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IS\Helpdesk\Trevor\Completed Enrollment Data\"/>
    </mc:Choice>
  </mc:AlternateContent>
  <bookViews>
    <workbookView xWindow="120" yWindow="90" windowWidth="23895" windowHeight="14535" firstSheet="4" activeTab="8"/>
  </bookViews>
  <sheets>
    <sheet name="2015Oct Counts by SAU" sheetId="1" r:id="rId1"/>
    <sheet name="2015Oct Counts by School" sheetId="2" r:id="rId2"/>
    <sheet name="2015Oct Counts by Gender" sheetId="3" r:id="rId3"/>
    <sheet name="2015Oct Counts by Race" sheetId="4" r:id="rId4"/>
    <sheet name="2015Oct Counts by SpEd" sheetId="5" r:id="rId5"/>
    <sheet name="2015Oct Counts by EconDis" sheetId="9" r:id="rId6"/>
    <sheet name="2015Oct Counts by LEP" sheetId="10" r:id="rId7"/>
    <sheet name="2015Resident Counts by SAU" sheetId="11" r:id="rId8"/>
    <sheet name="2015Resident Counts by Town" sheetId="12" r:id="rId9"/>
    <sheet name="2015Resident Counts by County" sheetId="13" r:id="rId10"/>
  </sheets>
  <definedNames>
    <definedName name="_2015Oct_Counts_by_SAU">'2015Oct Counts by SAU'!$A$1:$R$238</definedName>
    <definedName name="_xlnm.Print_Titles" localSheetId="0">'2015Oct Counts by SAU'!$1:$1</definedName>
    <definedName name="_xlnm.Print_Titles" localSheetId="1">'2015Oct Counts by School'!$1:$1</definedName>
    <definedName name="_xlnm.Print_Titles" localSheetId="9">'2015Resident Counts by County'!$1:$1</definedName>
    <definedName name="_xlnm.Print_Titles" localSheetId="7">'2015Resident Counts by SAU'!$1:$1</definedName>
    <definedName name="_xlnm.Print_Titles" localSheetId="8">'2015Resident Counts by Town'!$1:$1</definedName>
  </definedNames>
  <calcPr calcId="171027"/>
</workbook>
</file>

<file path=xl/calcChain.xml><?xml version="1.0" encoding="utf-8"?>
<calcChain xmlns="http://schemas.openxmlformats.org/spreadsheetml/2006/main">
  <c r="W5186" i="12" l="1"/>
  <c r="E2188" i="11" l="1"/>
  <c r="F2188" i="11"/>
  <c r="G2188" i="11"/>
  <c r="H2188" i="11"/>
  <c r="I2188" i="11"/>
  <c r="K2188" i="11"/>
  <c r="L2188" i="11"/>
  <c r="M2188" i="11"/>
  <c r="N2188" i="11"/>
  <c r="O2188" i="11"/>
  <c r="P2188" i="11"/>
  <c r="Q2188" i="11"/>
  <c r="R2188" i="11"/>
  <c r="S2188" i="11"/>
  <c r="J2188" i="11"/>
  <c r="H5186" i="12"/>
  <c r="I5186" i="12"/>
  <c r="J5186" i="12"/>
  <c r="K5186" i="12"/>
  <c r="L5186" i="12"/>
  <c r="M5186" i="12"/>
  <c r="N5186" i="12"/>
  <c r="O5186" i="12"/>
  <c r="P5186" i="12"/>
  <c r="Q5186" i="12"/>
  <c r="R5186" i="12"/>
  <c r="S5186" i="12"/>
  <c r="T5186" i="12"/>
  <c r="U5186" i="12"/>
  <c r="V5186" i="12"/>
  <c r="Q579" i="13" l="1"/>
  <c r="P579" i="13"/>
  <c r="O579" i="13"/>
  <c r="N579" i="13"/>
  <c r="M579" i="13"/>
  <c r="L579" i="13"/>
  <c r="K579" i="13"/>
  <c r="J579" i="13"/>
  <c r="I579" i="13"/>
  <c r="H579" i="13"/>
  <c r="G579" i="13"/>
  <c r="F579" i="13"/>
  <c r="E579" i="13"/>
  <c r="D579" i="13"/>
  <c r="C579" i="13"/>
  <c r="Q549" i="13"/>
  <c r="P549" i="13"/>
  <c r="O549" i="13"/>
  <c r="N549" i="13"/>
  <c r="M549" i="13"/>
  <c r="L549" i="13"/>
  <c r="K549" i="13"/>
  <c r="J549" i="13"/>
  <c r="I549" i="13"/>
  <c r="H549" i="13"/>
  <c r="G549" i="13"/>
  <c r="F549" i="13"/>
  <c r="E549" i="13"/>
  <c r="D549" i="13"/>
  <c r="C549" i="13"/>
  <c r="Q493" i="13"/>
  <c r="P493" i="13"/>
  <c r="O493" i="13"/>
  <c r="N493" i="13"/>
  <c r="M493" i="13"/>
  <c r="L493" i="13"/>
  <c r="K493" i="13"/>
  <c r="J493" i="13"/>
  <c r="I493" i="13"/>
  <c r="H493" i="13"/>
  <c r="G493" i="13"/>
  <c r="F493" i="13"/>
  <c r="E493" i="13"/>
  <c r="D493" i="13"/>
  <c r="C493" i="13"/>
  <c r="Q466" i="13"/>
  <c r="P466" i="13"/>
  <c r="O466" i="13"/>
  <c r="N466" i="13"/>
  <c r="M466" i="13"/>
  <c r="L466" i="13"/>
  <c r="K466" i="13"/>
  <c r="J466" i="13"/>
  <c r="I466" i="13"/>
  <c r="H466" i="13"/>
  <c r="G466" i="13"/>
  <c r="F466" i="13"/>
  <c r="E466" i="13"/>
  <c r="D466" i="13"/>
  <c r="C466" i="13"/>
  <c r="Q426" i="13"/>
  <c r="P426" i="13"/>
  <c r="O426" i="13"/>
  <c r="N426" i="13"/>
  <c r="M426" i="13"/>
  <c r="L426" i="13"/>
  <c r="K426" i="13"/>
  <c r="J426" i="13"/>
  <c r="I426" i="13"/>
  <c r="H426" i="13"/>
  <c r="G426" i="13"/>
  <c r="F426" i="13"/>
  <c r="E426" i="13"/>
  <c r="D426" i="13"/>
  <c r="C426" i="13"/>
  <c r="Q415" i="13"/>
  <c r="P415" i="13"/>
  <c r="O415" i="13"/>
  <c r="N415" i="13"/>
  <c r="M415" i="13"/>
  <c r="L415" i="13"/>
  <c r="K415" i="13"/>
  <c r="J415" i="13"/>
  <c r="I415" i="13"/>
  <c r="H415" i="13"/>
  <c r="G415" i="13"/>
  <c r="F415" i="13"/>
  <c r="E415" i="13"/>
  <c r="D415" i="13"/>
  <c r="C415" i="13"/>
  <c r="Q385" i="13"/>
  <c r="P385" i="13"/>
  <c r="O385" i="13"/>
  <c r="N385" i="13"/>
  <c r="M385" i="13"/>
  <c r="L385" i="13"/>
  <c r="K385" i="13"/>
  <c r="J385" i="13"/>
  <c r="I385" i="13"/>
  <c r="H385" i="13"/>
  <c r="G385" i="13"/>
  <c r="F385" i="13"/>
  <c r="E385" i="13"/>
  <c r="D385" i="13"/>
  <c r="C385" i="13"/>
  <c r="Q309" i="13"/>
  <c r="P309" i="13"/>
  <c r="O309" i="13"/>
  <c r="N309" i="13"/>
  <c r="M309" i="13"/>
  <c r="L309" i="13"/>
  <c r="K309" i="13"/>
  <c r="J309" i="13"/>
  <c r="I309" i="13"/>
  <c r="H309" i="13"/>
  <c r="G309" i="13"/>
  <c r="F309" i="13"/>
  <c r="E309" i="13"/>
  <c r="D309" i="13"/>
  <c r="C309" i="13"/>
  <c r="Q268" i="13"/>
  <c r="P268" i="13"/>
  <c r="O268" i="13"/>
  <c r="N268" i="13"/>
  <c r="M268" i="13"/>
  <c r="L268" i="13"/>
  <c r="K268" i="13"/>
  <c r="J268" i="13"/>
  <c r="I268" i="13"/>
  <c r="H268" i="13"/>
  <c r="G268" i="13"/>
  <c r="F268" i="13"/>
  <c r="E268" i="13"/>
  <c r="D268" i="13"/>
  <c r="C268" i="13"/>
  <c r="Q264" i="13"/>
  <c r="P264" i="13"/>
  <c r="O264" i="13"/>
  <c r="N264" i="13"/>
  <c r="M264" i="13"/>
  <c r="L264" i="13"/>
  <c r="K264" i="13"/>
  <c r="J264" i="13"/>
  <c r="I264" i="13"/>
  <c r="H264" i="13"/>
  <c r="G264" i="13"/>
  <c r="F264" i="13"/>
  <c r="E264" i="13"/>
  <c r="D264" i="13"/>
  <c r="C264" i="13"/>
  <c r="Q244" i="13"/>
  <c r="P244" i="13"/>
  <c r="O244" i="13"/>
  <c r="N244" i="13"/>
  <c r="M244" i="13"/>
  <c r="L244" i="13"/>
  <c r="K244" i="13"/>
  <c r="J244" i="13"/>
  <c r="I244" i="13"/>
  <c r="H244" i="13"/>
  <c r="G244" i="13"/>
  <c r="F244" i="13"/>
  <c r="E244" i="13"/>
  <c r="D244" i="13"/>
  <c r="C244" i="13"/>
  <c r="Q225" i="13"/>
  <c r="P225" i="13"/>
  <c r="O225" i="13"/>
  <c r="N225" i="13"/>
  <c r="M225" i="13"/>
  <c r="L225" i="13"/>
  <c r="K225" i="13"/>
  <c r="J225" i="13"/>
  <c r="I225" i="13"/>
  <c r="H225" i="13"/>
  <c r="G225" i="13"/>
  <c r="F225" i="13"/>
  <c r="E225" i="13"/>
  <c r="D225" i="13"/>
  <c r="C225" i="13"/>
  <c r="Q194" i="13"/>
  <c r="P194" i="13"/>
  <c r="O194" i="13"/>
  <c r="N194" i="13"/>
  <c r="M194" i="13"/>
  <c r="L194" i="13"/>
  <c r="K194" i="13"/>
  <c r="J194" i="13"/>
  <c r="I194" i="13"/>
  <c r="H194" i="13"/>
  <c r="G194" i="13"/>
  <c r="F194" i="13"/>
  <c r="E194" i="13"/>
  <c r="D194" i="13"/>
  <c r="C194" i="13"/>
  <c r="Q152" i="13"/>
  <c r="P152" i="13"/>
  <c r="O152" i="13"/>
  <c r="N152" i="13"/>
  <c r="M152" i="13"/>
  <c r="L152" i="13"/>
  <c r="K152" i="13"/>
  <c r="J152" i="13"/>
  <c r="I152" i="13"/>
  <c r="H152" i="13"/>
  <c r="G152" i="13"/>
  <c r="F152" i="13"/>
  <c r="E152" i="13"/>
  <c r="D152" i="13"/>
  <c r="C152" i="13"/>
  <c r="Q123" i="13"/>
  <c r="P123" i="13"/>
  <c r="O123" i="13"/>
  <c r="N123" i="13"/>
  <c r="M123" i="13"/>
  <c r="L123" i="13"/>
  <c r="K123" i="13"/>
  <c r="J123" i="13"/>
  <c r="I123" i="13"/>
  <c r="H123" i="13"/>
  <c r="G123" i="13"/>
  <c r="F123" i="13"/>
  <c r="E123" i="13"/>
  <c r="D123" i="13"/>
  <c r="C123" i="13"/>
  <c r="Q95" i="13"/>
  <c r="P95" i="13"/>
  <c r="O95" i="13"/>
  <c r="N95" i="13"/>
  <c r="M95" i="13"/>
  <c r="L95" i="13"/>
  <c r="K95" i="13"/>
  <c r="J95" i="13"/>
  <c r="I95" i="13"/>
  <c r="H95" i="13"/>
  <c r="G95" i="13"/>
  <c r="F95" i="13"/>
  <c r="E95" i="13"/>
  <c r="D95" i="13"/>
  <c r="C95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R3" i="13"/>
  <c r="R4" i="13"/>
  <c r="R5" i="13"/>
  <c r="R6" i="13"/>
  <c r="R7" i="13"/>
  <c r="R8" i="13"/>
  <c r="R9" i="13"/>
  <c r="R10" i="13"/>
  <c r="R11" i="13"/>
  <c r="R12" i="13"/>
  <c r="R13" i="13"/>
  <c r="R14" i="13"/>
  <c r="R15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6" i="13"/>
  <c r="R97" i="13"/>
  <c r="R98" i="13"/>
  <c r="R99" i="13"/>
  <c r="R100" i="13"/>
  <c r="R101" i="13"/>
  <c r="R102" i="13"/>
  <c r="R103" i="13"/>
  <c r="R104" i="13"/>
  <c r="R105" i="13"/>
  <c r="R106" i="13"/>
  <c r="R107" i="13"/>
  <c r="R108" i="13"/>
  <c r="R109" i="13"/>
  <c r="R110" i="13"/>
  <c r="R111" i="13"/>
  <c r="R112" i="13"/>
  <c r="R113" i="13"/>
  <c r="R114" i="13"/>
  <c r="R115" i="13"/>
  <c r="R116" i="13"/>
  <c r="R117" i="13"/>
  <c r="R118" i="13"/>
  <c r="R119" i="13"/>
  <c r="R120" i="13"/>
  <c r="R121" i="13"/>
  <c r="R122" i="13"/>
  <c r="R124" i="13"/>
  <c r="R125" i="13"/>
  <c r="R126" i="13"/>
  <c r="R127" i="13"/>
  <c r="R128" i="13"/>
  <c r="R129" i="13"/>
  <c r="R130" i="13"/>
  <c r="R131" i="13"/>
  <c r="R132" i="13"/>
  <c r="R133" i="13"/>
  <c r="R134" i="13"/>
  <c r="R135" i="13"/>
  <c r="R136" i="13"/>
  <c r="R137" i="13"/>
  <c r="R138" i="13"/>
  <c r="R139" i="13"/>
  <c r="R140" i="13"/>
  <c r="R141" i="13"/>
  <c r="R142" i="13"/>
  <c r="R143" i="13"/>
  <c r="R144" i="13"/>
  <c r="R145" i="13"/>
  <c r="R146" i="13"/>
  <c r="R147" i="13"/>
  <c r="R148" i="13"/>
  <c r="R149" i="13"/>
  <c r="R150" i="13"/>
  <c r="R151" i="13"/>
  <c r="R153" i="13"/>
  <c r="R154" i="13"/>
  <c r="R155" i="13"/>
  <c r="R156" i="13"/>
  <c r="R157" i="13"/>
  <c r="R158" i="13"/>
  <c r="R159" i="13"/>
  <c r="R160" i="13"/>
  <c r="R161" i="13"/>
  <c r="R162" i="13"/>
  <c r="R163" i="13"/>
  <c r="R164" i="13"/>
  <c r="R165" i="13"/>
  <c r="R166" i="13"/>
  <c r="R167" i="13"/>
  <c r="R168" i="13"/>
  <c r="R169" i="13"/>
  <c r="R170" i="13"/>
  <c r="R171" i="13"/>
  <c r="R172" i="13"/>
  <c r="R173" i="13"/>
  <c r="R174" i="13"/>
  <c r="R175" i="13"/>
  <c r="R176" i="13"/>
  <c r="R177" i="13"/>
  <c r="R178" i="13"/>
  <c r="R179" i="13"/>
  <c r="R180" i="13"/>
  <c r="R181" i="13"/>
  <c r="R182" i="13"/>
  <c r="R183" i="13"/>
  <c r="R184" i="13"/>
  <c r="R185" i="13"/>
  <c r="R186" i="13"/>
  <c r="R187" i="13"/>
  <c r="R188" i="13"/>
  <c r="R189" i="13"/>
  <c r="R190" i="13"/>
  <c r="R191" i="13"/>
  <c r="R192" i="13"/>
  <c r="R193" i="13"/>
  <c r="R195" i="13"/>
  <c r="R196" i="13"/>
  <c r="R197" i="13"/>
  <c r="R198" i="13"/>
  <c r="R199" i="13"/>
  <c r="R200" i="13"/>
  <c r="R201" i="13"/>
  <c r="R202" i="13"/>
  <c r="R203" i="13"/>
  <c r="R204" i="13"/>
  <c r="R205" i="13"/>
  <c r="R206" i="13"/>
  <c r="R207" i="13"/>
  <c r="R208" i="13"/>
  <c r="R209" i="13"/>
  <c r="R210" i="13"/>
  <c r="R211" i="13"/>
  <c r="R212" i="13"/>
  <c r="R213" i="13"/>
  <c r="R214" i="13"/>
  <c r="R215" i="13"/>
  <c r="R216" i="13"/>
  <c r="R217" i="13"/>
  <c r="R218" i="13"/>
  <c r="R219" i="13"/>
  <c r="R220" i="13"/>
  <c r="R221" i="13"/>
  <c r="R222" i="13"/>
  <c r="R223" i="13"/>
  <c r="R224" i="13"/>
  <c r="R226" i="13"/>
  <c r="R227" i="13"/>
  <c r="R228" i="13"/>
  <c r="R229" i="13"/>
  <c r="R230" i="13"/>
  <c r="R231" i="13"/>
  <c r="R232" i="13"/>
  <c r="R233" i="13"/>
  <c r="R234" i="13"/>
  <c r="R235" i="13"/>
  <c r="R236" i="13"/>
  <c r="R237" i="13"/>
  <c r="R238" i="13"/>
  <c r="R239" i="13"/>
  <c r="R240" i="13"/>
  <c r="R241" i="13"/>
  <c r="R242" i="13"/>
  <c r="R243" i="13"/>
  <c r="R245" i="13"/>
  <c r="R246" i="13"/>
  <c r="R247" i="13"/>
  <c r="R248" i="13"/>
  <c r="R249" i="13"/>
  <c r="R250" i="13"/>
  <c r="R251" i="13"/>
  <c r="R252" i="13"/>
  <c r="R253" i="13"/>
  <c r="R254" i="13"/>
  <c r="R255" i="13"/>
  <c r="R256" i="13"/>
  <c r="R257" i="13"/>
  <c r="R258" i="13"/>
  <c r="R259" i="13"/>
  <c r="R260" i="13"/>
  <c r="R261" i="13"/>
  <c r="R262" i="13"/>
  <c r="R263" i="13"/>
  <c r="R265" i="13"/>
  <c r="R266" i="13"/>
  <c r="R267" i="13"/>
  <c r="R269" i="13"/>
  <c r="R270" i="13"/>
  <c r="R271" i="13"/>
  <c r="R272" i="13"/>
  <c r="R273" i="13"/>
  <c r="R274" i="13"/>
  <c r="R275" i="13"/>
  <c r="R276" i="13"/>
  <c r="R277" i="13"/>
  <c r="R278" i="13"/>
  <c r="R279" i="13"/>
  <c r="R280" i="13"/>
  <c r="R281" i="13"/>
  <c r="R282" i="13"/>
  <c r="R283" i="13"/>
  <c r="R284" i="13"/>
  <c r="R285" i="13"/>
  <c r="R286" i="13"/>
  <c r="R287" i="13"/>
  <c r="R288" i="13"/>
  <c r="R289" i="13"/>
  <c r="R290" i="13"/>
  <c r="R291" i="13"/>
  <c r="R292" i="13"/>
  <c r="R293" i="13"/>
  <c r="R294" i="13"/>
  <c r="R295" i="13"/>
  <c r="R296" i="13"/>
  <c r="R297" i="13"/>
  <c r="R298" i="13"/>
  <c r="R299" i="13"/>
  <c r="R300" i="13"/>
  <c r="R301" i="13"/>
  <c r="R302" i="13"/>
  <c r="R303" i="13"/>
  <c r="R304" i="13"/>
  <c r="R305" i="13"/>
  <c r="R306" i="13"/>
  <c r="R307" i="13"/>
  <c r="R308" i="13"/>
  <c r="R310" i="13"/>
  <c r="R311" i="13"/>
  <c r="R312" i="13"/>
  <c r="R313" i="13"/>
  <c r="R314" i="13"/>
  <c r="R315" i="13"/>
  <c r="R316" i="13"/>
  <c r="R317" i="13"/>
  <c r="R318" i="13"/>
  <c r="R319" i="13"/>
  <c r="R320" i="13"/>
  <c r="R321" i="13"/>
  <c r="R322" i="13"/>
  <c r="R323" i="13"/>
  <c r="R324" i="13"/>
  <c r="R325" i="13"/>
  <c r="R326" i="13"/>
  <c r="R327" i="13"/>
  <c r="R328" i="13"/>
  <c r="R329" i="13"/>
  <c r="R330" i="13"/>
  <c r="R331" i="13"/>
  <c r="R332" i="13"/>
  <c r="R333" i="13"/>
  <c r="R334" i="13"/>
  <c r="R335" i="13"/>
  <c r="R336" i="13"/>
  <c r="R337" i="13"/>
  <c r="R338" i="13"/>
  <c r="R339" i="13"/>
  <c r="R340" i="13"/>
  <c r="R341" i="13"/>
  <c r="R342" i="13"/>
  <c r="R343" i="13"/>
  <c r="R344" i="13"/>
  <c r="R345" i="13"/>
  <c r="R346" i="13"/>
  <c r="R347" i="13"/>
  <c r="R348" i="13"/>
  <c r="R349" i="13"/>
  <c r="R350" i="13"/>
  <c r="R351" i="13"/>
  <c r="R352" i="13"/>
  <c r="R353" i="13"/>
  <c r="R354" i="13"/>
  <c r="R355" i="13"/>
  <c r="R356" i="13"/>
  <c r="R357" i="13"/>
  <c r="R358" i="13"/>
  <c r="R359" i="13"/>
  <c r="R360" i="13"/>
  <c r="R361" i="13"/>
  <c r="R362" i="13"/>
  <c r="R363" i="13"/>
  <c r="R364" i="13"/>
  <c r="R365" i="13"/>
  <c r="R366" i="13"/>
  <c r="R367" i="13"/>
  <c r="R368" i="13"/>
  <c r="R369" i="13"/>
  <c r="R370" i="13"/>
  <c r="R371" i="13"/>
  <c r="R372" i="13"/>
  <c r="R373" i="13"/>
  <c r="R374" i="13"/>
  <c r="R375" i="13"/>
  <c r="R376" i="13"/>
  <c r="R377" i="13"/>
  <c r="R378" i="13"/>
  <c r="R379" i="13"/>
  <c r="R380" i="13"/>
  <c r="R381" i="13"/>
  <c r="R382" i="13"/>
  <c r="R383" i="13"/>
  <c r="R384" i="13"/>
  <c r="R386" i="13"/>
  <c r="R387" i="13"/>
  <c r="R388" i="13"/>
  <c r="R389" i="13"/>
  <c r="R390" i="13"/>
  <c r="R391" i="13"/>
  <c r="R392" i="13"/>
  <c r="R393" i="13"/>
  <c r="R394" i="13"/>
  <c r="R395" i="13"/>
  <c r="R396" i="13"/>
  <c r="R397" i="13"/>
  <c r="R398" i="13"/>
  <c r="R399" i="13"/>
  <c r="R400" i="13"/>
  <c r="R401" i="13"/>
  <c r="R402" i="13"/>
  <c r="R403" i="13"/>
  <c r="R404" i="13"/>
  <c r="R405" i="13"/>
  <c r="R406" i="13"/>
  <c r="R407" i="13"/>
  <c r="R408" i="13"/>
  <c r="R409" i="13"/>
  <c r="R410" i="13"/>
  <c r="R411" i="13"/>
  <c r="R412" i="13"/>
  <c r="R413" i="13"/>
  <c r="R414" i="13"/>
  <c r="R416" i="13"/>
  <c r="R417" i="13"/>
  <c r="R418" i="13"/>
  <c r="R419" i="13"/>
  <c r="R420" i="13"/>
  <c r="R421" i="13"/>
  <c r="R422" i="13"/>
  <c r="R423" i="13"/>
  <c r="R424" i="13"/>
  <c r="R425" i="13"/>
  <c r="R427" i="13"/>
  <c r="R428" i="13"/>
  <c r="R429" i="13"/>
  <c r="R430" i="13"/>
  <c r="R431" i="13"/>
  <c r="R432" i="13"/>
  <c r="R433" i="13"/>
  <c r="R434" i="13"/>
  <c r="R435" i="13"/>
  <c r="R436" i="13"/>
  <c r="R437" i="13"/>
  <c r="R438" i="13"/>
  <c r="R439" i="13"/>
  <c r="R440" i="13"/>
  <c r="R441" i="13"/>
  <c r="R442" i="13"/>
  <c r="R443" i="13"/>
  <c r="R444" i="13"/>
  <c r="R445" i="13"/>
  <c r="R446" i="13"/>
  <c r="R447" i="13"/>
  <c r="R448" i="13"/>
  <c r="R449" i="13"/>
  <c r="R450" i="13"/>
  <c r="R451" i="13"/>
  <c r="R452" i="13"/>
  <c r="R453" i="13"/>
  <c r="R454" i="13"/>
  <c r="R455" i="13"/>
  <c r="R456" i="13"/>
  <c r="R457" i="13"/>
  <c r="R458" i="13"/>
  <c r="R459" i="13"/>
  <c r="R460" i="13"/>
  <c r="R461" i="13"/>
  <c r="R462" i="13"/>
  <c r="R463" i="13"/>
  <c r="R464" i="13"/>
  <c r="R465" i="13"/>
  <c r="R467" i="13"/>
  <c r="R468" i="13"/>
  <c r="R469" i="13"/>
  <c r="R470" i="13"/>
  <c r="R471" i="13"/>
  <c r="R472" i="13"/>
  <c r="R473" i="13"/>
  <c r="R474" i="13"/>
  <c r="R475" i="13"/>
  <c r="R476" i="13"/>
  <c r="R477" i="13"/>
  <c r="R478" i="13"/>
  <c r="R479" i="13"/>
  <c r="R480" i="13"/>
  <c r="R481" i="13"/>
  <c r="R482" i="13"/>
  <c r="R483" i="13"/>
  <c r="R484" i="13"/>
  <c r="R485" i="13"/>
  <c r="R486" i="13"/>
  <c r="R487" i="13"/>
  <c r="R488" i="13"/>
  <c r="R489" i="13"/>
  <c r="R490" i="13"/>
  <c r="R491" i="13"/>
  <c r="R492" i="13"/>
  <c r="R494" i="13"/>
  <c r="R495" i="13"/>
  <c r="R496" i="13"/>
  <c r="R497" i="13"/>
  <c r="R498" i="13"/>
  <c r="R499" i="13"/>
  <c r="R500" i="13"/>
  <c r="R501" i="13"/>
  <c r="R502" i="13"/>
  <c r="R503" i="13"/>
  <c r="R504" i="13"/>
  <c r="R505" i="13"/>
  <c r="R506" i="13"/>
  <c r="R507" i="13"/>
  <c r="R508" i="13"/>
  <c r="R509" i="13"/>
  <c r="R510" i="13"/>
  <c r="R511" i="13"/>
  <c r="R512" i="13"/>
  <c r="R513" i="13"/>
  <c r="R514" i="13"/>
  <c r="R515" i="13"/>
  <c r="R516" i="13"/>
  <c r="R517" i="13"/>
  <c r="R518" i="13"/>
  <c r="R519" i="13"/>
  <c r="R520" i="13"/>
  <c r="R521" i="13"/>
  <c r="R522" i="13"/>
  <c r="R523" i="13"/>
  <c r="R524" i="13"/>
  <c r="R525" i="13"/>
  <c r="R526" i="13"/>
  <c r="R527" i="13"/>
  <c r="R528" i="13"/>
  <c r="R529" i="13"/>
  <c r="R530" i="13"/>
  <c r="R531" i="13"/>
  <c r="R532" i="13"/>
  <c r="R533" i="13"/>
  <c r="R534" i="13"/>
  <c r="R535" i="13"/>
  <c r="R536" i="13"/>
  <c r="R537" i="13"/>
  <c r="R538" i="13"/>
  <c r="R539" i="13"/>
  <c r="R540" i="13"/>
  <c r="R541" i="13"/>
  <c r="R542" i="13"/>
  <c r="R543" i="13"/>
  <c r="R544" i="13"/>
  <c r="R545" i="13"/>
  <c r="R546" i="13"/>
  <c r="R547" i="13"/>
  <c r="R548" i="13"/>
  <c r="R550" i="13"/>
  <c r="R551" i="13"/>
  <c r="R552" i="13"/>
  <c r="R553" i="13"/>
  <c r="R554" i="13"/>
  <c r="R555" i="13"/>
  <c r="R556" i="13"/>
  <c r="R557" i="13"/>
  <c r="R558" i="13"/>
  <c r="R559" i="13"/>
  <c r="R560" i="13"/>
  <c r="R561" i="13"/>
  <c r="R562" i="13"/>
  <c r="R563" i="13"/>
  <c r="R564" i="13"/>
  <c r="R565" i="13"/>
  <c r="R566" i="13"/>
  <c r="R567" i="13"/>
  <c r="R568" i="13"/>
  <c r="R569" i="13"/>
  <c r="R570" i="13"/>
  <c r="R571" i="13"/>
  <c r="R572" i="13"/>
  <c r="R573" i="13"/>
  <c r="R574" i="13"/>
  <c r="R575" i="13"/>
  <c r="R576" i="13"/>
  <c r="R577" i="13"/>
  <c r="R578" i="13"/>
  <c r="R2" i="13"/>
  <c r="V5185" i="12"/>
  <c r="U5185" i="12"/>
  <c r="T5185" i="12"/>
  <c r="S5185" i="12"/>
  <c r="R5185" i="12"/>
  <c r="Q5185" i="12"/>
  <c r="P5185" i="12"/>
  <c r="O5185" i="12"/>
  <c r="N5185" i="12"/>
  <c r="M5185" i="12"/>
  <c r="L5185" i="12"/>
  <c r="K5185" i="12"/>
  <c r="J5185" i="12"/>
  <c r="I5185" i="12"/>
  <c r="H5185" i="12"/>
  <c r="V5175" i="12"/>
  <c r="U5175" i="12"/>
  <c r="T5175" i="12"/>
  <c r="S5175" i="12"/>
  <c r="R5175" i="12"/>
  <c r="Q5175" i="12"/>
  <c r="P5175" i="12"/>
  <c r="O5175" i="12"/>
  <c r="N5175" i="12"/>
  <c r="M5175" i="12"/>
  <c r="L5175" i="12"/>
  <c r="K5175" i="12"/>
  <c r="J5175" i="12"/>
  <c r="I5175" i="12"/>
  <c r="H5175" i="12"/>
  <c r="V5160" i="12"/>
  <c r="U5160" i="12"/>
  <c r="T5160" i="12"/>
  <c r="S5160" i="12"/>
  <c r="R5160" i="12"/>
  <c r="Q5160" i="12"/>
  <c r="P5160" i="12"/>
  <c r="O5160" i="12"/>
  <c r="N5160" i="12"/>
  <c r="M5160" i="12"/>
  <c r="L5160" i="12"/>
  <c r="K5160" i="12"/>
  <c r="J5160" i="12"/>
  <c r="I5160" i="12"/>
  <c r="H5160" i="12"/>
  <c r="V5157" i="12"/>
  <c r="U5157" i="12"/>
  <c r="T5157" i="12"/>
  <c r="S5157" i="12"/>
  <c r="R5157" i="12"/>
  <c r="Q5157" i="12"/>
  <c r="P5157" i="12"/>
  <c r="O5157" i="12"/>
  <c r="N5157" i="12"/>
  <c r="M5157" i="12"/>
  <c r="L5157" i="12"/>
  <c r="K5157" i="12"/>
  <c r="J5157" i="12"/>
  <c r="I5157" i="12"/>
  <c r="H5157" i="12"/>
  <c r="V5144" i="12"/>
  <c r="U5144" i="12"/>
  <c r="T5144" i="12"/>
  <c r="S5144" i="12"/>
  <c r="R5144" i="12"/>
  <c r="Q5144" i="12"/>
  <c r="P5144" i="12"/>
  <c r="O5144" i="12"/>
  <c r="N5144" i="12"/>
  <c r="M5144" i="12"/>
  <c r="L5144" i="12"/>
  <c r="K5144" i="12"/>
  <c r="J5144" i="12"/>
  <c r="I5144" i="12"/>
  <c r="H5144" i="12"/>
  <c r="V5137" i="12"/>
  <c r="U5137" i="12"/>
  <c r="T5137" i="12"/>
  <c r="S5137" i="12"/>
  <c r="R5137" i="12"/>
  <c r="Q5137" i="12"/>
  <c r="P5137" i="12"/>
  <c r="O5137" i="12"/>
  <c r="N5137" i="12"/>
  <c r="M5137" i="12"/>
  <c r="L5137" i="12"/>
  <c r="K5137" i="12"/>
  <c r="J5137" i="12"/>
  <c r="I5137" i="12"/>
  <c r="H5137" i="12"/>
  <c r="V5122" i="12"/>
  <c r="U5122" i="12"/>
  <c r="T5122" i="12"/>
  <c r="S5122" i="12"/>
  <c r="R5122" i="12"/>
  <c r="Q5122" i="12"/>
  <c r="P5122" i="12"/>
  <c r="O5122" i="12"/>
  <c r="N5122" i="12"/>
  <c r="M5122" i="12"/>
  <c r="L5122" i="12"/>
  <c r="K5122" i="12"/>
  <c r="J5122" i="12"/>
  <c r="I5122" i="12"/>
  <c r="H5122" i="12"/>
  <c r="V5111" i="12"/>
  <c r="U5111" i="12"/>
  <c r="T5111" i="12"/>
  <c r="S5111" i="12"/>
  <c r="R5111" i="12"/>
  <c r="Q5111" i="12"/>
  <c r="P5111" i="12"/>
  <c r="O5111" i="12"/>
  <c r="N5111" i="12"/>
  <c r="M5111" i="12"/>
  <c r="L5111" i="12"/>
  <c r="K5111" i="12"/>
  <c r="J5111" i="12"/>
  <c r="I5111" i="12"/>
  <c r="H5111" i="12"/>
  <c r="V5095" i="12"/>
  <c r="U5095" i="12"/>
  <c r="T5095" i="12"/>
  <c r="S5095" i="12"/>
  <c r="R5095" i="12"/>
  <c r="Q5095" i="12"/>
  <c r="P5095" i="12"/>
  <c r="O5095" i="12"/>
  <c r="N5095" i="12"/>
  <c r="M5095" i="12"/>
  <c r="L5095" i="12"/>
  <c r="K5095" i="12"/>
  <c r="J5095" i="12"/>
  <c r="I5095" i="12"/>
  <c r="H5095" i="12"/>
  <c r="V5079" i="12"/>
  <c r="U5079" i="12"/>
  <c r="T5079" i="12"/>
  <c r="S5079" i="12"/>
  <c r="R5079" i="12"/>
  <c r="Q5079" i="12"/>
  <c r="P5079" i="12"/>
  <c r="O5079" i="12"/>
  <c r="N5079" i="12"/>
  <c r="M5079" i="12"/>
  <c r="L5079" i="12"/>
  <c r="K5079" i="12"/>
  <c r="J5079" i="12"/>
  <c r="I5079" i="12"/>
  <c r="H5079" i="12"/>
  <c r="V5074" i="12"/>
  <c r="U5074" i="12"/>
  <c r="T5074" i="12"/>
  <c r="S5074" i="12"/>
  <c r="R5074" i="12"/>
  <c r="Q5074" i="12"/>
  <c r="P5074" i="12"/>
  <c r="O5074" i="12"/>
  <c r="N5074" i="12"/>
  <c r="M5074" i="12"/>
  <c r="L5074" i="12"/>
  <c r="K5074" i="12"/>
  <c r="J5074" i="12"/>
  <c r="I5074" i="12"/>
  <c r="H5074" i="12"/>
  <c r="V5065" i="12"/>
  <c r="U5065" i="12"/>
  <c r="T5065" i="12"/>
  <c r="S5065" i="12"/>
  <c r="R5065" i="12"/>
  <c r="Q5065" i="12"/>
  <c r="P5065" i="12"/>
  <c r="O5065" i="12"/>
  <c r="N5065" i="12"/>
  <c r="M5065" i="12"/>
  <c r="L5065" i="12"/>
  <c r="K5065" i="12"/>
  <c r="J5065" i="12"/>
  <c r="I5065" i="12"/>
  <c r="H5065" i="12"/>
  <c r="V5060" i="12"/>
  <c r="U5060" i="12"/>
  <c r="T5060" i="12"/>
  <c r="S5060" i="12"/>
  <c r="R5060" i="12"/>
  <c r="Q5060" i="12"/>
  <c r="P5060" i="12"/>
  <c r="O5060" i="12"/>
  <c r="N5060" i="12"/>
  <c r="M5060" i="12"/>
  <c r="L5060" i="12"/>
  <c r="K5060" i="12"/>
  <c r="J5060" i="12"/>
  <c r="I5060" i="12"/>
  <c r="H5060" i="12"/>
  <c r="V5043" i="12"/>
  <c r="U5043" i="12"/>
  <c r="T5043" i="12"/>
  <c r="S5043" i="12"/>
  <c r="R5043" i="12"/>
  <c r="Q5043" i="12"/>
  <c r="P5043" i="12"/>
  <c r="O5043" i="12"/>
  <c r="N5043" i="12"/>
  <c r="M5043" i="12"/>
  <c r="L5043" i="12"/>
  <c r="K5043" i="12"/>
  <c r="J5043" i="12"/>
  <c r="I5043" i="12"/>
  <c r="H5043" i="12"/>
  <c r="V5034" i="12"/>
  <c r="U5034" i="12"/>
  <c r="T5034" i="12"/>
  <c r="S5034" i="12"/>
  <c r="R5034" i="12"/>
  <c r="Q5034" i="12"/>
  <c r="P5034" i="12"/>
  <c r="O5034" i="12"/>
  <c r="N5034" i="12"/>
  <c r="M5034" i="12"/>
  <c r="L5034" i="12"/>
  <c r="K5034" i="12"/>
  <c r="J5034" i="12"/>
  <c r="I5034" i="12"/>
  <c r="H5034" i="12"/>
  <c r="V5015" i="12"/>
  <c r="U5015" i="12"/>
  <c r="T5015" i="12"/>
  <c r="S5015" i="12"/>
  <c r="R5015" i="12"/>
  <c r="Q5015" i="12"/>
  <c r="P5015" i="12"/>
  <c r="O5015" i="12"/>
  <c r="N5015" i="12"/>
  <c r="M5015" i="12"/>
  <c r="L5015" i="12"/>
  <c r="K5015" i="12"/>
  <c r="J5015" i="12"/>
  <c r="I5015" i="12"/>
  <c r="H5015" i="12"/>
  <c r="V4989" i="12"/>
  <c r="U4989" i="12"/>
  <c r="T4989" i="12"/>
  <c r="S4989" i="12"/>
  <c r="R4989" i="12"/>
  <c r="Q4989" i="12"/>
  <c r="P4989" i="12"/>
  <c r="O4989" i="12"/>
  <c r="N4989" i="12"/>
  <c r="M4989" i="12"/>
  <c r="L4989" i="12"/>
  <c r="K4989" i="12"/>
  <c r="J4989" i="12"/>
  <c r="I4989" i="12"/>
  <c r="H4989" i="12"/>
  <c r="V4973" i="12"/>
  <c r="U4973" i="12"/>
  <c r="T4973" i="12"/>
  <c r="S4973" i="12"/>
  <c r="R4973" i="12"/>
  <c r="Q4973" i="12"/>
  <c r="P4973" i="12"/>
  <c r="O4973" i="12"/>
  <c r="N4973" i="12"/>
  <c r="M4973" i="12"/>
  <c r="L4973" i="12"/>
  <c r="K4973" i="12"/>
  <c r="J4973" i="12"/>
  <c r="I4973" i="12"/>
  <c r="H4973" i="12"/>
  <c r="V4967" i="12"/>
  <c r="U4967" i="12"/>
  <c r="T4967" i="12"/>
  <c r="S4967" i="12"/>
  <c r="R4967" i="12"/>
  <c r="Q4967" i="12"/>
  <c r="P4967" i="12"/>
  <c r="O4967" i="12"/>
  <c r="N4967" i="12"/>
  <c r="M4967" i="12"/>
  <c r="L4967" i="12"/>
  <c r="K4967" i="12"/>
  <c r="J4967" i="12"/>
  <c r="I4967" i="12"/>
  <c r="H4967" i="12"/>
  <c r="V4963" i="12"/>
  <c r="U4963" i="12"/>
  <c r="T4963" i="12"/>
  <c r="S4963" i="12"/>
  <c r="R4963" i="12"/>
  <c r="Q4963" i="12"/>
  <c r="P4963" i="12"/>
  <c r="O4963" i="12"/>
  <c r="N4963" i="12"/>
  <c r="M4963" i="12"/>
  <c r="L4963" i="12"/>
  <c r="K4963" i="12"/>
  <c r="J4963" i="12"/>
  <c r="I4963" i="12"/>
  <c r="H4963" i="12"/>
  <c r="V4959" i="12"/>
  <c r="U4959" i="12"/>
  <c r="T4959" i="12"/>
  <c r="S4959" i="12"/>
  <c r="R4959" i="12"/>
  <c r="Q4959" i="12"/>
  <c r="P4959" i="12"/>
  <c r="O4959" i="12"/>
  <c r="N4959" i="12"/>
  <c r="M4959" i="12"/>
  <c r="L4959" i="12"/>
  <c r="K4959" i="12"/>
  <c r="J4959" i="12"/>
  <c r="I4959" i="12"/>
  <c r="H4959" i="12"/>
  <c r="V4952" i="12"/>
  <c r="U4952" i="12"/>
  <c r="T4952" i="12"/>
  <c r="S4952" i="12"/>
  <c r="R4952" i="12"/>
  <c r="Q4952" i="12"/>
  <c r="P4952" i="12"/>
  <c r="O4952" i="12"/>
  <c r="N4952" i="12"/>
  <c r="M4952" i="12"/>
  <c r="L4952" i="12"/>
  <c r="K4952" i="12"/>
  <c r="J4952" i="12"/>
  <c r="I4952" i="12"/>
  <c r="H4952" i="12"/>
  <c r="V4935" i="12"/>
  <c r="U4935" i="12"/>
  <c r="T4935" i="12"/>
  <c r="S4935" i="12"/>
  <c r="R4935" i="12"/>
  <c r="Q4935" i="12"/>
  <c r="P4935" i="12"/>
  <c r="O4935" i="12"/>
  <c r="N4935" i="12"/>
  <c r="M4935" i="12"/>
  <c r="L4935" i="12"/>
  <c r="K4935" i="12"/>
  <c r="J4935" i="12"/>
  <c r="I4935" i="12"/>
  <c r="H4935" i="12"/>
  <c r="V4923" i="12"/>
  <c r="U4923" i="12"/>
  <c r="T4923" i="12"/>
  <c r="S4923" i="12"/>
  <c r="R4923" i="12"/>
  <c r="Q4923" i="12"/>
  <c r="P4923" i="12"/>
  <c r="O4923" i="12"/>
  <c r="N4923" i="12"/>
  <c r="M4923" i="12"/>
  <c r="L4923" i="12"/>
  <c r="K4923" i="12"/>
  <c r="J4923" i="12"/>
  <c r="I4923" i="12"/>
  <c r="H4923" i="12"/>
  <c r="V4921" i="12"/>
  <c r="U4921" i="12"/>
  <c r="T4921" i="12"/>
  <c r="S4921" i="12"/>
  <c r="R4921" i="12"/>
  <c r="Q4921" i="12"/>
  <c r="P4921" i="12"/>
  <c r="O4921" i="12"/>
  <c r="N4921" i="12"/>
  <c r="M4921" i="12"/>
  <c r="L4921" i="12"/>
  <c r="K4921" i="12"/>
  <c r="J4921" i="12"/>
  <c r="I4921" i="12"/>
  <c r="H4921" i="12"/>
  <c r="V4917" i="12"/>
  <c r="U4917" i="12"/>
  <c r="T4917" i="12"/>
  <c r="S4917" i="12"/>
  <c r="R4917" i="12"/>
  <c r="Q4917" i="12"/>
  <c r="P4917" i="12"/>
  <c r="O4917" i="12"/>
  <c r="N4917" i="12"/>
  <c r="M4917" i="12"/>
  <c r="L4917" i="12"/>
  <c r="K4917" i="12"/>
  <c r="J4917" i="12"/>
  <c r="I4917" i="12"/>
  <c r="H4917" i="12"/>
  <c r="V4910" i="12"/>
  <c r="U4910" i="12"/>
  <c r="T4910" i="12"/>
  <c r="S4910" i="12"/>
  <c r="R4910" i="12"/>
  <c r="Q4910" i="12"/>
  <c r="P4910" i="12"/>
  <c r="O4910" i="12"/>
  <c r="N4910" i="12"/>
  <c r="M4910" i="12"/>
  <c r="L4910" i="12"/>
  <c r="K4910" i="12"/>
  <c r="J4910" i="12"/>
  <c r="I4910" i="12"/>
  <c r="H4910" i="12"/>
  <c r="V4880" i="12"/>
  <c r="U4880" i="12"/>
  <c r="T4880" i="12"/>
  <c r="S4880" i="12"/>
  <c r="R4880" i="12"/>
  <c r="Q4880" i="12"/>
  <c r="P4880" i="12"/>
  <c r="O4880" i="12"/>
  <c r="N4880" i="12"/>
  <c r="M4880" i="12"/>
  <c r="L4880" i="12"/>
  <c r="K4880" i="12"/>
  <c r="J4880" i="12"/>
  <c r="I4880" i="12"/>
  <c r="H4880" i="12"/>
  <c r="V4869" i="12"/>
  <c r="U4869" i="12"/>
  <c r="T4869" i="12"/>
  <c r="S4869" i="12"/>
  <c r="R4869" i="12"/>
  <c r="Q4869" i="12"/>
  <c r="P4869" i="12"/>
  <c r="O4869" i="12"/>
  <c r="N4869" i="12"/>
  <c r="M4869" i="12"/>
  <c r="L4869" i="12"/>
  <c r="K4869" i="12"/>
  <c r="J4869" i="12"/>
  <c r="I4869" i="12"/>
  <c r="H4869" i="12"/>
  <c r="V4855" i="12"/>
  <c r="U4855" i="12"/>
  <c r="T4855" i="12"/>
  <c r="S4855" i="12"/>
  <c r="R4855" i="12"/>
  <c r="Q4855" i="12"/>
  <c r="P4855" i="12"/>
  <c r="O4855" i="12"/>
  <c r="N4855" i="12"/>
  <c r="M4855" i="12"/>
  <c r="L4855" i="12"/>
  <c r="K4855" i="12"/>
  <c r="J4855" i="12"/>
  <c r="I4855" i="12"/>
  <c r="H4855" i="12"/>
  <c r="V4845" i="12"/>
  <c r="U4845" i="12"/>
  <c r="T4845" i="12"/>
  <c r="S4845" i="12"/>
  <c r="R4845" i="12"/>
  <c r="Q4845" i="12"/>
  <c r="P4845" i="12"/>
  <c r="O4845" i="12"/>
  <c r="N4845" i="12"/>
  <c r="M4845" i="12"/>
  <c r="L4845" i="12"/>
  <c r="K4845" i="12"/>
  <c r="J4845" i="12"/>
  <c r="I4845" i="12"/>
  <c r="H4845" i="12"/>
  <c r="V4841" i="12"/>
  <c r="U4841" i="12"/>
  <c r="T4841" i="12"/>
  <c r="S4841" i="12"/>
  <c r="R4841" i="12"/>
  <c r="Q4841" i="12"/>
  <c r="P4841" i="12"/>
  <c r="O4841" i="12"/>
  <c r="N4841" i="12"/>
  <c r="M4841" i="12"/>
  <c r="L4841" i="12"/>
  <c r="K4841" i="12"/>
  <c r="J4841" i="12"/>
  <c r="I4841" i="12"/>
  <c r="H4841" i="12"/>
  <c r="V4827" i="12"/>
  <c r="U4827" i="12"/>
  <c r="T4827" i="12"/>
  <c r="S4827" i="12"/>
  <c r="R4827" i="12"/>
  <c r="Q4827" i="12"/>
  <c r="P4827" i="12"/>
  <c r="O4827" i="12"/>
  <c r="N4827" i="12"/>
  <c r="M4827" i="12"/>
  <c r="L4827" i="12"/>
  <c r="K4827" i="12"/>
  <c r="J4827" i="12"/>
  <c r="I4827" i="12"/>
  <c r="H4827" i="12"/>
  <c r="V4820" i="12"/>
  <c r="U4820" i="12"/>
  <c r="T4820" i="12"/>
  <c r="S4820" i="12"/>
  <c r="R4820" i="12"/>
  <c r="Q4820" i="12"/>
  <c r="P4820" i="12"/>
  <c r="O4820" i="12"/>
  <c r="N4820" i="12"/>
  <c r="M4820" i="12"/>
  <c r="L4820" i="12"/>
  <c r="K4820" i="12"/>
  <c r="J4820" i="12"/>
  <c r="I4820" i="12"/>
  <c r="H4820" i="12"/>
  <c r="V4812" i="12"/>
  <c r="U4812" i="12"/>
  <c r="T4812" i="12"/>
  <c r="S4812" i="12"/>
  <c r="R4812" i="12"/>
  <c r="Q4812" i="12"/>
  <c r="P4812" i="12"/>
  <c r="O4812" i="12"/>
  <c r="N4812" i="12"/>
  <c r="M4812" i="12"/>
  <c r="L4812" i="12"/>
  <c r="K4812" i="12"/>
  <c r="J4812" i="12"/>
  <c r="I4812" i="12"/>
  <c r="H4812" i="12"/>
  <c r="V4808" i="12"/>
  <c r="U4808" i="12"/>
  <c r="T4808" i="12"/>
  <c r="S4808" i="12"/>
  <c r="R4808" i="12"/>
  <c r="Q4808" i="12"/>
  <c r="P4808" i="12"/>
  <c r="O4808" i="12"/>
  <c r="N4808" i="12"/>
  <c r="M4808" i="12"/>
  <c r="L4808" i="12"/>
  <c r="K4808" i="12"/>
  <c r="J4808" i="12"/>
  <c r="I4808" i="12"/>
  <c r="H4808" i="12"/>
  <c r="V4797" i="12"/>
  <c r="U4797" i="12"/>
  <c r="T4797" i="12"/>
  <c r="S4797" i="12"/>
  <c r="R4797" i="12"/>
  <c r="Q4797" i="12"/>
  <c r="P4797" i="12"/>
  <c r="O4797" i="12"/>
  <c r="N4797" i="12"/>
  <c r="M4797" i="12"/>
  <c r="L4797" i="12"/>
  <c r="K4797" i="12"/>
  <c r="J4797" i="12"/>
  <c r="I4797" i="12"/>
  <c r="H4797" i="12"/>
  <c r="V4774" i="12"/>
  <c r="U4774" i="12"/>
  <c r="T4774" i="12"/>
  <c r="S4774" i="12"/>
  <c r="R4774" i="12"/>
  <c r="Q4774" i="12"/>
  <c r="P4774" i="12"/>
  <c r="O4774" i="12"/>
  <c r="N4774" i="12"/>
  <c r="M4774" i="12"/>
  <c r="L4774" i="12"/>
  <c r="K4774" i="12"/>
  <c r="J4774" i="12"/>
  <c r="I4774" i="12"/>
  <c r="H4774" i="12"/>
  <c r="V4765" i="12"/>
  <c r="U4765" i="12"/>
  <c r="T4765" i="12"/>
  <c r="S4765" i="12"/>
  <c r="R4765" i="12"/>
  <c r="Q4765" i="12"/>
  <c r="P4765" i="12"/>
  <c r="O4765" i="12"/>
  <c r="N4765" i="12"/>
  <c r="M4765" i="12"/>
  <c r="L4765" i="12"/>
  <c r="K4765" i="12"/>
  <c r="J4765" i="12"/>
  <c r="I4765" i="12"/>
  <c r="H4765" i="12"/>
  <c r="V4744" i="12"/>
  <c r="U4744" i="12"/>
  <c r="T4744" i="12"/>
  <c r="S4744" i="12"/>
  <c r="R4744" i="12"/>
  <c r="Q4744" i="12"/>
  <c r="P4744" i="12"/>
  <c r="O4744" i="12"/>
  <c r="N4744" i="12"/>
  <c r="M4744" i="12"/>
  <c r="L4744" i="12"/>
  <c r="K4744" i="12"/>
  <c r="J4744" i="12"/>
  <c r="I4744" i="12"/>
  <c r="H4744" i="12"/>
  <c r="V4741" i="12"/>
  <c r="U4741" i="12"/>
  <c r="T4741" i="12"/>
  <c r="S4741" i="12"/>
  <c r="R4741" i="12"/>
  <c r="Q4741" i="12"/>
  <c r="P4741" i="12"/>
  <c r="O4741" i="12"/>
  <c r="N4741" i="12"/>
  <c r="M4741" i="12"/>
  <c r="L4741" i="12"/>
  <c r="K4741" i="12"/>
  <c r="J4741" i="12"/>
  <c r="I4741" i="12"/>
  <c r="H4741" i="12"/>
  <c r="V4731" i="12"/>
  <c r="U4731" i="12"/>
  <c r="T4731" i="12"/>
  <c r="S4731" i="12"/>
  <c r="R4731" i="12"/>
  <c r="Q4731" i="12"/>
  <c r="P4731" i="12"/>
  <c r="O4731" i="12"/>
  <c r="N4731" i="12"/>
  <c r="M4731" i="12"/>
  <c r="L4731" i="12"/>
  <c r="K4731" i="12"/>
  <c r="J4731" i="12"/>
  <c r="I4731" i="12"/>
  <c r="H4731" i="12"/>
  <c r="V4719" i="12"/>
  <c r="U4719" i="12"/>
  <c r="T4719" i="12"/>
  <c r="S4719" i="12"/>
  <c r="R4719" i="12"/>
  <c r="Q4719" i="12"/>
  <c r="P4719" i="12"/>
  <c r="O4719" i="12"/>
  <c r="N4719" i="12"/>
  <c r="M4719" i="12"/>
  <c r="L4719" i="12"/>
  <c r="K4719" i="12"/>
  <c r="J4719" i="12"/>
  <c r="I4719" i="12"/>
  <c r="H4719" i="12"/>
  <c r="V4706" i="12"/>
  <c r="U4706" i="12"/>
  <c r="T4706" i="12"/>
  <c r="S4706" i="12"/>
  <c r="R4706" i="12"/>
  <c r="Q4706" i="12"/>
  <c r="P4706" i="12"/>
  <c r="O4706" i="12"/>
  <c r="N4706" i="12"/>
  <c r="M4706" i="12"/>
  <c r="L4706" i="12"/>
  <c r="K4706" i="12"/>
  <c r="J4706" i="12"/>
  <c r="I4706" i="12"/>
  <c r="H4706" i="12"/>
  <c r="V4701" i="12"/>
  <c r="U4701" i="12"/>
  <c r="T4701" i="12"/>
  <c r="S4701" i="12"/>
  <c r="R4701" i="12"/>
  <c r="Q4701" i="12"/>
  <c r="P4701" i="12"/>
  <c r="O4701" i="12"/>
  <c r="N4701" i="12"/>
  <c r="M4701" i="12"/>
  <c r="L4701" i="12"/>
  <c r="K4701" i="12"/>
  <c r="J4701" i="12"/>
  <c r="I4701" i="12"/>
  <c r="H4701" i="12"/>
  <c r="V4694" i="12"/>
  <c r="U4694" i="12"/>
  <c r="T4694" i="12"/>
  <c r="S4694" i="12"/>
  <c r="R4694" i="12"/>
  <c r="Q4694" i="12"/>
  <c r="P4694" i="12"/>
  <c r="O4694" i="12"/>
  <c r="N4694" i="12"/>
  <c r="M4694" i="12"/>
  <c r="L4694" i="12"/>
  <c r="K4694" i="12"/>
  <c r="J4694" i="12"/>
  <c r="I4694" i="12"/>
  <c r="H4694" i="12"/>
  <c r="V4679" i="12"/>
  <c r="U4679" i="12"/>
  <c r="T4679" i="12"/>
  <c r="S4679" i="12"/>
  <c r="R4679" i="12"/>
  <c r="Q4679" i="12"/>
  <c r="P4679" i="12"/>
  <c r="O4679" i="12"/>
  <c r="N4679" i="12"/>
  <c r="M4679" i="12"/>
  <c r="L4679" i="12"/>
  <c r="K4679" i="12"/>
  <c r="J4679" i="12"/>
  <c r="I4679" i="12"/>
  <c r="H4679" i="12"/>
  <c r="V4661" i="12"/>
  <c r="U4661" i="12"/>
  <c r="T4661" i="12"/>
  <c r="S4661" i="12"/>
  <c r="R4661" i="12"/>
  <c r="Q4661" i="12"/>
  <c r="P4661" i="12"/>
  <c r="O4661" i="12"/>
  <c r="N4661" i="12"/>
  <c r="M4661" i="12"/>
  <c r="L4661" i="12"/>
  <c r="K4661" i="12"/>
  <c r="J4661" i="12"/>
  <c r="I4661" i="12"/>
  <c r="H4661" i="12"/>
  <c r="V4648" i="12"/>
  <c r="U4648" i="12"/>
  <c r="T4648" i="12"/>
  <c r="S4648" i="12"/>
  <c r="R4648" i="12"/>
  <c r="Q4648" i="12"/>
  <c r="P4648" i="12"/>
  <c r="O4648" i="12"/>
  <c r="N4648" i="12"/>
  <c r="M4648" i="12"/>
  <c r="L4648" i="12"/>
  <c r="K4648" i="12"/>
  <c r="J4648" i="12"/>
  <c r="I4648" i="12"/>
  <c r="H4648" i="12"/>
  <c r="V4643" i="12"/>
  <c r="U4643" i="12"/>
  <c r="T4643" i="12"/>
  <c r="S4643" i="12"/>
  <c r="R4643" i="12"/>
  <c r="Q4643" i="12"/>
  <c r="P4643" i="12"/>
  <c r="O4643" i="12"/>
  <c r="N4643" i="12"/>
  <c r="M4643" i="12"/>
  <c r="L4643" i="12"/>
  <c r="K4643" i="12"/>
  <c r="J4643" i="12"/>
  <c r="I4643" i="12"/>
  <c r="H4643" i="12"/>
  <c r="V4639" i="12"/>
  <c r="U4639" i="12"/>
  <c r="T4639" i="12"/>
  <c r="S4639" i="12"/>
  <c r="R4639" i="12"/>
  <c r="Q4639" i="12"/>
  <c r="P4639" i="12"/>
  <c r="O4639" i="12"/>
  <c r="N4639" i="12"/>
  <c r="M4639" i="12"/>
  <c r="L4639" i="12"/>
  <c r="K4639" i="12"/>
  <c r="J4639" i="12"/>
  <c r="I4639" i="12"/>
  <c r="H4639" i="12"/>
  <c r="V4635" i="12"/>
  <c r="U4635" i="12"/>
  <c r="T4635" i="12"/>
  <c r="S4635" i="12"/>
  <c r="R4635" i="12"/>
  <c r="Q4635" i="12"/>
  <c r="P4635" i="12"/>
  <c r="O4635" i="12"/>
  <c r="N4635" i="12"/>
  <c r="M4635" i="12"/>
  <c r="L4635" i="12"/>
  <c r="K4635" i="12"/>
  <c r="J4635" i="12"/>
  <c r="I4635" i="12"/>
  <c r="H4635" i="12"/>
  <c r="V4627" i="12"/>
  <c r="U4627" i="12"/>
  <c r="T4627" i="12"/>
  <c r="S4627" i="12"/>
  <c r="R4627" i="12"/>
  <c r="Q4627" i="12"/>
  <c r="P4627" i="12"/>
  <c r="O4627" i="12"/>
  <c r="N4627" i="12"/>
  <c r="M4627" i="12"/>
  <c r="L4627" i="12"/>
  <c r="K4627" i="12"/>
  <c r="J4627" i="12"/>
  <c r="I4627" i="12"/>
  <c r="H4627" i="12"/>
  <c r="V4621" i="12"/>
  <c r="U4621" i="12"/>
  <c r="T4621" i="12"/>
  <c r="S4621" i="12"/>
  <c r="R4621" i="12"/>
  <c r="Q4621" i="12"/>
  <c r="P4621" i="12"/>
  <c r="O4621" i="12"/>
  <c r="N4621" i="12"/>
  <c r="M4621" i="12"/>
  <c r="L4621" i="12"/>
  <c r="K4621" i="12"/>
  <c r="J4621" i="12"/>
  <c r="I4621" i="12"/>
  <c r="H4621" i="12"/>
  <c r="V4609" i="12"/>
  <c r="U4609" i="12"/>
  <c r="T4609" i="12"/>
  <c r="S4609" i="12"/>
  <c r="R4609" i="12"/>
  <c r="Q4609" i="12"/>
  <c r="P4609" i="12"/>
  <c r="O4609" i="12"/>
  <c r="N4609" i="12"/>
  <c r="M4609" i="12"/>
  <c r="L4609" i="12"/>
  <c r="K4609" i="12"/>
  <c r="J4609" i="12"/>
  <c r="I4609" i="12"/>
  <c r="H4609" i="12"/>
  <c r="V4593" i="12"/>
  <c r="U4593" i="12"/>
  <c r="T4593" i="12"/>
  <c r="S4593" i="12"/>
  <c r="R4593" i="12"/>
  <c r="Q4593" i="12"/>
  <c r="P4593" i="12"/>
  <c r="O4593" i="12"/>
  <c r="N4593" i="12"/>
  <c r="M4593" i="12"/>
  <c r="L4593" i="12"/>
  <c r="K4593" i="12"/>
  <c r="J4593" i="12"/>
  <c r="I4593" i="12"/>
  <c r="H4593" i="12"/>
  <c r="V4590" i="12"/>
  <c r="U4590" i="12"/>
  <c r="T4590" i="12"/>
  <c r="S4590" i="12"/>
  <c r="R4590" i="12"/>
  <c r="Q4590" i="12"/>
  <c r="P4590" i="12"/>
  <c r="O4590" i="12"/>
  <c r="N4590" i="12"/>
  <c r="M4590" i="12"/>
  <c r="L4590" i="12"/>
  <c r="K4590" i="12"/>
  <c r="J4590" i="12"/>
  <c r="I4590" i="12"/>
  <c r="H4590" i="12"/>
  <c r="V4584" i="12"/>
  <c r="U4584" i="12"/>
  <c r="T4584" i="12"/>
  <c r="S4584" i="12"/>
  <c r="R4584" i="12"/>
  <c r="Q4584" i="12"/>
  <c r="P4584" i="12"/>
  <c r="O4584" i="12"/>
  <c r="N4584" i="12"/>
  <c r="M4584" i="12"/>
  <c r="L4584" i="12"/>
  <c r="K4584" i="12"/>
  <c r="J4584" i="12"/>
  <c r="I4584" i="12"/>
  <c r="H4584" i="12"/>
  <c r="V4582" i="12"/>
  <c r="U4582" i="12"/>
  <c r="T4582" i="12"/>
  <c r="S4582" i="12"/>
  <c r="R4582" i="12"/>
  <c r="Q4582" i="12"/>
  <c r="P4582" i="12"/>
  <c r="O4582" i="12"/>
  <c r="N4582" i="12"/>
  <c r="M4582" i="12"/>
  <c r="L4582" i="12"/>
  <c r="K4582" i="12"/>
  <c r="J4582" i="12"/>
  <c r="I4582" i="12"/>
  <c r="H4582" i="12"/>
  <c r="V4580" i="12"/>
  <c r="U4580" i="12"/>
  <c r="T4580" i="12"/>
  <c r="S4580" i="12"/>
  <c r="R4580" i="12"/>
  <c r="Q4580" i="12"/>
  <c r="P4580" i="12"/>
  <c r="O4580" i="12"/>
  <c r="N4580" i="12"/>
  <c r="M4580" i="12"/>
  <c r="L4580" i="12"/>
  <c r="K4580" i="12"/>
  <c r="J4580" i="12"/>
  <c r="I4580" i="12"/>
  <c r="H4580" i="12"/>
  <c r="V4571" i="12"/>
  <c r="U4571" i="12"/>
  <c r="T4571" i="12"/>
  <c r="S4571" i="12"/>
  <c r="R4571" i="12"/>
  <c r="Q4571" i="12"/>
  <c r="P4571" i="12"/>
  <c r="O4571" i="12"/>
  <c r="N4571" i="12"/>
  <c r="M4571" i="12"/>
  <c r="L4571" i="12"/>
  <c r="K4571" i="12"/>
  <c r="J4571" i="12"/>
  <c r="I4571" i="12"/>
  <c r="H4571" i="12"/>
  <c r="V4558" i="12"/>
  <c r="U4558" i="12"/>
  <c r="T4558" i="12"/>
  <c r="S4558" i="12"/>
  <c r="R4558" i="12"/>
  <c r="Q4558" i="12"/>
  <c r="P4558" i="12"/>
  <c r="O4558" i="12"/>
  <c r="N4558" i="12"/>
  <c r="M4558" i="12"/>
  <c r="L4558" i="12"/>
  <c r="K4558" i="12"/>
  <c r="J4558" i="12"/>
  <c r="I4558" i="12"/>
  <c r="H4558" i="12"/>
  <c r="V4544" i="12"/>
  <c r="U4544" i="12"/>
  <c r="T4544" i="12"/>
  <c r="S4544" i="12"/>
  <c r="R4544" i="12"/>
  <c r="Q4544" i="12"/>
  <c r="P4544" i="12"/>
  <c r="O4544" i="12"/>
  <c r="N4544" i="12"/>
  <c r="M4544" i="12"/>
  <c r="L4544" i="12"/>
  <c r="K4544" i="12"/>
  <c r="J4544" i="12"/>
  <c r="I4544" i="12"/>
  <c r="H4544" i="12"/>
  <c r="V4534" i="12"/>
  <c r="U4534" i="12"/>
  <c r="T4534" i="12"/>
  <c r="S4534" i="12"/>
  <c r="R4534" i="12"/>
  <c r="Q4534" i="12"/>
  <c r="P4534" i="12"/>
  <c r="O4534" i="12"/>
  <c r="N4534" i="12"/>
  <c r="M4534" i="12"/>
  <c r="L4534" i="12"/>
  <c r="K4534" i="12"/>
  <c r="J4534" i="12"/>
  <c r="I4534" i="12"/>
  <c r="H4534" i="12"/>
  <c r="V4525" i="12"/>
  <c r="U4525" i="12"/>
  <c r="T4525" i="12"/>
  <c r="S4525" i="12"/>
  <c r="R4525" i="12"/>
  <c r="Q4525" i="12"/>
  <c r="P4525" i="12"/>
  <c r="O4525" i="12"/>
  <c r="N4525" i="12"/>
  <c r="M4525" i="12"/>
  <c r="L4525" i="12"/>
  <c r="K4525" i="12"/>
  <c r="J4525" i="12"/>
  <c r="I4525" i="12"/>
  <c r="H4525" i="12"/>
  <c r="V4517" i="12"/>
  <c r="U4517" i="12"/>
  <c r="T4517" i="12"/>
  <c r="S4517" i="12"/>
  <c r="R4517" i="12"/>
  <c r="Q4517" i="12"/>
  <c r="P4517" i="12"/>
  <c r="O4517" i="12"/>
  <c r="N4517" i="12"/>
  <c r="M4517" i="12"/>
  <c r="L4517" i="12"/>
  <c r="K4517" i="12"/>
  <c r="J4517" i="12"/>
  <c r="I4517" i="12"/>
  <c r="H4517" i="12"/>
  <c r="V4511" i="12"/>
  <c r="U4511" i="12"/>
  <c r="T4511" i="12"/>
  <c r="S4511" i="12"/>
  <c r="R4511" i="12"/>
  <c r="Q4511" i="12"/>
  <c r="P4511" i="12"/>
  <c r="O4511" i="12"/>
  <c r="N4511" i="12"/>
  <c r="M4511" i="12"/>
  <c r="L4511" i="12"/>
  <c r="K4511" i="12"/>
  <c r="J4511" i="12"/>
  <c r="I4511" i="12"/>
  <c r="H4511" i="12"/>
  <c r="V4492" i="12"/>
  <c r="U4492" i="12"/>
  <c r="T4492" i="12"/>
  <c r="S4492" i="12"/>
  <c r="R4492" i="12"/>
  <c r="Q4492" i="12"/>
  <c r="P4492" i="12"/>
  <c r="O4492" i="12"/>
  <c r="N4492" i="12"/>
  <c r="M4492" i="12"/>
  <c r="L4492" i="12"/>
  <c r="K4492" i="12"/>
  <c r="J4492" i="12"/>
  <c r="I4492" i="12"/>
  <c r="H4492" i="12"/>
  <c r="V4487" i="12"/>
  <c r="U4487" i="12"/>
  <c r="T4487" i="12"/>
  <c r="S4487" i="12"/>
  <c r="R4487" i="12"/>
  <c r="Q4487" i="12"/>
  <c r="P4487" i="12"/>
  <c r="O4487" i="12"/>
  <c r="N4487" i="12"/>
  <c r="M4487" i="12"/>
  <c r="L4487" i="12"/>
  <c r="K4487" i="12"/>
  <c r="J4487" i="12"/>
  <c r="I4487" i="12"/>
  <c r="H4487" i="12"/>
  <c r="V4480" i="12"/>
  <c r="U4480" i="12"/>
  <c r="T4480" i="12"/>
  <c r="S4480" i="12"/>
  <c r="R4480" i="12"/>
  <c r="Q4480" i="12"/>
  <c r="P4480" i="12"/>
  <c r="O4480" i="12"/>
  <c r="N4480" i="12"/>
  <c r="M4480" i="12"/>
  <c r="L4480" i="12"/>
  <c r="K4480" i="12"/>
  <c r="J4480" i="12"/>
  <c r="I4480" i="12"/>
  <c r="H4480" i="12"/>
  <c r="V4464" i="12"/>
  <c r="U4464" i="12"/>
  <c r="T4464" i="12"/>
  <c r="S4464" i="12"/>
  <c r="R4464" i="12"/>
  <c r="Q4464" i="12"/>
  <c r="P4464" i="12"/>
  <c r="O4464" i="12"/>
  <c r="N4464" i="12"/>
  <c r="M4464" i="12"/>
  <c r="L4464" i="12"/>
  <c r="K4464" i="12"/>
  <c r="J4464" i="12"/>
  <c r="I4464" i="12"/>
  <c r="H4464" i="12"/>
  <c r="V4462" i="12"/>
  <c r="U4462" i="12"/>
  <c r="T4462" i="12"/>
  <c r="S4462" i="12"/>
  <c r="R4462" i="12"/>
  <c r="Q4462" i="12"/>
  <c r="P4462" i="12"/>
  <c r="O4462" i="12"/>
  <c r="N4462" i="12"/>
  <c r="M4462" i="12"/>
  <c r="L4462" i="12"/>
  <c r="K4462" i="12"/>
  <c r="J4462" i="12"/>
  <c r="I4462" i="12"/>
  <c r="H4462" i="12"/>
  <c r="V4454" i="12"/>
  <c r="U4454" i="12"/>
  <c r="T4454" i="12"/>
  <c r="S4454" i="12"/>
  <c r="R4454" i="12"/>
  <c r="Q4454" i="12"/>
  <c r="P4454" i="12"/>
  <c r="O4454" i="12"/>
  <c r="N4454" i="12"/>
  <c r="M4454" i="12"/>
  <c r="L4454" i="12"/>
  <c r="K4454" i="12"/>
  <c r="J4454" i="12"/>
  <c r="I4454" i="12"/>
  <c r="H4454" i="12"/>
  <c r="V4452" i="12"/>
  <c r="U4452" i="12"/>
  <c r="T4452" i="12"/>
  <c r="S4452" i="12"/>
  <c r="R4452" i="12"/>
  <c r="Q4452" i="12"/>
  <c r="P4452" i="12"/>
  <c r="O4452" i="12"/>
  <c r="N4452" i="12"/>
  <c r="M4452" i="12"/>
  <c r="L4452" i="12"/>
  <c r="K4452" i="12"/>
  <c r="J4452" i="12"/>
  <c r="I4452" i="12"/>
  <c r="H4452" i="12"/>
  <c r="V4447" i="12"/>
  <c r="U4447" i="12"/>
  <c r="T4447" i="12"/>
  <c r="S4447" i="12"/>
  <c r="R4447" i="12"/>
  <c r="Q4447" i="12"/>
  <c r="P4447" i="12"/>
  <c r="O4447" i="12"/>
  <c r="N4447" i="12"/>
  <c r="M4447" i="12"/>
  <c r="L4447" i="12"/>
  <c r="K4447" i="12"/>
  <c r="J4447" i="12"/>
  <c r="I4447" i="12"/>
  <c r="H4447" i="12"/>
  <c r="V4445" i="12"/>
  <c r="U4445" i="12"/>
  <c r="T4445" i="12"/>
  <c r="S4445" i="12"/>
  <c r="R4445" i="12"/>
  <c r="Q4445" i="12"/>
  <c r="P4445" i="12"/>
  <c r="O4445" i="12"/>
  <c r="N4445" i="12"/>
  <c r="M4445" i="12"/>
  <c r="L4445" i="12"/>
  <c r="K4445" i="12"/>
  <c r="J4445" i="12"/>
  <c r="I4445" i="12"/>
  <c r="H4445" i="12"/>
  <c r="V4443" i="12"/>
  <c r="U4443" i="12"/>
  <c r="T4443" i="12"/>
  <c r="S4443" i="12"/>
  <c r="R4443" i="12"/>
  <c r="Q4443" i="12"/>
  <c r="P4443" i="12"/>
  <c r="O4443" i="12"/>
  <c r="N4443" i="12"/>
  <c r="M4443" i="12"/>
  <c r="L4443" i="12"/>
  <c r="K4443" i="12"/>
  <c r="J4443" i="12"/>
  <c r="I4443" i="12"/>
  <c r="H4443" i="12"/>
  <c r="V4441" i="12"/>
  <c r="U4441" i="12"/>
  <c r="T4441" i="12"/>
  <c r="S4441" i="12"/>
  <c r="R4441" i="12"/>
  <c r="Q4441" i="12"/>
  <c r="P4441" i="12"/>
  <c r="O4441" i="12"/>
  <c r="N4441" i="12"/>
  <c r="M4441" i="12"/>
  <c r="L4441" i="12"/>
  <c r="K4441" i="12"/>
  <c r="J4441" i="12"/>
  <c r="I4441" i="12"/>
  <c r="H4441" i="12"/>
  <c r="V4439" i="12"/>
  <c r="U4439" i="12"/>
  <c r="T4439" i="12"/>
  <c r="S4439" i="12"/>
  <c r="R4439" i="12"/>
  <c r="Q4439" i="12"/>
  <c r="P4439" i="12"/>
  <c r="O4439" i="12"/>
  <c r="N4439" i="12"/>
  <c r="M4439" i="12"/>
  <c r="L4439" i="12"/>
  <c r="K4439" i="12"/>
  <c r="J4439" i="12"/>
  <c r="I4439" i="12"/>
  <c r="H4439" i="12"/>
  <c r="V4437" i="12"/>
  <c r="U4437" i="12"/>
  <c r="T4437" i="12"/>
  <c r="S4437" i="12"/>
  <c r="R4437" i="12"/>
  <c r="Q4437" i="12"/>
  <c r="P4437" i="12"/>
  <c r="O4437" i="12"/>
  <c r="N4437" i="12"/>
  <c r="M4437" i="12"/>
  <c r="L4437" i="12"/>
  <c r="K4437" i="12"/>
  <c r="J4437" i="12"/>
  <c r="I4437" i="12"/>
  <c r="H4437" i="12"/>
  <c r="V4435" i="12"/>
  <c r="U4435" i="12"/>
  <c r="T4435" i="12"/>
  <c r="S4435" i="12"/>
  <c r="R4435" i="12"/>
  <c r="Q4435" i="12"/>
  <c r="P4435" i="12"/>
  <c r="O4435" i="12"/>
  <c r="N4435" i="12"/>
  <c r="M4435" i="12"/>
  <c r="L4435" i="12"/>
  <c r="K4435" i="12"/>
  <c r="J4435" i="12"/>
  <c r="I4435" i="12"/>
  <c r="H4435" i="12"/>
  <c r="V4433" i="12"/>
  <c r="U4433" i="12"/>
  <c r="T4433" i="12"/>
  <c r="S4433" i="12"/>
  <c r="R4433" i="12"/>
  <c r="Q4433" i="12"/>
  <c r="P4433" i="12"/>
  <c r="O4433" i="12"/>
  <c r="N4433" i="12"/>
  <c r="M4433" i="12"/>
  <c r="L4433" i="12"/>
  <c r="K4433" i="12"/>
  <c r="J4433" i="12"/>
  <c r="I4433" i="12"/>
  <c r="H4433" i="12"/>
  <c r="V4430" i="12"/>
  <c r="U4430" i="12"/>
  <c r="T4430" i="12"/>
  <c r="S4430" i="12"/>
  <c r="R4430" i="12"/>
  <c r="Q4430" i="12"/>
  <c r="P4430" i="12"/>
  <c r="O4430" i="12"/>
  <c r="N4430" i="12"/>
  <c r="M4430" i="12"/>
  <c r="L4430" i="12"/>
  <c r="K4430" i="12"/>
  <c r="J4430" i="12"/>
  <c r="I4430" i="12"/>
  <c r="H4430" i="12"/>
  <c r="V4428" i="12"/>
  <c r="U4428" i="12"/>
  <c r="T4428" i="12"/>
  <c r="S4428" i="12"/>
  <c r="R4428" i="12"/>
  <c r="Q4428" i="12"/>
  <c r="P4428" i="12"/>
  <c r="O4428" i="12"/>
  <c r="N4428" i="12"/>
  <c r="M4428" i="12"/>
  <c r="L4428" i="12"/>
  <c r="K4428" i="12"/>
  <c r="J4428" i="12"/>
  <c r="I4428" i="12"/>
  <c r="H4428" i="12"/>
  <c r="V4424" i="12"/>
  <c r="U4424" i="12"/>
  <c r="T4424" i="12"/>
  <c r="S4424" i="12"/>
  <c r="R4424" i="12"/>
  <c r="Q4424" i="12"/>
  <c r="P4424" i="12"/>
  <c r="O4424" i="12"/>
  <c r="N4424" i="12"/>
  <c r="M4424" i="12"/>
  <c r="L4424" i="12"/>
  <c r="K4424" i="12"/>
  <c r="J4424" i="12"/>
  <c r="I4424" i="12"/>
  <c r="H4424" i="12"/>
  <c r="V4418" i="12"/>
  <c r="U4418" i="12"/>
  <c r="T4418" i="12"/>
  <c r="S4418" i="12"/>
  <c r="R4418" i="12"/>
  <c r="Q4418" i="12"/>
  <c r="P4418" i="12"/>
  <c r="O4418" i="12"/>
  <c r="N4418" i="12"/>
  <c r="M4418" i="12"/>
  <c r="L4418" i="12"/>
  <c r="K4418" i="12"/>
  <c r="J4418" i="12"/>
  <c r="I4418" i="12"/>
  <c r="H4418" i="12"/>
  <c r="V4415" i="12"/>
  <c r="U4415" i="12"/>
  <c r="T4415" i="12"/>
  <c r="S4415" i="12"/>
  <c r="R4415" i="12"/>
  <c r="Q4415" i="12"/>
  <c r="P4415" i="12"/>
  <c r="O4415" i="12"/>
  <c r="N4415" i="12"/>
  <c r="M4415" i="12"/>
  <c r="L4415" i="12"/>
  <c r="K4415" i="12"/>
  <c r="J4415" i="12"/>
  <c r="I4415" i="12"/>
  <c r="H4415" i="12"/>
  <c r="V4411" i="12"/>
  <c r="U4411" i="12"/>
  <c r="T4411" i="12"/>
  <c r="S4411" i="12"/>
  <c r="R4411" i="12"/>
  <c r="Q4411" i="12"/>
  <c r="P4411" i="12"/>
  <c r="O4411" i="12"/>
  <c r="N4411" i="12"/>
  <c r="M4411" i="12"/>
  <c r="L4411" i="12"/>
  <c r="K4411" i="12"/>
  <c r="J4411" i="12"/>
  <c r="I4411" i="12"/>
  <c r="H4411" i="12"/>
  <c r="V4407" i="12"/>
  <c r="U4407" i="12"/>
  <c r="T4407" i="12"/>
  <c r="S4407" i="12"/>
  <c r="R4407" i="12"/>
  <c r="Q4407" i="12"/>
  <c r="P4407" i="12"/>
  <c r="O4407" i="12"/>
  <c r="N4407" i="12"/>
  <c r="M4407" i="12"/>
  <c r="L4407" i="12"/>
  <c r="K4407" i="12"/>
  <c r="J4407" i="12"/>
  <c r="I4407" i="12"/>
  <c r="H4407" i="12"/>
  <c r="V4405" i="12"/>
  <c r="U4405" i="12"/>
  <c r="T4405" i="12"/>
  <c r="S4405" i="12"/>
  <c r="R4405" i="12"/>
  <c r="Q4405" i="12"/>
  <c r="P4405" i="12"/>
  <c r="O4405" i="12"/>
  <c r="N4405" i="12"/>
  <c r="M4405" i="12"/>
  <c r="L4405" i="12"/>
  <c r="K4405" i="12"/>
  <c r="J4405" i="12"/>
  <c r="I4405" i="12"/>
  <c r="H4405" i="12"/>
  <c r="V4403" i="12"/>
  <c r="U4403" i="12"/>
  <c r="T4403" i="12"/>
  <c r="S4403" i="12"/>
  <c r="R4403" i="12"/>
  <c r="Q4403" i="12"/>
  <c r="P4403" i="12"/>
  <c r="O4403" i="12"/>
  <c r="N4403" i="12"/>
  <c r="M4403" i="12"/>
  <c r="L4403" i="12"/>
  <c r="K4403" i="12"/>
  <c r="J4403" i="12"/>
  <c r="I4403" i="12"/>
  <c r="H4403" i="12"/>
  <c r="V4397" i="12"/>
  <c r="U4397" i="12"/>
  <c r="T4397" i="12"/>
  <c r="S4397" i="12"/>
  <c r="R4397" i="12"/>
  <c r="Q4397" i="12"/>
  <c r="P4397" i="12"/>
  <c r="O4397" i="12"/>
  <c r="N4397" i="12"/>
  <c r="M4397" i="12"/>
  <c r="L4397" i="12"/>
  <c r="K4397" i="12"/>
  <c r="J4397" i="12"/>
  <c r="I4397" i="12"/>
  <c r="H4397" i="12"/>
  <c r="V4385" i="12"/>
  <c r="U4385" i="12"/>
  <c r="T4385" i="12"/>
  <c r="S4385" i="12"/>
  <c r="R4385" i="12"/>
  <c r="Q4385" i="12"/>
  <c r="P4385" i="12"/>
  <c r="O4385" i="12"/>
  <c r="N4385" i="12"/>
  <c r="M4385" i="12"/>
  <c r="L4385" i="12"/>
  <c r="K4385" i="12"/>
  <c r="J4385" i="12"/>
  <c r="I4385" i="12"/>
  <c r="H4385" i="12"/>
  <c r="V4382" i="12"/>
  <c r="U4382" i="12"/>
  <c r="T4382" i="12"/>
  <c r="S4382" i="12"/>
  <c r="R4382" i="12"/>
  <c r="Q4382" i="12"/>
  <c r="P4382" i="12"/>
  <c r="O4382" i="12"/>
  <c r="N4382" i="12"/>
  <c r="M4382" i="12"/>
  <c r="L4382" i="12"/>
  <c r="K4382" i="12"/>
  <c r="J4382" i="12"/>
  <c r="I4382" i="12"/>
  <c r="H4382" i="12"/>
  <c r="V4372" i="12"/>
  <c r="U4372" i="12"/>
  <c r="T4372" i="12"/>
  <c r="S4372" i="12"/>
  <c r="R4372" i="12"/>
  <c r="Q4372" i="12"/>
  <c r="P4372" i="12"/>
  <c r="O4372" i="12"/>
  <c r="N4372" i="12"/>
  <c r="M4372" i="12"/>
  <c r="L4372" i="12"/>
  <c r="K4372" i="12"/>
  <c r="J4372" i="12"/>
  <c r="I4372" i="12"/>
  <c r="H4372" i="12"/>
  <c r="V4361" i="12"/>
  <c r="U4361" i="12"/>
  <c r="T4361" i="12"/>
  <c r="S4361" i="12"/>
  <c r="R4361" i="12"/>
  <c r="Q4361" i="12"/>
  <c r="P4361" i="12"/>
  <c r="O4361" i="12"/>
  <c r="N4361" i="12"/>
  <c r="M4361" i="12"/>
  <c r="L4361" i="12"/>
  <c r="K4361" i="12"/>
  <c r="J4361" i="12"/>
  <c r="I4361" i="12"/>
  <c r="H4361" i="12"/>
  <c r="V4351" i="12"/>
  <c r="U4351" i="12"/>
  <c r="T4351" i="12"/>
  <c r="S4351" i="12"/>
  <c r="R4351" i="12"/>
  <c r="Q4351" i="12"/>
  <c r="P4351" i="12"/>
  <c r="O4351" i="12"/>
  <c r="N4351" i="12"/>
  <c r="M4351" i="12"/>
  <c r="L4351" i="12"/>
  <c r="K4351" i="12"/>
  <c r="J4351" i="12"/>
  <c r="I4351" i="12"/>
  <c r="H4351" i="12"/>
  <c r="V4343" i="12"/>
  <c r="U4343" i="12"/>
  <c r="T4343" i="12"/>
  <c r="S4343" i="12"/>
  <c r="R4343" i="12"/>
  <c r="Q4343" i="12"/>
  <c r="P4343" i="12"/>
  <c r="O4343" i="12"/>
  <c r="N4343" i="12"/>
  <c r="M4343" i="12"/>
  <c r="L4343" i="12"/>
  <c r="K4343" i="12"/>
  <c r="J4343" i="12"/>
  <c r="I4343" i="12"/>
  <c r="H4343" i="12"/>
  <c r="V4338" i="12"/>
  <c r="U4338" i="12"/>
  <c r="T4338" i="12"/>
  <c r="S4338" i="12"/>
  <c r="R4338" i="12"/>
  <c r="Q4338" i="12"/>
  <c r="P4338" i="12"/>
  <c r="O4338" i="12"/>
  <c r="N4338" i="12"/>
  <c r="M4338" i="12"/>
  <c r="L4338" i="12"/>
  <c r="K4338" i="12"/>
  <c r="J4338" i="12"/>
  <c r="I4338" i="12"/>
  <c r="H4338" i="12"/>
  <c r="V4334" i="12"/>
  <c r="U4334" i="12"/>
  <c r="T4334" i="12"/>
  <c r="S4334" i="12"/>
  <c r="R4334" i="12"/>
  <c r="Q4334" i="12"/>
  <c r="P4334" i="12"/>
  <c r="O4334" i="12"/>
  <c r="N4334" i="12"/>
  <c r="M4334" i="12"/>
  <c r="L4334" i="12"/>
  <c r="K4334" i="12"/>
  <c r="J4334" i="12"/>
  <c r="I4334" i="12"/>
  <c r="H4334" i="12"/>
  <c r="V4329" i="12"/>
  <c r="U4329" i="12"/>
  <c r="T4329" i="12"/>
  <c r="S4329" i="12"/>
  <c r="R4329" i="12"/>
  <c r="Q4329" i="12"/>
  <c r="P4329" i="12"/>
  <c r="O4329" i="12"/>
  <c r="N4329" i="12"/>
  <c r="M4329" i="12"/>
  <c r="L4329" i="12"/>
  <c r="K4329" i="12"/>
  <c r="J4329" i="12"/>
  <c r="I4329" i="12"/>
  <c r="H4329" i="12"/>
  <c r="V4312" i="12"/>
  <c r="U4312" i="12"/>
  <c r="T4312" i="12"/>
  <c r="S4312" i="12"/>
  <c r="R4312" i="12"/>
  <c r="Q4312" i="12"/>
  <c r="P4312" i="12"/>
  <c r="O4312" i="12"/>
  <c r="N4312" i="12"/>
  <c r="M4312" i="12"/>
  <c r="L4312" i="12"/>
  <c r="K4312" i="12"/>
  <c r="J4312" i="12"/>
  <c r="I4312" i="12"/>
  <c r="H4312" i="12"/>
  <c r="V4307" i="12"/>
  <c r="U4307" i="12"/>
  <c r="T4307" i="12"/>
  <c r="S4307" i="12"/>
  <c r="R4307" i="12"/>
  <c r="Q4307" i="12"/>
  <c r="P4307" i="12"/>
  <c r="O4307" i="12"/>
  <c r="N4307" i="12"/>
  <c r="M4307" i="12"/>
  <c r="L4307" i="12"/>
  <c r="K4307" i="12"/>
  <c r="J4307" i="12"/>
  <c r="I4307" i="12"/>
  <c r="H4307" i="12"/>
  <c r="V4298" i="12"/>
  <c r="U4298" i="12"/>
  <c r="T4298" i="12"/>
  <c r="S4298" i="12"/>
  <c r="R4298" i="12"/>
  <c r="Q4298" i="12"/>
  <c r="P4298" i="12"/>
  <c r="O4298" i="12"/>
  <c r="N4298" i="12"/>
  <c r="M4298" i="12"/>
  <c r="L4298" i="12"/>
  <c r="K4298" i="12"/>
  <c r="J4298" i="12"/>
  <c r="I4298" i="12"/>
  <c r="H4298" i="12"/>
  <c r="V4281" i="12"/>
  <c r="U4281" i="12"/>
  <c r="T4281" i="12"/>
  <c r="S4281" i="12"/>
  <c r="R4281" i="12"/>
  <c r="Q4281" i="12"/>
  <c r="P4281" i="12"/>
  <c r="O4281" i="12"/>
  <c r="N4281" i="12"/>
  <c r="M4281" i="12"/>
  <c r="L4281" i="12"/>
  <c r="K4281" i="12"/>
  <c r="J4281" i="12"/>
  <c r="I4281" i="12"/>
  <c r="H4281" i="12"/>
  <c r="V4270" i="12"/>
  <c r="U4270" i="12"/>
  <c r="T4270" i="12"/>
  <c r="S4270" i="12"/>
  <c r="R4270" i="12"/>
  <c r="Q4270" i="12"/>
  <c r="P4270" i="12"/>
  <c r="O4270" i="12"/>
  <c r="N4270" i="12"/>
  <c r="M4270" i="12"/>
  <c r="L4270" i="12"/>
  <c r="K4270" i="12"/>
  <c r="J4270" i="12"/>
  <c r="I4270" i="12"/>
  <c r="H4270" i="12"/>
  <c r="V4240" i="12"/>
  <c r="U4240" i="12"/>
  <c r="T4240" i="12"/>
  <c r="S4240" i="12"/>
  <c r="R4240" i="12"/>
  <c r="Q4240" i="12"/>
  <c r="P4240" i="12"/>
  <c r="O4240" i="12"/>
  <c r="N4240" i="12"/>
  <c r="M4240" i="12"/>
  <c r="L4240" i="12"/>
  <c r="K4240" i="12"/>
  <c r="J4240" i="12"/>
  <c r="I4240" i="12"/>
  <c r="H4240" i="12"/>
  <c r="V4236" i="12"/>
  <c r="U4236" i="12"/>
  <c r="T4236" i="12"/>
  <c r="S4236" i="12"/>
  <c r="R4236" i="12"/>
  <c r="Q4236" i="12"/>
  <c r="P4236" i="12"/>
  <c r="O4236" i="12"/>
  <c r="N4236" i="12"/>
  <c r="M4236" i="12"/>
  <c r="L4236" i="12"/>
  <c r="K4236" i="12"/>
  <c r="J4236" i="12"/>
  <c r="I4236" i="12"/>
  <c r="H4236" i="12"/>
  <c r="V4232" i="12"/>
  <c r="U4232" i="12"/>
  <c r="T4232" i="12"/>
  <c r="S4232" i="12"/>
  <c r="R4232" i="12"/>
  <c r="Q4232" i="12"/>
  <c r="P4232" i="12"/>
  <c r="O4232" i="12"/>
  <c r="N4232" i="12"/>
  <c r="M4232" i="12"/>
  <c r="L4232" i="12"/>
  <c r="K4232" i="12"/>
  <c r="J4232" i="12"/>
  <c r="I4232" i="12"/>
  <c r="H4232" i="12"/>
  <c r="V4226" i="12"/>
  <c r="U4226" i="12"/>
  <c r="T4226" i="12"/>
  <c r="S4226" i="12"/>
  <c r="R4226" i="12"/>
  <c r="Q4226" i="12"/>
  <c r="P4226" i="12"/>
  <c r="O4226" i="12"/>
  <c r="N4226" i="12"/>
  <c r="M4226" i="12"/>
  <c r="L4226" i="12"/>
  <c r="K4226" i="12"/>
  <c r="J4226" i="12"/>
  <c r="I4226" i="12"/>
  <c r="H4226" i="12"/>
  <c r="V4219" i="12"/>
  <c r="U4219" i="12"/>
  <c r="T4219" i="12"/>
  <c r="S4219" i="12"/>
  <c r="R4219" i="12"/>
  <c r="Q4219" i="12"/>
  <c r="P4219" i="12"/>
  <c r="O4219" i="12"/>
  <c r="N4219" i="12"/>
  <c r="M4219" i="12"/>
  <c r="L4219" i="12"/>
  <c r="K4219" i="12"/>
  <c r="J4219" i="12"/>
  <c r="I4219" i="12"/>
  <c r="H4219" i="12"/>
  <c r="V4211" i="12"/>
  <c r="U4211" i="12"/>
  <c r="T4211" i="12"/>
  <c r="S4211" i="12"/>
  <c r="R4211" i="12"/>
  <c r="Q4211" i="12"/>
  <c r="P4211" i="12"/>
  <c r="O4211" i="12"/>
  <c r="N4211" i="12"/>
  <c r="M4211" i="12"/>
  <c r="L4211" i="12"/>
  <c r="K4211" i="12"/>
  <c r="J4211" i="12"/>
  <c r="I4211" i="12"/>
  <c r="H4211" i="12"/>
  <c r="V4199" i="12"/>
  <c r="U4199" i="12"/>
  <c r="T4199" i="12"/>
  <c r="S4199" i="12"/>
  <c r="R4199" i="12"/>
  <c r="Q4199" i="12"/>
  <c r="P4199" i="12"/>
  <c r="O4199" i="12"/>
  <c r="N4199" i="12"/>
  <c r="M4199" i="12"/>
  <c r="L4199" i="12"/>
  <c r="K4199" i="12"/>
  <c r="J4199" i="12"/>
  <c r="I4199" i="12"/>
  <c r="H4199" i="12"/>
  <c r="V4172" i="12"/>
  <c r="U4172" i="12"/>
  <c r="T4172" i="12"/>
  <c r="S4172" i="12"/>
  <c r="R4172" i="12"/>
  <c r="Q4172" i="12"/>
  <c r="P4172" i="12"/>
  <c r="O4172" i="12"/>
  <c r="N4172" i="12"/>
  <c r="M4172" i="12"/>
  <c r="L4172" i="12"/>
  <c r="K4172" i="12"/>
  <c r="J4172" i="12"/>
  <c r="I4172" i="12"/>
  <c r="H4172" i="12"/>
  <c r="V4167" i="12"/>
  <c r="U4167" i="12"/>
  <c r="T4167" i="12"/>
  <c r="S4167" i="12"/>
  <c r="R4167" i="12"/>
  <c r="Q4167" i="12"/>
  <c r="P4167" i="12"/>
  <c r="O4167" i="12"/>
  <c r="N4167" i="12"/>
  <c r="M4167" i="12"/>
  <c r="L4167" i="12"/>
  <c r="K4167" i="12"/>
  <c r="J4167" i="12"/>
  <c r="I4167" i="12"/>
  <c r="H4167" i="12"/>
  <c r="V4159" i="12"/>
  <c r="U4159" i="12"/>
  <c r="T4159" i="12"/>
  <c r="S4159" i="12"/>
  <c r="R4159" i="12"/>
  <c r="Q4159" i="12"/>
  <c r="P4159" i="12"/>
  <c r="O4159" i="12"/>
  <c r="N4159" i="12"/>
  <c r="M4159" i="12"/>
  <c r="L4159" i="12"/>
  <c r="K4159" i="12"/>
  <c r="J4159" i="12"/>
  <c r="I4159" i="12"/>
  <c r="H4159" i="12"/>
  <c r="V4155" i="12"/>
  <c r="U4155" i="12"/>
  <c r="T4155" i="12"/>
  <c r="S4155" i="12"/>
  <c r="R4155" i="12"/>
  <c r="Q4155" i="12"/>
  <c r="P4155" i="12"/>
  <c r="O4155" i="12"/>
  <c r="N4155" i="12"/>
  <c r="M4155" i="12"/>
  <c r="L4155" i="12"/>
  <c r="K4155" i="12"/>
  <c r="J4155" i="12"/>
  <c r="I4155" i="12"/>
  <c r="H4155" i="12"/>
  <c r="V4144" i="12"/>
  <c r="U4144" i="12"/>
  <c r="T4144" i="12"/>
  <c r="S4144" i="12"/>
  <c r="R4144" i="12"/>
  <c r="Q4144" i="12"/>
  <c r="P4144" i="12"/>
  <c r="O4144" i="12"/>
  <c r="N4144" i="12"/>
  <c r="M4144" i="12"/>
  <c r="L4144" i="12"/>
  <c r="K4144" i="12"/>
  <c r="J4144" i="12"/>
  <c r="I4144" i="12"/>
  <c r="H4144" i="12"/>
  <c r="V4137" i="12"/>
  <c r="U4137" i="12"/>
  <c r="T4137" i="12"/>
  <c r="S4137" i="12"/>
  <c r="R4137" i="12"/>
  <c r="Q4137" i="12"/>
  <c r="P4137" i="12"/>
  <c r="O4137" i="12"/>
  <c r="N4137" i="12"/>
  <c r="M4137" i="12"/>
  <c r="L4137" i="12"/>
  <c r="K4137" i="12"/>
  <c r="J4137" i="12"/>
  <c r="I4137" i="12"/>
  <c r="H4137" i="12"/>
  <c r="V4135" i="12"/>
  <c r="U4135" i="12"/>
  <c r="T4135" i="12"/>
  <c r="S4135" i="12"/>
  <c r="R4135" i="12"/>
  <c r="Q4135" i="12"/>
  <c r="P4135" i="12"/>
  <c r="O4135" i="12"/>
  <c r="N4135" i="12"/>
  <c r="M4135" i="12"/>
  <c r="L4135" i="12"/>
  <c r="K4135" i="12"/>
  <c r="J4135" i="12"/>
  <c r="I4135" i="12"/>
  <c r="H4135" i="12"/>
  <c r="V4126" i="12"/>
  <c r="U4126" i="12"/>
  <c r="T4126" i="12"/>
  <c r="S4126" i="12"/>
  <c r="R4126" i="12"/>
  <c r="Q4126" i="12"/>
  <c r="P4126" i="12"/>
  <c r="O4126" i="12"/>
  <c r="N4126" i="12"/>
  <c r="M4126" i="12"/>
  <c r="L4126" i="12"/>
  <c r="K4126" i="12"/>
  <c r="J4126" i="12"/>
  <c r="I4126" i="12"/>
  <c r="H4126" i="12"/>
  <c r="V4118" i="12"/>
  <c r="U4118" i="12"/>
  <c r="T4118" i="12"/>
  <c r="S4118" i="12"/>
  <c r="R4118" i="12"/>
  <c r="Q4118" i="12"/>
  <c r="P4118" i="12"/>
  <c r="O4118" i="12"/>
  <c r="N4118" i="12"/>
  <c r="M4118" i="12"/>
  <c r="L4118" i="12"/>
  <c r="K4118" i="12"/>
  <c r="J4118" i="12"/>
  <c r="I4118" i="12"/>
  <c r="H4118" i="12"/>
  <c r="V4101" i="12"/>
  <c r="U4101" i="12"/>
  <c r="T4101" i="12"/>
  <c r="S4101" i="12"/>
  <c r="R4101" i="12"/>
  <c r="Q4101" i="12"/>
  <c r="P4101" i="12"/>
  <c r="O4101" i="12"/>
  <c r="N4101" i="12"/>
  <c r="M4101" i="12"/>
  <c r="L4101" i="12"/>
  <c r="K4101" i="12"/>
  <c r="J4101" i="12"/>
  <c r="I4101" i="12"/>
  <c r="H4101" i="12"/>
  <c r="V4097" i="12"/>
  <c r="U4097" i="12"/>
  <c r="T4097" i="12"/>
  <c r="S4097" i="12"/>
  <c r="R4097" i="12"/>
  <c r="Q4097" i="12"/>
  <c r="P4097" i="12"/>
  <c r="O4097" i="12"/>
  <c r="N4097" i="12"/>
  <c r="M4097" i="12"/>
  <c r="L4097" i="12"/>
  <c r="K4097" i="12"/>
  <c r="J4097" i="12"/>
  <c r="I4097" i="12"/>
  <c r="H4097" i="12"/>
  <c r="V4082" i="12"/>
  <c r="U4082" i="12"/>
  <c r="T4082" i="12"/>
  <c r="S4082" i="12"/>
  <c r="R4082" i="12"/>
  <c r="Q4082" i="12"/>
  <c r="P4082" i="12"/>
  <c r="O4082" i="12"/>
  <c r="N4082" i="12"/>
  <c r="M4082" i="12"/>
  <c r="L4082" i="12"/>
  <c r="K4082" i="12"/>
  <c r="J4082" i="12"/>
  <c r="I4082" i="12"/>
  <c r="H4082" i="12"/>
  <c r="V4080" i="12"/>
  <c r="U4080" i="12"/>
  <c r="T4080" i="12"/>
  <c r="S4080" i="12"/>
  <c r="R4080" i="12"/>
  <c r="Q4080" i="12"/>
  <c r="P4080" i="12"/>
  <c r="O4080" i="12"/>
  <c r="N4080" i="12"/>
  <c r="M4080" i="12"/>
  <c r="L4080" i="12"/>
  <c r="K4080" i="12"/>
  <c r="J4080" i="12"/>
  <c r="I4080" i="12"/>
  <c r="H4080" i="12"/>
  <c r="V4075" i="12"/>
  <c r="U4075" i="12"/>
  <c r="T4075" i="12"/>
  <c r="S4075" i="12"/>
  <c r="R4075" i="12"/>
  <c r="Q4075" i="12"/>
  <c r="P4075" i="12"/>
  <c r="O4075" i="12"/>
  <c r="N4075" i="12"/>
  <c r="M4075" i="12"/>
  <c r="L4075" i="12"/>
  <c r="K4075" i="12"/>
  <c r="J4075" i="12"/>
  <c r="I4075" i="12"/>
  <c r="H4075" i="12"/>
  <c r="V4062" i="12"/>
  <c r="U4062" i="12"/>
  <c r="T4062" i="12"/>
  <c r="S4062" i="12"/>
  <c r="R4062" i="12"/>
  <c r="Q4062" i="12"/>
  <c r="P4062" i="12"/>
  <c r="O4062" i="12"/>
  <c r="N4062" i="12"/>
  <c r="M4062" i="12"/>
  <c r="L4062" i="12"/>
  <c r="K4062" i="12"/>
  <c r="J4062" i="12"/>
  <c r="I4062" i="12"/>
  <c r="H4062" i="12"/>
  <c r="V4053" i="12"/>
  <c r="U4053" i="12"/>
  <c r="T4053" i="12"/>
  <c r="S4053" i="12"/>
  <c r="R4053" i="12"/>
  <c r="Q4053" i="12"/>
  <c r="P4053" i="12"/>
  <c r="O4053" i="12"/>
  <c r="N4053" i="12"/>
  <c r="M4053" i="12"/>
  <c r="L4053" i="12"/>
  <c r="K4053" i="12"/>
  <c r="J4053" i="12"/>
  <c r="I4053" i="12"/>
  <c r="H4053" i="12"/>
  <c r="V4047" i="12"/>
  <c r="U4047" i="12"/>
  <c r="T4047" i="12"/>
  <c r="S4047" i="12"/>
  <c r="R4047" i="12"/>
  <c r="Q4047" i="12"/>
  <c r="P4047" i="12"/>
  <c r="O4047" i="12"/>
  <c r="N4047" i="12"/>
  <c r="M4047" i="12"/>
  <c r="L4047" i="12"/>
  <c r="K4047" i="12"/>
  <c r="J4047" i="12"/>
  <c r="I4047" i="12"/>
  <c r="H4047" i="12"/>
  <c r="V4032" i="12"/>
  <c r="U4032" i="12"/>
  <c r="T4032" i="12"/>
  <c r="S4032" i="12"/>
  <c r="R4032" i="12"/>
  <c r="Q4032" i="12"/>
  <c r="P4032" i="12"/>
  <c r="O4032" i="12"/>
  <c r="N4032" i="12"/>
  <c r="M4032" i="12"/>
  <c r="L4032" i="12"/>
  <c r="K4032" i="12"/>
  <c r="J4032" i="12"/>
  <c r="I4032" i="12"/>
  <c r="H4032" i="12"/>
  <c r="V4020" i="12"/>
  <c r="U4020" i="12"/>
  <c r="T4020" i="12"/>
  <c r="S4020" i="12"/>
  <c r="R4020" i="12"/>
  <c r="Q4020" i="12"/>
  <c r="P4020" i="12"/>
  <c r="O4020" i="12"/>
  <c r="N4020" i="12"/>
  <c r="M4020" i="12"/>
  <c r="L4020" i="12"/>
  <c r="K4020" i="12"/>
  <c r="J4020" i="12"/>
  <c r="I4020" i="12"/>
  <c r="H4020" i="12"/>
  <c r="V4010" i="12"/>
  <c r="U4010" i="12"/>
  <c r="T4010" i="12"/>
  <c r="S4010" i="12"/>
  <c r="R4010" i="12"/>
  <c r="Q4010" i="12"/>
  <c r="P4010" i="12"/>
  <c r="O4010" i="12"/>
  <c r="N4010" i="12"/>
  <c r="M4010" i="12"/>
  <c r="L4010" i="12"/>
  <c r="K4010" i="12"/>
  <c r="J4010" i="12"/>
  <c r="I4010" i="12"/>
  <c r="H4010" i="12"/>
  <c r="V3987" i="12"/>
  <c r="U3987" i="12"/>
  <c r="T3987" i="12"/>
  <c r="S3987" i="12"/>
  <c r="R3987" i="12"/>
  <c r="Q3987" i="12"/>
  <c r="P3987" i="12"/>
  <c r="O3987" i="12"/>
  <c r="N3987" i="12"/>
  <c r="M3987" i="12"/>
  <c r="L3987" i="12"/>
  <c r="K3987" i="12"/>
  <c r="J3987" i="12"/>
  <c r="I3987" i="12"/>
  <c r="H3987" i="12"/>
  <c r="V3981" i="12"/>
  <c r="U3981" i="12"/>
  <c r="T3981" i="12"/>
  <c r="S3981" i="12"/>
  <c r="R3981" i="12"/>
  <c r="Q3981" i="12"/>
  <c r="P3981" i="12"/>
  <c r="O3981" i="12"/>
  <c r="N3981" i="12"/>
  <c r="M3981" i="12"/>
  <c r="L3981" i="12"/>
  <c r="K3981" i="12"/>
  <c r="J3981" i="12"/>
  <c r="I3981" i="12"/>
  <c r="H3981" i="12"/>
  <c r="V3954" i="12"/>
  <c r="U3954" i="12"/>
  <c r="T3954" i="12"/>
  <c r="S3954" i="12"/>
  <c r="R3954" i="12"/>
  <c r="Q3954" i="12"/>
  <c r="P3954" i="12"/>
  <c r="O3954" i="12"/>
  <c r="N3954" i="12"/>
  <c r="M3954" i="12"/>
  <c r="L3954" i="12"/>
  <c r="K3954" i="12"/>
  <c r="J3954" i="12"/>
  <c r="I3954" i="12"/>
  <c r="H3954" i="12"/>
  <c r="V3952" i="12"/>
  <c r="U3952" i="12"/>
  <c r="T3952" i="12"/>
  <c r="S3952" i="12"/>
  <c r="R3952" i="12"/>
  <c r="Q3952" i="12"/>
  <c r="P3952" i="12"/>
  <c r="O3952" i="12"/>
  <c r="N3952" i="12"/>
  <c r="M3952" i="12"/>
  <c r="L3952" i="12"/>
  <c r="K3952" i="12"/>
  <c r="J3952" i="12"/>
  <c r="I3952" i="12"/>
  <c r="H3952" i="12"/>
  <c r="V3947" i="12"/>
  <c r="U3947" i="12"/>
  <c r="T3947" i="12"/>
  <c r="S3947" i="12"/>
  <c r="R3947" i="12"/>
  <c r="Q3947" i="12"/>
  <c r="P3947" i="12"/>
  <c r="O3947" i="12"/>
  <c r="N3947" i="12"/>
  <c r="M3947" i="12"/>
  <c r="L3947" i="12"/>
  <c r="K3947" i="12"/>
  <c r="J3947" i="12"/>
  <c r="I3947" i="12"/>
  <c r="H3947" i="12"/>
  <c r="V3943" i="12"/>
  <c r="U3943" i="12"/>
  <c r="T3943" i="12"/>
  <c r="S3943" i="12"/>
  <c r="R3943" i="12"/>
  <c r="Q3943" i="12"/>
  <c r="P3943" i="12"/>
  <c r="O3943" i="12"/>
  <c r="N3943" i="12"/>
  <c r="M3943" i="12"/>
  <c r="L3943" i="12"/>
  <c r="K3943" i="12"/>
  <c r="J3943" i="12"/>
  <c r="I3943" i="12"/>
  <c r="H3943" i="12"/>
  <c r="V3934" i="12"/>
  <c r="U3934" i="12"/>
  <c r="T3934" i="12"/>
  <c r="S3934" i="12"/>
  <c r="R3934" i="12"/>
  <c r="Q3934" i="12"/>
  <c r="P3934" i="12"/>
  <c r="O3934" i="12"/>
  <c r="N3934" i="12"/>
  <c r="M3934" i="12"/>
  <c r="L3934" i="12"/>
  <c r="K3934" i="12"/>
  <c r="J3934" i="12"/>
  <c r="I3934" i="12"/>
  <c r="H3934" i="12"/>
  <c r="V3930" i="12"/>
  <c r="U3930" i="12"/>
  <c r="T3930" i="12"/>
  <c r="S3930" i="12"/>
  <c r="R3930" i="12"/>
  <c r="Q3930" i="12"/>
  <c r="P3930" i="12"/>
  <c r="O3930" i="12"/>
  <c r="N3930" i="12"/>
  <c r="M3930" i="12"/>
  <c r="L3930" i="12"/>
  <c r="K3930" i="12"/>
  <c r="J3930" i="12"/>
  <c r="I3930" i="12"/>
  <c r="H3930" i="12"/>
  <c r="V3914" i="12"/>
  <c r="U3914" i="12"/>
  <c r="T3914" i="12"/>
  <c r="S3914" i="12"/>
  <c r="R3914" i="12"/>
  <c r="Q3914" i="12"/>
  <c r="P3914" i="12"/>
  <c r="O3914" i="12"/>
  <c r="N3914" i="12"/>
  <c r="M3914" i="12"/>
  <c r="L3914" i="12"/>
  <c r="K3914" i="12"/>
  <c r="J3914" i="12"/>
  <c r="I3914" i="12"/>
  <c r="H3914" i="12"/>
  <c r="V3911" i="12"/>
  <c r="U3911" i="12"/>
  <c r="T3911" i="12"/>
  <c r="S3911" i="12"/>
  <c r="R3911" i="12"/>
  <c r="Q3911" i="12"/>
  <c r="P3911" i="12"/>
  <c r="O3911" i="12"/>
  <c r="N3911" i="12"/>
  <c r="M3911" i="12"/>
  <c r="L3911" i="12"/>
  <c r="K3911" i="12"/>
  <c r="J3911" i="12"/>
  <c r="I3911" i="12"/>
  <c r="H3911" i="12"/>
  <c r="V3889" i="12"/>
  <c r="U3889" i="12"/>
  <c r="T3889" i="12"/>
  <c r="S3889" i="12"/>
  <c r="R3889" i="12"/>
  <c r="Q3889" i="12"/>
  <c r="P3889" i="12"/>
  <c r="O3889" i="12"/>
  <c r="N3889" i="12"/>
  <c r="M3889" i="12"/>
  <c r="L3889" i="12"/>
  <c r="K3889" i="12"/>
  <c r="J3889" i="12"/>
  <c r="I3889" i="12"/>
  <c r="H3889" i="12"/>
  <c r="V3865" i="12"/>
  <c r="U3865" i="12"/>
  <c r="T3865" i="12"/>
  <c r="S3865" i="12"/>
  <c r="R3865" i="12"/>
  <c r="Q3865" i="12"/>
  <c r="P3865" i="12"/>
  <c r="O3865" i="12"/>
  <c r="N3865" i="12"/>
  <c r="M3865" i="12"/>
  <c r="L3865" i="12"/>
  <c r="K3865" i="12"/>
  <c r="J3865" i="12"/>
  <c r="I3865" i="12"/>
  <c r="H3865" i="12"/>
  <c r="V3849" i="12"/>
  <c r="U3849" i="12"/>
  <c r="T3849" i="12"/>
  <c r="S3849" i="12"/>
  <c r="R3849" i="12"/>
  <c r="Q3849" i="12"/>
  <c r="P3849" i="12"/>
  <c r="O3849" i="12"/>
  <c r="N3849" i="12"/>
  <c r="M3849" i="12"/>
  <c r="L3849" i="12"/>
  <c r="K3849" i="12"/>
  <c r="J3849" i="12"/>
  <c r="I3849" i="12"/>
  <c r="H3849" i="12"/>
  <c r="V3843" i="12"/>
  <c r="U3843" i="12"/>
  <c r="T3843" i="12"/>
  <c r="S3843" i="12"/>
  <c r="R3843" i="12"/>
  <c r="Q3843" i="12"/>
  <c r="P3843" i="12"/>
  <c r="O3843" i="12"/>
  <c r="N3843" i="12"/>
  <c r="M3843" i="12"/>
  <c r="L3843" i="12"/>
  <c r="K3843" i="12"/>
  <c r="J3843" i="12"/>
  <c r="I3843" i="12"/>
  <c r="H3843" i="12"/>
  <c r="V3837" i="12"/>
  <c r="U3837" i="12"/>
  <c r="T3837" i="12"/>
  <c r="S3837" i="12"/>
  <c r="R3837" i="12"/>
  <c r="Q3837" i="12"/>
  <c r="P3837" i="12"/>
  <c r="O3837" i="12"/>
  <c r="N3837" i="12"/>
  <c r="M3837" i="12"/>
  <c r="L3837" i="12"/>
  <c r="K3837" i="12"/>
  <c r="J3837" i="12"/>
  <c r="I3837" i="12"/>
  <c r="H3837" i="12"/>
  <c r="V3828" i="12"/>
  <c r="U3828" i="12"/>
  <c r="T3828" i="12"/>
  <c r="S3828" i="12"/>
  <c r="R3828" i="12"/>
  <c r="Q3828" i="12"/>
  <c r="P3828" i="12"/>
  <c r="O3828" i="12"/>
  <c r="N3828" i="12"/>
  <c r="M3828" i="12"/>
  <c r="L3828" i="12"/>
  <c r="K3828" i="12"/>
  <c r="J3828" i="12"/>
  <c r="I3828" i="12"/>
  <c r="H3828" i="12"/>
  <c r="V3826" i="12"/>
  <c r="U3826" i="12"/>
  <c r="T3826" i="12"/>
  <c r="S3826" i="12"/>
  <c r="R3826" i="12"/>
  <c r="Q3826" i="12"/>
  <c r="P3826" i="12"/>
  <c r="O3826" i="12"/>
  <c r="N3826" i="12"/>
  <c r="M3826" i="12"/>
  <c r="L3826" i="12"/>
  <c r="K3826" i="12"/>
  <c r="J3826" i="12"/>
  <c r="I3826" i="12"/>
  <c r="H3826" i="12"/>
  <c r="V3816" i="12"/>
  <c r="U3816" i="12"/>
  <c r="T3816" i="12"/>
  <c r="S3816" i="12"/>
  <c r="R3816" i="12"/>
  <c r="Q3816" i="12"/>
  <c r="P3816" i="12"/>
  <c r="O3816" i="12"/>
  <c r="N3816" i="12"/>
  <c r="M3816" i="12"/>
  <c r="L3816" i="12"/>
  <c r="K3816" i="12"/>
  <c r="J3816" i="12"/>
  <c r="I3816" i="12"/>
  <c r="H3816" i="12"/>
  <c r="V3796" i="12"/>
  <c r="U3796" i="12"/>
  <c r="T3796" i="12"/>
  <c r="S3796" i="12"/>
  <c r="R3796" i="12"/>
  <c r="Q3796" i="12"/>
  <c r="P3796" i="12"/>
  <c r="O3796" i="12"/>
  <c r="N3796" i="12"/>
  <c r="M3796" i="12"/>
  <c r="L3796" i="12"/>
  <c r="K3796" i="12"/>
  <c r="J3796" i="12"/>
  <c r="I3796" i="12"/>
  <c r="H3796" i="12"/>
  <c r="V3789" i="12"/>
  <c r="U3789" i="12"/>
  <c r="T3789" i="12"/>
  <c r="S3789" i="12"/>
  <c r="R3789" i="12"/>
  <c r="Q3789" i="12"/>
  <c r="P3789" i="12"/>
  <c r="O3789" i="12"/>
  <c r="N3789" i="12"/>
  <c r="M3789" i="12"/>
  <c r="L3789" i="12"/>
  <c r="K3789" i="12"/>
  <c r="J3789" i="12"/>
  <c r="I3789" i="12"/>
  <c r="H3789" i="12"/>
  <c r="V3786" i="12"/>
  <c r="U3786" i="12"/>
  <c r="T3786" i="12"/>
  <c r="S3786" i="12"/>
  <c r="R3786" i="12"/>
  <c r="Q3786" i="12"/>
  <c r="P3786" i="12"/>
  <c r="O3786" i="12"/>
  <c r="N3786" i="12"/>
  <c r="M3786" i="12"/>
  <c r="L3786" i="12"/>
  <c r="K3786" i="12"/>
  <c r="J3786" i="12"/>
  <c r="I3786" i="12"/>
  <c r="H3786" i="12"/>
  <c r="V3768" i="12"/>
  <c r="U3768" i="12"/>
  <c r="T3768" i="12"/>
  <c r="S3768" i="12"/>
  <c r="R3768" i="12"/>
  <c r="Q3768" i="12"/>
  <c r="P3768" i="12"/>
  <c r="O3768" i="12"/>
  <c r="N3768" i="12"/>
  <c r="M3768" i="12"/>
  <c r="L3768" i="12"/>
  <c r="K3768" i="12"/>
  <c r="J3768" i="12"/>
  <c r="I3768" i="12"/>
  <c r="H3768" i="12"/>
  <c r="V3763" i="12"/>
  <c r="U3763" i="12"/>
  <c r="T3763" i="12"/>
  <c r="S3763" i="12"/>
  <c r="R3763" i="12"/>
  <c r="Q3763" i="12"/>
  <c r="P3763" i="12"/>
  <c r="O3763" i="12"/>
  <c r="N3763" i="12"/>
  <c r="M3763" i="12"/>
  <c r="L3763" i="12"/>
  <c r="K3763" i="12"/>
  <c r="J3763" i="12"/>
  <c r="I3763" i="12"/>
  <c r="H3763" i="12"/>
  <c r="V3751" i="12"/>
  <c r="U3751" i="12"/>
  <c r="T3751" i="12"/>
  <c r="S3751" i="12"/>
  <c r="R3751" i="12"/>
  <c r="Q3751" i="12"/>
  <c r="P3751" i="12"/>
  <c r="O3751" i="12"/>
  <c r="N3751" i="12"/>
  <c r="M3751" i="12"/>
  <c r="L3751" i="12"/>
  <c r="K3751" i="12"/>
  <c r="J3751" i="12"/>
  <c r="I3751" i="12"/>
  <c r="H3751" i="12"/>
  <c r="V3727" i="12"/>
  <c r="U3727" i="12"/>
  <c r="T3727" i="12"/>
  <c r="S3727" i="12"/>
  <c r="R3727" i="12"/>
  <c r="Q3727" i="12"/>
  <c r="P3727" i="12"/>
  <c r="O3727" i="12"/>
  <c r="N3727" i="12"/>
  <c r="M3727" i="12"/>
  <c r="L3727" i="12"/>
  <c r="K3727" i="12"/>
  <c r="J3727" i="12"/>
  <c r="I3727" i="12"/>
  <c r="H3727" i="12"/>
  <c r="V3724" i="12"/>
  <c r="U3724" i="12"/>
  <c r="T3724" i="12"/>
  <c r="S3724" i="12"/>
  <c r="R3724" i="12"/>
  <c r="Q3724" i="12"/>
  <c r="P3724" i="12"/>
  <c r="O3724" i="12"/>
  <c r="N3724" i="12"/>
  <c r="M3724" i="12"/>
  <c r="L3724" i="12"/>
  <c r="K3724" i="12"/>
  <c r="J3724" i="12"/>
  <c r="I3724" i="12"/>
  <c r="H3724" i="12"/>
  <c r="V3722" i="12"/>
  <c r="U3722" i="12"/>
  <c r="T3722" i="12"/>
  <c r="S3722" i="12"/>
  <c r="R3722" i="12"/>
  <c r="Q3722" i="12"/>
  <c r="P3722" i="12"/>
  <c r="O3722" i="12"/>
  <c r="N3722" i="12"/>
  <c r="M3722" i="12"/>
  <c r="L3722" i="12"/>
  <c r="K3722" i="12"/>
  <c r="J3722" i="12"/>
  <c r="I3722" i="12"/>
  <c r="H3722" i="12"/>
  <c r="V3707" i="12"/>
  <c r="U3707" i="12"/>
  <c r="T3707" i="12"/>
  <c r="S3707" i="12"/>
  <c r="R3707" i="12"/>
  <c r="Q3707" i="12"/>
  <c r="P3707" i="12"/>
  <c r="O3707" i="12"/>
  <c r="N3707" i="12"/>
  <c r="M3707" i="12"/>
  <c r="L3707" i="12"/>
  <c r="K3707" i="12"/>
  <c r="J3707" i="12"/>
  <c r="I3707" i="12"/>
  <c r="H3707" i="12"/>
  <c r="V3703" i="12"/>
  <c r="U3703" i="12"/>
  <c r="T3703" i="12"/>
  <c r="S3703" i="12"/>
  <c r="R3703" i="12"/>
  <c r="Q3703" i="12"/>
  <c r="P3703" i="12"/>
  <c r="O3703" i="12"/>
  <c r="N3703" i="12"/>
  <c r="M3703" i="12"/>
  <c r="L3703" i="12"/>
  <c r="K3703" i="12"/>
  <c r="J3703" i="12"/>
  <c r="I3703" i="12"/>
  <c r="H3703" i="12"/>
  <c r="V3692" i="12"/>
  <c r="U3692" i="12"/>
  <c r="T3692" i="12"/>
  <c r="S3692" i="12"/>
  <c r="R3692" i="12"/>
  <c r="Q3692" i="12"/>
  <c r="P3692" i="12"/>
  <c r="O3692" i="12"/>
  <c r="N3692" i="12"/>
  <c r="M3692" i="12"/>
  <c r="L3692" i="12"/>
  <c r="K3692" i="12"/>
  <c r="J3692" i="12"/>
  <c r="I3692" i="12"/>
  <c r="H3692" i="12"/>
  <c r="V3687" i="12"/>
  <c r="U3687" i="12"/>
  <c r="T3687" i="12"/>
  <c r="S3687" i="12"/>
  <c r="R3687" i="12"/>
  <c r="Q3687" i="12"/>
  <c r="P3687" i="12"/>
  <c r="O3687" i="12"/>
  <c r="N3687" i="12"/>
  <c r="M3687" i="12"/>
  <c r="L3687" i="12"/>
  <c r="K3687" i="12"/>
  <c r="J3687" i="12"/>
  <c r="I3687" i="12"/>
  <c r="H3687" i="12"/>
  <c r="V3671" i="12"/>
  <c r="U3671" i="12"/>
  <c r="T3671" i="12"/>
  <c r="S3671" i="12"/>
  <c r="R3671" i="12"/>
  <c r="Q3671" i="12"/>
  <c r="P3671" i="12"/>
  <c r="O3671" i="12"/>
  <c r="N3671" i="12"/>
  <c r="M3671" i="12"/>
  <c r="L3671" i="12"/>
  <c r="K3671" i="12"/>
  <c r="J3671" i="12"/>
  <c r="I3671" i="12"/>
  <c r="H3671" i="12"/>
  <c r="V3668" i="12"/>
  <c r="U3668" i="12"/>
  <c r="T3668" i="12"/>
  <c r="S3668" i="12"/>
  <c r="R3668" i="12"/>
  <c r="Q3668" i="12"/>
  <c r="P3668" i="12"/>
  <c r="O3668" i="12"/>
  <c r="N3668" i="12"/>
  <c r="M3668" i="12"/>
  <c r="L3668" i="12"/>
  <c r="K3668" i="12"/>
  <c r="J3668" i="12"/>
  <c r="I3668" i="12"/>
  <c r="H3668" i="12"/>
  <c r="V3665" i="12"/>
  <c r="U3665" i="12"/>
  <c r="T3665" i="12"/>
  <c r="S3665" i="12"/>
  <c r="R3665" i="12"/>
  <c r="Q3665" i="12"/>
  <c r="P3665" i="12"/>
  <c r="O3665" i="12"/>
  <c r="N3665" i="12"/>
  <c r="M3665" i="12"/>
  <c r="L3665" i="12"/>
  <c r="K3665" i="12"/>
  <c r="J3665" i="12"/>
  <c r="I3665" i="12"/>
  <c r="H3665" i="12"/>
  <c r="V3650" i="12"/>
  <c r="U3650" i="12"/>
  <c r="T3650" i="12"/>
  <c r="S3650" i="12"/>
  <c r="R3650" i="12"/>
  <c r="Q3650" i="12"/>
  <c r="P3650" i="12"/>
  <c r="O3650" i="12"/>
  <c r="N3650" i="12"/>
  <c r="M3650" i="12"/>
  <c r="L3650" i="12"/>
  <c r="K3650" i="12"/>
  <c r="J3650" i="12"/>
  <c r="I3650" i="12"/>
  <c r="H3650" i="12"/>
  <c r="V3598" i="12"/>
  <c r="U3598" i="12"/>
  <c r="T3598" i="12"/>
  <c r="S3598" i="12"/>
  <c r="R3598" i="12"/>
  <c r="Q3598" i="12"/>
  <c r="P3598" i="12"/>
  <c r="O3598" i="12"/>
  <c r="N3598" i="12"/>
  <c r="M3598" i="12"/>
  <c r="L3598" i="12"/>
  <c r="K3598" i="12"/>
  <c r="J3598" i="12"/>
  <c r="I3598" i="12"/>
  <c r="H3598" i="12"/>
  <c r="V3593" i="12"/>
  <c r="U3593" i="12"/>
  <c r="T3593" i="12"/>
  <c r="S3593" i="12"/>
  <c r="R3593" i="12"/>
  <c r="Q3593" i="12"/>
  <c r="P3593" i="12"/>
  <c r="O3593" i="12"/>
  <c r="N3593" i="12"/>
  <c r="M3593" i="12"/>
  <c r="L3593" i="12"/>
  <c r="K3593" i="12"/>
  <c r="J3593" i="12"/>
  <c r="I3593" i="12"/>
  <c r="H3593" i="12"/>
  <c r="V3591" i="12"/>
  <c r="U3591" i="12"/>
  <c r="T3591" i="12"/>
  <c r="S3591" i="12"/>
  <c r="R3591" i="12"/>
  <c r="Q3591" i="12"/>
  <c r="P3591" i="12"/>
  <c r="O3591" i="12"/>
  <c r="N3591" i="12"/>
  <c r="M3591" i="12"/>
  <c r="L3591" i="12"/>
  <c r="K3591" i="12"/>
  <c r="J3591" i="12"/>
  <c r="I3591" i="12"/>
  <c r="H3591" i="12"/>
  <c r="V3575" i="12"/>
  <c r="U3575" i="12"/>
  <c r="T3575" i="12"/>
  <c r="S3575" i="12"/>
  <c r="R3575" i="12"/>
  <c r="Q3575" i="12"/>
  <c r="P3575" i="12"/>
  <c r="O3575" i="12"/>
  <c r="N3575" i="12"/>
  <c r="M3575" i="12"/>
  <c r="L3575" i="12"/>
  <c r="K3575" i="12"/>
  <c r="J3575" i="12"/>
  <c r="I3575" i="12"/>
  <c r="H3575" i="12"/>
  <c r="V3565" i="12"/>
  <c r="U3565" i="12"/>
  <c r="T3565" i="12"/>
  <c r="S3565" i="12"/>
  <c r="R3565" i="12"/>
  <c r="Q3565" i="12"/>
  <c r="P3565" i="12"/>
  <c r="O3565" i="12"/>
  <c r="N3565" i="12"/>
  <c r="M3565" i="12"/>
  <c r="L3565" i="12"/>
  <c r="K3565" i="12"/>
  <c r="J3565" i="12"/>
  <c r="I3565" i="12"/>
  <c r="H3565" i="12"/>
  <c r="V3562" i="12"/>
  <c r="U3562" i="12"/>
  <c r="T3562" i="12"/>
  <c r="S3562" i="12"/>
  <c r="R3562" i="12"/>
  <c r="Q3562" i="12"/>
  <c r="P3562" i="12"/>
  <c r="O3562" i="12"/>
  <c r="N3562" i="12"/>
  <c r="M3562" i="12"/>
  <c r="L3562" i="12"/>
  <c r="K3562" i="12"/>
  <c r="J3562" i="12"/>
  <c r="I3562" i="12"/>
  <c r="H3562" i="12"/>
  <c r="V3554" i="12"/>
  <c r="U3554" i="12"/>
  <c r="T3554" i="12"/>
  <c r="S3554" i="12"/>
  <c r="R3554" i="12"/>
  <c r="Q3554" i="12"/>
  <c r="P3554" i="12"/>
  <c r="O3554" i="12"/>
  <c r="N3554" i="12"/>
  <c r="M3554" i="12"/>
  <c r="L3554" i="12"/>
  <c r="K3554" i="12"/>
  <c r="J3554" i="12"/>
  <c r="I3554" i="12"/>
  <c r="H3554" i="12"/>
  <c r="V3542" i="12"/>
  <c r="U3542" i="12"/>
  <c r="T3542" i="12"/>
  <c r="S3542" i="12"/>
  <c r="R3542" i="12"/>
  <c r="Q3542" i="12"/>
  <c r="P3542" i="12"/>
  <c r="O3542" i="12"/>
  <c r="N3542" i="12"/>
  <c r="M3542" i="12"/>
  <c r="L3542" i="12"/>
  <c r="K3542" i="12"/>
  <c r="J3542" i="12"/>
  <c r="I3542" i="12"/>
  <c r="H3542" i="12"/>
  <c r="V3526" i="12"/>
  <c r="U3526" i="12"/>
  <c r="T3526" i="12"/>
  <c r="S3526" i="12"/>
  <c r="R3526" i="12"/>
  <c r="Q3526" i="12"/>
  <c r="P3526" i="12"/>
  <c r="O3526" i="12"/>
  <c r="N3526" i="12"/>
  <c r="M3526" i="12"/>
  <c r="L3526" i="12"/>
  <c r="K3526" i="12"/>
  <c r="J3526" i="12"/>
  <c r="I3526" i="12"/>
  <c r="H3526" i="12"/>
  <c r="V3511" i="12"/>
  <c r="U3511" i="12"/>
  <c r="T3511" i="12"/>
  <c r="S3511" i="12"/>
  <c r="R3511" i="12"/>
  <c r="Q3511" i="12"/>
  <c r="P3511" i="12"/>
  <c r="O3511" i="12"/>
  <c r="N3511" i="12"/>
  <c r="M3511" i="12"/>
  <c r="L3511" i="12"/>
  <c r="K3511" i="12"/>
  <c r="J3511" i="12"/>
  <c r="I3511" i="12"/>
  <c r="H3511" i="12"/>
  <c r="V3505" i="12"/>
  <c r="U3505" i="12"/>
  <c r="T3505" i="12"/>
  <c r="S3505" i="12"/>
  <c r="R3505" i="12"/>
  <c r="Q3505" i="12"/>
  <c r="P3505" i="12"/>
  <c r="O3505" i="12"/>
  <c r="N3505" i="12"/>
  <c r="M3505" i="12"/>
  <c r="L3505" i="12"/>
  <c r="K3505" i="12"/>
  <c r="J3505" i="12"/>
  <c r="I3505" i="12"/>
  <c r="H3505" i="12"/>
  <c r="V3495" i="12"/>
  <c r="U3495" i="12"/>
  <c r="T3495" i="12"/>
  <c r="S3495" i="12"/>
  <c r="R3495" i="12"/>
  <c r="Q3495" i="12"/>
  <c r="P3495" i="12"/>
  <c r="O3495" i="12"/>
  <c r="N3495" i="12"/>
  <c r="M3495" i="12"/>
  <c r="L3495" i="12"/>
  <c r="K3495" i="12"/>
  <c r="J3495" i="12"/>
  <c r="I3495" i="12"/>
  <c r="H3495" i="12"/>
  <c r="V3484" i="12"/>
  <c r="U3484" i="12"/>
  <c r="T3484" i="12"/>
  <c r="S3484" i="12"/>
  <c r="R3484" i="12"/>
  <c r="Q3484" i="12"/>
  <c r="P3484" i="12"/>
  <c r="O3484" i="12"/>
  <c r="N3484" i="12"/>
  <c r="M3484" i="12"/>
  <c r="L3484" i="12"/>
  <c r="K3484" i="12"/>
  <c r="J3484" i="12"/>
  <c r="I3484" i="12"/>
  <c r="H3484" i="12"/>
  <c r="V3481" i="12"/>
  <c r="U3481" i="12"/>
  <c r="T3481" i="12"/>
  <c r="S3481" i="12"/>
  <c r="R3481" i="12"/>
  <c r="Q3481" i="12"/>
  <c r="P3481" i="12"/>
  <c r="O3481" i="12"/>
  <c r="N3481" i="12"/>
  <c r="M3481" i="12"/>
  <c r="L3481" i="12"/>
  <c r="K3481" i="12"/>
  <c r="J3481" i="12"/>
  <c r="I3481" i="12"/>
  <c r="H3481" i="12"/>
  <c r="V3473" i="12"/>
  <c r="U3473" i="12"/>
  <c r="T3473" i="12"/>
  <c r="S3473" i="12"/>
  <c r="R3473" i="12"/>
  <c r="Q3473" i="12"/>
  <c r="P3473" i="12"/>
  <c r="O3473" i="12"/>
  <c r="N3473" i="12"/>
  <c r="M3473" i="12"/>
  <c r="L3473" i="12"/>
  <c r="K3473" i="12"/>
  <c r="J3473" i="12"/>
  <c r="I3473" i="12"/>
  <c r="H3473" i="12"/>
  <c r="V3464" i="12"/>
  <c r="U3464" i="12"/>
  <c r="T3464" i="12"/>
  <c r="S3464" i="12"/>
  <c r="R3464" i="12"/>
  <c r="Q3464" i="12"/>
  <c r="P3464" i="12"/>
  <c r="O3464" i="12"/>
  <c r="N3464" i="12"/>
  <c r="M3464" i="12"/>
  <c r="L3464" i="12"/>
  <c r="K3464" i="12"/>
  <c r="J3464" i="12"/>
  <c r="I3464" i="12"/>
  <c r="H3464" i="12"/>
  <c r="V3455" i="12"/>
  <c r="U3455" i="12"/>
  <c r="T3455" i="12"/>
  <c r="S3455" i="12"/>
  <c r="R3455" i="12"/>
  <c r="Q3455" i="12"/>
  <c r="P3455" i="12"/>
  <c r="O3455" i="12"/>
  <c r="N3455" i="12"/>
  <c r="M3455" i="12"/>
  <c r="L3455" i="12"/>
  <c r="K3455" i="12"/>
  <c r="J3455" i="12"/>
  <c r="I3455" i="12"/>
  <c r="H3455" i="12"/>
  <c r="V3451" i="12"/>
  <c r="U3451" i="12"/>
  <c r="T3451" i="12"/>
  <c r="S3451" i="12"/>
  <c r="R3451" i="12"/>
  <c r="Q3451" i="12"/>
  <c r="P3451" i="12"/>
  <c r="O3451" i="12"/>
  <c r="N3451" i="12"/>
  <c r="M3451" i="12"/>
  <c r="L3451" i="12"/>
  <c r="K3451" i="12"/>
  <c r="J3451" i="12"/>
  <c r="I3451" i="12"/>
  <c r="H3451" i="12"/>
  <c r="V3446" i="12"/>
  <c r="U3446" i="12"/>
  <c r="T3446" i="12"/>
  <c r="S3446" i="12"/>
  <c r="R3446" i="12"/>
  <c r="Q3446" i="12"/>
  <c r="P3446" i="12"/>
  <c r="O3446" i="12"/>
  <c r="N3446" i="12"/>
  <c r="M3446" i="12"/>
  <c r="L3446" i="12"/>
  <c r="K3446" i="12"/>
  <c r="J3446" i="12"/>
  <c r="I3446" i="12"/>
  <c r="H3446" i="12"/>
  <c r="V3439" i="12"/>
  <c r="U3439" i="12"/>
  <c r="T3439" i="12"/>
  <c r="S3439" i="12"/>
  <c r="R3439" i="12"/>
  <c r="Q3439" i="12"/>
  <c r="P3439" i="12"/>
  <c r="O3439" i="12"/>
  <c r="N3439" i="12"/>
  <c r="M3439" i="12"/>
  <c r="L3439" i="12"/>
  <c r="K3439" i="12"/>
  <c r="J3439" i="12"/>
  <c r="I3439" i="12"/>
  <c r="H3439" i="12"/>
  <c r="V3434" i="12"/>
  <c r="U3434" i="12"/>
  <c r="T3434" i="12"/>
  <c r="S3434" i="12"/>
  <c r="R3434" i="12"/>
  <c r="Q3434" i="12"/>
  <c r="P3434" i="12"/>
  <c r="O3434" i="12"/>
  <c r="N3434" i="12"/>
  <c r="M3434" i="12"/>
  <c r="L3434" i="12"/>
  <c r="K3434" i="12"/>
  <c r="J3434" i="12"/>
  <c r="I3434" i="12"/>
  <c r="H3434" i="12"/>
  <c r="V3423" i="12"/>
  <c r="U3423" i="12"/>
  <c r="T3423" i="12"/>
  <c r="S3423" i="12"/>
  <c r="R3423" i="12"/>
  <c r="Q3423" i="12"/>
  <c r="P3423" i="12"/>
  <c r="O3423" i="12"/>
  <c r="N3423" i="12"/>
  <c r="M3423" i="12"/>
  <c r="L3423" i="12"/>
  <c r="K3423" i="12"/>
  <c r="J3423" i="12"/>
  <c r="I3423" i="12"/>
  <c r="H3423" i="12"/>
  <c r="V3409" i="12"/>
  <c r="U3409" i="12"/>
  <c r="T3409" i="12"/>
  <c r="S3409" i="12"/>
  <c r="R3409" i="12"/>
  <c r="Q3409" i="12"/>
  <c r="P3409" i="12"/>
  <c r="O3409" i="12"/>
  <c r="N3409" i="12"/>
  <c r="M3409" i="12"/>
  <c r="L3409" i="12"/>
  <c r="K3409" i="12"/>
  <c r="J3409" i="12"/>
  <c r="I3409" i="12"/>
  <c r="H3409" i="12"/>
  <c r="V3396" i="12"/>
  <c r="U3396" i="12"/>
  <c r="T3396" i="12"/>
  <c r="S3396" i="12"/>
  <c r="R3396" i="12"/>
  <c r="Q3396" i="12"/>
  <c r="P3396" i="12"/>
  <c r="O3396" i="12"/>
  <c r="N3396" i="12"/>
  <c r="M3396" i="12"/>
  <c r="L3396" i="12"/>
  <c r="K3396" i="12"/>
  <c r="J3396" i="12"/>
  <c r="I3396" i="12"/>
  <c r="H3396" i="12"/>
  <c r="V3381" i="12"/>
  <c r="U3381" i="12"/>
  <c r="T3381" i="12"/>
  <c r="S3381" i="12"/>
  <c r="R3381" i="12"/>
  <c r="Q3381" i="12"/>
  <c r="P3381" i="12"/>
  <c r="O3381" i="12"/>
  <c r="N3381" i="12"/>
  <c r="M3381" i="12"/>
  <c r="L3381" i="12"/>
  <c r="K3381" i="12"/>
  <c r="J3381" i="12"/>
  <c r="I3381" i="12"/>
  <c r="H3381" i="12"/>
  <c r="V3379" i="12"/>
  <c r="U3379" i="12"/>
  <c r="T3379" i="12"/>
  <c r="S3379" i="12"/>
  <c r="R3379" i="12"/>
  <c r="Q3379" i="12"/>
  <c r="P3379" i="12"/>
  <c r="O3379" i="12"/>
  <c r="N3379" i="12"/>
  <c r="M3379" i="12"/>
  <c r="L3379" i="12"/>
  <c r="K3379" i="12"/>
  <c r="J3379" i="12"/>
  <c r="I3379" i="12"/>
  <c r="H3379" i="12"/>
  <c r="V3365" i="12"/>
  <c r="U3365" i="12"/>
  <c r="T3365" i="12"/>
  <c r="S3365" i="12"/>
  <c r="R3365" i="12"/>
  <c r="Q3365" i="12"/>
  <c r="P3365" i="12"/>
  <c r="O3365" i="12"/>
  <c r="N3365" i="12"/>
  <c r="M3365" i="12"/>
  <c r="L3365" i="12"/>
  <c r="K3365" i="12"/>
  <c r="J3365" i="12"/>
  <c r="I3365" i="12"/>
  <c r="H3365" i="12"/>
  <c r="V3349" i="12"/>
  <c r="U3349" i="12"/>
  <c r="T3349" i="12"/>
  <c r="S3349" i="12"/>
  <c r="R3349" i="12"/>
  <c r="Q3349" i="12"/>
  <c r="P3349" i="12"/>
  <c r="O3349" i="12"/>
  <c r="N3349" i="12"/>
  <c r="M3349" i="12"/>
  <c r="L3349" i="12"/>
  <c r="K3349" i="12"/>
  <c r="J3349" i="12"/>
  <c r="I3349" i="12"/>
  <c r="H3349" i="12"/>
  <c r="V3338" i="12"/>
  <c r="U3338" i="12"/>
  <c r="T3338" i="12"/>
  <c r="S3338" i="12"/>
  <c r="R3338" i="12"/>
  <c r="Q3338" i="12"/>
  <c r="P3338" i="12"/>
  <c r="O3338" i="12"/>
  <c r="N3338" i="12"/>
  <c r="M3338" i="12"/>
  <c r="L3338" i="12"/>
  <c r="K3338" i="12"/>
  <c r="J3338" i="12"/>
  <c r="I3338" i="12"/>
  <c r="H3338" i="12"/>
  <c r="V3335" i="12"/>
  <c r="U3335" i="12"/>
  <c r="T3335" i="12"/>
  <c r="S3335" i="12"/>
  <c r="R3335" i="12"/>
  <c r="Q3335" i="12"/>
  <c r="P3335" i="12"/>
  <c r="O3335" i="12"/>
  <c r="N3335" i="12"/>
  <c r="M3335" i="12"/>
  <c r="L3335" i="12"/>
  <c r="K3335" i="12"/>
  <c r="J3335" i="12"/>
  <c r="I3335" i="12"/>
  <c r="H3335" i="12"/>
  <c r="V3322" i="12"/>
  <c r="U3322" i="12"/>
  <c r="T3322" i="12"/>
  <c r="S3322" i="12"/>
  <c r="R3322" i="12"/>
  <c r="Q3322" i="12"/>
  <c r="P3322" i="12"/>
  <c r="O3322" i="12"/>
  <c r="N3322" i="12"/>
  <c r="M3322" i="12"/>
  <c r="L3322" i="12"/>
  <c r="K3322" i="12"/>
  <c r="J3322" i="12"/>
  <c r="I3322" i="12"/>
  <c r="H3322" i="12"/>
  <c r="V3312" i="12"/>
  <c r="U3312" i="12"/>
  <c r="T3312" i="12"/>
  <c r="S3312" i="12"/>
  <c r="R3312" i="12"/>
  <c r="Q3312" i="12"/>
  <c r="P3312" i="12"/>
  <c r="O3312" i="12"/>
  <c r="N3312" i="12"/>
  <c r="M3312" i="12"/>
  <c r="L3312" i="12"/>
  <c r="K3312" i="12"/>
  <c r="J3312" i="12"/>
  <c r="I3312" i="12"/>
  <c r="H3312" i="12"/>
  <c r="V3309" i="12"/>
  <c r="U3309" i="12"/>
  <c r="T3309" i="12"/>
  <c r="S3309" i="12"/>
  <c r="R3309" i="12"/>
  <c r="Q3309" i="12"/>
  <c r="P3309" i="12"/>
  <c r="O3309" i="12"/>
  <c r="N3309" i="12"/>
  <c r="M3309" i="12"/>
  <c r="L3309" i="12"/>
  <c r="K3309" i="12"/>
  <c r="J3309" i="12"/>
  <c r="I3309" i="12"/>
  <c r="H3309" i="12"/>
  <c r="V3295" i="12"/>
  <c r="U3295" i="12"/>
  <c r="T3295" i="12"/>
  <c r="S3295" i="12"/>
  <c r="R3295" i="12"/>
  <c r="Q3295" i="12"/>
  <c r="P3295" i="12"/>
  <c r="O3295" i="12"/>
  <c r="N3295" i="12"/>
  <c r="M3295" i="12"/>
  <c r="L3295" i="12"/>
  <c r="K3295" i="12"/>
  <c r="J3295" i="12"/>
  <c r="I3295" i="12"/>
  <c r="H3295" i="12"/>
  <c r="V3291" i="12"/>
  <c r="U3291" i="12"/>
  <c r="T3291" i="12"/>
  <c r="S3291" i="12"/>
  <c r="R3291" i="12"/>
  <c r="Q3291" i="12"/>
  <c r="P3291" i="12"/>
  <c r="O3291" i="12"/>
  <c r="N3291" i="12"/>
  <c r="M3291" i="12"/>
  <c r="L3291" i="12"/>
  <c r="K3291" i="12"/>
  <c r="J3291" i="12"/>
  <c r="I3291" i="12"/>
  <c r="H3291" i="12"/>
  <c r="V3269" i="12"/>
  <c r="U3269" i="12"/>
  <c r="T3269" i="12"/>
  <c r="S3269" i="12"/>
  <c r="R3269" i="12"/>
  <c r="Q3269" i="12"/>
  <c r="P3269" i="12"/>
  <c r="O3269" i="12"/>
  <c r="N3269" i="12"/>
  <c r="M3269" i="12"/>
  <c r="L3269" i="12"/>
  <c r="K3269" i="12"/>
  <c r="J3269" i="12"/>
  <c r="I3269" i="12"/>
  <c r="H3269" i="12"/>
  <c r="V3252" i="12"/>
  <c r="U3252" i="12"/>
  <c r="T3252" i="12"/>
  <c r="S3252" i="12"/>
  <c r="R3252" i="12"/>
  <c r="Q3252" i="12"/>
  <c r="P3252" i="12"/>
  <c r="O3252" i="12"/>
  <c r="N3252" i="12"/>
  <c r="M3252" i="12"/>
  <c r="L3252" i="12"/>
  <c r="K3252" i="12"/>
  <c r="J3252" i="12"/>
  <c r="I3252" i="12"/>
  <c r="H3252" i="12"/>
  <c r="V3248" i="12"/>
  <c r="U3248" i="12"/>
  <c r="T3248" i="12"/>
  <c r="S3248" i="12"/>
  <c r="R3248" i="12"/>
  <c r="Q3248" i="12"/>
  <c r="P3248" i="12"/>
  <c r="O3248" i="12"/>
  <c r="N3248" i="12"/>
  <c r="M3248" i="12"/>
  <c r="L3248" i="12"/>
  <c r="K3248" i="12"/>
  <c r="J3248" i="12"/>
  <c r="I3248" i="12"/>
  <c r="H3248" i="12"/>
  <c r="V3228" i="12"/>
  <c r="U3228" i="12"/>
  <c r="T3228" i="12"/>
  <c r="S3228" i="12"/>
  <c r="R3228" i="12"/>
  <c r="Q3228" i="12"/>
  <c r="P3228" i="12"/>
  <c r="O3228" i="12"/>
  <c r="N3228" i="12"/>
  <c r="M3228" i="12"/>
  <c r="L3228" i="12"/>
  <c r="K3228" i="12"/>
  <c r="J3228" i="12"/>
  <c r="I3228" i="12"/>
  <c r="H3228" i="12"/>
  <c r="V3222" i="12"/>
  <c r="U3222" i="12"/>
  <c r="T3222" i="12"/>
  <c r="S3222" i="12"/>
  <c r="R3222" i="12"/>
  <c r="Q3222" i="12"/>
  <c r="P3222" i="12"/>
  <c r="O3222" i="12"/>
  <c r="N3222" i="12"/>
  <c r="M3222" i="12"/>
  <c r="L3222" i="12"/>
  <c r="K3222" i="12"/>
  <c r="J3222" i="12"/>
  <c r="I3222" i="12"/>
  <c r="H3222" i="12"/>
  <c r="V3218" i="12"/>
  <c r="U3218" i="12"/>
  <c r="T3218" i="12"/>
  <c r="S3218" i="12"/>
  <c r="R3218" i="12"/>
  <c r="Q3218" i="12"/>
  <c r="P3218" i="12"/>
  <c r="O3218" i="12"/>
  <c r="N3218" i="12"/>
  <c r="M3218" i="12"/>
  <c r="L3218" i="12"/>
  <c r="K3218" i="12"/>
  <c r="J3218" i="12"/>
  <c r="I3218" i="12"/>
  <c r="H3218" i="12"/>
  <c r="V3216" i="12"/>
  <c r="U3216" i="12"/>
  <c r="T3216" i="12"/>
  <c r="S3216" i="12"/>
  <c r="R3216" i="12"/>
  <c r="Q3216" i="12"/>
  <c r="P3216" i="12"/>
  <c r="O3216" i="12"/>
  <c r="N3216" i="12"/>
  <c r="M3216" i="12"/>
  <c r="L3216" i="12"/>
  <c r="K3216" i="12"/>
  <c r="J3216" i="12"/>
  <c r="I3216" i="12"/>
  <c r="H3216" i="12"/>
  <c r="V3204" i="12"/>
  <c r="U3204" i="12"/>
  <c r="T3204" i="12"/>
  <c r="S3204" i="12"/>
  <c r="R3204" i="12"/>
  <c r="Q3204" i="12"/>
  <c r="P3204" i="12"/>
  <c r="O3204" i="12"/>
  <c r="N3204" i="12"/>
  <c r="M3204" i="12"/>
  <c r="L3204" i="12"/>
  <c r="K3204" i="12"/>
  <c r="J3204" i="12"/>
  <c r="I3204" i="12"/>
  <c r="H3204" i="12"/>
  <c r="V3184" i="12"/>
  <c r="U3184" i="12"/>
  <c r="T3184" i="12"/>
  <c r="S3184" i="12"/>
  <c r="R3184" i="12"/>
  <c r="Q3184" i="12"/>
  <c r="P3184" i="12"/>
  <c r="O3184" i="12"/>
  <c r="N3184" i="12"/>
  <c r="M3184" i="12"/>
  <c r="L3184" i="12"/>
  <c r="K3184" i="12"/>
  <c r="J3184" i="12"/>
  <c r="I3184" i="12"/>
  <c r="H3184" i="12"/>
  <c r="V3179" i="12"/>
  <c r="U3179" i="12"/>
  <c r="T3179" i="12"/>
  <c r="S3179" i="12"/>
  <c r="R3179" i="12"/>
  <c r="Q3179" i="12"/>
  <c r="P3179" i="12"/>
  <c r="O3179" i="12"/>
  <c r="N3179" i="12"/>
  <c r="M3179" i="12"/>
  <c r="L3179" i="12"/>
  <c r="K3179" i="12"/>
  <c r="J3179" i="12"/>
  <c r="I3179" i="12"/>
  <c r="H3179" i="12"/>
  <c r="V3162" i="12"/>
  <c r="U3162" i="12"/>
  <c r="T3162" i="12"/>
  <c r="S3162" i="12"/>
  <c r="R3162" i="12"/>
  <c r="Q3162" i="12"/>
  <c r="P3162" i="12"/>
  <c r="O3162" i="12"/>
  <c r="N3162" i="12"/>
  <c r="M3162" i="12"/>
  <c r="L3162" i="12"/>
  <c r="K3162" i="12"/>
  <c r="J3162" i="12"/>
  <c r="I3162" i="12"/>
  <c r="H3162" i="12"/>
  <c r="V3160" i="12"/>
  <c r="U3160" i="12"/>
  <c r="T3160" i="12"/>
  <c r="S3160" i="12"/>
  <c r="R3160" i="12"/>
  <c r="Q3160" i="12"/>
  <c r="P3160" i="12"/>
  <c r="O3160" i="12"/>
  <c r="N3160" i="12"/>
  <c r="M3160" i="12"/>
  <c r="L3160" i="12"/>
  <c r="K3160" i="12"/>
  <c r="J3160" i="12"/>
  <c r="I3160" i="12"/>
  <c r="H3160" i="12"/>
  <c r="V3148" i="12"/>
  <c r="U3148" i="12"/>
  <c r="T3148" i="12"/>
  <c r="S3148" i="12"/>
  <c r="R3148" i="12"/>
  <c r="Q3148" i="12"/>
  <c r="P3148" i="12"/>
  <c r="O3148" i="12"/>
  <c r="N3148" i="12"/>
  <c r="M3148" i="12"/>
  <c r="L3148" i="12"/>
  <c r="K3148" i="12"/>
  <c r="J3148" i="12"/>
  <c r="I3148" i="12"/>
  <c r="H3148" i="12"/>
  <c r="V3131" i="12"/>
  <c r="U3131" i="12"/>
  <c r="T3131" i="12"/>
  <c r="S3131" i="12"/>
  <c r="R3131" i="12"/>
  <c r="Q3131" i="12"/>
  <c r="P3131" i="12"/>
  <c r="O3131" i="12"/>
  <c r="N3131" i="12"/>
  <c r="M3131" i="12"/>
  <c r="L3131" i="12"/>
  <c r="K3131" i="12"/>
  <c r="J3131" i="12"/>
  <c r="I3131" i="12"/>
  <c r="H3131" i="12"/>
  <c r="V3105" i="12"/>
  <c r="U3105" i="12"/>
  <c r="T3105" i="12"/>
  <c r="S3105" i="12"/>
  <c r="R3105" i="12"/>
  <c r="Q3105" i="12"/>
  <c r="P3105" i="12"/>
  <c r="O3105" i="12"/>
  <c r="N3105" i="12"/>
  <c r="M3105" i="12"/>
  <c r="L3105" i="12"/>
  <c r="K3105" i="12"/>
  <c r="J3105" i="12"/>
  <c r="I3105" i="12"/>
  <c r="H3105" i="12"/>
  <c r="V3092" i="12"/>
  <c r="U3092" i="12"/>
  <c r="T3092" i="12"/>
  <c r="S3092" i="12"/>
  <c r="R3092" i="12"/>
  <c r="Q3092" i="12"/>
  <c r="P3092" i="12"/>
  <c r="O3092" i="12"/>
  <c r="N3092" i="12"/>
  <c r="M3092" i="12"/>
  <c r="L3092" i="12"/>
  <c r="K3092" i="12"/>
  <c r="J3092" i="12"/>
  <c r="I3092" i="12"/>
  <c r="H3092" i="12"/>
  <c r="V3087" i="12"/>
  <c r="U3087" i="12"/>
  <c r="T3087" i="12"/>
  <c r="S3087" i="12"/>
  <c r="R3087" i="12"/>
  <c r="Q3087" i="12"/>
  <c r="P3087" i="12"/>
  <c r="O3087" i="12"/>
  <c r="N3087" i="12"/>
  <c r="M3087" i="12"/>
  <c r="L3087" i="12"/>
  <c r="K3087" i="12"/>
  <c r="J3087" i="12"/>
  <c r="I3087" i="12"/>
  <c r="H3087" i="12"/>
  <c r="V3073" i="12"/>
  <c r="U3073" i="12"/>
  <c r="T3073" i="12"/>
  <c r="S3073" i="12"/>
  <c r="R3073" i="12"/>
  <c r="Q3073" i="12"/>
  <c r="P3073" i="12"/>
  <c r="O3073" i="12"/>
  <c r="N3073" i="12"/>
  <c r="M3073" i="12"/>
  <c r="L3073" i="12"/>
  <c r="K3073" i="12"/>
  <c r="J3073" i="12"/>
  <c r="I3073" i="12"/>
  <c r="H3073" i="12"/>
  <c r="V3067" i="12"/>
  <c r="U3067" i="12"/>
  <c r="T3067" i="12"/>
  <c r="S3067" i="12"/>
  <c r="R3067" i="12"/>
  <c r="Q3067" i="12"/>
  <c r="P3067" i="12"/>
  <c r="O3067" i="12"/>
  <c r="N3067" i="12"/>
  <c r="M3067" i="12"/>
  <c r="L3067" i="12"/>
  <c r="K3067" i="12"/>
  <c r="J3067" i="12"/>
  <c r="I3067" i="12"/>
  <c r="H3067" i="12"/>
  <c r="V3055" i="12"/>
  <c r="U3055" i="12"/>
  <c r="T3055" i="12"/>
  <c r="S3055" i="12"/>
  <c r="R3055" i="12"/>
  <c r="Q3055" i="12"/>
  <c r="P3055" i="12"/>
  <c r="O3055" i="12"/>
  <c r="N3055" i="12"/>
  <c r="M3055" i="12"/>
  <c r="L3055" i="12"/>
  <c r="K3055" i="12"/>
  <c r="J3055" i="12"/>
  <c r="I3055" i="12"/>
  <c r="H3055" i="12"/>
  <c r="V3047" i="12"/>
  <c r="U3047" i="12"/>
  <c r="T3047" i="12"/>
  <c r="S3047" i="12"/>
  <c r="R3047" i="12"/>
  <c r="Q3047" i="12"/>
  <c r="P3047" i="12"/>
  <c r="O3047" i="12"/>
  <c r="N3047" i="12"/>
  <c r="M3047" i="12"/>
  <c r="L3047" i="12"/>
  <c r="K3047" i="12"/>
  <c r="J3047" i="12"/>
  <c r="I3047" i="12"/>
  <c r="H3047" i="12"/>
  <c r="V3039" i="12"/>
  <c r="U3039" i="12"/>
  <c r="T3039" i="12"/>
  <c r="S3039" i="12"/>
  <c r="R3039" i="12"/>
  <c r="Q3039" i="12"/>
  <c r="P3039" i="12"/>
  <c r="O3039" i="12"/>
  <c r="N3039" i="12"/>
  <c r="M3039" i="12"/>
  <c r="L3039" i="12"/>
  <c r="K3039" i="12"/>
  <c r="J3039" i="12"/>
  <c r="I3039" i="12"/>
  <c r="H3039" i="12"/>
  <c r="V3031" i="12"/>
  <c r="U3031" i="12"/>
  <c r="T3031" i="12"/>
  <c r="S3031" i="12"/>
  <c r="R3031" i="12"/>
  <c r="Q3031" i="12"/>
  <c r="P3031" i="12"/>
  <c r="O3031" i="12"/>
  <c r="N3031" i="12"/>
  <c r="M3031" i="12"/>
  <c r="L3031" i="12"/>
  <c r="K3031" i="12"/>
  <c r="J3031" i="12"/>
  <c r="I3031" i="12"/>
  <c r="H3031" i="12"/>
  <c r="V3022" i="12"/>
  <c r="U3022" i="12"/>
  <c r="T3022" i="12"/>
  <c r="S3022" i="12"/>
  <c r="R3022" i="12"/>
  <c r="Q3022" i="12"/>
  <c r="P3022" i="12"/>
  <c r="O3022" i="12"/>
  <c r="N3022" i="12"/>
  <c r="M3022" i="12"/>
  <c r="L3022" i="12"/>
  <c r="K3022" i="12"/>
  <c r="J3022" i="12"/>
  <c r="I3022" i="12"/>
  <c r="H3022" i="12"/>
  <c r="V3009" i="12"/>
  <c r="U3009" i="12"/>
  <c r="T3009" i="12"/>
  <c r="S3009" i="12"/>
  <c r="R3009" i="12"/>
  <c r="Q3009" i="12"/>
  <c r="P3009" i="12"/>
  <c r="O3009" i="12"/>
  <c r="N3009" i="12"/>
  <c r="M3009" i="12"/>
  <c r="L3009" i="12"/>
  <c r="K3009" i="12"/>
  <c r="J3009" i="12"/>
  <c r="I3009" i="12"/>
  <c r="H3009" i="12"/>
  <c r="V3001" i="12"/>
  <c r="U3001" i="12"/>
  <c r="T3001" i="12"/>
  <c r="S3001" i="12"/>
  <c r="R3001" i="12"/>
  <c r="Q3001" i="12"/>
  <c r="P3001" i="12"/>
  <c r="O3001" i="12"/>
  <c r="N3001" i="12"/>
  <c r="M3001" i="12"/>
  <c r="L3001" i="12"/>
  <c r="K3001" i="12"/>
  <c r="J3001" i="12"/>
  <c r="I3001" i="12"/>
  <c r="H3001" i="12"/>
  <c r="V2981" i="12"/>
  <c r="U2981" i="12"/>
  <c r="T2981" i="12"/>
  <c r="S2981" i="12"/>
  <c r="R2981" i="12"/>
  <c r="Q2981" i="12"/>
  <c r="P2981" i="12"/>
  <c r="O2981" i="12"/>
  <c r="N2981" i="12"/>
  <c r="M2981" i="12"/>
  <c r="L2981" i="12"/>
  <c r="K2981" i="12"/>
  <c r="J2981" i="12"/>
  <c r="I2981" i="12"/>
  <c r="H2981" i="12"/>
  <c r="V2976" i="12"/>
  <c r="U2976" i="12"/>
  <c r="T2976" i="12"/>
  <c r="S2976" i="12"/>
  <c r="R2976" i="12"/>
  <c r="Q2976" i="12"/>
  <c r="P2976" i="12"/>
  <c r="O2976" i="12"/>
  <c r="N2976" i="12"/>
  <c r="M2976" i="12"/>
  <c r="L2976" i="12"/>
  <c r="K2976" i="12"/>
  <c r="J2976" i="12"/>
  <c r="I2976" i="12"/>
  <c r="H2976" i="12"/>
  <c r="V2974" i="12"/>
  <c r="U2974" i="12"/>
  <c r="T2974" i="12"/>
  <c r="S2974" i="12"/>
  <c r="R2974" i="12"/>
  <c r="Q2974" i="12"/>
  <c r="P2974" i="12"/>
  <c r="O2974" i="12"/>
  <c r="N2974" i="12"/>
  <c r="M2974" i="12"/>
  <c r="L2974" i="12"/>
  <c r="K2974" i="12"/>
  <c r="J2974" i="12"/>
  <c r="I2974" i="12"/>
  <c r="H2974" i="12"/>
  <c r="V2965" i="12"/>
  <c r="U2965" i="12"/>
  <c r="T2965" i="12"/>
  <c r="S2965" i="12"/>
  <c r="R2965" i="12"/>
  <c r="Q2965" i="12"/>
  <c r="P2965" i="12"/>
  <c r="O2965" i="12"/>
  <c r="N2965" i="12"/>
  <c r="M2965" i="12"/>
  <c r="L2965" i="12"/>
  <c r="K2965" i="12"/>
  <c r="J2965" i="12"/>
  <c r="I2965" i="12"/>
  <c r="H2965" i="12"/>
  <c r="V2954" i="12"/>
  <c r="U2954" i="12"/>
  <c r="T2954" i="12"/>
  <c r="S2954" i="12"/>
  <c r="R2954" i="12"/>
  <c r="Q2954" i="12"/>
  <c r="P2954" i="12"/>
  <c r="O2954" i="12"/>
  <c r="N2954" i="12"/>
  <c r="M2954" i="12"/>
  <c r="L2954" i="12"/>
  <c r="K2954" i="12"/>
  <c r="J2954" i="12"/>
  <c r="I2954" i="12"/>
  <c r="H2954" i="12"/>
  <c r="V2949" i="12"/>
  <c r="U2949" i="12"/>
  <c r="T2949" i="12"/>
  <c r="S2949" i="12"/>
  <c r="R2949" i="12"/>
  <c r="Q2949" i="12"/>
  <c r="P2949" i="12"/>
  <c r="O2949" i="12"/>
  <c r="N2949" i="12"/>
  <c r="M2949" i="12"/>
  <c r="L2949" i="12"/>
  <c r="K2949" i="12"/>
  <c r="J2949" i="12"/>
  <c r="I2949" i="12"/>
  <c r="H2949" i="12"/>
  <c r="V2944" i="12"/>
  <c r="U2944" i="12"/>
  <c r="T2944" i="12"/>
  <c r="S2944" i="12"/>
  <c r="R2944" i="12"/>
  <c r="Q2944" i="12"/>
  <c r="P2944" i="12"/>
  <c r="O2944" i="12"/>
  <c r="N2944" i="12"/>
  <c r="M2944" i="12"/>
  <c r="L2944" i="12"/>
  <c r="K2944" i="12"/>
  <c r="J2944" i="12"/>
  <c r="I2944" i="12"/>
  <c r="H2944" i="12"/>
  <c r="V2939" i="12"/>
  <c r="U2939" i="12"/>
  <c r="T2939" i="12"/>
  <c r="S2939" i="12"/>
  <c r="R2939" i="12"/>
  <c r="Q2939" i="12"/>
  <c r="P2939" i="12"/>
  <c r="O2939" i="12"/>
  <c r="N2939" i="12"/>
  <c r="M2939" i="12"/>
  <c r="L2939" i="12"/>
  <c r="K2939" i="12"/>
  <c r="J2939" i="12"/>
  <c r="I2939" i="12"/>
  <c r="H2939" i="12"/>
  <c r="V2928" i="12"/>
  <c r="U2928" i="12"/>
  <c r="T2928" i="12"/>
  <c r="S2928" i="12"/>
  <c r="R2928" i="12"/>
  <c r="Q2928" i="12"/>
  <c r="P2928" i="12"/>
  <c r="O2928" i="12"/>
  <c r="N2928" i="12"/>
  <c r="M2928" i="12"/>
  <c r="L2928" i="12"/>
  <c r="K2928" i="12"/>
  <c r="J2928" i="12"/>
  <c r="I2928" i="12"/>
  <c r="H2928" i="12"/>
  <c r="V2925" i="12"/>
  <c r="U2925" i="12"/>
  <c r="T2925" i="12"/>
  <c r="S2925" i="12"/>
  <c r="R2925" i="12"/>
  <c r="Q2925" i="12"/>
  <c r="P2925" i="12"/>
  <c r="O2925" i="12"/>
  <c r="N2925" i="12"/>
  <c r="M2925" i="12"/>
  <c r="L2925" i="12"/>
  <c r="K2925" i="12"/>
  <c r="J2925" i="12"/>
  <c r="I2925" i="12"/>
  <c r="H2925" i="12"/>
  <c r="V2923" i="12"/>
  <c r="U2923" i="12"/>
  <c r="T2923" i="12"/>
  <c r="S2923" i="12"/>
  <c r="R2923" i="12"/>
  <c r="Q2923" i="12"/>
  <c r="P2923" i="12"/>
  <c r="O2923" i="12"/>
  <c r="N2923" i="12"/>
  <c r="M2923" i="12"/>
  <c r="L2923" i="12"/>
  <c r="K2923" i="12"/>
  <c r="J2923" i="12"/>
  <c r="I2923" i="12"/>
  <c r="H2923" i="12"/>
  <c r="V2921" i="12"/>
  <c r="U2921" i="12"/>
  <c r="T2921" i="12"/>
  <c r="S2921" i="12"/>
  <c r="R2921" i="12"/>
  <c r="Q2921" i="12"/>
  <c r="P2921" i="12"/>
  <c r="O2921" i="12"/>
  <c r="N2921" i="12"/>
  <c r="M2921" i="12"/>
  <c r="L2921" i="12"/>
  <c r="K2921" i="12"/>
  <c r="J2921" i="12"/>
  <c r="I2921" i="12"/>
  <c r="H2921" i="12"/>
  <c r="V2910" i="12"/>
  <c r="U2910" i="12"/>
  <c r="T2910" i="12"/>
  <c r="S2910" i="12"/>
  <c r="R2910" i="12"/>
  <c r="Q2910" i="12"/>
  <c r="P2910" i="12"/>
  <c r="O2910" i="12"/>
  <c r="N2910" i="12"/>
  <c r="M2910" i="12"/>
  <c r="L2910" i="12"/>
  <c r="K2910" i="12"/>
  <c r="J2910" i="12"/>
  <c r="I2910" i="12"/>
  <c r="H2910" i="12"/>
  <c r="V2904" i="12"/>
  <c r="U2904" i="12"/>
  <c r="T2904" i="12"/>
  <c r="S2904" i="12"/>
  <c r="R2904" i="12"/>
  <c r="Q2904" i="12"/>
  <c r="P2904" i="12"/>
  <c r="O2904" i="12"/>
  <c r="N2904" i="12"/>
  <c r="M2904" i="12"/>
  <c r="L2904" i="12"/>
  <c r="K2904" i="12"/>
  <c r="J2904" i="12"/>
  <c r="I2904" i="12"/>
  <c r="H2904" i="12"/>
  <c r="V2899" i="12"/>
  <c r="U2899" i="12"/>
  <c r="T2899" i="12"/>
  <c r="S2899" i="12"/>
  <c r="R2899" i="12"/>
  <c r="Q2899" i="12"/>
  <c r="P2899" i="12"/>
  <c r="O2899" i="12"/>
  <c r="N2899" i="12"/>
  <c r="M2899" i="12"/>
  <c r="L2899" i="12"/>
  <c r="K2899" i="12"/>
  <c r="J2899" i="12"/>
  <c r="I2899" i="12"/>
  <c r="H2899" i="12"/>
  <c r="V2887" i="12"/>
  <c r="U2887" i="12"/>
  <c r="T2887" i="12"/>
  <c r="S2887" i="12"/>
  <c r="R2887" i="12"/>
  <c r="Q2887" i="12"/>
  <c r="P2887" i="12"/>
  <c r="O2887" i="12"/>
  <c r="N2887" i="12"/>
  <c r="M2887" i="12"/>
  <c r="L2887" i="12"/>
  <c r="K2887" i="12"/>
  <c r="J2887" i="12"/>
  <c r="I2887" i="12"/>
  <c r="H2887" i="12"/>
  <c r="V2873" i="12"/>
  <c r="U2873" i="12"/>
  <c r="T2873" i="12"/>
  <c r="S2873" i="12"/>
  <c r="R2873" i="12"/>
  <c r="Q2873" i="12"/>
  <c r="P2873" i="12"/>
  <c r="O2873" i="12"/>
  <c r="N2873" i="12"/>
  <c r="M2873" i="12"/>
  <c r="L2873" i="12"/>
  <c r="K2873" i="12"/>
  <c r="J2873" i="12"/>
  <c r="I2873" i="12"/>
  <c r="H2873" i="12"/>
  <c r="V2871" i="12"/>
  <c r="U2871" i="12"/>
  <c r="T2871" i="12"/>
  <c r="S2871" i="12"/>
  <c r="R2871" i="12"/>
  <c r="Q2871" i="12"/>
  <c r="P2871" i="12"/>
  <c r="O2871" i="12"/>
  <c r="N2871" i="12"/>
  <c r="M2871" i="12"/>
  <c r="L2871" i="12"/>
  <c r="K2871" i="12"/>
  <c r="J2871" i="12"/>
  <c r="I2871" i="12"/>
  <c r="H2871" i="12"/>
  <c r="V2866" i="12"/>
  <c r="U2866" i="12"/>
  <c r="T2866" i="12"/>
  <c r="S2866" i="12"/>
  <c r="R2866" i="12"/>
  <c r="Q2866" i="12"/>
  <c r="P2866" i="12"/>
  <c r="O2866" i="12"/>
  <c r="N2866" i="12"/>
  <c r="M2866" i="12"/>
  <c r="L2866" i="12"/>
  <c r="K2866" i="12"/>
  <c r="J2866" i="12"/>
  <c r="I2866" i="12"/>
  <c r="H2866" i="12"/>
  <c r="V2853" i="12"/>
  <c r="U2853" i="12"/>
  <c r="T2853" i="12"/>
  <c r="S2853" i="12"/>
  <c r="R2853" i="12"/>
  <c r="Q2853" i="12"/>
  <c r="P2853" i="12"/>
  <c r="O2853" i="12"/>
  <c r="N2853" i="12"/>
  <c r="M2853" i="12"/>
  <c r="L2853" i="12"/>
  <c r="K2853" i="12"/>
  <c r="J2853" i="12"/>
  <c r="I2853" i="12"/>
  <c r="H2853" i="12"/>
  <c r="V2847" i="12"/>
  <c r="U2847" i="12"/>
  <c r="T2847" i="12"/>
  <c r="S2847" i="12"/>
  <c r="R2847" i="12"/>
  <c r="Q2847" i="12"/>
  <c r="P2847" i="12"/>
  <c r="O2847" i="12"/>
  <c r="N2847" i="12"/>
  <c r="M2847" i="12"/>
  <c r="L2847" i="12"/>
  <c r="K2847" i="12"/>
  <c r="J2847" i="12"/>
  <c r="I2847" i="12"/>
  <c r="H2847" i="12"/>
  <c r="V2839" i="12"/>
  <c r="U2839" i="12"/>
  <c r="T2839" i="12"/>
  <c r="S2839" i="12"/>
  <c r="R2839" i="12"/>
  <c r="Q2839" i="12"/>
  <c r="P2839" i="12"/>
  <c r="O2839" i="12"/>
  <c r="N2839" i="12"/>
  <c r="M2839" i="12"/>
  <c r="L2839" i="12"/>
  <c r="K2839" i="12"/>
  <c r="J2839" i="12"/>
  <c r="I2839" i="12"/>
  <c r="H2839" i="12"/>
  <c r="V2830" i="12"/>
  <c r="U2830" i="12"/>
  <c r="T2830" i="12"/>
  <c r="S2830" i="12"/>
  <c r="R2830" i="12"/>
  <c r="Q2830" i="12"/>
  <c r="P2830" i="12"/>
  <c r="O2830" i="12"/>
  <c r="N2830" i="12"/>
  <c r="M2830" i="12"/>
  <c r="L2830" i="12"/>
  <c r="K2830" i="12"/>
  <c r="J2830" i="12"/>
  <c r="I2830" i="12"/>
  <c r="H2830" i="12"/>
  <c r="V2815" i="12"/>
  <c r="U2815" i="12"/>
  <c r="T2815" i="12"/>
  <c r="S2815" i="12"/>
  <c r="R2815" i="12"/>
  <c r="Q2815" i="12"/>
  <c r="P2815" i="12"/>
  <c r="O2815" i="12"/>
  <c r="N2815" i="12"/>
  <c r="M2815" i="12"/>
  <c r="L2815" i="12"/>
  <c r="K2815" i="12"/>
  <c r="J2815" i="12"/>
  <c r="I2815" i="12"/>
  <c r="H2815" i="12"/>
  <c r="V2809" i="12"/>
  <c r="U2809" i="12"/>
  <c r="T2809" i="12"/>
  <c r="S2809" i="12"/>
  <c r="R2809" i="12"/>
  <c r="Q2809" i="12"/>
  <c r="P2809" i="12"/>
  <c r="O2809" i="12"/>
  <c r="N2809" i="12"/>
  <c r="M2809" i="12"/>
  <c r="L2809" i="12"/>
  <c r="K2809" i="12"/>
  <c r="J2809" i="12"/>
  <c r="I2809" i="12"/>
  <c r="H2809" i="12"/>
  <c r="V2801" i="12"/>
  <c r="U2801" i="12"/>
  <c r="T2801" i="12"/>
  <c r="S2801" i="12"/>
  <c r="R2801" i="12"/>
  <c r="Q2801" i="12"/>
  <c r="P2801" i="12"/>
  <c r="O2801" i="12"/>
  <c r="N2801" i="12"/>
  <c r="M2801" i="12"/>
  <c r="L2801" i="12"/>
  <c r="K2801" i="12"/>
  <c r="J2801" i="12"/>
  <c r="I2801" i="12"/>
  <c r="H2801" i="12"/>
  <c r="V2795" i="12"/>
  <c r="U2795" i="12"/>
  <c r="T2795" i="12"/>
  <c r="S2795" i="12"/>
  <c r="R2795" i="12"/>
  <c r="Q2795" i="12"/>
  <c r="P2795" i="12"/>
  <c r="O2795" i="12"/>
  <c r="N2795" i="12"/>
  <c r="M2795" i="12"/>
  <c r="L2795" i="12"/>
  <c r="K2795" i="12"/>
  <c r="J2795" i="12"/>
  <c r="I2795" i="12"/>
  <c r="H2795" i="12"/>
  <c r="V2786" i="12"/>
  <c r="U2786" i="12"/>
  <c r="T2786" i="12"/>
  <c r="S2786" i="12"/>
  <c r="R2786" i="12"/>
  <c r="Q2786" i="12"/>
  <c r="P2786" i="12"/>
  <c r="O2786" i="12"/>
  <c r="N2786" i="12"/>
  <c r="M2786" i="12"/>
  <c r="L2786" i="12"/>
  <c r="K2786" i="12"/>
  <c r="J2786" i="12"/>
  <c r="I2786" i="12"/>
  <c r="H2786" i="12"/>
  <c r="V2774" i="12"/>
  <c r="U2774" i="12"/>
  <c r="T2774" i="12"/>
  <c r="S2774" i="12"/>
  <c r="R2774" i="12"/>
  <c r="Q2774" i="12"/>
  <c r="P2774" i="12"/>
  <c r="O2774" i="12"/>
  <c r="N2774" i="12"/>
  <c r="M2774" i="12"/>
  <c r="L2774" i="12"/>
  <c r="K2774" i="12"/>
  <c r="J2774" i="12"/>
  <c r="I2774" i="12"/>
  <c r="H2774" i="12"/>
  <c r="V2764" i="12"/>
  <c r="U2764" i="12"/>
  <c r="T2764" i="12"/>
  <c r="S2764" i="12"/>
  <c r="R2764" i="12"/>
  <c r="Q2764" i="12"/>
  <c r="P2764" i="12"/>
  <c r="O2764" i="12"/>
  <c r="N2764" i="12"/>
  <c r="M2764" i="12"/>
  <c r="L2764" i="12"/>
  <c r="K2764" i="12"/>
  <c r="J2764" i="12"/>
  <c r="I2764" i="12"/>
  <c r="H2764" i="12"/>
  <c r="V2760" i="12"/>
  <c r="U2760" i="12"/>
  <c r="T2760" i="12"/>
  <c r="S2760" i="12"/>
  <c r="R2760" i="12"/>
  <c r="Q2760" i="12"/>
  <c r="P2760" i="12"/>
  <c r="O2760" i="12"/>
  <c r="N2760" i="12"/>
  <c r="M2760" i="12"/>
  <c r="L2760" i="12"/>
  <c r="K2760" i="12"/>
  <c r="J2760" i="12"/>
  <c r="I2760" i="12"/>
  <c r="H2760" i="12"/>
  <c r="V2748" i="12"/>
  <c r="U2748" i="12"/>
  <c r="T2748" i="12"/>
  <c r="S2748" i="12"/>
  <c r="R2748" i="12"/>
  <c r="Q2748" i="12"/>
  <c r="P2748" i="12"/>
  <c r="O2748" i="12"/>
  <c r="N2748" i="12"/>
  <c r="M2748" i="12"/>
  <c r="L2748" i="12"/>
  <c r="K2748" i="12"/>
  <c r="J2748" i="12"/>
  <c r="I2748" i="12"/>
  <c r="H2748" i="12"/>
  <c r="V2742" i="12"/>
  <c r="U2742" i="12"/>
  <c r="T2742" i="12"/>
  <c r="S2742" i="12"/>
  <c r="R2742" i="12"/>
  <c r="Q2742" i="12"/>
  <c r="P2742" i="12"/>
  <c r="O2742" i="12"/>
  <c r="N2742" i="12"/>
  <c r="M2742" i="12"/>
  <c r="L2742" i="12"/>
  <c r="K2742" i="12"/>
  <c r="J2742" i="12"/>
  <c r="I2742" i="12"/>
  <c r="H2742" i="12"/>
  <c r="V2736" i="12"/>
  <c r="U2736" i="12"/>
  <c r="T2736" i="12"/>
  <c r="S2736" i="12"/>
  <c r="R2736" i="12"/>
  <c r="Q2736" i="12"/>
  <c r="P2736" i="12"/>
  <c r="O2736" i="12"/>
  <c r="N2736" i="12"/>
  <c r="M2736" i="12"/>
  <c r="L2736" i="12"/>
  <c r="K2736" i="12"/>
  <c r="J2736" i="12"/>
  <c r="I2736" i="12"/>
  <c r="H2736" i="12"/>
  <c r="V2733" i="12"/>
  <c r="U2733" i="12"/>
  <c r="T2733" i="12"/>
  <c r="S2733" i="12"/>
  <c r="R2733" i="12"/>
  <c r="Q2733" i="12"/>
  <c r="P2733" i="12"/>
  <c r="O2733" i="12"/>
  <c r="N2733" i="12"/>
  <c r="M2733" i="12"/>
  <c r="L2733" i="12"/>
  <c r="K2733" i="12"/>
  <c r="J2733" i="12"/>
  <c r="I2733" i="12"/>
  <c r="H2733" i="12"/>
  <c r="V2731" i="12"/>
  <c r="U2731" i="12"/>
  <c r="T2731" i="12"/>
  <c r="S2731" i="12"/>
  <c r="R2731" i="12"/>
  <c r="Q2731" i="12"/>
  <c r="P2731" i="12"/>
  <c r="O2731" i="12"/>
  <c r="N2731" i="12"/>
  <c r="M2731" i="12"/>
  <c r="L2731" i="12"/>
  <c r="K2731" i="12"/>
  <c r="J2731" i="12"/>
  <c r="I2731" i="12"/>
  <c r="H2731" i="12"/>
  <c r="V2725" i="12"/>
  <c r="U2725" i="12"/>
  <c r="T2725" i="12"/>
  <c r="S2725" i="12"/>
  <c r="R2725" i="12"/>
  <c r="Q2725" i="12"/>
  <c r="P2725" i="12"/>
  <c r="O2725" i="12"/>
  <c r="N2725" i="12"/>
  <c r="M2725" i="12"/>
  <c r="L2725" i="12"/>
  <c r="K2725" i="12"/>
  <c r="J2725" i="12"/>
  <c r="I2725" i="12"/>
  <c r="H2725" i="12"/>
  <c r="V2722" i="12"/>
  <c r="U2722" i="12"/>
  <c r="T2722" i="12"/>
  <c r="S2722" i="12"/>
  <c r="R2722" i="12"/>
  <c r="Q2722" i="12"/>
  <c r="P2722" i="12"/>
  <c r="O2722" i="12"/>
  <c r="N2722" i="12"/>
  <c r="M2722" i="12"/>
  <c r="L2722" i="12"/>
  <c r="K2722" i="12"/>
  <c r="J2722" i="12"/>
  <c r="I2722" i="12"/>
  <c r="H2722" i="12"/>
  <c r="V2717" i="12"/>
  <c r="U2717" i="12"/>
  <c r="T2717" i="12"/>
  <c r="S2717" i="12"/>
  <c r="R2717" i="12"/>
  <c r="Q2717" i="12"/>
  <c r="P2717" i="12"/>
  <c r="O2717" i="12"/>
  <c r="N2717" i="12"/>
  <c r="M2717" i="12"/>
  <c r="L2717" i="12"/>
  <c r="K2717" i="12"/>
  <c r="J2717" i="12"/>
  <c r="I2717" i="12"/>
  <c r="H2717" i="12"/>
  <c r="V2707" i="12"/>
  <c r="U2707" i="12"/>
  <c r="T2707" i="12"/>
  <c r="S2707" i="12"/>
  <c r="R2707" i="12"/>
  <c r="Q2707" i="12"/>
  <c r="P2707" i="12"/>
  <c r="O2707" i="12"/>
  <c r="N2707" i="12"/>
  <c r="M2707" i="12"/>
  <c r="L2707" i="12"/>
  <c r="K2707" i="12"/>
  <c r="J2707" i="12"/>
  <c r="I2707" i="12"/>
  <c r="H2707" i="12"/>
  <c r="V2699" i="12"/>
  <c r="U2699" i="12"/>
  <c r="T2699" i="12"/>
  <c r="S2699" i="12"/>
  <c r="R2699" i="12"/>
  <c r="Q2699" i="12"/>
  <c r="P2699" i="12"/>
  <c r="O2699" i="12"/>
  <c r="N2699" i="12"/>
  <c r="M2699" i="12"/>
  <c r="L2699" i="12"/>
  <c r="K2699" i="12"/>
  <c r="J2699" i="12"/>
  <c r="I2699" i="12"/>
  <c r="H2699" i="12"/>
  <c r="V2688" i="12"/>
  <c r="U2688" i="12"/>
  <c r="T2688" i="12"/>
  <c r="S2688" i="12"/>
  <c r="R2688" i="12"/>
  <c r="Q2688" i="12"/>
  <c r="P2688" i="12"/>
  <c r="O2688" i="12"/>
  <c r="N2688" i="12"/>
  <c r="M2688" i="12"/>
  <c r="L2688" i="12"/>
  <c r="K2688" i="12"/>
  <c r="J2688" i="12"/>
  <c r="I2688" i="12"/>
  <c r="H2688" i="12"/>
  <c r="V2679" i="12"/>
  <c r="U2679" i="12"/>
  <c r="T2679" i="12"/>
  <c r="S2679" i="12"/>
  <c r="R2679" i="12"/>
  <c r="Q2679" i="12"/>
  <c r="P2679" i="12"/>
  <c r="O2679" i="12"/>
  <c r="N2679" i="12"/>
  <c r="M2679" i="12"/>
  <c r="L2679" i="12"/>
  <c r="K2679" i="12"/>
  <c r="J2679" i="12"/>
  <c r="I2679" i="12"/>
  <c r="H2679" i="12"/>
  <c r="V2662" i="12"/>
  <c r="U2662" i="12"/>
  <c r="T2662" i="12"/>
  <c r="S2662" i="12"/>
  <c r="R2662" i="12"/>
  <c r="Q2662" i="12"/>
  <c r="P2662" i="12"/>
  <c r="O2662" i="12"/>
  <c r="N2662" i="12"/>
  <c r="M2662" i="12"/>
  <c r="L2662" i="12"/>
  <c r="K2662" i="12"/>
  <c r="J2662" i="12"/>
  <c r="I2662" i="12"/>
  <c r="H2662" i="12"/>
  <c r="V2660" i="12"/>
  <c r="U2660" i="12"/>
  <c r="T2660" i="12"/>
  <c r="S2660" i="12"/>
  <c r="R2660" i="12"/>
  <c r="Q2660" i="12"/>
  <c r="P2660" i="12"/>
  <c r="O2660" i="12"/>
  <c r="N2660" i="12"/>
  <c r="M2660" i="12"/>
  <c r="L2660" i="12"/>
  <c r="K2660" i="12"/>
  <c r="J2660" i="12"/>
  <c r="I2660" i="12"/>
  <c r="H2660" i="12"/>
  <c r="V2658" i="12"/>
  <c r="U2658" i="12"/>
  <c r="T2658" i="12"/>
  <c r="S2658" i="12"/>
  <c r="R2658" i="12"/>
  <c r="Q2658" i="12"/>
  <c r="P2658" i="12"/>
  <c r="O2658" i="12"/>
  <c r="N2658" i="12"/>
  <c r="M2658" i="12"/>
  <c r="L2658" i="12"/>
  <c r="K2658" i="12"/>
  <c r="J2658" i="12"/>
  <c r="I2658" i="12"/>
  <c r="H2658" i="12"/>
  <c r="V2656" i="12"/>
  <c r="U2656" i="12"/>
  <c r="T2656" i="12"/>
  <c r="S2656" i="12"/>
  <c r="R2656" i="12"/>
  <c r="Q2656" i="12"/>
  <c r="P2656" i="12"/>
  <c r="O2656" i="12"/>
  <c r="N2656" i="12"/>
  <c r="M2656" i="12"/>
  <c r="L2656" i="12"/>
  <c r="K2656" i="12"/>
  <c r="J2656" i="12"/>
  <c r="I2656" i="12"/>
  <c r="H2656" i="12"/>
  <c r="V2651" i="12"/>
  <c r="U2651" i="12"/>
  <c r="T2651" i="12"/>
  <c r="S2651" i="12"/>
  <c r="R2651" i="12"/>
  <c r="Q2651" i="12"/>
  <c r="P2651" i="12"/>
  <c r="O2651" i="12"/>
  <c r="N2651" i="12"/>
  <c r="M2651" i="12"/>
  <c r="L2651" i="12"/>
  <c r="K2651" i="12"/>
  <c r="J2651" i="12"/>
  <c r="I2651" i="12"/>
  <c r="H2651" i="12"/>
  <c r="V2635" i="12"/>
  <c r="U2635" i="12"/>
  <c r="T2635" i="12"/>
  <c r="S2635" i="12"/>
  <c r="R2635" i="12"/>
  <c r="Q2635" i="12"/>
  <c r="P2635" i="12"/>
  <c r="O2635" i="12"/>
  <c r="N2635" i="12"/>
  <c r="M2635" i="12"/>
  <c r="L2635" i="12"/>
  <c r="K2635" i="12"/>
  <c r="J2635" i="12"/>
  <c r="I2635" i="12"/>
  <c r="H2635" i="12"/>
  <c r="V2627" i="12"/>
  <c r="U2627" i="12"/>
  <c r="T2627" i="12"/>
  <c r="S2627" i="12"/>
  <c r="R2627" i="12"/>
  <c r="Q2627" i="12"/>
  <c r="P2627" i="12"/>
  <c r="O2627" i="12"/>
  <c r="N2627" i="12"/>
  <c r="M2627" i="12"/>
  <c r="L2627" i="12"/>
  <c r="K2627" i="12"/>
  <c r="J2627" i="12"/>
  <c r="I2627" i="12"/>
  <c r="H2627" i="12"/>
  <c r="V2619" i="12"/>
  <c r="U2619" i="12"/>
  <c r="T2619" i="12"/>
  <c r="S2619" i="12"/>
  <c r="R2619" i="12"/>
  <c r="Q2619" i="12"/>
  <c r="P2619" i="12"/>
  <c r="O2619" i="12"/>
  <c r="N2619" i="12"/>
  <c r="M2619" i="12"/>
  <c r="L2619" i="12"/>
  <c r="K2619" i="12"/>
  <c r="J2619" i="12"/>
  <c r="I2619" i="12"/>
  <c r="H2619" i="12"/>
  <c r="V2611" i="12"/>
  <c r="U2611" i="12"/>
  <c r="T2611" i="12"/>
  <c r="S2611" i="12"/>
  <c r="R2611" i="12"/>
  <c r="Q2611" i="12"/>
  <c r="P2611" i="12"/>
  <c r="O2611" i="12"/>
  <c r="N2611" i="12"/>
  <c r="M2611" i="12"/>
  <c r="L2611" i="12"/>
  <c r="K2611" i="12"/>
  <c r="J2611" i="12"/>
  <c r="I2611" i="12"/>
  <c r="H2611" i="12"/>
  <c r="V2603" i="12"/>
  <c r="U2603" i="12"/>
  <c r="T2603" i="12"/>
  <c r="S2603" i="12"/>
  <c r="R2603" i="12"/>
  <c r="Q2603" i="12"/>
  <c r="P2603" i="12"/>
  <c r="O2603" i="12"/>
  <c r="N2603" i="12"/>
  <c r="M2603" i="12"/>
  <c r="L2603" i="12"/>
  <c r="K2603" i="12"/>
  <c r="J2603" i="12"/>
  <c r="I2603" i="12"/>
  <c r="H2603" i="12"/>
  <c r="V2583" i="12"/>
  <c r="U2583" i="12"/>
  <c r="T2583" i="12"/>
  <c r="S2583" i="12"/>
  <c r="R2583" i="12"/>
  <c r="Q2583" i="12"/>
  <c r="P2583" i="12"/>
  <c r="O2583" i="12"/>
  <c r="N2583" i="12"/>
  <c r="M2583" i="12"/>
  <c r="L2583" i="12"/>
  <c r="K2583" i="12"/>
  <c r="J2583" i="12"/>
  <c r="I2583" i="12"/>
  <c r="H2583" i="12"/>
  <c r="V2576" i="12"/>
  <c r="U2576" i="12"/>
  <c r="T2576" i="12"/>
  <c r="S2576" i="12"/>
  <c r="R2576" i="12"/>
  <c r="Q2576" i="12"/>
  <c r="P2576" i="12"/>
  <c r="O2576" i="12"/>
  <c r="N2576" i="12"/>
  <c r="M2576" i="12"/>
  <c r="L2576" i="12"/>
  <c r="K2576" i="12"/>
  <c r="J2576" i="12"/>
  <c r="I2576" i="12"/>
  <c r="H2576" i="12"/>
  <c r="V2568" i="12"/>
  <c r="U2568" i="12"/>
  <c r="T2568" i="12"/>
  <c r="S2568" i="12"/>
  <c r="R2568" i="12"/>
  <c r="Q2568" i="12"/>
  <c r="P2568" i="12"/>
  <c r="O2568" i="12"/>
  <c r="N2568" i="12"/>
  <c r="M2568" i="12"/>
  <c r="L2568" i="12"/>
  <c r="K2568" i="12"/>
  <c r="J2568" i="12"/>
  <c r="I2568" i="12"/>
  <c r="H2568" i="12"/>
  <c r="V2566" i="12"/>
  <c r="U2566" i="12"/>
  <c r="T2566" i="12"/>
  <c r="S2566" i="12"/>
  <c r="R2566" i="12"/>
  <c r="Q2566" i="12"/>
  <c r="P2566" i="12"/>
  <c r="O2566" i="12"/>
  <c r="N2566" i="12"/>
  <c r="M2566" i="12"/>
  <c r="L2566" i="12"/>
  <c r="K2566" i="12"/>
  <c r="J2566" i="12"/>
  <c r="I2566" i="12"/>
  <c r="H2566" i="12"/>
  <c r="V2557" i="12"/>
  <c r="U2557" i="12"/>
  <c r="T2557" i="12"/>
  <c r="S2557" i="12"/>
  <c r="R2557" i="12"/>
  <c r="Q2557" i="12"/>
  <c r="P2557" i="12"/>
  <c r="O2557" i="12"/>
  <c r="N2557" i="12"/>
  <c r="M2557" i="12"/>
  <c r="L2557" i="12"/>
  <c r="K2557" i="12"/>
  <c r="J2557" i="12"/>
  <c r="I2557" i="12"/>
  <c r="H2557" i="12"/>
  <c r="V2552" i="12"/>
  <c r="U2552" i="12"/>
  <c r="T2552" i="12"/>
  <c r="S2552" i="12"/>
  <c r="R2552" i="12"/>
  <c r="Q2552" i="12"/>
  <c r="P2552" i="12"/>
  <c r="O2552" i="12"/>
  <c r="N2552" i="12"/>
  <c r="M2552" i="12"/>
  <c r="L2552" i="12"/>
  <c r="K2552" i="12"/>
  <c r="J2552" i="12"/>
  <c r="I2552" i="12"/>
  <c r="H2552" i="12"/>
  <c r="V2550" i="12"/>
  <c r="U2550" i="12"/>
  <c r="T2550" i="12"/>
  <c r="S2550" i="12"/>
  <c r="R2550" i="12"/>
  <c r="Q2550" i="12"/>
  <c r="P2550" i="12"/>
  <c r="O2550" i="12"/>
  <c r="N2550" i="12"/>
  <c r="M2550" i="12"/>
  <c r="L2550" i="12"/>
  <c r="K2550" i="12"/>
  <c r="J2550" i="12"/>
  <c r="I2550" i="12"/>
  <c r="H2550" i="12"/>
  <c r="V2545" i="12"/>
  <c r="U2545" i="12"/>
  <c r="T2545" i="12"/>
  <c r="S2545" i="12"/>
  <c r="R2545" i="12"/>
  <c r="Q2545" i="12"/>
  <c r="P2545" i="12"/>
  <c r="O2545" i="12"/>
  <c r="N2545" i="12"/>
  <c r="M2545" i="12"/>
  <c r="L2545" i="12"/>
  <c r="K2545" i="12"/>
  <c r="J2545" i="12"/>
  <c r="I2545" i="12"/>
  <c r="H2545" i="12"/>
  <c r="V2543" i="12"/>
  <c r="U2543" i="12"/>
  <c r="T2543" i="12"/>
  <c r="S2543" i="12"/>
  <c r="R2543" i="12"/>
  <c r="Q2543" i="12"/>
  <c r="P2543" i="12"/>
  <c r="O2543" i="12"/>
  <c r="N2543" i="12"/>
  <c r="M2543" i="12"/>
  <c r="L2543" i="12"/>
  <c r="K2543" i="12"/>
  <c r="J2543" i="12"/>
  <c r="I2543" i="12"/>
  <c r="H2543" i="12"/>
  <c r="V2531" i="12"/>
  <c r="U2531" i="12"/>
  <c r="T2531" i="12"/>
  <c r="S2531" i="12"/>
  <c r="R2531" i="12"/>
  <c r="Q2531" i="12"/>
  <c r="P2531" i="12"/>
  <c r="O2531" i="12"/>
  <c r="N2531" i="12"/>
  <c r="M2531" i="12"/>
  <c r="L2531" i="12"/>
  <c r="K2531" i="12"/>
  <c r="J2531" i="12"/>
  <c r="I2531" i="12"/>
  <c r="H2531" i="12"/>
  <c r="V2521" i="12"/>
  <c r="U2521" i="12"/>
  <c r="T2521" i="12"/>
  <c r="S2521" i="12"/>
  <c r="R2521" i="12"/>
  <c r="Q2521" i="12"/>
  <c r="P2521" i="12"/>
  <c r="O2521" i="12"/>
  <c r="N2521" i="12"/>
  <c r="M2521" i="12"/>
  <c r="L2521" i="12"/>
  <c r="K2521" i="12"/>
  <c r="J2521" i="12"/>
  <c r="I2521" i="12"/>
  <c r="H2521" i="12"/>
  <c r="V2512" i="12"/>
  <c r="U2512" i="12"/>
  <c r="T2512" i="12"/>
  <c r="S2512" i="12"/>
  <c r="R2512" i="12"/>
  <c r="Q2512" i="12"/>
  <c r="P2512" i="12"/>
  <c r="O2512" i="12"/>
  <c r="N2512" i="12"/>
  <c r="M2512" i="12"/>
  <c r="L2512" i="12"/>
  <c r="K2512" i="12"/>
  <c r="J2512" i="12"/>
  <c r="I2512" i="12"/>
  <c r="H2512" i="12"/>
  <c r="V2493" i="12"/>
  <c r="U2493" i="12"/>
  <c r="T2493" i="12"/>
  <c r="S2493" i="12"/>
  <c r="R2493" i="12"/>
  <c r="Q2493" i="12"/>
  <c r="P2493" i="12"/>
  <c r="O2493" i="12"/>
  <c r="N2493" i="12"/>
  <c r="M2493" i="12"/>
  <c r="L2493" i="12"/>
  <c r="K2493" i="12"/>
  <c r="J2493" i="12"/>
  <c r="I2493" i="12"/>
  <c r="H2493" i="12"/>
  <c r="V2474" i="12"/>
  <c r="U2474" i="12"/>
  <c r="T2474" i="12"/>
  <c r="S2474" i="12"/>
  <c r="R2474" i="12"/>
  <c r="Q2474" i="12"/>
  <c r="P2474" i="12"/>
  <c r="O2474" i="12"/>
  <c r="N2474" i="12"/>
  <c r="M2474" i="12"/>
  <c r="L2474" i="12"/>
  <c r="K2474" i="12"/>
  <c r="J2474" i="12"/>
  <c r="I2474" i="12"/>
  <c r="H2474" i="12"/>
  <c r="V2466" i="12"/>
  <c r="U2466" i="12"/>
  <c r="T2466" i="12"/>
  <c r="S2466" i="12"/>
  <c r="R2466" i="12"/>
  <c r="Q2466" i="12"/>
  <c r="P2466" i="12"/>
  <c r="O2466" i="12"/>
  <c r="N2466" i="12"/>
  <c r="M2466" i="12"/>
  <c r="L2466" i="12"/>
  <c r="K2466" i="12"/>
  <c r="J2466" i="12"/>
  <c r="I2466" i="12"/>
  <c r="H2466" i="12"/>
  <c r="V2458" i="12"/>
  <c r="U2458" i="12"/>
  <c r="T2458" i="12"/>
  <c r="S2458" i="12"/>
  <c r="R2458" i="12"/>
  <c r="Q2458" i="12"/>
  <c r="P2458" i="12"/>
  <c r="O2458" i="12"/>
  <c r="N2458" i="12"/>
  <c r="M2458" i="12"/>
  <c r="L2458" i="12"/>
  <c r="K2458" i="12"/>
  <c r="J2458" i="12"/>
  <c r="I2458" i="12"/>
  <c r="H2458" i="12"/>
  <c r="V2447" i="12"/>
  <c r="U2447" i="12"/>
  <c r="T2447" i="12"/>
  <c r="S2447" i="12"/>
  <c r="R2447" i="12"/>
  <c r="Q2447" i="12"/>
  <c r="P2447" i="12"/>
  <c r="O2447" i="12"/>
  <c r="N2447" i="12"/>
  <c r="M2447" i="12"/>
  <c r="L2447" i="12"/>
  <c r="K2447" i="12"/>
  <c r="J2447" i="12"/>
  <c r="I2447" i="12"/>
  <c r="H2447" i="12"/>
  <c r="V2430" i="12"/>
  <c r="U2430" i="12"/>
  <c r="T2430" i="12"/>
  <c r="S2430" i="12"/>
  <c r="R2430" i="12"/>
  <c r="Q2430" i="12"/>
  <c r="P2430" i="12"/>
  <c r="O2430" i="12"/>
  <c r="N2430" i="12"/>
  <c r="M2430" i="12"/>
  <c r="L2430" i="12"/>
  <c r="K2430" i="12"/>
  <c r="J2430" i="12"/>
  <c r="I2430" i="12"/>
  <c r="H2430" i="12"/>
  <c r="V2415" i="12"/>
  <c r="U2415" i="12"/>
  <c r="T2415" i="12"/>
  <c r="S2415" i="12"/>
  <c r="R2415" i="12"/>
  <c r="Q2415" i="12"/>
  <c r="P2415" i="12"/>
  <c r="O2415" i="12"/>
  <c r="N2415" i="12"/>
  <c r="M2415" i="12"/>
  <c r="L2415" i="12"/>
  <c r="K2415" i="12"/>
  <c r="J2415" i="12"/>
  <c r="I2415" i="12"/>
  <c r="H2415" i="12"/>
  <c r="V2402" i="12"/>
  <c r="U2402" i="12"/>
  <c r="T2402" i="12"/>
  <c r="S2402" i="12"/>
  <c r="R2402" i="12"/>
  <c r="Q2402" i="12"/>
  <c r="P2402" i="12"/>
  <c r="O2402" i="12"/>
  <c r="N2402" i="12"/>
  <c r="M2402" i="12"/>
  <c r="L2402" i="12"/>
  <c r="K2402" i="12"/>
  <c r="J2402" i="12"/>
  <c r="I2402" i="12"/>
  <c r="H2402" i="12"/>
  <c r="V2393" i="12"/>
  <c r="U2393" i="12"/>
  <c r="T2393" i="12"/>
  <c r="S2393" i="12"/>
  <c r="R2393" i="12"/>
  <c r="Q2393" i="12"/>
  <c r="P2393" i="12"/>
  <c r="O2393" i="12"/>
  <c r="N2393" i="12"/>
  <c r="M2393" i="12"/>
  <c r="L2393" i="12"/>
  <c r="K2393" i="12"/>
  <c r="J2393" i="12"/>
  <c r="I2393" i="12"/>
  <c r="H2393" i="12"/>
  <c r="V2388" i="12"/>
  <c r="U2388" i="12"/>
  <c r="T2388" i="12"/>
  <c r="S2388" i="12"/>
  <c r="R2388" i="12"/>
  <c r="Q2388" i="12"/>
  <c r="P2388" i="12"/>
  <c r="O2388" i="12"/>
  <c r="N2388" i="12"/>
  <c r="M2388" i="12"/>
  <c r="L2388" i="12"/>
  <c r="K2388" i="12"/>
  <c r="J2388" i="12"/>
  <c r="I2388" i="12"/>
  <c r="H2388" i="12"/>
  <c r="V2343" i="12"/>
  <c r="U2343" i="12"/>
  <c r="T2343" i="12"/>
  <c r="S2343" i="12"/>
  <c r="R2343" i="12"/>
  <c r="Q2343" i="12"/>
  <c r="P2343" i="12"/>
  <c r="O2343" i="12"/>
  <c r="N2343" i="12"/>
  <c r="M2343" i="12"/>
  <c r="L2343" i="12"/>
  <c r="K2343" i="12"/>
  <c r="J2343" i="12"/>
  <c r="I2343" i="12"/>
  <c r="H2343" i="12"/>
  <c r="V2335" i="12"/>
  <c r="U2335" i="12"/>
  <c r="T2335" i="12"/>
  <c r="S2335" i="12"/>
  <c r="R2335" i="12"/>
  <c r="Q2335" i="12"/>
  <c r="P2335" i="12"/>
  <c r="O2335" i="12"/>
  <c r="N2335" i="12"/>
  <c r="M2335" i="12"/>
  <c r="L2335" i="12"/>
  <c r="K2335" i="12"/>
  <c r="J2335" i="12"/>
  <c r="I2335" i="12"/>
  <c r="H2335" i="12"/>
  <c r="V2325" i="12"/>
  <c r="U2325" i="12"/>
  <c r="T2325" i="12"/>
  <c r="S2325" i="12"/>
  <c r="R2325" i="12"/>
  <c r="Q2325" i="12"/>
  <c r="P2325" i="12"/>
  <c r="O2325" i="12"/>
  <c r="N2325" i="12"/>
  <c r="M2325" i="12"/>
  <c r="L2325" i="12"/>
  <c r="K2325" i="12"/>
  <c r="J2325" i="12"/>
  <c r="I2325" i="12"/>
  <c r="H2325" i="12"/>
  <c r="V2316" i="12"/>
  <c r="U2316" i="12"/>
  <c r="T2316" i="12"/>
  <c r="S2316" i="12"/>
  <c r="R2316" i="12"/>
  <c r="Q2316" i="12"/>
  <c r="P2316" i="12"/>
  <c r="O2316" i="12"/>
  <c r="N2316" i="12"/>
  <c r="M2316" i="12"/>
  <c r="L2316" i="12"/>
  <c r="K2316" i="12"/>
  <c r="J2316" i="12"/>
  <c r="I2316" i="12"/>
  <c r="H2316" i="12"/>
  <c r="V2304" i="12"/>
  <c r="U2304" i="12"/>
  <c r="T2304" i="12"/>
  <c r="S2304" i="12"/>
  <c r="R2304" i="12"/>
  <c r="Q2304" i="12"/>
  <c r="P2304" i="12"/>
  <c r="O2304" i="12"/>
  <c r="N2304" i="12"/>
  <c r="M2304" i="12"/>
  <c r="L2304" i="12"/>
  <c r="K2304" i="12"/>
  <c r="J2304" i="12"/>
  <c r="I2304" i="12"/>
  <c r="H2304" i="12"/>
  <c r="V2302" i="12"/>
  <c r="U2302" i="12"/>
  <c r="T2302" i="12"/>
  <c r="S2302" i="12"/>
  <c r="R2302" i="12"/>
  <c r="Q2302" i="12"/>
  <c r="P2302" i="12"/>
  <c r="O2302" i="12"/>
  <c r="N2302" i="12"/>
  <c r="M2302" i="12"/>
  <c r="L2302" i="12"/>
  <c r="K2302" i="12"/>
  <c r="J2302" i="12"/>
  <c r="I2302" i="12"/>
  <c r="H2302" i="12"/>
  <c r="V2293" i="12"/>
  <c r="U2293" i="12"/>
  <c r="T2293" i="12"/>
  <c r="S2293" i="12"/>
  <c r="R2293" i="12"/>
  <c r="Q2293" i="12"/>
  <c r="P2293" i="12"/>
  <c r="O2293" i="12"/>
  <c r="N2293" i="12"/>
  <c r="M2293" i="12"/>
  <c r="L2293" i="12"/>
  <c r="K2293" i="12"/>
  <c r="J2293" i="12"/>
  <c r="I2293" i="12"/>
  <c r="H2293" i="12"/>
  <c r="V2290" i="12"/>
  <c r="U2290" i="12"/>
  <c r="T2290" i="12"/>
  <c r="S2290" i="12"/>
  <c r="R2290" i="12"/>
  <c r="Q2290" i="12"/>
  <c r="P2290" i="12"/>
  <c r="O2290" i="12"/>
  <c r="N2290" i="12"/>
  <c r="M2290" i="12"/>
  <c r="L2290" i="12"/>
  <c r="K2290" i="12"/>
  <c r="J2290" i="12"/>
  <c r="I2290" i="12"/>
  <c r="H2290" i="12"/>
  <c r="V2287" i="12"/>
  <c r="U2287" i="12"/>
  <c r="T2287" i="12"/>
  <c r="S2287" i="12"/>
  <c r="R2287" i="12"/>
  <c r="Q2287" i="12"/>
  <c r="P2287" i="12"/>
  <c r="O2287" i="12"/>
  <c r="N2287" i="12"/>
  <c r="M2287" i="12"/>
  <c r="L2287" i="12"/>
  <c r="K2287" i="12"/>
  <c r="J2287" i="12"/>
  <c r="I2287" i="12"/>
  <c r="H2287" i="12"/>
  <c r="V2278" i="12"/>
  <c r="U2278" i="12"/>
  <c r="T2278" i="12"/>
  <c r="S2278" i="12"/>
  <c r="R2278" i="12"/>
  <c r="Q2278" i="12"/>
  <c r="P2278" i="12"/>
  <c r="O2278" i="12"/>
  <c r="N2278" i="12"/>
  <c r="M2278" i="12"/>
  <c r="L2278" i="12"/>
  <c r="K2278" i="12"/>
  <c r="J2278" i="12"/>
  <c r="I2278" i="12"/>
  <c r="H2278" i="12"/>
  <c r="V2271" i="12"/>
  <c r="U2271" i="12"/>
  <c r="T2271" i="12"/>
  <c r="S2271" i="12"/>
  <c r="R2271" i="12"/>
  <c r="Q2271" i="12"/>
  <c r="P2271" i="12"/>
  <c r="O2271" i="12"/>
  <c r="N2271" i="12"/>
  <c r="M2271" i="12"/>
  <c r="L2271" i="12"/>
  <c r="K2271" i="12"/>
  <c r="J2271" i="12"/>
  <c r="I2271" i="12"/>
  <c r="H2271" i="12"/>
  <c r="V2261" i="12"/>
  <c r="U2261" i="12"/>
  <c r="T2261" i="12"/>
  <c r="S2261" i="12"/>
  <c r="R2261" i="12"/>
  <c r="Q2261" i="12"/>
  <c r="P2261" i="12"/>
  <c r="O2261" i="12"/>
  <c r="N2261" i="12"/>
  <c r="M2261" i="12"/>
  <c r="L2261" i="12"/>
  <c r="K2261" i="12"/>
  <c r="J2261" i="12"/>
  <c r="I2261" i="12"/>
  <c r="H2261" i="12"/>
  <c r="V2254" i="12"/>
  <c r="U2254" i="12"/>
  <c r="T2254" i="12"/>
  <c r="S2254" i="12"/>
  <c r="R2254" i="12"/>
  <c r="Q2254" i="12"/>
  <c r="P2254" i="12"/>
  <c r="O2254" i="12"/>
  <c r="N2254" i="12"/>
  <c r="M2254" i="12"/>
  <c r="L2254" i="12"/>
  <c r="K2254" i="12"/>
  <c r="J2254" i="12"/>
  <c r="I2254" i="12"/>
  <c r="H2254" i="12"/>
  <c r="V2246" i="12"/>
  <c r="U2246" i="12"/>
  <c r="T2246" i="12"/>
  <c r="S2246" i="12"/>
  <c r="R2246" i="12"/>
  <c r="Q2246" i="12"/>
  <c r="P2246" i="12"/>
  <c r="O2246" i="12"/>
  <c r="N2246" i="12"/>
  <c r="M2246" i="12"/>
  <c r="L2246" i="12"/>
  <c r="K2246" i="12"/>
  <c r="J2246" i="12"/>
  <c r="I2246" i="12"/>
  <c r="H2246" i="12"/>
  <c r="V2237" i="12"/>
  <c r="U2237" i="12"/>
  <c r="T2237" i="12"/>
  <c r="S2237" i="12"/>
  <c r="R2237" i="12"/>
  <c r="Q2237" i="12"/>
  <c r="P2237" i="12"/>
  <c r="O2237" i="12"/>
  <c r="N2237" i="12"/>
  <c r="M2237" i="12"/>
  <c r="L2237" i="12"/>
  <c r="K2237" i="12"/>
  <c r="J2237" i="12"/>
  <c r="I2237" i="12"/>
  <c r="H2237" i="12"/>
  <c r="V2222" i="12"/>
  <c r="U2222" i="12"/>
  <c r="T2222" i="12"/>
  <c r="S2222" i="12"/>
  <c r="R2222" i="12"/>
  <c r="Q2222" i="12"/>
  <c r="P2222" i="12"/>
  <c r="O2222" i="12"/>
  <c r="N2222" i="12"/>
  <c r="M2222" i="12"/>
  <c r="L2222" i="12"/>
  <c r="K2222" i="12"/>
  <c r="J2222" i="12"/>
  <c r="I2222" i="12"/>
  <c r="H2222" i="12"/>
  <c r="V2209" i="12"/>
  <c r="U2209" i="12"/>
  <c r="T2209" i="12"/>
  <c r="S2209" i="12"/>
  <c r="R2209" i="12"/>
  <c r="Q2209" i="12"/>
  <c r="P2209" i="12"/>
  <c r="O2209" i="12"/>
  <c r="N2209" i="12"/>
  <c r="M2209" i="12"/>
  <c r="L2209" i="12"/>
  <c r="K2209" i="12"/>
  <c r="J2209" i="12"/>
  <c r="I2209" i="12"/>
  <c r="H2209" i="12"/>
  <c r="V2202" i="12"/>
  <c r="U2202" i="12"/>
  <c r="T2202" i="12"/>
  <c r="S2202" i="12"/>
  <c r="R2202" i="12"/>
  <c r="Q2202" i="12"/>
  <c r="P2202" i="12"/>
  <c r="O2202" i="12"/>
  <c r="N2202" i="12"/>
  <c r="M2202" i="12"/>
  <c r="L2202" i="12"/>
  <c r="K2202" i="12"/>
  <c r="J2202" i="12"/>
  <c r="I2202" i="12"/>
  <c r="H2202" i="12"/>
  <c r="V2191" i="12"/>
  <c r="U2191" i="12"/>
  <c r="T2191" i="12"/>
  <c r="S2191" i="12"/>
  <c r="R2191" i="12"/>
  <c r="Q2191" i="12"/>
  <c r="P2191" i="12"/>
  <c r="O2191" i="12"/>
  <c r="N2191" i="12"/>
  <c r="M2191" i="12"/>
  <c r="L2191" i="12"/>
  <c r="K2191" i="12"/>
  <c r="J2191" i="12"/>
  <c r="I2191" i="12"/>
  <c r="H2191" i="12"/>
  <c r="V2173" i="12"/>
  <c r="U2173" i="12"/>
  <c r="T2173" i="12"/>
  <c r="S2173" i="12"/>
  <c r="R2173" i="12"/>
  <c r="Q2173" i="12"/>
  <c r="P2173" i="12"/>
  <c r="O2173" i="12"/>
  <c r="N2173" i="12"/>
  <c r="M2173" i="12"/>
  <c r="L2173" i="12"/>
  <c r="K2173" i="12"/>
  <c r="J2173" i="12"/>
  <c r="I2173" i="12"/>
  <c r="H2173" i="12"/>
  <c r="V2156" i="12"/>
  <c r="U2156" i="12"/>
  <c r="T2156" i="12"/>
  <c r="S2156" i="12"/>
  <c r="R2156" i="12"/>
  <c r="Q2156" i="12"/>
  <c r="P2156" i="12"/>
  <c r="O2156" i="12"/>
  <c r="N2156" i="12"/>
  <c r="M2156" i="12"/>
  <c r="L2156" i="12"/>
  <c r="K2156" i="12"/>
  <c r="J2156" i="12"/>
  <c r="I2156" i="12"/>
  <c r="H2156" i="12"/>
  <c r="V2148" i="12"/>
  <c r="U2148" i="12"/>
  <c r="T2148" i="12"/>
  <c r="S2148" i="12"/>
  <c r="R2148" i="12"/>
  <c r="Q2148" i="12"/>
  <c r="P2148" i="12"/>
  <c r="O2148" i="12"/>
  <c r="N2148" i="12"/>
  <c r="M2148" i="12"/>
  <c r="L2148" i="12"/>
  <c r="K2148" i="12"/>
  <c r="J2148" i="12"/>
  <c r="I2148" i="12"/>
  <c r="H2148" i="12"/>
  <c r="V2146" i="12"/>
  <c r="U2146" i="12"/>
  <c r="T2146" i="12"/>
  <c r="S2146" i="12"/>
  <c r="R2146" i="12"/>
  <c r="Q2146" i="12"/>
  <c r="P2146" i="12"/>
  <c r="O2146" i="12"/>
  <c r="N2146" i="12"/>
  <c r="M2146" i="12"/>
  <c r="L2146" i="12"/>
  <c r="K2146" i="12"/>
  <c r="J2146" i="12"/>
  <c r="I2146" i="12"/>
  <c r="H2146" i="12"/>
  <c r="V2142" i="12"/>
  <c r="U2142" i="12"/>
  <c r="T2142" i="12"/>
  <c r="S2142" i="12"/>
  <c r="R2142" i="12"/>
  <c r="Q2142" i="12"/>
  <c r="P2142" i="12"/>
  <c r="O2142" i="12"/>
  <c r="N2142" i="12"/>
  <c r="M2142" i="12"/>
  <c r="L2142" i="12"/>
  <c r="K2142" i="12"/>
  <c r="J2142" i="12"/>
  <c r="I2142" i="12"/>
  <c r="H2142" i="12"/>
  <c r="V2139" i="12"/>
  <c r="U2139" i="12"/>
  <c r="T2139" i="12"/>
  <c r="S2139" i="12"/>
  <c r="R2139" i="12"/>
  <c r="Q2139" i="12"/>
  <c r="P2139" i="12"/>
  <c r="O2139" i="12"/>
  <c r="N2139" i="12"/>
  <c r="M2139" i="12"/>
  <c r="L2139" i="12"/>
  <c r="K2139" i="12"/>
  <c r="J2139" i="12"/>
  <c r="I2139" i="12"/>
  <c r="H2139" i="12"/>
  <c r="V2133" i="12"/>
  <c r="U2133" i="12"/>
  <c r="T2133" i="12"/>
  <c r="S2133" i="12"/>
  <c r="R2133" i="12"/>
  <c r="Q2133" i="12"/>
  <c r="P2133" i="12"/>
  <c r="O2133" i="12"/>
  <c r="N2133" i="12"/>
  <c r="M2133" i="12"/>
  <c r="L2133" i="12"/>
  <c r="K2133" i="12"/>
  <c r="J2133" i="12"/>
  <c r="I2133" i="12"/>
  <c r="H2133" i="12"/>
  <c r="V2126" i="12"/>
  <c r="U2126" i="12"/>
  <c r="T2126" i="12"/>
  <c r="S2126" i="12"/>
  <c r="R2126" i="12"/>
  <c r="Q2126" i="12"/>
  <c r="P2126" i="12"/>
  <c r="O2126" i="12"/>
  <c r="N2126" i="12"/>
  <c r="M2126" i="12"/>
  <c r="L2126" i="12"/>
  <c r="K2126" i="12"/>
  <c r="J2126" i="12"/>
  <c r="I2126" i="12"/>
  <c r="H2126" i="12"/>
  <c r="V2116" i="12"/>
  <c r="U2116" i="12"/>
  <c r="T2116" i="12"/>
  <c r="S2116" i="12"/>
  <c r="R2116" i="12"/>
  <c r="Q2116" i="12"/>
  <c r="P2116" i="12"/>
  <c r="O2116" i="12"/>
  <c r="N2116" i="12"/>
  <c r="M2116" i="12"/>
  <c r="L2116" i="12"/>
  <c r="K2116" i="12"/>
  <c r="J2116" i="12"/>
  <c r="I2116" i="12"/>
  <c r="H2116" i="12"/>
  <c r="V2114" i="12"/>
  <c r="U2114" i="12"/>
  <c r="T2114" i="12"/>
  <c r="S2114" i="12"/>
  <c r="R2114" i="12"/>
  <c r="Q2114" i="12"/>
  <c r="P2114" i="12"/>
  <c r="O2114" i="12"/>
  <c r="N2114" i="12"/>
  <c r="M2114" i="12"/>
  <c r="L2114" i="12"/>
  <c r="K2114" i="12"/>
  <c r="J2114" i="12"/>
  <c r="I2114" i="12"/>
  <c r="H2114" i="12"/>
  <c r="V2107" i="12"/>
  <c r="U2107" i="12"/>
  <c r="T2107" i="12"/>
  <c r="S2107" i="12"/>
  <c r="R2107" i="12"/>
  <c r="Q2107" i="12"/>
  <c r="P2107" i="12"/>
  <c r="O2107" i="12"/>
  <c r="N2107" i="12"/>
  <c r="M2107" i="12"/>
  <c r="L2107" i="12"/>
  <c r="K2107" i="12"/>
  <c r="J2107" i="12"/>
  <c r="I2107" i="12"/>
  <c r="H2107" i="12"/>
  <c r="V2094" i="12"/>
  <c r="U2094" i="12"/>
  <c r="T2094" i="12"/>
  <c r="S2094" i="12"/>
  <c r="R2094" i="12"/>
  <c r="Q2094" i="12"/>
  <c r="P2094" i="12"/>
  <c r="O2094" i="12"/>
  <c r="N2094" i="12"/>
  <c r="M2094" i="12"/>
  <c r="L2094" i="12"/>
  <c r="K2094" i="12"/>
  <c r="J2094" i="12"/>
  <c r="I2094" i="12"/>
  <c r="H2094" i="12"/>
  <c r="V2088" i="12"/>
  <c r="U2088" i="12"/>
  <c r="T2088" i="12"/>
  <c r="S2088" i="12"/>
  <c r="R2088" i="12"/>
  <c r="Q2088" i="12"/>
  <c r="P2088" i="12"/>
  <c r="O2088" i="12"/>
  <c r="N2088" i="12"/>
  <c r="M2088" i="12"/>
  <c r="L2088" i="12"/>
  <c r="K2088" i="12"/>
  <c r="J2088" i="12"/>
  <c r="I2088" i="12"/>
  <c r="H2088" i="12"/>
  <c r="V2075" i="12"/>
  <c r="U2075" i="12"/>
  <c r="T2075" i="12"/>
  <c r="S2075" i="12"/>
  <c r="R2075" i="12"/>
  <c r="Q2075" i="12"/>
  <c r="P2075" i="12"/>
  <c r="O2075" i="12"/>
  <c r="N2075" i="12"/>
  <c r="M2075" i="12"/>
  <c r="L2075" i="12"/>
  <c r="K2075" i="12"/>
  <c r="J2075" i="12"/>
  <c r="I2075" i="12"/>
  <c r="H2075" i="12"/>
  <c r="V2069" i="12"/>
  <c r="U2069" i="12"/>
  <c r="T2069" i="12"/>
  <c r="S2069" i="12"/>
  <c r="R2069" i="12"/>
  <c r="Q2069" i="12"/>
  <c r="P2069" i="12"/>
  <c r="O2069" i="12"/>
  <c r="N2069" i="12"/>
  <c r="M2069" i="12"/>
  <c r="L2069" i="12"/>
  <c r="K2069" i="12"/>
  <c r="J2069" i="12"/>
  <c r="I2069" i="12"/>
  <c r="H2069" i="12"/>
  <c r="V2054" i="12"/>
  <c r="U2054" i="12"/>
  <c r="T2054" i="12"/>
  <c r="S2054" i="12"/>
  <c r="R2054" i="12"/>
  <c r="Q2054" i="12"/>
  <c r="P2054" i="12"/>
  <c r="O2054" i="12"/>
  <c r="N2054" i="12"/>
  <c r="M2054" i="12"/>
  <c r="L2054" i="12"/>
  <c r="K2054" i="12"/>
  <c r="J2054" i="12"/>
  <c r="I2054" i="12"/>
  <c r="H2054" i="12"/>
  <c r="V2037" i="12"/>
  <c r="U2037" i="12"/>
  <c r="T2037" i="12"/>
  <c r="S2037" i="12"/>
  <c r="R2037" i="12"/>
  <c r="Q2037" i="12"/>
  <c r="P2037" i="12"/>
  <c r="O2037" i="12"/>
  <c r="N2037" i="12"/>
  <c r="M2037" i="12"/>
  <c r="L2037" i="12"/>
  <c r="K2037" i="12"/>
  <c r="J2037" i="12"/>
  <c r="I2037" i="12"/>
  <c r="H2037" i="12"/>
  <c r="V2029" i="12"/>
  <c r="U2029" i="12"/>
  <c r="T2029" i="12"/>
  <c r="S2029" i="12"/>
  <c r="R2029" i="12"/>
  <c r="Q2029" i="12"/>
  <c r="P2029" i="12"/>
  <c r="O2029" i="12"/>
  <c r="N2029" i="12"/>
  <c r="M2029" i="12"/>
  <c r="L2029" i="12"/>
  <c r="K2029" i="12"/>
  <c r="J2029" i="12"/>
  <c r="I2029" i="12"/>
  <c r="H2029" i="12"/>
  <c r="V2023" i="12"/>
  <c r="U2023" i="12"/>
  <c r="T2023" i="12"/>
  <c r="S2023" i="12"/>
  <c r="R2023" i="12"/>
  <c r="Q2023" i="12"/>
  <c r="P2023" i="12"/>
  <c r="O2023" i="12"/>
  <c r="N2023" i="12"/>
  <c r="M2023" i="12"/>
  <c r="L2023" i="12"/>
  <c r="K2023" i="12"/>
  <c r="J2023" i="12"/>
  <c r="I2023" i="12"/>
  <c r="H2023" i="12"/>
  <c r="V2019" i="12"/>
  <c r="U2019" i="12"/>
  <c r="T2019" i="12"/>
  <c r="S2019" i="12"/>
  <c r="R2019" i="12"/>
  <c r="Q2019" i="12"/>
  <c r="P2019" i="12"/>
  <c r="O2019" i="12"/>
  <c r="N2019" i="12"/>
  <c r="M2019" i="12"/>
  <c r="L2019" i="12"/>
  <c r="K2019" i="12"/>
  <c r="J2019" i="12"/>
  <c r="I2019" i="12"/>
  <c r="H2019" i="12"/>
  <c r="V2017" i="12"/>
  <c r="U2017" i="12"/>
  <c r="T2017" i="12"/>
  <c r="S2017" i="12"/>
  <c r="R2017" i="12"/>
  <c r="Q2017" i="12"/>
  <c r="P2017" i="12"/>
  <c r="O2017" i="12"/>
  <c r="N2017" i="12"/>
  <c r="M2017" i="12"/>
  <c r="L2017" i="12"/>
  <c r="K2017" i="12"/>
  <c r="J2017" i="12"/>
  <c r="I2017" i="12"/>
  <c r="H2017" i="12"/>
  <c r="V2014" i="12"/>
  <c r="U2014" i="12"/>
  <c r="T2014" i="12"/>
  <c r="S2014" i="12"/>
  <c r="R2014" i="12"/>
  <c r="Q2014" i="12"/>
  <c r="P2014" i="12"/>
  <c r="O2014" i="12"/>
  <c r="N2014" i="12"/>
  <c r="M2014" i="12"/>
  <c r="L2014" i="12"/>
  <c r="K2014" i="12"/>
  <c r="J2014" i="12"/>
  <c r="I2014" i="12"/>
  <c r="H2014" i="12"/>
  <c r="V2000" i="12"/>
  <c r="U2000" i="12"/>
  <c r="T2000" i="12"/>
  <c r="S2000" i="12"/>
  <c r="R2000" i="12"/>
  <c r="Q2000" i="12"/>
  <c r="P2000" i="12"/>
  <c r="O2000" i="12"/>
  <c r="N2000" i="12"/>
  <c r="M2000" i="12"/>
  <c r="L2000" i="12"/>
  <c r="K2000" i="12"/>
  <c r="J2000" i="12"/>
  <c r="I2000" i="12"/>
  <c r="H2000" i="12"/>
  <c r="V1988" i="12"/>
  <c r="U1988" i="12"/>
  <c r="T1988" i="12"/>
  <c r="S1988" i="12"/>
  <c r="R1988" i="12"/>
  <c r="Q1988" i="12"/>
  <c r="P1988" i="12"/>
  <c r="O1988" i="12"/>
  <c r="N1988" i="12"/>
  <c r="M1988" i="12"/>
  <c r="L1988" i="12"/>
  <c r="K1988" i="12"/>
  <c r="J1988" i="12"/>
  <c r="I1988" i="12"/>
  <c r="H1988" i="12"/>
  <c r="V1985" i="12"/>
  <c r="U1985" i="12"/>
  <c r="T1985" i="12"/>
  <c r="S1985" i="12"/>
  <c r="R1985" i="12"/>
  <c r="Q1985" i="12"/>
  <c r="P1985" i="12"/>
  <c r="O1985" i="12"/>
  <c r="N1985" i="12"/>
  <c r="M1985" i="12"/>
  <c r="L1985" i="12"/>
  <c r="K1985" i="12"/>
  <c r="J1985" i="12"/>
  <c r="I1985" i="12"/>
  <c r="H1985" i="12"/>
  <c r="V1971" i="12"/>
  <c r="U1971" i="12"/>
  <c r="T1971" i="12"/>
  <c r="S1971" i="12"/>
  <c r="R1971" i="12"/>
  <c r="Q1971" i="12"/>
  <c r="P1971" i="12"/>
  <c r="O1971" i="12"/>
  <c r="N1971" i="12"/>
  <c r="M1971" i="12"/>
  <c r="L1971" i="12"/>
  <c r="K1971" i="12"/>
  <c r="J1971" i="12"/>
  <c r="I1971" i="12"/>
  <c r="H1971" i="12"/>
  <c r="V1959" i="12"/>
  <c r="U1959" i="12"/>
  <c r="T1959" i="12"/>
  <c r="S1959" i="12"/>
  <c r="R1959" i="12"/>
  <c r="Q1959" i="12"/>
  <c r="P1959" i="12"/>
  <c r="O1959" i="12"/>
  <c r="N1959" i="12"/>
  <c r="M1959" i="12"/>
  <c r="L1959" i="12"/>
  <c r="K1959" i="12"/>
  <c r="J1959" i="12"/>
  <c r="I1959" i="12"/>
  <c r="H1959" i="12"/>
  <c r="V1946" i="12"/>
  <c r="U1946" i="12"/>
  <c r="T1946" i="12"/>
  <c r="S1946" i="12"/>
  <c r="R1946" i="12"/>
  <c r="Q1946" i="12"/>
  <c r="P1946" i="12"/>
  <c r="O1946" i="12"/>
  <c r="N1946" i="12"/>
  <c r="M1946" i="12"/>
  <c r="L1946" i="12"/>
  <c r="K1946" i="12"/>
  <c r="J1946" i="12"/>
  <c r="I1946" i="12"/>
  <c r="H1946" i="12"/>
  <c r="V1940" i="12"/>
  <c r="U1940" i="12"/>
  <c r="T1940" i="12"/>
  <c r="S1940" i="12"/>
  <c r="R1940" i="12"/>
  <c r="Q1940" i="12"/>
  <c r="P1940" i="12"/>
  <c r="O1940" i="12"/>
  <c r="N1940" i="12"/>
  <c r="M1940" i="12"/>
  <c r="L1940" i="12"/>
  <c r="K1940" i="12"/>
  <c r="J1940" i="12"/>
  <c r="I1940" i="12"/>
  <c r="H1940" i="12"/>
  <c r="V1930" i="12"/>
  <c r="U1930" i="12"/>
  <c r="T1930" i="12"/>
  <c r="S1930" i="12"/>
  <c r="R1930" i="12"/>
  <c r="Q1930" i="12"/>
  <c r="P1930" i="12"/>
  <c r="O1930" i="12"/>
  <c r="N1930" i="12"/>
  <c r="M1930" i="12"/>
  <c r="L1930" i="12"/>
  <c r="K1930" i="12"/>
  <c r="J1930" i="12"/>
  <c r="I1930" i="12"/>
  <c r="H1930" i="12"/>
  <c r="V1916" i="12"/>
  <c r="U1916" i="12"/>
  <c r="T1916" i="12"/>
  <c r="S1916" i="12"/>
  <c r="R1916" i="12"/>
  <c r="Q1916" i="12"/>
  <c r="P1916" i="12"/>
  <c r="O1916" i="12"/>
  <c r="N1916" i="12"/>
  <c r="M1916" i="12"/>
  <c r="L1916" i="12"/>
  <c r="K1916" i="12"/>
  <c r="J1916" i="12"/>
  <c r="I1916" i="12"/>
  <c r="H1916" i="12"/>
  <c r="V1914" i="12"/>
  <c r="U1914" i="12"/>
  <c r="T1914" i="12"/>
  <c r="S1914" i="12"/>
  <c r="R1914" i="12"/>
  <c r="Q1914" i="12"/>
  <c r="P1914" i="12"/>
  <c r="O1914" i="12"/>
  <c r="N1914" i="12"/>
  <c r="M1914" i="12"/>
  <c r="L1914" i="12"/>
  <c r="K1914" i="12"/>
  <c r="J1914" i="12"/>
  <c r="I1914" i="12"/>
  <c r="H1914" i="12"/>
  <c r="V1907" i="12"/>
  <c r="U1907" i="12"/>
  <c r="T1907" i="12"/>
  <c r="S1907" i="12"/>
  <c r="R1907" i="12"/>
  <c r="Q1907" i="12"/>
  <c r="P1907" i="12"/>
  <c r="O1907" i="12"/>
  <c r="N1907" i="12"/>
  <c r="M1907" i="12"/>
  <c r="L1907" i="12"/>
  <c r="K1907" i="12"/>
  <c r="J1907" i="12"/>
  <c r="I1907" i="12"/>
  <c r="H1907" i="12"/>
  <c r="V1895" i="12"/>
  <c r="U1895" i="12"/>
  <c r="T1895" i="12"/>
  <c r="S1895" i="12"/>
  <c r="R1895" i="12"/>
  <c r="Q1895" i="12"/>
  <c r="P1895" i="12"/>
  <c r="O1895" i="12"/>
  <c r="N1895" i="12"/>
  <c r="M1895" i="12"/>
  <c r="L1895" i="12"/>
  <c r="K1895" i="12"/>
  <c r="J1895" i="12"/>
  <c r="I1895" i="12"/>
  <c r="H1895" i="12"/>
  <c r="V1880" i="12"/>
  <c r="U1880" i="12"/>
  <c r="T1880" i="12"/>
  <c r="S1880" i="12"/>
  <c r="R1880" i="12"/>
  <c r="Q1880" i="12"/>
  <c r="P1880" i="12"/>
  <c r="O1880" i="12"/>
  <c r="N1880" i="12"/>
  <c r="M1880" i="12"/>
  <c r="L1880" i="12"/>
  <c r="K1880" i="12"/>
  <c r="J1880" i="12"/>
  <c r="I1880" i="12"/>
  <c r="H1880" i="12"/>
  <c r="V1875" i="12"/>
  <c r="U1875" i="12"/>
  <c r="T1875" i="12"/>
  <c r="S1875" i="12"/>
  <c r="R1875" i="12"/>
  <c r="Q1875" i="12"/>
  <c r="P1875" i="12"/>
  <c r="O1875" i="12"/>
  <c r="N1875" i="12"/>
  <c r="M1875" i="12"/>
  <c r="L1875" i="12"/>
  <c r="K1875" i="12"/>
  <c r="J1875" i="12"/>
  <c r="I1875" i="12"/>
  <c r="H1875" i="12"/>
  <c r="V1872" i="12"/>
  <c r="U1872" i="12"/>
  <c r="T1872" i="12"/>
  <c r="S1872" i="12"/>
  <c r="R1872" i="12"/>
  <c r="Q1872" i="12"/>
  <c r="P1872" i="12"/>
  <c r="O1872" i="12"/>
  <c r="N1872" i="12"/>
  <c r="M1872" i="12"/>
  <c r="L1872" i="12"/>
  <c r="K1872" i="12"/>
  <c r="J1872" i="12"/>
  <c r="I1872" i="12"/>
  <c r="H1872" i="12"/>
  <c r="V1863" i="12"/>
  <c r="U1863" i="12"/>
  <c r="T1863" i="12"/>
  <c r="S1863" i="12"/>
  <c r="R1863" i="12"/>
  <c r="Q1863" i="12"/>
  <c r="P1863" i="12"/>
  <c r="O1863" i="12"/>
  <c r="N1863" i="12"/>
  <c r="M1863" i="12"/>
  <c r="L1863" i="12"/>
  <c r="K1863" i="12"/>
  <c r="J1863" i="12"/>
  <c r="I1863" i="12"/>
  <c r="H1863" i="12"/>
  <c r="V1856" i="12"/>
  <c r="U1856" i="12"/>
  <c r="T1856" i="12"/>
  <c r="S1856" i="12"/>
  <c r="R1856" i="12"/>
  <c r="Q1856" i="12"/>
  <c r="P1856" i="12"/>
  <c r="O1856" i="12"/>
  <c r="N1856" i="12"/>
  <c r="M1856" i="12"/>
  <c r="L1856" i="12"/>
  <c r="K1856" i="12"/>
  <c r="J1856" i="12"/>
  <c r="I1856" i="12"/>
  <c r="H1856" i="12"/>
  <c r="V1852" i="12"/>
  <c r="U1852" i="12"/>
  <c r="T1852" i="12"/>
  <c r="S1852" i="12"/>
  <c r="R1852" i="12"/>
  <c r="Q1852" i="12"/>
  <c r="P1852" i="12"/>
  <c r="O1852" i="12"/>
  <c r="N1852" i="12"/>
  <c r="M1852" i="12"/>
  <c r="L1852" i="12"/>
  <c r="K1852" i="12"/>
  <c r="J1852" i="12"/>
  <c r="I1852" i="12"/>
  <c r="H1852" i="12"/>
  <c r="V1844" i="12"/>
  <c r="U1844" i="12"/>
  <c r="T1844" i="12"/>
  <c r="S1844" i="12"/>
  <c r="R1844" i="12"/>
  <c r="Q1844" i="12"/>
  <c r="P1844" i="12"/>
  <c r="O1844" i="12"/>
  <c r="N1844" i="12"/>
  <c r="M1844" i="12"/>
  <c r="L1844" i="12"/>
  <c r="K1844" i="12"/>
  <c r="J1844" i="12"/>
  <c r="I1844" i="12"/>
  <c r="H1844" i="12"/>
  <c r="V1842" i="12"/>
  <c r="U1842" i="12"/>
  <c r="T1842" i="12"/>
  <c r="S1842" i="12"/>
  <c r="R1842" i="12"/>
  <c r="Q1842" i="12"/>
  <c r="P1842" i="12"/>
  <c r="O1842" i="12"/>
  <c r="N1842" i="12"/>
  <c r="M1842" i="12"/>
  <c r="L1842" i="12"/>
  <c r="K1842" i="12"/>
  <c r="J1842" i="12"/>
  <c r="I1842" i="12"/>
  <c r="H1842" i="12"/>
  <c r="V1834" i="12"/>
  <c r="U1834" i="12"/>
  <c r="T1834" i="12"/>
  <c r="S1834" i="12"/>
  <c r="R1834" i="12"/>
  <c r="Q1834" i="12"/>
  <c r="P1834" i="12"/>
  <c r="O1834" i="12"/>
  <c r="N1834" i="12"/>
  <c r="M1834" i="12"/>
  <c r="L1834" i="12"/>
  <c r="K1834" i="12"/>
  <c r="J1834" i="12"/>
  <c r="I1834" i="12"/>
  <c r="H1834" i="12"/>
  <c r="V1815" i="12"/>
  <c r="U1815" i="12"/>
  <c r="T1815" i="12"/>
  <c r="S1815" i="12"/>
  <c r="R1815" i="12"/>
  <c r="Q1815" i="12"/>
  <c r="P1815" i="12"/>
  <c r="O1815" i="12"/>
  <c r="N1815" i="12"/>
  <c r="M1815" i="12"/>
  <c r="L1815" i="12"/>
  <c r="K1815" i="12"/>
  <c r="J1815" i="12"/>
  <c r="I1815" i="12"/>
  <c r="H1815" i="12"/>
  <c r="V1803" i="12"/>
  <c r="U1803" i="12"/>
  <c r="T1803" i="12"/>
  <c r="S1803" i="12"/>
  <c r="R1803" i="12"/>
  <c r="Q1803" i="12"/>
  <c r="P1803" i="12"/>
  <c r="O1803" i="12"/>
  <c r="N1803" i="12"/>
  <c r="M1803" i="12"/>
  <c r="L1803" i="12"/>
  <c r="K1803" i="12"/>
  <c r="J1803" i="12"/>
  <c r="I1803" i="12"/>
  <c r="H1803" i="12"/>
  <c r="V1800" i="12"/>
  <c r="U1800" i="12"/>
  <c r="T1800" i="12"/>
  <c r="S1800" i="12"/>
  <c r="R1800" i="12"/>
  <c r="Q1800" i="12"/>
  <c r="P1800" i="12"/>
  <c r="O1800" i="12"/>
  <c r="N1800" i="12"/>
  <c r="M1800" i="12"/>
  <c r="L1800" i="12"/>
  <c r="K1800" i="12"/>
  <c r="J1800" i="12"/>
  <c r="I1800" i="12"/>
  <c r="H1800" i="12"/>
  <c r="V1776" i="12"/>
  <c r="U1776" i="12"/>
  <c r="T1776" i="12"/>
  <c r="S1776" i="12"/>
  <c r="R1776" i="12"/>
  <c r="Q1776" i="12"/>
  <c r="P1776" i="12"/>
  <c r="O1776" i="12"/>
  <c r="N1776" i="12"/>
  <c r="M1776" i="12"/>
  <c r="L1776" i="12"/>
  <c r="K1776" i="12"/>
  <c r="J1776" i="12"/>
  <c r="I1776" i="12"/>
  <c r="H1776" i="12"/>
  <c r="V1773" i="12"/>
  <c r="U1773" i="12"/>
  <c r="T1773" i="12"/>
  <c r="S1773" i="12"/>
  <c r="R1773" i="12"/>
  <c r="Q1773" i="12"/>
  <c r="P1773" i="12"/>
  <c r="O1773" i="12"/>
  <c r="N1773" i="12"/>
  <c r="M1773" i="12"/>
  <c r="L1773" i="12"/>
  <c r="K1773" i="12"/>
  <c r="J1773" i="12"/>
  <c r="I1773" i="12"/>
  <c r="H1773" i="12"/>
  <c r="V1771" i="12"/>
  <c r="U1771" i="12"/>
  <c r="T1771" i="12"/>
  <c r="S1771" i="12"/>
  <c r="R1771" i="12"/>
  <c r="Q1771" i="12"/>
  <c r="P1771" i="12"/>
  <c r="O1771" i="12"/>
  <c r="N1771" i="12"/>
  <c r="M1771" i="12"/>
  <c r="L1771" i="12"/>
  <c r="K1771" i="12"/>
  <c r="J1771" i="12"/>
  <c r="I1771" i="12"/>
  <c r="H1771" i="12"/>
  <c r="V1768" i="12"/>
  <c r="U1768" i="12"/>
  <c r="T1768" i="12"/>
  <c r="S1768" i="12"/>
  <c r="R1768" i="12"/>
  <c r="Q1768" i="12"/>
  <c r="P1768" i="12"/>
  <c r="O1768" i="12"/>
  <c r="N1768" i="12"/>
  <c r="M1768" i="12"/>
  <c r="L1768" i="12"/>
  <c r="K1768" i="12"/>
  <c r="J1768" i="12"/>
  <c r="I1768" i="12"/>
  <c r="H1768" i="12"/>
  <c r="V1762" i="12"/>
  <c r="U1762" i="12"/>
  <c r="T1762" i="12"/>
  <c r="S1762" i="12"/>
  <c r="R1762" i="12"/>
  <c r="Q1762" i="12"/>
  <c r="P1762" i="12"/>
  <c r="O1762" i="12"/>
  <c r="N1762" i="12"/>
  <c r="M1762" i="12"/>
  <c r="L1762" i="12"/>
  <c r="K1762" i="12"/>
  <c r="J1762" i="12"/>
  <c r="I1762" i="12"/>
  <c r="H1762" i="12"/>
  <c r="V1739" i="12"/>
  <c r="U1739" i="12"/>
  <c r="T1739" i="12"/>
  <c r="S1739" i="12"/>
  <c r="R1739" i="12"/>
  <c r="Q1739" i="12"/>
  <c r="P1739" i="12"/>
  <c r="O1739" i="12"/>
  <c r="N1739" i="12"/>
  <c r="M1739" i="12"/>
  <c r="L1739" i="12"/>
  <c r="K1739" i="12"/>
  <c r="J1739" i="12"/>
  <c r="I1739" i="12"/>
  <c r="H1739" i="12"/>
  <c r="V1737" i="12"/>
  <c r="U1737" i="12"/>
  <c r="T1737" i="12"/>
  <c r="S1737" i="12"/>
  <c r="R1737" i="12"/>
  <c r="Q1737" i="12"/>
  <c r="P1737" i="12"/>
  <c r="O1737" i="12"/>
  <c r="N1737" i="12"/>
  <c r="M1737" i="12"/>
  <c r="L1737" i="12"/>
  <c r="K1737" i="12"/>
  <c r="J1737" i="12"/>
  <c r="I1737" i="12"/>
  <c r="H1737" i="12"/>
  <c r="V1719" i="12"/>
  <c r="U1719" i="12"/>
  <c r="T1719" i="12"/>
  <c r="S1719" i="12"/>
  <c r="R1719" i="12"/>
  <c r="Q1719" i="12"/>
  <c r="P1719" i="12"/>
  <c r="O1719" i="12"/>
  <c r="N1719" i="12"/>
  <c r="M1719" i="12"/>
  <c r="L1719" i="12"/>
  <c r="K1719" i="12"/>
  <c r="J1719" i="12"/>
  <c r="I1719" i="12"/>
  <c r="H1719" i="12"/>
  <c r="V1715" i="12"/>
  <c r="U1715" i="12"/>
  <c r="T1715" i="12"/>
  <c r="S1715" i="12"/>
  <c r="R1715" i="12"/>
  <c r="Q1715" i="12"/>
  <c r="P1715" i="12"/>
  <c r="O1715" i="12"/>
  <c r="N1715" i="12"/>
  <c r="M1715" i="12"/>
  <c r="L1715" i="12"/>
  <c r="K1715" i="12"/>
  <c r="J1715" i="12"/>
  <c r="I1715" i="12"/>
  <c r="H1715" i="12"/>
  <c r="V1703" i="12"/>
  <c r="U1703" i="12"/>
  <c r="T1703" i="12"/>
  <c r="S1703" i="12"/>
  <c r="R1703" i="12"/>
  <c r="Q1703" i="12"/>
  <c r="P1703" i="12"/>
  <c r="O1703" i="12"/>
  <c r="N1703" i="12"/>
  <c r="M1703" i="12"/>
  <c r="L1703" i="12"/>
  <c r="K1703" i="12"/>
  <c r="J1703" i="12"/>
  <c r="I1703" i="12"/>
  <c r="H1703" i="12"/>
  <c r="V1696" i="12"/>
  <c r="U1696" i="12"/>
  <c r="T1696" i="12"/>
  <c r="S1696" i="12"/>
  <c r="R1696" i="12"/>
  <c r="Q1696" i="12"/>
  <c r="P1696" i="12"/>
  <c r="O1696" i="12"/>
  <c r="N1696" i="12"/>
  <c r="M1696" i="12"/>
  <c r="L1696" i="12"/>
  <c r="K1696" i="12"/>
  <c r="J1696" i="12"/>
  <c r="I1696" i="12"/>
  <c r="H1696" i="12"/>
  <c r="V1694" i="12"/>
  <c r="U1694" i="12"/>
  <c r="T1694" i="12"/>
  <c r="S1694" i="12"/>
  <c r="R1694" i="12"/>
  <c r="Q1694" i="12"/>
  <c r="P1694" i="12"/>
  <c r="O1694" i="12"/>
  <c r="N1694" i="12"/>
  <c r="M1694" i="12"/>
  <c r="L1694" i="12"/>
  <c r="K1694" i="12"/>
  <c r="J1694" i="12"/>
  <c r="I1694" i="12"/>
  <c r="H1694" i="12"/>
  <c r="V1670" i="12"/>
  <c r="U1670" i="12"/>
  <c r="T1670" i="12"/>
  <c r="S1670" i="12"/>
  <c r="R1670" i="12"/>
  <c r="Q1670" i="12"/>
  <c r="P1670" i="12"/>
  <c r="O1670" i="12"/>
  <c r="N1670" i="12"/>
  <c r="M1670" i="12"/>
  <c r="L1670" i="12"/>
  <c r="K1670" i="12"/>
  <c r="J1670" i="12"/>
  <c r="I1670" i="12"/>
  <c r="H1670" i="12"/>
  <c r="V1660" i="12"/>
  <c r="U1660" i="12"/>
  <c r="T1660" i="12"/>
  <c r="S1660" i="12"/>
  <c r="R1660" i="12"/>
  <c r="Q1660" i="12"/>
  <c r="P1660" i="12"/>
  <c r="O1660" i="12"/>
  <c r="N1660" i="12"/>
  <c r="M1660" i="12"/>
  <c r="L1660" i="12"/>
  <c r="K1660" i="12"/>
  <c r="J1660" i="12"/>
  <c r="I1660" i="12"/>
  <c r="H1660" i="12"/>
  <c r="V1654" i="12"/>
  <c r="U1654" i="12"/>
  <c r="T1654" i="12"/>
  <c r="S1654" i="12"/>
  <c r="R1654" i="12"/>
  <c r="Q1654" i="12"/>
  <c r="P1654" i="12"/>
  <c r="O1654" i="12"/>
  <c r="N1654" i="12"/>
  <c r="M1654" i="12"/>
  <c r="L1654" i="12"/>
  <c r="K1654" i="12"/>
  <c r="J1654" i="12"/>
  <c r="I1654" i="12"/>
  <c r="H1654" i="12"/>
  <c r="V1650" i="12"/>
  <c r="U1650" i="12"/>
  <c r="T1650" i="12"/>
  <c r="S1650" i="12"/>
  <c r="R1650" i="12"/>
  <c r="Q1650" i="12"/>
  <c r="P1650" i="12"/>
  <c r="O1650" i="12"/>
  <c r="N1650" i="12"/>
  <c r="M1650" i="12"/>
  <c r="L1650" i="12"/>
  <c r="K1650" i="12"/>
  <c r="J1650" i="12"/>
  <c r="I1650" i="12"/>
  <c r="H1650" i="12"/>
  <c r="V1647" i="12"/>
  <c r="U1647" i="12"/>
  <c r="T1647" i="12"/>
  <c r="S1647" i="12"/>
  <c r="R1647" i="12"/>
  <c r="Q1647" i="12"/>
  <c r="P1647" i="12"/>
  <c r="O1647" i="12"/>
  <c r="N1647" i="12"/>
  <c r="M1647" i="12"/>
  <c r="L1647" i="12"/>
  <c r="K1647" i="12"/>
  <c r="J1647" i="12"/>
  <c r="I1647" i="12"/>
  <c r="H1647" i="12"/>
  <c r="V1626" i="12"/>
  <c r="U1626" i="12"/>
  <c r="T1626" i="12"/>
  <c r="S1626" i="12"/>
  <c r="R1626" i="12"/>
  <c r="Q1626" i="12"/>
  <c r="P1626" i="12"/>
  <c r="O1626" i="12"/>
  <c r="N1626" i="12"/>
  <c r="M1626" i="12"/>
  <c r="L1626" i="12"/>
  <c r="K1626" i="12"/>
  <c r="J1626" i="12"/>
  <c r="I1626" i="12"/>
  <c r="H1626" i="12"/>
  <c r="V1620" i="12"/>
  <c r="U1620" i="12"/>
  <c r="T1620" i="12"/>
  <c r="S1620" i="12"/>
  <c r="R1620" i="12"/>
  <c r="Q1620" i="12"/>
  <c r="P1620" i="12"/>
  <c r="O1620" i="12"/>
  <c r="N1620" i="12"/>
  <c r="M1620" i="12"/>
  <c r="L1620" i="12"/>
  <c r="K1620" i="12"/>
  <c r="J1620" i="12"/>
  <c r="I1620" i="12"/>
  <c r="H1620" i="12"/>
  <c r="V1613" i="12"/>
  <c r="U1613" i="12"/>
  <c r="T1613" i="12"/>
  <c r="S1613" i="12"/>
  <c r="R1613" i="12"/>
  <c r="Q1613" i="12"/>
  <c r="P1613" i="12"/>
  <c r="O1613" i="12"/>
  <c r="N1613" i="12"/>
  <c r="M1613" i="12"/>
  <c r="L1613" i="12"/>
  <c r="K1613" i="12"/>
  <c r="J1613" i="12"/>
  <c r="I1613" i="12"/>
  <c r="H1613" i="12"/>
  <c r="V1599" i="12"/>
  <c r="U1599" i="12"/>
  <c r="T1599" i="12"/>
  <c r="S1599" i="12"/>
  <c r="R1599" i="12"/>
  <c r="Q1599" i="12"/>
  <c r="P1599" i="12"/>
  <c r="O1599" i="12"/>
  <c r="N1599" i="12"/>
  <c r="M1599" i="12"/>
  <c r="L1599" i="12"/>
  <c r="K1599" i="12"/>
  <c r="J1599" i="12"/>
  <c r="I1599" i="12"/>
  <c r="H1599" i="12"/>
  <c r="V1583" i="12"/>
  <c r="U1583" i="12"/>
  <c r="T1583" i="12"/>
  <c r="S1583" i="12"/>
  <c r="R1583" i="12"/>
  <c r="Q1583" i="12"/>
  <c r="P1583" i="12"/>
  <c r="O1583" i="12"/>
  <c r="N1583" i="12"/>
  <c r="M1583" i="12"/>
  <c r="L1583" i="12"/>
  <c r="K1583" i="12"/>
  <c r="J1583" i="12"/>
  <c r="I1583" i="12"/>
  <c r="H1583" i="12"/>
  <c r="V1574" i="12"/>
  <c r="U1574" i="12"/>
  <c r="T1574" i="12"/>
  <c r="S1574" i="12"/>
  <c r="R1574" i="12"/>
  <c r="Q1574" i="12"/>
  <c r="P1574" i="12"/>
  <c r="O1574" i="12"/>
  <c r="N1574" i="12"/>
  <c r="M1574" i="12"/>
  <c r="L1574" i="12"/>
  <c r="K1574" i="12"/>
  <c r="J1574" i="12"/>
  <c r="I1574" i="12"/>
  <c r="H1574" i="12"/>
  <c r="V1563" i="12"/>
  <c r="U1563" i="12"/>
  <c r="T1563" i="12"/>
  <c r="S1563" i="12"/>
  <c r="R1563" i="12"/>
  <c r="Q1563" i="12"/>
  <c r="P1563" i="12"/>
  <c r="O1563" i="12"/>
  <c r="N1563" i="12"/>
  <c r="M1563" i="12"/>
  <c r="L1563" i="12"/>
  <c r="K1563" i="12"/>
  <c r="J1563" i="12"/>
  <c r="I1563" i="12"/>
  <c r="H1563" i="12"/>
  <c r="V1560" i="12"/>
  <c r="U1560" i="12"/>
  <c r="T1560" i="12"/>
  <c r="S1560" i="12"/>
  <c r="R1560" i="12"/>
  <c r="Q1560" i="12"/>
  <c r="P1560" i="12"/>
  <c r="O1560" i="12"/>
  <c r="N1560" i="12"/>
  <c r="M1560" i="12"/>
  <c r="L1560" i="12"/>
  <c r="K1560" i="12"/>
  <c r="J1560" i="12"/>
  <c r="I1560" i="12"/>
  <c r="H1560" i="12"/>
  <c r="V1546" i="12"/>
  <c r="U1546" i="12"/>
  <c r="T1546" i="12"/>
  <c r="S1546" i="12"/>
  <c r="R1546" i="12"/>
  <c r="Q1546" i="12"/>
  <c r="P1546" i="12"/>
  <c r="O1546" i="12"/>
  <c r="N1546" i="12"/>
  <c r="M1546" i="12"/>
  <c r="L1546" i="12"/>
  <c r="K1546" i="12"/>
  <c r="J1546" i="12"/>
  <c r="I1546" i="12"/>
  <c r="H1546" i="12"/>
  <c r="V1532" i="12"/>
  <c r="U1532" i="12"/>
  <c r="T1532" i="12"/>
  <c r="S1532" i="12"/>
  <c r="R1532" i="12"/>
  <c r="Q1532" i="12"/>
  <c r="P1532" i="12"/>
  <c r="O1532" i="12"/>
  <c r="N1532" i="12"/>
  <c r="M1532" i="12"/>
  <c r="L1532" i="12"/>
  <c r="K1532" i="12"/>
  <c r="J1532" i="12"/>
  <c r="I1532" i="12"/>
  <c r="H1532" i="12"/>
  <c r="V1515" i="12"/>
  <c r="U1515" i="12"/>
  <c r="T1515" i="12"/>
  <c r="S1515" i="12"/>
  <c r="R1515" i="12"/>
  <c r="Q1515" i="12"/>
  <c r="P1515" i="12"/>
  <c r="O1515" i="12"/>
  <c r="N1515" i="12"/>
  <c r="M1515" i="12"/>
  <c r="L1515" i="12"/>
  <c r="K1515" i="12"/>
  <c r="J1515" i="12"/>
  <c r="I1515" i="12"/>
  <c r="H1515" i="12"/>
  <c r="V1503" i="12"/>
  <c r="U1503" i="12"/>
  <c r="T1503" i="12"/>
  <c r="S1503" i="12"/>
  <c r="R1503" i="12"/>
  <c r="Q1503" i="12"/>
  <c r="P1503" i="12"/>
  <c r="O1503" i="12"/>
  <c r="N1503" i="12"/>
  <c r="M1503" i="12"/>
  <c r="L1503" i="12"/>
  <c r="K1503" i="12"/>
  <c r="J1503" i="12"/>
  <c r="I1503" i="12"/>
  <c r="H1503" i="12"/>
  <c r="V1481" i="12"/>
  <c r="U1481" i="12"/>
  <c r="T1481" i="12"/>
  <c r="S1481" i="12"/>
  <c r="R1481" i="12"/>
  <c r="Q1481" i="12"/>
  <c r="P1481" i="12"/>
  <c r="O1481" i="12"/>
  <c r="N1481" i="12"/>
  <c r="M1481" i="12"/>
  <c r="L1481" i="12"/>
  <c r="K1481" i="12"/>
  <c r="J1481" i="12"/>
  <c r="I1481" i="12"/>
  <c r="H1481" i="12"/>
  <c r="V1472" i="12"/>
  <c r="U1472" i="12"/>
  <c r="T1472" i="12"/>
  <c r="S1472" i="12"/>
  <c r="R1472" i="12"/>
  <c r="Q1472" i="12"/>
  <c r="P1472" i="12"/>
  <c r="O1472" i="12"/>
  <c r="N1472" i="12"/>
  <c r="M1472" i="12"/>
  <c r="L1472" i="12"/>
  <c r="K1472" i="12"/>
  <c r="J1472" i="12"/>
  <c r="I1472" i="12"/>
  <c r="H1472" i="12"/>
  <c r="V1468" i="12"/>
  <c r="U1468" i="12"/>
  <c r="T1468" i="12"/>
  <c r="S1468" i="12"/>
  <c r="R1468" i="12"/>
  <c r="Q1468" i="12"/>
  <c r="P1468" i="12"/>
  <c r="O1468" i="12"/>
  <c r="N1468" i="12"/>
  <c r="M1468" i="12"/>
  <c r="L1468" i="12"/>
  <c r="K1468" i="12"/>
  <c r="J1468" i="12"/>
  <c r="I1468" i="12"/>
  <c r="H1468" i="12"/>
  <c r="V1456" i="12"/>
  <c r="U1456" i="12"/>
  <c r="T1456" i="12"/>
  <c r="S1456" i="12"/>
  <c r="R1456" i="12"/>
  <c r="Q1456" i="12"/>
  <c r="P1456" i="12"/>
  <c r="O1456" i="12"/>
  <c r="N1456" i="12"/>
  <c r="M1456" i="12"/>
  <c r="L1456" i="12"/>
  <c r="K1456" i="12"/>
  <c r="J1456" i="12"/>
  <c r="I1456" i="12"/>
  <c r="H1456" i="12"/>
  <c r="V1448" i="12"/>
  <c r="U1448" i="12"/>
  <c r="T1448" i="12"/>
  <c r="S1448" i="12"/>
  <c r="R1448" i="12"/>
  <c r="Q1448" i="12"/>
  <c r="P1448" i="12"/>
  <c r="O1448" i="12"/>
  <c r="N1448" i="12"/>
  <c r="M1448" i="12"/>
  <c r="L1448" i="12"/>
  <c r="K1448" i="12"/>
  <c r="J1448" i="12"/>
  <c r="I1448" i="12"/>
  <c r="H1448" i="12"/>
  <c r="V1442" i="12"/>
  <c r="U1442" i="12"/>
  <c r="T1442" i="12"/>
  <c r="S1442" i="12"/>
  <c r="R1442" i="12"/>
  <c r="Q1442" i="12"/>
  <c r="P1442" i="12"/>
  <c r="O1442" i="12"/>
  <c r="N1442" i="12"/>
  <c r="M1442" i="12"/>
  <c r="L1442" i="12"/>
  <c r="K1442" i="12"/>
  <c r="J1442" i="12"/>
  <c r="I1442" i="12"/>
  <c r="H1442" i="12"/>
  <c r="V1422" i="12"/>
  <c r="U1422" i="12"/>
  <c r="T1422" i="12"/>
  <c r="S1422" i="12"/>
  <c r="R1422" i="12"/>
  <c r="Q1422" i="12"/>
  <c r="P1422" i="12"/>
  <c r="O1422" i="12"/>
  <c r="N1422" i="12"/>
  <c r="M1422" i="12"/>
  <c r="L1422" i="12"/>
  <c r="K1422" i="12"/>
  <c r="J1422" i="12"/>
  <c r="I1422" i="12"/>
  <c r="H1422" i="12"/>
  <c r="V1419" i="12"/>
  <c r="U1419" i="12"/>
  <c r="T1419" i="12"/>
  <c r="S1419" i="12"/>
  <c r="R1419" i="12"/>
  <c r="Q1419" i="12"/>
  <c r="P1419" i="12"/>
  <c r="O1419" i="12"/>
  <c r="N1419" i="12"/>
  <c r="M1419" i="12"/>
  <c r="L1419" i="12"/>
  <c r="K1419" i="12"/>
  <c r="J1419" i="12"/>
  <c r="I1419" i="12"/>
  <c r="H1419" i="12"/>
  <c r="V1408" i="12"/>
  <c r="U1408" i="12"/>
  <c r="T1408" i="12"/>
  <c r="S1408" i="12"/>
  <c r="R1408" i="12"/>
  <c r="Q1408" i="12"/>
  <c r="P1408" i="12"/>
  <c r="O1408" i="12"/>
  <c r="N1408" i="12"/>
  <c r="M1408" i="12"/>
  <c r="L1408" i="12"/>
  <c r="K1408" i="12"/>
  <c r="J1408" i="12"/>
  <c r="I1408" i="12"/>
  <c r="H1408" i="12"/>
  <c r="V1403" i="12"/>
  <c r="U1403" i="12"/>
  <c r="T1403" i="12"/>
  <c r="S1403" i="12"/>
  <c r="R1403" i="12"/>
  <c r="Q1403" i="12"/>
  <c r="P1403" i="12"/>
  <c r="O1403" i="12"/>
  <c r="N1403" i="12"/>
  <c r="M1403" i="12"/>
  <c r="L1403" i="12"/>
  <c r="K1403" i="12"/>
  <c r="J1403" i="12"/>
  <c r="I1403" i="12"/>
  <c r="H1403" i="12"/>
  <c r="V1399" i="12"/>
  <c r="U1399" i="12"/>
  <c r="T1399" i="12"/>
  <c r="S1399" i="12"/>
  <c r="R1399" i="12"/>
  <c r="Q1399" i="12"/>
  <c r="P1399" i="12"/>
  <c r="O1399" i="12"/>
  <c r="N1399" i="12"/>
  <c r="M1399" i="12"/>
  <c r="L1399" i="12"/>
  <c r="K1399" i="12"/>
  <c r="J1399" i="12"/>
  <c r="I1399" i="12"/>
  <c r="H1399" i="12"/>
  <c r="V1387" i="12"/>
  <c r="U1387" i="12"/>
  <c r="T1387" i="12"/>
  <c r="S1387" i="12"/>
  <c r="R1387" i="12"/>
  <c r="Q1387" i="12"/>
  <c r="P1387" i="12"/>
  <c r="O1387" i="12"/>
  <c r="N1387" i="12"/>
  <c r="M1387" i="12"/>
  <c r="L1387" i="12"/>
  <c r="K1387" i="12"/>
  <c r="J1387" i="12"/>
  <c r="I1387" i="12"/>
  <c r="H1387" i="12"/>
  <c r="V1374" i="12"/>
  <c r="U1374" i="12"/>
  <c r="T1374" i="12"/>
  <c r="S1374" i="12"/>
  <c r="R1374" i="12"/>
  <c r="Q1374" i="12"/>
  <c r="P1374" i="12"/>
  <c r="O1374" i="12"/>
  <c r="N1374" i="12"/>
  <c r="M1374" i="12"/>
  <c r="L1374" i="12"/>
  <c r="K1374" i="12"/>
  <c r="J1374" i="12"/>
  <c r="I1374" i="12"/>
  <c r="H1374" i="12"/>
  <c r="V1372" i="12"/>
  <c r="U1372" i="12"/>
  <c r="T1372" i="12"/>
  <c r="S1372" i="12"/>
  <c r="R1372" i="12"/>
  <c r="Q1372" i="12"/>
  <c r="P1372" i="12"/>
  <c r="O1372" i="12"/>
  <c r="N1372" i="12"/>
  <c r="M1372" i="12"/>
  <c r="L1372" i="12"/>
  <c r="K1372" i="12"/>
  <c r="J1372" i="12"/>
  <c r="I1372" i="12"/>
  <c r="H1372" i="12"/>
  <c r="V1364" i="12"/>
  <c r="U1364" i="12"/>
  <c r="T1364" i="12"/>
  <c r="S1364" i="12"/>
  <c r="R1364" i="12"/>
  <c r="Q1364" i="12"/>
  <c r="P1364" i="12"/>
  <c r="O1364" i="12"/>
  <c r="N1364" i="12"/>
  <c r="M1364" i="12"/>
  <c r="L1364" i="12"/>
  <c r="K1364" i="12"/>
  <c r="J1364" i="12"/>
  <c r="I1364" i="12"/>
  <c r="H1364" i="12"/>
  <c r="V1355" i="12"/>
  <c r="U1355" i="12"/>
  <c r="T1355" i="12"/>
  <c r="S1355" i="12"/>
  <c r="R1355" i="12"/>
  <c r="Q1355" i="12"/>
  <c r="P1355" i="12"/>
  <c r="O1355" i="12"/>
  <c r="N1355" i="12"/>
  <c r="M1355" i="12"/>
  <c r="L1355" i="12"/>
  <c r="K1355" i="12"/>
  <c r="J1355" i="12"/>
  <c r="I1355" i="12"/>
  <c r="H1355" i="12"/>
  <c r="V1350" i="12"/>
  <c r="U1350" i="12"/>
  <c r="T1350" i="12"/>
  <c r="S1350" i="12"/>
  <c r="R1350" i="12"/>
  <c r="Q1350" i="12"/>
  <c r="P1350" i="12"/>
  <c r="O1350" i="12"/>
  <c r="N1350" i="12"/>
  <c r="M1350" i="12"/>
  <c r="L1350" i="12"/>
  <c r="K1350" i="12"/>
  <c r="J1350" i="12"/>
  <c r="I1350" i="12"/>
  <c r="H1350" i="12"/>
  <c r="V1342" i="12"/>
  <c r="U1342" i="12"/>
  <c r="T1342" i="12"/>
  <c r="S1342" i="12"/>
  <c r="R1342" i="12"/>
  <c r="Q1342" i="12"/>
  <c r="P1342" i="12"/>
  <c r="O1342" i="12"/>
  <c r="N1342" i="12"/>
  <c r="M1342" i="12"/>
  <c r="L1342" i="12"/>
  <c r="K1342" i="12"/>
  <c r="J1342" i="12"/>
  <c r="I1342" i="12"/>
  <c r="H1342" i="12"/>
  <c r="V1329" i="12"/>
  <c r="U1329" i="12"/>
  <c r="T1329" i="12"/>
  <c r="S1329" i="12"/>
  <c r="R1329" i="12"/>
  <c r="Q1329" i="12"/>
  <c r="P1329" i="12"/>
  <c r="O1329" i="12"/>
  <c r="N1329" i="12"/>
  <c r="M1329" i="12"/>
  <c r="L1329" i="12"/>
  <c r="K1329" i="12"/>
  <c r="J1329" i="12"/>
  <c r="I1329" i="12"/>
  <c r="H1329" i="12"/>
  <c r="V1323" i="12"/>
  <c r="U1323" i="12"/>
  <c r="T1323" i="12"/>
  <c r="S1323" i="12"/>
  <c r="R1323" i="12"/>
  <c r="Q1323" i="12"/>
  <c r="P1323" i="12"/>
  <c r="O1323" i="12"/>
  <c r="N1323" i="12"/>
  <c r="M1323" i="12"/>
  <c r="L1323" i="12"/>
  <c r="K1323" i="12"/>
  <c r="J1323" i="12"/>
  <c r="I1323" i="12"/>
  <c r="H1323" i="12"/>
  <c r="V1320" i="12"/>
  <c r="U1320" i="12"/>
  <c r="T1320" i="12"/>
  <c r="S1320" i="12"/>
  <c r="R1320" i="12"/>
  <c r="Q1320" i="12"/>
  <c r="P1320" i="12"/>
  <c r="O1320" i="12"/>
  <c r="N1320" i="12"/>
  <c r="M1320" i="12"/>
  <c r="L1320" i="12"/>
  <c r="K1320" i="12"/>
  <c r="J1320" i="12"/>
  <c r="I1320" i="12"/>
  <c r="H1320" i="12"/>
  <c r="V1317" i="12"/>
  <c r="U1317" i="12"/>
  <c r="T1317" i="12"/>
  <c r="S1317" i="12"/>
  <c r="R1317" i="12"/>
  <c r="Q1317" i="12"/>
  <c r="P1317" i="12"/>
  <c r="O1317" i="12"/>
  <c r="N1317" i="12"/>
  <c r="M1317" i="12"/>
  <c r="L1317" i="12"/>
  <c r="K1317" i="12"/>
  <c r="J1317" i="12"/>
  <c r="I1317" i="12"/>
  <c r="H1317" i="12"/>
  <c r="V1296" i="12"/>
  <c r="U1296" i="12"/>
  <c r="T1296" i="12"/>
  <c r="S1296" i="12"/>
  <c r="R1296" i="12"/>
  <c r="Q1296" i="12"/>
  <c r="P1296" i="12"/>
  <c r="O1296" i="12"/>
  <c r="N1296" i="12"/>
  <c r="M1296" i="12"/>
  <c r="L1296" i="12"/>
  <c r="K1296" i="12"/>
  <c r="J1296" i="12"/>
  <c r="I1296" i="12"/>
  <c r="H1296" i="12"/>
  <c r="V1292" i="12"/>
  <c r="U1292" i="12"/>
  <c r="T1292" i="12"/>
  <c r="S1292" i="12"/>
  <c r="R1292" i="12"/>
  <c r="Q1292" i="12"/>
  <c r="P1292" i="12"/>
  <c r="O1292" i="12"/>
  <c r="N1292" i="12"/>
  <c r="M1292" i="12"/>
  <c r="L1292" i="12"/>
  <c r="K1292" i="12"/>
  <c r="J1292" i="12"/>
  <c r="I1292" i="12"/>
  <c r="H1292" i="12"/>
  <c r="V1277" i="12"/>
  <c r="U1277" i="12"/>
  <c r="T1277" i="12"/>
  <c r="S1277" i="12"/>
  <c r="R1277" i="12"/>
  <c r="Q1277" i="12"/>
  <c r="P1277" i="12"/>
  <c r="O1277" i="12"/>
  <c r="N1277" i="12"/>
  <c r="M1277" i="12"/>
  <c r="L1277" i="12"/>
  <c r="K1277" i="12"/>
  <c r="J1277" i="12"/>
  <c r="I1277" i="12"/>
  <c r="H1277" i="12"/>
  <c r="V1267" i="12"/>
  <c r="U1267" i="12"/>
  <c r="T1267" i="12"/>
  <c r="S1267" i="12"/>
  <c r="R1267" i="12"/>
  <c r="Q1267" i="12"/>
  <c r="P1267" i="12"/>
  <c r="O1267" i="12"/>
  <c r="N1267" i="12"/>
  <c r="M1267" i="12"/>
  <c r="L1267" i="12"/>
  <c r="K1267" i="12"/>
  <c r="J1267" i="12"/>
  <c r="I1267" i="12"/>
  <c r="H1267" i="12"/>
  <c r="V1258" i="12"/>
  <c r="U1258" i="12"/>
  <c r="T1258" i="12"/>
  <c r="S1258" i="12"/>
  <c r="R1258" i="12"/>
  <c r="Q1258" i="12"/>
  <c r="P1258" i="12"/>
  <c r="O1258" i="12"/>
  <c r="N1258" i="12"/>
  <c r="M1258" i="12"/>
  <c r="L1258" i="12"/>
  <c r="K1258" i="12"/>
  <c r="J1258" i="12"/>
  <c r="I1258" i="12"/>
  <c r="H1258" i="12"/>
  <c r="V1248" i="12"/>
  <c r="U1248" i="12"/>
  <c r="T1248" i="12"/>
  <c r="S1248" i="12"/>
  <c r="R1248" i="12"/>
  <c r="Q1248" i="12"/>
  <c r="P1248" i="12"/>
  <c r="O1248" i="12"/>
  <c r="N1248" i="12"/>
  <c r="M1248" i="12"/>
  <c r="L1248" i="12"/>
  <c r="K1248" i="12"/>
  <c r="J1248" i="12"/>
  <c r="I1248" i="12"/>
  <c r="H1248" i="12"/>
  <c r="V1237" i="12"/>
  <c r="U1237" i="12"/>
  <c r="T1237" i="12"/>
  <c r="S1237" i="12"/>
  <c r="R1237" i="12"/>
  <c r="Q1237" i="12"/>
  <c r="P1237" i="12"/>
  <c r="O1237" i="12"/>
  <c r="N1237" i="12"/>
  <c r="M1237" i="12"/>
  <c r="L1237" i="12"/>
  <c r="K1237" i="12"/>
  <c r="J1237" i="12"/>
  <c r="I1237" i="12"/>
  <c r="H1237" i="12"/>
  <c r="V1235" i="12"/>
  <c r="U1235" i="12"/>
  <c r="T1235" i="12"/>
  <c r="S1235" i="12"/>
  <c r="R1235" i="12"/>
  <c r="Q1235" i="12"/>
  <c r="P1235" i="12"/>
  <c r="O1235" i="12"/>
  <c r="N1235" i="12"/>
  <c r="M1235" i="12"/>
  <c r="L1235" i="12"/>
  <c r="K1235" i="12"/>
  <c r="J1235" i="12"/>
  <c r="I1235" i="12"/>
  <c r="H1235" i="12"/>
  <c r="V1226" i="12"/>
  <c r="U1226" i="12"/>
  <c r="T1226" i="12"/>
  <c r="S1226" i="12"/>
  <c r="R1226" i="12"/>
  <c r="Q1226" i="12"/>
  <c r="P1226" i="12"/>
  <c r="O1226" i="12"/>
  <c r="N1226" i="12"/>
  <c r="M1226" i="12"/>
  <c r="L1226" i="12"/>
  <c r="K1226" i="12"/>
  <c r="J1226" i="12"/>
  <c r="I1226" i="12"/>
  <c r="H1226" i="12"/>
  <c r="V1219" i="12"/>
  <c r="U1219" i="12"/>
  <c r="T1219" i="12"/>
  <c r="S1219" i="12"/>
  <c r="R1219" i="12"/>
  <c r="Q1219" i="12"/>
  <c r="P1219" i="12"/>
  <c r="O1219" i="12"/>
  <c r="N1219" i="12"/>
  <c r="M1219" i="12"/>
  <c r="L1219" i="12"/>
  <c r="K1219" i="12"/>
  <c r="J1219" i="12"/>
  <c r="I1219" i="12"/>
  <c r="H1219" i="12"/>
  <c r="V1217" i="12"/>
  <c r="U1217" i="12"/>
  <c r="T1217" i="12"/>
  <c r="S1217" i="12"/>
  <c r="R1217" i="12"/>
  <c r="Q1217" i="12"/>
  <c r="P1217" i="12"/>
  <c r="O1217" i="12"/>
  <c r="N1217" i="12"/>
  <c r="M1217" i="12"/>
  <c r="L1217" i="12"/>
  <c r="K1217" i="12"/>
  <c r="J1217" i="12"/>
  <c r="I1217" i="12"/>
  <c r="H1217" i="12"/>
  <c r="V1210" i="12"/>
  <c r="U1210" i="12"/>
  <c r="T1210" i="12"/>
  <c r="S1210" i="12"/>
  <c r="R1210" i="12"/>
  <c r="Q1210" i="12"/>
  <c r="P1210" i="12"/>
  <c r="O1210" i="12"/>
  <c r="N1210" i="12"/>
  <c r="M1210" i="12"/>
  <c r="L1210" i="12"/>
  <c r="K1210" i="12"/>
  <c r="J1210" i="12"/>
  <c r="I1210" i="12"/>
  <c r="H1210" i="12"/>
  <c r="V1203" i="12"/>
  <c r="U1203" i="12"/>
  <c r="T1203" i="12"/>
  <c r="S1203" i="12"/>
  <c r="R1203" i="12"/>
  <c r="Q1203" i="12"/>
  <c r="P1203" i="12"/>
  <c r="O1203" i="12"/>
  <c r="N1203" i="12"/>
  <c r="M1203" i="12"/>
  <c r="L1203" i="12"/>
  <c r="K1203" i="12"/>
  <c r="J1203" i="12"/>
  <c r="I1203" i="12"/>
  <c r="H1203" i="12"/>
  <c r="V1192" i="12"/>
  <c r="U1192" i="12"/>
  <c r="T1192" i="12"/>
  <c r="S1192" i="12"/>
  <c r="R1192" i="12"/>
  <c r="Q1192" i="12"/>
  <c r="P1192" i="12"/>
  <c r="O1192" i="12"/>
  <c r="N1192" i="12"/>
  <c r="M1192" i="12"/>
  <c r="L1192" i="12"/>
  <c r="K1192" i="12"/>
  <c r="J1192" i="12"/>
  <c r="I1192" i="12"/>
  <c r="H1192" i="12"/>
  <c r="V1189" i="12"/>
  <c r="U1189" i="12"/>
  <c r="T1189" i="12"/>
  <c r="S1189" i="12"/>
  <c r="R1189" i="12"/>
  <c r="Q1189" i="12"/>
  <c r="P1189" i="12"/>
  <c r="O1189" i="12"/>
  <c r="N1189" i="12"/>
  <c r="M1189" i="12"/>
  <c r="L1189" i="12"/>
  <c r="K1189" i="12"/>
  <c r="J1189" i="12"/>
  <c r="I1189" i="12"/>
  <c r="H1189" i="12"/>
  <c r="V1175" i="12"/>
  <c r="U1175" i="12"/>
  <c r="T1175" i="12"/>
  <c r="S1175" i="12"/>
  <c r="R1175" i="12"/>
  <c r="Q1175" i="12"/>
  <c r="P1175" i="12"/>
  <c r="O1175" i="12"/>
  <c r="N1175" i="12"/>
  <c r="M1175" i="12"/>
  <c r="L1175" i="12"/>
  <c r="K1175" i="12"/>
  <c r="J1175" i="12"/>
  <c r="I1175" i="12"/>
  <c r="H1175" i="12"/>
  <c r="V1173" i="12"/>
  <c r="U1173" i="12"/>
  <c r="T1173" i="12"/>
  <c r="S1173" i="12"/>
  <c r="R1173" i="12"/>
  <c r="Q1173" i="12"/>
  <c r="P1173" i="12"/>
  <c r="O1173" i="12"/>
  <c r="N1173" i="12"/>
  <c r="M1173" i="12"/>
  <c r="L1173" i="12"/>
  <c r="K1173" i="12"/>
  <c r="J1173" i="12"/>
  <c r="I1173" i="12"/>
  <c r="H1173" i="12"/>
  <c r="V1154" i="12"/>
  <c r="U1154" i="12"/>
  <c r="T1154" i="12"/>
  <c r="S1154" i="12"/>
  <c r="R1154" i="12"/>
  <c r="Q1154" i="12"/>
  <c r="P1154" i="12"/>
  <c r="O1154" i="12"/>
  <c r="N1154" i="12"/>
  <c r="M1154" i="12"/>
  <c r="L1154" i="12"/>
  <c r="K1154" i="12"/>
  <c r="J1154" i="12"/>
  <c r="I1154" i="12"/>
  <c r="H1154" i="12"/>
  <c r="V1152" i="12"/>
  <c r="U1152" i="12"/>
  <c r="T1152" i="12"/>
  <c r="S1152" i="12"/>
  <c r="R1152" i="12"/>
  <c r="Q1152" i="12"/>
  <c r="P1152" i="12"/>
  <c r="O1152" i="12"/>
  <c r="N1152" i="12"/>
  <c r="M1152" i="12"/>
  <c r="L1152" i="12"/>
  <c r="K1152" i="12"/>
  <c r="J1152" i="12"/>
  <c r="I1152" i="12"/>
  <c r="H1152" i="12"/>
  <c r="V1150" i="12"/>
  <c r="U1150" i="12"/>
  <c r="T1150" i="12"/>
  <c r="S1150" i="12"/>
  <c r="R1150" i="12"/>
  <c r="Q1150" i="12"/>
  <c r="P1150" i="12"/>
  <c r="O1150" i="12"/>
  <c r="N1150" i="12"/>
  <c r="M1150" i="12"/>
  <c r="L1150" i="12"/>
  <c r="K1150" i="12"/>
  <c r="J1150" i="12"/>
  <c r="I1150" i="12"/>
  <c r="H1150" i="12"/>
  <c r="V1144" i="12"/>
  <c r="U1144" i="12"/>
  <c r="T1144" i="12"/>
  <c r="S1144" i="12"/>
  <c r="R1144" i="12"/>
  <c r="Q1144" i="12"/>
  <c r="P1144" i="12"/>
  <c r="O1144" i="12"/>
  <c r="N1144" i="12"/>
  <c r="M1144" i="12"/>
  <c r="L1144" i="12"/>
  <c r="K1144" i="12"/>
  <c r="J1144" i="12"/>
  <c r="I1144" i="12"/>
  <c r="H1144" i="12"/>
  <c r="V1129" i="12"/>
  <c r="U1129" i="12"/>
  <c r="T1129" i="12"/>
  <c r="S1129" i="12"/>
  <c r="R1129" i="12"/>
  <c r="Q1129" i="12"/>
  <c r="P1129" i="12"/>
  <c r="O1129" i="12"/>
  <c r="N1129" i="12"/>
  <c r="M1129" i="12"/>
  <c r="L1129" i="12"/>
  <c r="K1129" i="12"/>
  <c r="J1129" i="12"/>
  <c r="I1129" i="12"/>
  <c r="H1129" i="12"/>
  <c r="V1116" i="12"/>
  <c r="U1116" i="12"/>
  <c r="T1116" i="12"/>
  <c r="S1116" i="12"/>
  <c r="R1116" i="12"/>
  <c r="Q1116" i="12"/>
  <c r="P1116" i="12"/>
  <c r="O1116" i="12"/>
  <c r="N1116" i="12"/>
  <c r="M1116" i="12"/>
  <c r="L1116" i="12"/>
  <c r="K1116" i="12"/>
  <c r="J1116" i="12"/>
  <c r="I1116" i="12"/>
  <c r="H1116" i="12"/>
  <c r="V1112" i="12"/>
  <c r="U1112" i="12"/>
  <c r="T1112" i="12"/>
  <c r="S1112" i="12"/>
  <c r="R1112" i="12"/>
  <c r="Q1112" i="12"/>
  <c r="P1112" i="12"/>
  <c r="O1112" i="12"/>
  <c r="N1112" i="12"/>
  <c r="M1112" i="12"/>
  <c r="L1112" i="12"/>
  <c r="K1112" i="12"/>
  <c r="J1112" i="12"/>
  <c r="I1112" i="12"/>
  <c r="H1112" i="12"/>
  <c r="V1107" i="12"/>
  <c r="U1107" i="12"/>
  <c r="T1107" i="12"/>
  <c r="S1107" i="12"/>
  <c r="R1107" i="12"/>
  <c r="Q1107" i="12"/>
  <c r="P1107" i="12"/>
  <c r="O1107" i="12"/>
  <c r="N1107" i="12"/>
  <c r="M1107" i="12"/>
  <c r="L1107" i="12"/>
  <c r="K1107" i="12"/>
  <c r="J1107" i="12"/>
  <c r="I1107" i="12"/>
  <c r="H1107" i="12"/>
  <c r="V1104" i="12"/>
  <c r="U1104" i="12"/>
  <c r="T1104" i="12"/>
  <c r="S1104" i="12"/>
  <c r="R1104" i="12"/>
  <c r="Q1104" i="12"/>
  <c r="P1104" i="12"/>
  <c r="O1104" i="12"/>
  <c r="N1104" i="12"/>
  <c r="M1104" i="12"/>
  <c r="L1104" i="12"/>
  <c r="K1104" i="12"/>
  <c r="J1104" i="12"/>
  <c r="I1104" i="12"/>
  <c r="H1104" i="12"/>
  <c r="V1093" i="12"/>
  <c r="U1093" i="12"/>
  <c r="T1093" i="12"/>
  <c r="S1093" i="12"/>
  <c r="R1093" i="12"/>
  <c r="Q1093" i="12"/>
  <c r="P1093" i="12"/>
  <c r="O1093" i="12"/>
  <c r="N1093" i="12"/>
  <c r="M1093" i="12"/>
  <c r="L1093" i="12"/>
  <c r="K1093" i="12"/>
  <c r="J1093" i="12"/>
  <c r="I1093" i="12"/>
  <c r="H1093" i="12"/>
  <c r="V1086" i="12"/>
  <c r="U1086" i="12"/>
  <c r="T1086" i="12"/>
  <c r="S1086" i="12"/>
  <c r="R1086" i="12"/>
  <c r="Q1086" i="12"/>
  <c r="P1086" i="12"/>
  <c r="O1086" i="12"/>
  <c r="N1086" i="12"/>
  <c r="M1086" i="12"/>
  <c r="L1086" i="12"/>
  <c r="K1086" i="12"/>
  <c r="J1086" i="12"/>
  <c r="I1086" i="12"/>
  <c r="H1086" i="12"/>
  <c r="V1069" i="12"/>
  <c r="U1069" i="12"/>
  <c r="T1069" i="12"/>
  <c r="S1069" i="12"/>
  <c r="R1069" i="12"/>
  <c r="Q1069" i="12"/>
  <c r="P1069" i="12"/>
  <c r="O1069" i="12"/>
  <c r="N1069" i="12"/>
  <c r="M1069" i="12"/>
  <c r="L1069" i="12"/>
  <c r="K1069" i="12"/>
  <c r="J1069" i="12"/>
  <c r="I1069" i="12"/>
  <c r="H1069" i="12"/>
  <c r="V1058" i="12"/>
  <c r="U1058" i="12"/>
  <c r="T1058" i="12"/>
  <c r="S1058" i="12"/>
  <c r="R1058" i="12"/>
  <c r="Q1058" i="12"/>
  <c r="P1058" i="12"/>
  <c r="O1058" i="12"/>
  <c r="N1058" i="12"/>
  <c r="M1058" i="12"/>
  <c r="L1058" i="12"/>
  <c r="K1058" i="12"/>
  <c r="J1058" i="12"/>
  <c r="I1058" i="12"/>
  <c r="H1058" i="12"/>
  <c r="V1054" i="12"/>
  <c r="U1054" i="12"/>
  <c r="T1054" i="12"/>
  <c r="S1054" i="12"/>
  <c r="R1054" i="12"/>
  <c r="Q1054" i="12"/>
  <c r="P1054" i="12"/>
  <c r="O1054" i="12"/>
  <c r="N1054" i="12"/>
  <c r="M1054" i="12"/>
  <c r="L1054" i="12"/>
  <c r="K1054" i="12"/>
  <c r="J1054" i="12"/>
  <c r="I1054" i="12"/>
  <c r="H1054" i="12"/>
  <c r="V1046" i="12"/>
  <c r="U1046" i="12"/>
  <c r="T1046" i="12"/>
  <c r="S1046" i="12"/>
  <c r="R1046" i="12"/>
  <c r="Q1046" i="12"/>
  <c r="P1046" i="12"/>
  <c r="O1046" i="12"/>
  <c r="N1046" i="12"/>
  <c r="M1046" i="12"/>
  <c r="L1046" i="12"/>
  <c r="K1046" i="12"/>
  <c r="J1046" i="12"/>
  <c r="I1046" i="12"/>
  <c r="H1046" i="12"/>
  <c r="V1041" i="12"/>
  <c r="U1041" i="12"/>
  <c r="T1041" i="12"/>
  <c r="S1041" i="12"/>
  <c r="R1041" i="12"/>
  <c r="Q1041" i="12"/>
  <c r="P1041" i="12"/>
  <c r="O1041" i="12"/>
  <c r="N1041" i="12"/>
  <c r="M1041" i="12"/>
  <c r="L1041" i="12"/>
  <c r="K1041" i="12"/>
  <c r="J1041" i="12"/>
  <c r="I1041" i="12"/>
  <c r="H1041" i="12"/>
  <c r="V1032" i="12"/>
  <c r="U1032" i="12"/>
  <c r="T1032" i="12"/>
  <c r="S1032" i="12"/>
  <c r="R1032" i="12"/>
  <c r="Q1032" i="12"/>
  <c r="P1032" i="12"/>
  <c r="O1032" i="12"/>
  <c r="N1032" i="12"/>
  <c r="M1032" i="12"/>
  <c r="L1032" i="12"/>
  <c r="K1032" i="12"/>
  <c r="J1032" i="12"/>
  <c r="I1032" i="12"/>
  <c r="H1032" i="12"/>
  <c r="V1024" i="12"/>
  <c r="U1024" i="12"/>
  <c r="T1024" i="12"/>
  <c r="S1024" i="12"/>
  <c r="R1024" i="12"/>
  <c r="Q1024" i="12"/>
  <c r="P1024" i="12"/>
  <c r="O1024" i="12"/>
  <c r="N1024" i="12"/>
  <c r="M1024" i="12"/>
  <c r="L1024" i="12"/>
  <c r="K1024" i="12"/>
  <c r="J1024" i="12"/>
  <c r="I1024" i="12"/>
  <c r="H1024" i="12"/>
  <c r="V1017" i="12"/>
  <c r="U1017" i="12"/>
  <c r="T1017" i="12"/>
  <c r="S1017" i="12"/>
  <c r="R1017" i="12"/>
  <c r="Q1017" i="12"/>
  <c r="P1017" i="12"/>
  <c r="O1017" i="12"/>
  <c r="N1017" i="12"/>
  <c r="M1017" i="12"/>
  <c r="L1017" i="12"/>
  <c r="K1017" i="12"/>
  <c r="J1017" i="12"/>
  <c r="I1017" i="12"/>
  <c r="H1017" i="12"/>
  <c r="V1007" i="12"/>
  <c r="U1007" i="12"/>
  <c r="T1007" i="12"/>
  <c r="S1007" i="12"/>
  <c r="R1007" i="12"/>
  <c r="Q1007" i="12"/>
  <c r="P1007" i="12"/>
  <c r="O1007" i="12"/>
  <c r="N1007" i="12"/>
  <c r="M1007" i="12"/>
  <c r="L1007" i="12"/>
  <c r="K1007" i="12"/>
  <c r="J1007" i="12"/>
  <c r="I1007" i="12"/>
  <c r="H1007" i="12"/>
  <c r="V998" i="12"/>
  <c r="U998" i="12"/>
  <c r="T998" i="12"/>
  <c r="S998" i="12"/>
  <c r="R998" i="12"/>
  <c r="Q998" i="12"/>
  <c r="P998" i="12"/>
  <c r="O998" i="12"/>
  <c r="N998" i="12"/>
  <c r="M998" i="12"/>
  <c r="L998" i="12"/>
  <c r="K998" i="12"/>
  <c r="J998" i="12"/>
  <c r="I998" i="12"/>
  <c r="H998" i="12"/>
  <c r="V980" i="12"/>
  <c r="U980" i="12"/>
  <c r="T980" i="12"/>
  <c r="S980" i="12"/>
  <c r="R980" i="12"/>
  <c r="Q980" i="12"/>
  <c r="P980" i="12"/>
  <c r="O980" i="12"/>
  <c r="N980" i="12"/>
  <c r="M980" i="12"/>
  <c r="L980" i="12"/>
  <c r="K980" i="12"/>
  <c r="J980" i="12"/>
  <c r="I980" i="12"/>
  <c r="H980" i="12"/>
  <c r="V970" i="12"/>
  <c r="U970" i="12"/>
  <c r="T970" i="12"/>
  <c r="S970" i="12"/>
  <c r="R970" i="12"/>
  <c r="Q970" i="12"/>
  <c r="P970" i="12"/>
  <c r="O970" i="12"/>
  <c r="N970" i="12"/>
  <c r="M970" i="12"/>
  <c r="L970" i="12"/>
  <c r="K970" i="12"/>
  <c r="J970" i="12"/>
  <c r="I970" i="12"/>
  <c r="H970" i="12"/>
  <c r="V962" i="12"/>
  <c r="U962" i="12"/>
  <c r="T962" i="12"/>
  <c r="S962" i="12"/>
  <c r="R962" i="12"/>
  <c r="Q962" i="12"/>
  <c r="P962" i="12"/>
  <c r="O962" i="12"/>
  <c r="N962" i="12"/>
  <c r="M962" i="12"/>
  <c r="L962" i="12"/>
  <c r="K962" i="12"/>
  <c r="J962" i="12"/>
  <c r="I962" i="12"/>
  <c r="H962" i="12"/>
  <c r="V956" i="12"/>
  <c r="U956" i="12"/>
  <c r="T956" i="12"/>
  <c r="S956" i="12"/>
  <c r="R956" i="12"/>
  <c r="Q956" i="12"/>
  <c r="P956" i="12"/>
  <c r="O956" i="12"/>
  <c r="N956" i="12"/>
  <c r="M956" i="12"/>
  <c r="L956" i="12"/>
  <c r="K956" i="12"/>
  <c r="J956" i="12"/>
  <c r="I956" i="12"/>
  <c r="H956" i="12"/>
  <c r="V939" i="12"/>
  <c r="U939" i="12"/>
  <c r="T939" i="12"/>
  <c r="S939" i="12"/>
  <c r="R939" i="12"/>
  <c r="Q939" i="12"/>
  <c r="P939" i="12"/>
  <c r="O939" i="12"/>
  <c r="N939" i="12"/>
  <c r="M939" i="12"/>
  <c r="L939" i="12"/>
  <c r="K939" i="12"/>
  <c r="J939" i="12"/>
  <c r="I939" i="12"/>
  <c r="H939" i="12"/>
  <c r="V932" i="12"/>
  <c r="U932" i="12"/>
  <c r="T932" i="12"/>
  <c r="S932" i="12"/>
  <c r="R932" i="12"/>
  <c r="Q932" i="12"/>
  <c r="P932" i="12"/>
  <c r="O932" i="12"/>
  <c r="N932" i="12"/>
  <c r="M932" i="12"/>
  <c r="L932" i="12"/>
  <c r="K932" i="12"/>
  <c r="J932" i="12"/>
  <c r="I932" i="12"/>
  <c r="H932" i="12"/>
  <c r="V928" i="12"/>
  <c r="U928" i="12"/>
  <c r="T928" i="12"/>
  <c r="S928" i="12"/>
  <c r="R928" i="12"/>
  <c r="Q928" i="12"/>
  <c r="P928" i="12"/>
  <c r="O928" i="12"/>
  <c r="N928" i="12"/>
  <c r="M928" i="12"/>
  <c r="L928" i="12"/>
  <c r="K928" i="12"/>
  <c r="J928" i="12"/>
  <c r="I928" i="12"/>
  <c r="H928" i="12"/>
  <c r="V919" i="12"/>
  <c r="U919" i="12"/>
  <c r="T919" i="12"/>
  <c r="S919" i="12"/>
  <c r="R919" i="12"/>
  <c r="Q919" i="12"/>
  <c r="P919" i="12"/>
  <c r="O919" i="12"/>
  <c r="N919" i="12"/>
  <c r="M919" i="12"/>
  <c r="L919" i="12"/>
  <c r="K919" i="12"/>
  <c r="J919" i="12"/>
  <c r="I919" i="12"/>
  <c r="H919" i="12"/>
  <c r="V912" i="12"/>
  <c r="U912" i="12"/>
  <c r="T912" i="12"/>
  <c r="S912" i="12"/>
  <c r="R912" i="12"/>
  <c r="Q912" i="12"/>
  <c r="P912" i="12"/>
  <c r="O912" i="12"/>
  <c r="N912" i="12"/>
  <c r="M912" i="12"/>
  <c r="L912" i="12"/>
  <c r="K912" i="12"/>
  <c r="J912" i="12"/>
  <c r="I912" i="12"/>
  <c r="H912" i="12"/>
  <c r="V910" i="12"/>
  <c r="U910" i="12"/>
  <c r="T910" i="12"/>
  <c r="S910" i="12"/>
  <c r="R910" i="12"/>
  <c r="Q910" i="12"/>
  <c r="P910" i="12"/>
  <c r="O910" i="12"/>
  <c r="N910" i="12"/>
  <c r="M910" i="12"/>
  <c r="L910" i="12"/>
  <c r="K910" i="12"/>
  <c r="J910" i="12"/>
  <c r="I910" i="12"/>
  <c r="H910" i="12"/>
  <c r="V904" i="12"/>
  <c r="U904" i="12"/>
  <c r="T904" i="12"/>
  <c r="S904" i="12"/>
  <c r="R904" i="12"/>
  <c r="Q904" i="12"/>
  <c r="P904" i="12"/>
  <c r="O904" i="12"/>
  <c r="N904" i="12"/>
  <c r="M904" i="12"/>
  <c r="L904" i="12"/>
  <c r="K904" i="12"/>
  <c r="J904" i="12"/>
  <c r="I904" i="12"/>
  <c r="H904" i="12"/>
  <c r="V900" i="12"/>
  <c r="U900" i="12"/>
  <c r="T900" i="12"/>
  <c r="S900" i="12"/>
  <c r="R900" i="12"/>
  <c r="Q900" i="12"/>
  <c r="P900" i="12"/>
  <c r="O900" i="12"/>
  <c r="N900" i="12"/>
  <c r="M900" i="12"/>
  <c r="L900" i="12"/>
  <c r="K900" i="12"/>
  <c r="J900" i="12"/>
  <c r="I900" i="12"/>
  <c r="H900" i="12"/>
  <c r="V889" i="12"/>
  <c r="U889" i="12"/>
  <c r="T889" i="12"/>
  <c r="S889" i="12"/>
  <c r="R889" i="12"/>
  <c r="Q889" i="12"/>
  <c r="P889" i="12"/>
  <c r="O889" i="12"/>
  <c r="N889" i="12"/>
  <c r="M889" i="12"/>
  <c r="L889" i="12"/>
  <c r="K889" i="12"/>
  <c r="J889" i="12"/>
  <c r="I889" i="12"/>
  <c r="H889" i="12"/>
  <c r="V875" i="12"/>
  <c r="U875" i="12"/>
  <c r="T875" i="12"/>
  <c r="S875" i="12"/>
  <c r="R875" i="12"/>
  <c r="Q875" i="12"/>
  <c r="P875" i="12"/>
  <c r="O875" i="12"/>
  <c r="N875" i="12"/>
  <c r="M875" i="12"/>
  <c r="L875" i="12"/>
  <c r="K875" i="12"/>
  <c r="J875" i="12"/>
  <c r="I875" i="12"/>
  <c r="H875" i="12"/>
  <c r="V870" i="12"/>
  <c r="U870" i="12"/>
  <c r="T870" i="12"/>
  <c r="S870" i="12"/>
  <c r="R870" i="12"/>
  <c r="Q870" i="12"/>
  <c r="P870" i="12"/>
  <c r="O870" i="12"/>
  <c r="N870" i="12"/>
  <c r="M870" i="12"/>
  <c r="L870" i="12"/>
  <c r="K870" i="12"/>
  <c r="J870" i="12"/>
  <c r="I870" i="12"/>
  <c r="H870" i="12"/>
  <c r="V865" i="12"/>
  <c r="U865" i="12"/>
  <c r="T865" i="12"/>
  <c r="S865" i="12"/>
  <c r="R865" i="12"/>
  <c r="Q865" i="12"/>
  <c r="P865" i="12"/>
  <c r="O865" i="12"/>
  <c r="N865" i="12"/>
  <c r="M865" i="12"/>
  <c r="L865" i="12"/>
  <c r="K865" i="12"/>
  <c r="J865" i="12"/>
  <c r="I865" i="12"/>
  <c r="H865" i="12"/>
  <c r="V859" i="12"/>
  <c r="U859" i="12"/>
  <c r="T859" i="12"/>
  <c r="S859" i="12"/>
  <c r="R859" i="12"/>
  <c r="Q859" i="12"/>
  <c r="P859" i="12"/>
  <c r="O859" i="12"/>
  <c r="N859" i="12"/>
  <c r="M859" i="12"/>
  <c r="L859" i="12"/>
  <c r="K859" i="12"/>
  <c r="J859" i="12"/>
  <c r="I859" i="12"/>
  <c r="H859" i="12"/>
  <c r="V853" i="12"/>
  <c r="U853" i="12"/>
  <c r="T853" i="12"/>
  <c r="S853" i="12"/>
  <c r="R853" i="12"/>
  <c r="Q853" i="12"/>
  <c r="P853" i="12"/>
  <c r="O853" i="12"/>
  <c r="N853" i="12"/>
  <c r="M853" i="12"/>
  <c r="L853" i="12"/>
  <c r="K853" i="12"/>
  <c r="J853" i="12"/>
  <c r="I853" i="12"/>
  <c r="H853" i="12"/>
  <c r="V838" i="12"/>
  <c r="U838" i="12"/>
  <c r="T838" i="12"/>
  <c r="S838" i="12"/>
  <c r="R838" i="12"/>
  <c r="Q838" i="12"/>
  <c r="P838" i="12"/>
  <c r="O838" i="12"/>
  <c r="N838" i="12"/>
  <c r="M838" i="12"/>
  <c r="L838" i="12"/>
  <c r="K838" i="12"/>
  <c r="J838" i="12"/>
  <c r="I838" i="12"/>
  <c r="H838" i="12"/>
  <c r="V824" i="12"/>
  <c r="U824" i="12"/>
  <c r="T824" i="12"/>
  <c r="S824" i="12"/>
  <c r="R824" i="12"/>
  <c r="Q824" i="12"/>
  <c r="P824" i="12"/>
  <c r="O824" i="12"/>
  <c r="N824" i="12"/>
  <c r="M824" i="12"/>
  <c r="L824" i="12"/>
  <c r="K824" i="12"/>
  <c r="J824" i="12"/>
  <c r="I824" i="12"/>
  <c r="H824" i="12"/>
  <c r="V821" i="12"/>
  <c r="U821" i="12"/>
  <c r="T821" i="12"/>
  <c r="S821" i="12"/>
  <c r="R821" i="12"/>
  <c r="Q821" i="12"/>
  <c r="P821" i="12"/>
  <c r="O821" i="12"/>
  <c r="N821" i="12"/>
  <c r="M821" i="12"/>
  <c r="L821" i="12"/>
  <c r="K821" i="12"/>
  <c r="J821" i="12"/>
  <c r="I821" i="12"/>
  <c r="H821" i="12"/>
  <c r="V808" i="12"/>
  <c r="U808" i="12"/>
  <c r="T808" i="12"/>
  <c r="S808" i="12"/>
  <c r="R808" i="12"/>
  <c r="Q808" i="12"/>
  <c r="P808" i="12"/>
  <c r="O808" i="12"/>
  <c r="N808" i="12"/>
  <c r="M808" i="12"/>
  <c r="L808" i="12"/>
  <c r="K808" i="12"/>
  <c r="J808" i="12"/>
  <c r="I808" i="12"/>
  <c r="H808" i="12"/>
  <c r="V801" i="12"/>
  <c r="U801" i="12"/>
  <c r="T801" i="12"/>
  <c r="S801" i="12"/>
  <c r="R801" i="12"/>
  <c r="Q801" i="12"/>
  <c r="P801" i="12"/>
  <c r="O801" i="12"/>
  <c r="N801" i="12"/>
  <c r="M801" i="12"/>
  <c r="L801" i="12"/>
  <c r="K801" i="12"/>
  <c r="J801" i="12"/>
  <c r="I801" i="12"/>
  <c r="H801" i="12"/>
  <c r="V782" i="12"/>
  <c r="U782" i="12"/>
  <c r="T782" i="12"/>
  <c r="S782" i="12"/>
  <c r="R782" i="12"/>
  <c r="Q782" i="12"/>
  <c r="P782" i="12"/>
  <c r="O782" i="12"/>
  <c r="N782" i="12"/>
  <c r="M782" i="12"/>
  <c r="L782" i="12"/>
  <c r="K782" i="12"/>
  <c r="J782" i="12"/>
  <c r="I782" i="12"/>
  <c r="H782" i="12"/>
  <c r="V772" i="12"/>
  <c r="U772" i="12"/>
  <c r="T772" i="12"/>
  <c r="S772" i="12"/>
  <c r="R772" i="12"/>
  <c r="Q772" i="12"/>
  <c r="P772" i="12"/>
  <c r="O772" i="12"/>
  <c r="N772" i="12"/>
  <c r="M772" i="12"/>
  <c r="L772" i="12"/>
  <c r="K772" i="12"/>
  <c r="J772" i="12"/>
  <c r="I772" i="12"/>
  <c r="H772" i="12"/>
  <c r="V767" i="12"/>
  <c r="U767" i="12"/>
  <c r="T767" i="12"/>
  <c r="S767" i="12"/>
  <c r="R767" i="12"/>
  <c r="Q767" i="12"/>
  <c r="P767" i="12"/>
  <c r="O767" i="12"/>
  <c r="N767" i="12"/>
  <c r="M767" i="12"/>
  <c r="L767" i="12"/>
  <c r="K767" i="12"/>
  <c r="J767" i="12"/>
  <c r="I767" i="12"/>
  <c r="H767" i="12"/>
  <c r="V760" i="12"/>
  <c r="U760" i="12"/>
  <c r="T760" i="12"/>
  <c r="S760" i="12"/>
  <c r="R760" i="12"/>
  <c r="Q760" i="12"/>
  <c r="P760" i="12"/>
  <c r="O760" i="12"/>
  <c r="N760" i="12"/>
  <c r="M760" i="12"/>
  <c r="L760" i="12"/>
  <c r="K760" i="12"/>
  <c r="J760" i="12"/>
  <c r="I760" i="12"/>
  <c r="H760" i="12"/>
  <c r="V756" i="12"/>
  <c r="U756" i="12"/>
  <c r="T756" i="12"/>
  <c r="S756" i="12"/>
  <c r="R756" i="12"/>
  <c r="Q756" i="12"/>
  <c r="P756" i="12"/>
  <c r="O756" i="12"/>
  <c r="N756" i="12"/>
  <c r="M756" i="12"/>
  <c r="L756" i="12"/>
  <c r="K756" i="12"/>
  <c r="J756" i="12"/>
  <c r="I756" i="12"/>
  <c r="H756" i="12"/>
  <c r="V736" i="12"/>
  <c r="U736" i="12"/>
  <c r="T736" i="12"/>
  <c r="S736" i="12"/>
  <c r="R736" i="12"/>
  <c r="Q736" i="12"/>
  <c r="P736" i="12"/>
  <c r="O736" i="12"/>
  <c r="N736" i="12"/>
  <c r="M736" i="12"/>
  <c r="L736" i="12"/>
  <c r="K736" i="12"/>
  <c r="J736" i="12"/>
  <c r="I736" i="12"/>
  <c r="H736" i="12"/>
  <c r="V718" i="12"/>
  <c r="U718" i="12"/>
  <c r="T718" i="12"/>
  <c r="S718" i="12"/>
  <c r="R718" i="12"/>
  <c r="Q718" i="12"/>
  <c r="P718" i="12"/>
  <c r="O718" i="12"/>
  <c r="N718" i="12"/>
  <c r="M718" i="12"/>
  <c r="L718" i="12"/>
  <c r="K718" i="12"/>
  <c r="J718" i="12"/>
  <c r="I718" i="12"/>
  <c r="H718" i="12"/>
  <c r="V711" i="12"/>
  <c r="U711" i="12"/>
  <c r="T711" i="12"/>
  <c r="S711" i="12"/>
  <c r="R711" i="12"/>
  <c r="Q711" i="12"/>
  <c r="P711" i="12"/>
  <c r="O711" i="12"/>
  <c r="N711" i="12"/>
  <c r="M711" i="12"/>
  <c r="L711" i="12"/>
  <c r="K711" i="12"/>
  <c r="J711" i="12"/>
  <c r="I711" i="12"/>
  <c r="H711" i="12"/>
  <c r="V696" i="12"/>
  <c r="U696" i="12"/>
  <c r="T696" i="12"/>
  <c r="S696" i="12"/>
  <c r="R696" i="12"/>
  <c r="Q696" i="12"/>
  <c r="P696" i="12"/>
  <c r="O696" i="12"/>
  <c r="N696" i="12"/>
  <c r="M696" i="12"/>
  <c r="L696" i="12"/>
  <c r="K696" i="12"/>
  <c r="J696" i="12"/>
  <c r="I696" i="12"/>
  <c r="H696" i="12"/>
  <c r="V687" i="12"/>
  <c r="U687" i="12"/>
  <c r="T687" i="12"/>
  <c r="S687" i="12"/>
  <c r="R687" i="12"/>
  <c r="Q687" i="12"/>
  <c r="P687" i="12"/>
  <c r="O687" i="12"/>
  <c r="N687" i="12"/>
  <c r="M687" i="12"/>
  <c r="L687" i="12"/>
  <c r="K687" i="12"/>
  <c r="J687" i="12"/>
  <c r="I687" i="12"/>
  <c r="H687" i="12"/>
  <c r="V667" i="12"/>
  <c r="U667" i="12"/>
  <c r="T667" i="12"/>
  <c r="S667" i="12"/>
  <c r="R667" i="12"/>
  <c r="Q667" i="12"/>
  <c r="P667" i="12"/>
  <c r="O667" i="12"/>
  <c r="N667" i="12"/>
  <c r="M667" i="12"/>
  <c r="L667" i="12"/>
  <c r="K667" i="12"/>
  <c r="J667" i="12"/>
  <c r="I667" i="12"/>
  <c r="H667" i="12"/>
  <c r="V661" i="12"/>
  <c r="U661" i="12"/>
  <c r="T661" i="12"/>
  <c r="S661" i="12"/>
  <c r="R661" i="12"/>
  <c r="Q661" i="12"/>
  <c r="P661" i="12"/>
  <c r="O661" i="12"/>
  <c r="N661" i="12"/>
  <c r="M661" i="12"/>
  <c r="L661" i="12"/>
  <c r="K661" i="12"/>
  <c r="J661" i="12"/>
  <c r="I661" i="12"/>
  <c r="H661" i="12"/>
  <c r="V654" i="12"/>
  <c r="U654" i="12"/>
  <c r="T654" i="12"/>
  <c r="S654" i="12"/>
  <c r="R654" i="12"/>
  <c r="Q654" i="12"/>
  <c r="P654" i="12"/>
  <c r="O654" i="12"/>
  <c r="N654" i="12"/>
  <c r="M654" i="12"/>
  <c r="L654" i="12"/>
  <c r="K654" i="12"/>
  <c r="J654" i="12"/>
  <c r="I654" i="12"/>
  <c r="H654" i="12"/>
  <c r="V649" i="12"/>
  <c r="U649" i="12"/>
  <c r="T649" i="12"/>
  <c r="S649" i="12"/>
  <c r="R649" i="12"/>
  <c r="Q649" i="12"/>
  <c r="P649" i="12"/>
  <c r="O649" i="12"/>
  <c r="N649" i="12"/>
  <c r="M649" i="12"/>
  <c r="L649" i="12"/>
  <c r="K649" i="12"/>
  <c r="J649" i="12"/>
  <c r="I649" i="12"/>
  <c r="H649" i="12"/>
  <c r="V642" i="12"/>
  <c r="U642" i="12"/>
  <c r="T642" i="12"/>
  <c r="S642" i="12"/>
  <c r="R642" i="12"/>
  <c r="Q642" i="12"/>
  <c r="P642" i="12"/>
  <c r="O642" i="12"/>
  <c r="N642" i="12"/>
  <c r="M642" i="12"/>
  <c r="L642" i="12"/>
  <c r="K642" i="12"/>
  <c r="J642" i="12"/>
  <c r="I642" i="12"/>
  <c r="H642" i="12"/>
  <c r="V632" i="12"/>
  <c r="U632" i="12"/>
  <c r="T632" i="12"/>
  <c r="S632" i="12"/>
  <c r="R632" i="12"/>
  <c r="Q632" i="12"/>
  <c r="P632" i="12"/>
  <c r="O632" i="12"/>
  <c r="N632" i="12"/>
  <c r="M632" i="12"/>
  <c r="L632" i="12"/>
  <c r="K632" i="12"/>
  <c r="J632" i="12"/>
  <c r="I632" i="12"/>
  <c r="H632" i="12"/>
  <c r="V623" i="12"/>
  <c r="U623" i="12"/>
  <c r="T623" i="12"/>
  <c r="S623" i="12"/>
  <c r="R623" i="12"/>
  <c r="Q623" i="12"/>
  <c r="P623" i="12"/>
  <c r="O623" i="12"/>
  <c r="N623" i="12"/>
  <c r="M623" i="12"/>
  <c r="L623" i="12"/>
  <c r="K623" i="12"/>
  <c r="J623" i="12"/>
  <c r="I623" i="12"/>
  <c r="H623" i="12"/>
  <c r="V616" i="12"/>
  <c r="U616" i="12"/>
  <c r="T616" i="12"/>
  <c r="S616" i="12"/>
  <c r="R616" i="12"/>
  <c r="Q616" i="12"/>
  <c r="P616" i="12"/>
  <c r="O616" i="12"/>
  <c r="N616" i="12"/>
  <c r="M616" i="12"/>
  <c r="L616" i="12"/>
  <c r="K616" i="12"/>
  <c r="J616" i="12"/>
  <c r="I616" i="12"/>
  <c r="H616" i="12"/>
  <c r="V613" i="12"/>
  <c r="U613" i="12"/>
  <c r="T613" i="12"/>
  <c r="S613" i="12"/>
  <c r="R613" i="12"/>
  <c r="Q613" i="12"/>
  <c r="P613" i="12"/>
  <c r="O613" i="12"/>
  <c r="N613" i="12"/>
  <c r="M613" i="12"/>
  <c r="L613" i="12"/>
  <c r="K613" i="12"/>
  <c r="J613" i="12"/>
  <c r="I613" i="12"/>
  <c r="H613" i="12"/>
  <c r="V600" i="12"/>
  <c r="U600" i="12"/>
  <c r="T600" i="12"/>
  <c r="S600" i="12"/>
  <c r="R600" i="12"/>
  <c r="Q600" i="12"/>
  <c r="P600" i="12"/>
  <c r="O600" i="12"/>
  <c r="N600" i="12"/>
  <c r="M600" i="12"/>
  <c r="L600" i="12"/>
  <c r="K600" i="12"/>
  <c r="J600" i="12"/>
  <c r="I600" i="12"/>
  <c r="H600" i="12"/>
  <c r="V594" i="12"/>
  <c r="U594" i="12"/>
  <c r="T594" i="12"/>
  <c r="S594" i="12"/>
  <c r="R594" i="12"/>
  <c r="Q594" i="12"/>
  <c r="P594" i="12"/>
  <c r="O594" i="12"/>
  <c r="N594" i="12"/>
  <c r="M594" i="12"/>
  <c r="L594" i="12"/>
  <c r="K594" i="12"/>
  <c r="J594" i="12"/>
  <c r="I594" i="12"/>
  <c r="H594" i="12"/>
  <c r="V585" i="12"/>
  <c r="U585" i="12"/>
  <c r="T585" i="12"/>
  <c r="S585" i="12"/>
  <c r="R585" i="12"/>
  <c r="Q585" i="12"/>
  <c r="P585" i="12"/>
  <c r="O585" i="12"/>
  <c r="N585" i="12"/>
  <c r="M585" i="12"/>
  <c r="L585" i="12"/>
  <c r="K585" i="12"/>
  <c r="J585" i="12"/>
  <c r="I585" i="12"/>
  <c r="H585" i="12"/>
  <c r="V580" i="12"/>
  <c r="U580" i="12"/>
  <c r="T580" i="12"/>
  <c r="S580" i="12"/>
  <c r="R580" i="12"/>
  <c r="Q580" i="12"/>
  <c r="P580" i="12"/>
  <c r="O580" i="12"/>
  <c r="N580" i="12"/>
  <c r="M580" i="12"/>
  <c r="L580" i="12"/>
  <c r="K580" i="12"/>
  <c r="J580" i="12"/>
  <c r="I580" i="12"/>
  <c r="H580" i="12"/>
  <c r="V568" i="12"/>
  <c r="U568" i="12"/>
  <c r="T568" i="12"/>
  <c r="S568" i="12"/>
  <c r="R568" i="12"/>
  <c r="Q568" i="12"/>
  <c r="P568" i="12"/>
  <c r="O568" i="12"/>
  <c r="N568" i="12"/>
  <c r="M568" i="12"/>
  <c r="L568" i="12"/>
  <c r="K568" i="12"/>
  <c r="J568" i="12"/>
  <c r="I568" i="12"/>
  <c r="H568" i="12"/>
  <c r="V557" i="12"/>
  <c r="U557" i="12"/>
  <c r="T557" i="12"/>
  <c r="S557" i="12"/>
  <c r="R557" i="12"/>
  <c r="Q557" i="12"/>
  <c r="P557" i="12"/>
  <c r="O557" i="12"/>
  <c r="N557" i="12"/>
  <c r="M557" i="12"/>
  <c r="L557" i="12"/>
  <c r="K557" i="12"/>
  <c r="J557" i="12"/>
  <c r="I557" i="12"/>
  <c r="H557" i="12"/>
  <c r="V553" i="12"/>
  <c r="U553" i="12"/>
  <c r="T553" i="12"/>
  <c r="S553" i="12"/>
  <c r="R553" i="12"/>
  <c r="Q553" i="12"/>
  <c r="P553" i="12"/>
  <c r="O553" i="12"/>
  <c r="N553" i="12"/>
  <c r="M553" i="12"/>
  <c r="L553" i="12"/>
  <c r="K553" i="12"/>
  <c r="J553" i="12"/>
  <c r="I553" i="12"/>
  <c r="H553" i="12"/>
  <c r="V538" i="12"/>
  <c r="U538" i="12"/>
  <c r="T538" i="12"/>
  <c r="S538" i="12"/>
  <c r="R538" i="12"/>
  <c r="Q538" i="12"/>
  <c r="P538" i="12"/>
  <c r="O538" i="12"/>
  <c r="N538" i="12"/>
  <c r="M538" i="12"/>
  <c r="L538" i="12"/>
  <c r="K538" i="12"/>
  <c r="J538" i="12"/>
  <c r="I538" i="12"/>
  <c r="H538" i="12"/>
  <c r="V526" i="12"/>
  <c r="U526" i="12"/>
  <c r="T526" i="12"/>
  <c r="S526" i="12"/>
  <c r="R526" i="12"/>
  <c r="Q526" i="12"/>
  <c r="P526" i="12"/>
  <c r="O526" i="12"/>
  <c r="N526" i="12"/>
  <c r="M526" i="12"/>
  <c r="L526" i="12"/>
  <c r="K526" i="12"/>
  <c r="J526" i="12"/>
  <c r="I526" i="12"/>
  <c r="H526" i="12"/>
  <c r="V520" i="12"/>
  <c r="U520" i="12"/>
  <c r="T520" i="12"/>
  <c r="S520" i="12"/>
  <c r="R520" i="12"/>
  <c r="Q520" i="12"/>
  <c r="P520" i="12"/>
  <c r="O520" i="12"/>
  <c r="N520" i="12"/>
  <c r="M520" i="12"/>
  <c r="L520" i="12"/>
  <c r="K520" i="12"/>
  <c r="J520" i="12"/>
  <c r="I520" i="12"/>
  <c r="H520" i="12"/>
  <c r="V512" i="12"/>
  <c r="U512" i="12"/>
  <c r="T512" i="12"/>
  <c r="S512" i="12"/>
  <c r="R512" i="12"/>
  <c r="Q512" i="12"/>
  <c r="P512" i="12"/>
  <c r="O512" i="12"/>
  <c r="N512" i="12"/>
  <c r="M512" i="12"/>
  <c r="L512" i="12"/>
  <c r="K512" i="12"/>
  <c r="J512" i="12"/>
  <c r="I512" i="12"/>
  <c r="H512" i="12"/>
  <c r="V500" i="12"/>
  <c r="U500" i="12"/>
  <c r="T500" i="12"/>
  <c r="S500" i="12"/>
  <c r="R500" i="12"/>
  <c r="Q500" i="12"/>
  <c r="P500" i="12"/>
  <c r="O500" i="12"/>
  <c r="N500" i="12"/>
  <c r="M500" i="12"/>
  <c r="L500" i="12"/>
  <c r="K500" i="12"/>
  <c r="J500" i="12"/>
  <c r="I500" i="12"/>
  <c r="H500" i="12"/>
  <c r="V496" i="12"/>
  <c r="U496" i="12"/>
  <c r="T496" i="12"/>
  <c r="S496" i="12"/>
  <c r="R496" i="12"/>
  <c r="Q496" i="12"/>
  <c r="P496" i="12"/>
  <c r="O496" i="12"/>
  <c r="N496" i="12"/>
  <c r="M496" i="12"/>
  <c r="L496" i="12"/>
  <c r="K496" i="12"/>
  <c r="J496" i="12"/>
  <c r="I496" i="12"/>
  <c r="H496" i="12"/>
  <c r="V490" i="12"/>
  <c r="U490" i="12"/>
  <c r="T490" i="12"/>
  <c r="S490" i="12"/>
  <c r="R490" i="12"/>
  <c r="Q490" i="12"/>
  <c r="P490" i="12"/>
  <c r="O490" i="12"/>
  <c r="N490" i="12"/>
  <c r="M490" i="12"/>
  <c r="L490" i="12"/>
  <c r="K490" i="12"/>
  <c r="J490" i="12"/>
  <c r="I490" i="12"/>
  <c r="H490" i="12"/>
  <c r="V482" i="12"/>
  <c r="U482" i="12"/>
  <c r="T482" i="12"/>
  <c r="S482" i="12"/>
  <c r="R482" i="12"/>
  <c r="Q482" i="12"/>
  <c r="P482" i="12"/>
  <c r="O482" i="12"/>
  <c r="N482" i="12"/>
  <c r="M482" i="12"/>
  <c r="L482" i="12"/>
  <c r="K482" i="12"/>
  <c r="J482" i="12"/>
  <c r="I482" i="12"/>
  <c r="H482" i="12"/>
  <c r="V480" i="12"/>
  <c r="U480" i="12"/>
  <c r="T480" i="12"/>
  <c r="S480" i="12"/>
  <c r="R480" i="12"/>
  <c r="Q480" i="12"/>
  <c r="P480" i="12"/>
  <c r="O480" i="12"/>
  <c r="N480" i="12"/>
  <c r="M480" i="12"/>
  <c r="L480" i="12"/>
  <c r="K480" i="12"/>
  <c r="J480" i="12"/>
  <c r="I480" i="12"/>
  <c r="H480" i="12"/>
  <c r="V478" i="12"/>
  <c r="U478" i="12"/>
  <c r="T478" i="12"/>
  <c r="S478" i="12"/>
  <c r="R478" i="12"/>
  <c r="Q478" i="12"/>
  <c r="P478" i="12"/>
  <c r="O478" i="12"/>
  <c r="N478" i="12"/>
  <c r="M478" i="12"/>
  <c r="L478" i="12"/>
  <c r="K478" i="12"/>
  <c r="J478" i="12"/>
  <c r="I478" i="12"/>
  <c r="H478" i="12"/>
  <c r="V453" i="12"/>
  <c r="U453" i="12"/>
  <c r="T453" i="12"/>
  <c r="S453" i="12"/>
  <c r="R453" i="12"/>
  <c r="Q453" i="12"/>
  <c r="P453" i="12"/>
  <c r="O453" i="12"/>
  <c r="N453" i="12"/>
  <c r="M453" i="12"/>
  <c r="L453" i="12"/>
  <c r="K453" i="12"/>
  <c r="J453" i="12"/>
  <c r="I453" i="12"/>
  <c r="H453" i="12"/>
  <c r="V444" i="12"/>
  <c r="U444" i="12"/>
  <c r="T444" i="12"/>
  <c r="S444" i="12"/>
  <c r="R444" i="12"/>
  <c r="Q444" i="12"/>
  <c r="P444" i="12"/>
  <c r="O444" i="12"/>
  <c r="N444" i="12"/>
  <c r="M444" i="12"/>
  <c r="L444" i="12"/>
  <c r="K444" i="12"/>
  <c r="J444" i="12"/>
  <c r="I444" i="12"/>
  <c r="H444" i="12"/>
  <c r="V429" i="12"/>
  <c r="U429" i="12"/>
  <c r="T429" i="12"/>
  <c r="S429" i="12"/>
  <c r="R429" i="12"/>
  <c r="Q429" i="12"/>
  <c r="P429" i="12"/>
  <c r="O429" i="12"/>
  <c r="N429" i="12"/>
  <c r="M429" i="12"/>
  <c r="L429" i="12"/>
  <c r="K429" i="12"/>
  <c r="J429" i="12"/>
  <c r="I429" i="12"/>
  <c r="H429" i="12"/>
  <c r="V415" i="12"/>
  <c r="U415" i="12"/>
  <c r="T415" i="12"/>
  <c r="S415" i="12"/>
  <c r="R415" i="12"/>
  <c r="Q415" i="12"/>
  <c r="P415" i="12"/>
  <c r="O415" i="12"/>
  <c r="N415" i="12"/>
  <c r="M415" i="12"/>
  <c r="L415" i="12"/>
  <c r="K415" i="12"/>
  <c r="J415" i="12"/>
  <c r="I415" i="12"/>
  <c r="H415" i="12"/>
  <c r="V410" i="12"/>
  <c r="U410" i="12"/>
  <c r="T410" i="12"/>
  <c r="S410" i="12"/>
  <c r="R410" i="12"/>
  <c r="Q410" i="12"/>
  <c r="P410" i="12"/>
  <c r="O410" i="12"/>
  <c r="N410" i="12"/>
  <c r="M410" i="12"/>
  <c r="L410" i="12"/>
  <c r="K410" i="12"/>
  <c r="J410" i="12"/>
  <c r="I410" i="12"/>
  <c r="H410" i="12"/>
  <c r="V402" i="12"/>
  <c r="U402" i="12"/>
  <c r="T402" i="12"/>
  <c r="S402" i="12"/>
  <c r="R402" i="12"/>
  <c r="Q402" i="12"/>
  <c r="P402" i="12"/>
  <c r="O402" i="12"/>
  <c r="N402" i="12"/>
  <c r="M402" i="12"/>
  <c r="L402" i="12"/>
  <c r="K402" i="12"/>
  <c r="J402" i="12"/>
  <c r="I402" i="12"/>
  <c r="H402" i="12"/>
  <c r="V385" i="12"/>
  <c r="U385" i="12"/>
  <c r="T385" i="12"/>
  <c r="S385" i="12"/>
  <c r="R385" i="12"/>
  <c r="Q385" i="12"/>
  <c r="P385" i="12"/>
  <c r="O385" i="12"/>
  <c r="N385" i="12"/>
  <c r="M385" i="12"/>
  <c r="L385" i="12"/>
  <c r="K385" i="12"/>
  <c r="J385" i="12"/>
  <c r="I385" i="12"/>
  <c r="H385" i="12"/>
  <c r="V363" i="12"/>
  <c r="U363" i="12"/>
  <c r="T363" i="12"/>
  <c r="S363" i="12"/>
  <c r="R363" i="12"/>
  <c r="Q363" i="12"/>
  <c r="P363" i="12"/>
  <c r="O363" i="12"/>
  <c r="N363" i="12"/>
  <c r="M363" i="12"/>
  <c r="L363" i="12"/>
  <c r="K363" i="12"/>
  <c r="J363" i="12"/>
  <c r="I363" i="12"/>
  <c r="H363" i="12"/>
  <c r="V361" i="12"/>
  <c r="U361" i="12"/>
  <c r="T361" i="12"/>
  <c r="S361" i="12"/>
  <c r="R361" i="12"/>
  <c r="Q361" i="12"/>
  <c r="P361" i="12"/>
  <c r="O361" i="12"/>
  <c r="N361" i="12"/>
  <c r="M361" i="12"/>
  <c r="L361" i="12"/>
  <c r="K361" i="12"/>
  <c r="J361" i="12"/>
  <c r="I361" i="12"/>
  <c r="H361" i="12"/>
  <c r="V358" i="12"/>
  <c r="U358" i="12"/>
  <c r="T358" i="12"/>
  <c r="S358" i="12"/>
  <c r="R358" i="12"/>
  <c r="Q358" i="12"/>
  <c r="P358" i="12"/>
  <c r="O358" i="12"/>
  <c r="N358" i="12"/>
  <c r="M358" i="12"/>
  <c r="L358" i="12"/>
  <c r="K358" i="12"/>
  <c r="J358" i="12"/>
  <c r="I358" i="12"/>
  <c r="H358" i="12"/>
  <c r="V354" i="12"/>
  <c r="U354" i="12"/>
  <c r="T354" i="12"/>
  <c r="S354" i="12"/>
  <c r="R354" i="12"/>
  <c r="Q354" i="12"/>
  <c r="P354" i="12"/>
  <c r="O354" i="12"/>
  <c r="N354" i="12"/>
  <c r="M354" i="12"/>
  <c r="L354" i="12"/>
  <c r="K354" i="12"/>
  <c r="J354" i="12"/>
  <c r="I354" i="12"/>
  <c r="H354" i="12"/>
  <c r="V334" i="12"/>
  <c r="U334" i="12"/>
  <c r="T334" i="12"/>
  <c r="S334" i="12"/>
  <c r="R334" i="12"/>
  <c r="Q334" i="12"/>
  <c r="P334" i="12"/>
  <c r="O334" i="12"/>
  <c r="N334" i="12"/>
  <c r="M334" i="12"/>
  <c r="L334" i="12"/>
  <c r="K334" i="12"/>
  <c r="J334" i="12"/>
  <c r="I334" i="12"/>
  <c r="H334" i="12"/>
  <c r="V332" i="12"/>
  <c r="U332" i="12"/>
  <c r="T332" i="12"/>
  <c r="S332" i="12"/>
  <c r="R332" i="12"/>
  <c r="Q332" i="12"/>
  <c r="P332" i="12"/>
  <c r="O332" i="12"/>
  <c r="N332" i="12"/>
  <c r="M332" i="12"/>
  <c r="L332" i="12"/>
  <c r="K332" i="12"/>
  <c r="J332" i="12"/>
  <c r="I332" i="12"/>
  <c r="H332" i="12"/>
  <c r="V327" i="12"/>
  <c r="U327" i="12"/>
  <c r="T327" i="12"/>
  <c r="S327" i="12"/>
  <c r="R327" i="12"/>
  <c r="Q327" i="12"/>
  <c r="P327" i="12"/>
  <c r="O327" i="12"/>
  <c r="N327" i="12"/>
  <c r="M327" i="12"/>
  <c r="L327" i="12"/>
  <c r="K327" i="12"/>
  <c r="J327" i="12"/>
  <c r="I327" i="12"/>
  <c r="H327" i="12"/>
  <c r="V320" i="12"/>
  <c r="U320" i="12"/>
  <c r="T320" i="12"/>
  <c r="S320" i="12"/>
  <c r="R320" i="12"/>
  <c r="Q320" i="12"/>
  <c r="P320" i="12"/>
  <c r="O320" i="12"/>
  <c r="N320" i="12"/>
  <c r="M320" i="12"/>
  <c r="L320" i="12"/>
  <c r="K320" i="12"/>
  <c r="J320" i="12"/>
  <c r="I320" i="12"/>
  <c r="H320" i="12"/>
  <c r="V293" i="12"/>
  <c r="U293" i="12"/>
  <c r="T293" i="12"/>
  <c r="S293" i="12"/>
  <c r="R293" i="12"/>
  <c r="Q293" i="12"/>
  <c r="P293" i="12"/>
  <c r="O293" i="12"/>
  <c r="N293" i="12"/>
  <c r="M293" i="12"/>
  <c r="L293" i="12"/>
  <c r="K293" i="12"/>
  <c r="J293" i="12"/>
  <c r="I293" i="12"/>
  <c r="H293" i="12"/>
  <c r="V291" i="12"/>
  <c r="U291" i="12"/>
  <c r="T291" i="12"/>
  <c r="S291" i="12"/>
  <c r="R291" i="12"/>
  <c r="Q291" i="12"/>
  <c r="P291" i="12"/>
  <c r="O291" i="12"/>
  <c r="N291" i="12"/>
  <c r="M291" i="12"/>
  <c r="L291" i="12"/>
  <c r="K291" i="12"/>
  <c r="J291" i="12"/>
  <c r="I291" i="12"/>
  <c r="H291" i="12"/>
  <c r="V284" i="12"/>
  <c r="U284" i="12"/>
  <c r="T284" i="12"/>
  <c r="S284" i="12"/>
  <c r="R284" i="12"/>
  <c r="Q284" i="12"/>
  <c r="P284" i="12"/>
  <c r="O284" i="12"/>
  <c r="N284" i="12"/>
  <c r="M284" i="12"/>
  <c r="L284" i="12"/>
  <c r="K284" i="12"/>
  <c r="J284" i="12"/>
  <c r="I284" i="12"/>
  <c r="H284" i="12"/>
  <c r="V278" i="12"/>
  <c r="U278" i="12"/>
  <c r="T278" i="12"/>
  <c r="S278" i="12"/>
  <c r="R278" i="12"/>
  <c r="Q278" i="12"/>
  <c r="P278" i="12"/>
  <c r="O278" i="12"/>
  <c r="N278" i="12"/>
  <c r="M278" i="12"/>
  <c r="L278" i="12"/>
  <c r="K278" i="12"/>
  <c r="J278" i="12"/>
  <c r="I278" i="12"/>
  <c r="H278" i="12"/>
  <c r="V270" i="12"/>
  <c r="U270" i="12"/>
  <c r="T270" i="12"/>
  <c r="S270" i="12"/>
  <c r="R270" i="12"/>
  <c r="Q270" i="12"/>
  <c r="P270" i="12"/>
  <c r="O270" i="12"/>
  <c r="N270" i="12"/>
  <c r="M270" i="12"/>
  <c r="L270" i="12"/>
  <c r="K270" i="12"/>
  <c r="J270" i="12"/>
  <c r="I270" i="12"/>
  <c r="H270" i="12"/>
  <c r="V265" i="12"/>
  <c r="U265" i="12"/>
  <c r="T265" i="12"/>
  <c r="S265" i="12"/>
  <c r="R265" i="12"/>
  <c r="Q265" i="12"/>
  <c r="P265" i="12"/>
  <c r="O265" i="12"/>
  <c r="N265" i="12"/>
  <c r="M265" i="12"/>
  <c r="L265" i="12"/>
  <c r="K265" i="12"/>
  <c r="J265" i="12"/>
  <c r="I265" i="12"/>
  <c r="H265" i="12"/>
  <c r="V246" i="12"/>
  <c r="U246" i="12"/>
  <c r="T246" i="12"/>
  <c r="S246" i="12"/>
  <c r="R246" i="12"/>
  <c r="Q246" i="12"/>
  <c r="P246" i="12"/>
  <c r="O246" i="12"/>
  <c r="N246" i="12"/>
  <c r="M246" i="12"/>
  <c r="L246" i="12"/>
  <c r="K246" i="12"/>
  <c r="J246" i="12"/>
  <c r="I246" i="12"/>
  <c r="H246" i="12"/>
  <c r="V207" i="12"/>
  <c r="U207" i="12"/>
  <c r="T207" i="12"/>
  <c r="S207" i="12"/>
  <c r="R207" i="12"/>
  <c r="Q207" i="12"/>
  <c r="P207" i="12"/>
  <c r="O207" i="12"/>
  <c r="N207" i="12"/>
  <c r="M207" i="12"/>
  <c r="L207" i="12"/>
  <c r="K207" i="12"/>
  <c r="J207" i="12"/>
  <c r="I207" i="12"/>
  <c r="H207" i="12"/>
  <c r="V199" i="12"/>
  <c r="U199" i="12"/>
  <c r="T199" i="12"/>
  <c r="S199" i="12"/>
  <c r="R199" i="12"/>
  <c r="Q199" i="12"/>
  <c r="P199" i="12"/>
  <c r="O199" i="12"/>
  <c r="N199" i="12"/>
  <c r="M199" i="12"/>
  <c r="L199" i="12"/>
  <c r="K199" i="12"/>
  <c r="J199" i="12"/>
  <c r="I199" i="12"/>
  <c r="H199" i="12"/>
  <c r="V187" i="12"/>
  <c r="U187" i="12"/>
  <c r="T187" i="12"/>
  <c r="S187" i="12"/>
  <c r="R187" i="12"/>
  <c r="Q187" i="12"/>
  <c r="P187" i="12"/>
  <c r="O187" i="12"/>
  <c r="N187" i="12"/>
  <c r="M187" i="12"/>
  <c r="L187" i="12"/>
  <c r="K187" i="12"/>
  <c r="J187" i="12"/>
  <c r="I187" i="12"/>
  <c r="H187" i="12"/>
  <c r="V181" i="12"/>
  <c r="U181" i="12"/>
  <c r="T181" i="12"/>
  <c r="S181" i="12"/>
  <c r="R181" i="12"/>
  <c r="Q181" i="12"/>
  <c r="P181" i="12"/>
  <c r="O181" i="12"/>
  <c r="N181" i="12"/>
  <c r="M181" i="12"/>
  <c r="L181" i="12"/>
  <c r="K181" i="12"/>
  <c r="J181" i="12"/>
  <c r="I181" i="12"/>
  <c r="H181" i="12"/>
  <c r="V165" i="12"/>
  <c r="U165" i="12"/>
  <c r="T165" i="12"/>
  <c r="S165" i="12"/>
  <c r="R165" i="12"/>
  <c r="Q165" i="12"/>
  <c r="P165" i="12"/>
  <c r="O165" i="12"/>
  <c r="N165" i="12"/>
  <c r="M165" i="12"/>
  <c r="L165" i="12"/>
  <c r="K165" i="12"/>
  <c r="J165" i="12"/>
  <c r="I165" i="12"/>
  <c r="H165" i="12"/>
  <c r="V158" i="12"/>
  <c r="U158" i="12"/>
  <c r="T158" i="12"/>
  <c r="S158" i="12"/>
  <c r="R158" i="12"/>
  <c r="Q158" i="12"/>
  <c r="P158" i="12"/>
  <c r="O158" i="12"/>
  <c r="N158" i="12"/>
  <c r="M158" i="12"/>
  <c r="L158" i="12"/>
  <c r="K158" i="12"/>
  <c r="J158" i="12"/>
  <c r="I158" i="12"/>
  <c r="H158" i="12"/>
  <c r="V147" i="12"/>
  <c r="U147" i="12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V139" i="12"/>
  <c r="U139" i="12"/>
  <c r="T139" i="12"/>
  <c r="S139" i="12"/>
  <c r="R139" i="12"/>
  <c r="Q139" i="12"/>
  <c r="P139" i="12"/>
  <c r="O139" i="12"/>
  <c r="N139" i="12"/>
  <c r="M139" i="12"/>
  <c r="L139" i="12"/>
  <c r="K139" i="12"/>
  <c r="J139" i="12"/>
  <c r="I139" i="12"/>
  <c r="H139" i="12"/>
  <c r="V129" i="12"/>
  <c r="U129" i="12"/>
  <c r="T129" i="12"/>
  <c r="S129" i="12"/>
  <c r="R129" i="12"/>
  <c r="Q129" i="12"/>
  <c r="P129" i="12"/>
  <c r="O129" i="12"/>
  <c r="N129" i="12"/>
  <c r="M129" i="12"/>
  <c r="L129" i="12"/>
  <c r="K129" i="12"/>
  <c r="J129" i="12"/>
  <c r="I129" i="12"/>
  <c r="H129" i="12"/>
  <c r="V120" i="12"/>
  <c r="U120" i="12"/>
  <c r="T120" i="12"/>
  <c r="S120" i="12"/>
  <c r="R120" i="12"/>
  <c r="Q120" i="12"/>
  <c r="P120" i="12"/>
  <c r="O120" i="12"/>
  <c r="N120" i="12"/>
  <c r="M120" i="12"/>
  <c r="L120" i="12"/>
  <c r="K120" i="12"/>
  <c r="J120" i="12"/>
  <c r="I120" i="12"/>
  <c r="H120" i="12"/>
  <c r="V115" i="12"/>
  <c r="U115" i="12"/>
  <c r="T115" i="12"/>
  <c r="S115" i="12"/>
  <c r="R115" i="12"/>
  <c r="Q115" i="12"/>
  <c r="P115" i="12"/>
  <c r="O115" i="12"/>
  <c r="N115" i="12"/>
  <c r="M115" i="12"/>
  <c r="L115" i="12"/>
  <c r="K115" i="12"/>
  <c r="J115" i="12"/>
  <c r="I115" i="12"/>
  <c r="H115" i="12"/>
  <c r="V106" i="12"/>
  <c r="U106" i="12"/>
  <c r="T106" i="12"/>
  <c r="S106" i="12"/>
  <c r="R106" i="12"/>
  <c r="Q106" i="12"/>
  <c r="P106" i="12"/>
  <c r="O106" i="12"/>
  <c r="N106" i="12"/>
  <c r="M106" i="12"/>
  <c r="L106" i="12"/>
  <c r="K106" i="12"/>
  <c r="J106" i="12"/>
  <c r="I106" i="12"/>
  <c r="H106" i="12"/>
  <c r="V97" i="12"/>
  <c r="U97" i="12"/>
  <c r="T97" i="12"/>
  <c r="S97" i="12"/>
  <c r="R97" i="12"/>
  <c r="Q97" i="12"/>
  <c r="P97" i="12"/>
  <c r="O97" i="12"/>
  <c r="N97" i="12"/>
  <c r="M97" i="12"/>
  <c r="L97" i="12"/>
  <c r="K97" i="12"/>
  <c r="J97" i="12"/>
  <c r="I97" i="12"/>
  <c r="H97" i="12"/>
  <c r="V81" i="12"/>
  <c r="U8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V77" i="12"/>
  <c r="U77" i="12"/>
  <c r="T77" i="12"/>
  <c r="S77" i="12"/>
  <c r="R77" i="12"/>
  <c r="Q77" i="12"/>
  <c r="P77" i="12"/>
  <c r="O77" i="12"/>
  <c r="N77" i="12"/>
  <c r="M77" i="12"/>
  <c r="L77" i="12"/>
  <c r="K77" i="12"/>
  <c r="J77" i="12"/>
  <c r="I77" i="12"/>
  <c r="H77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W3" i="12"/>
  <c r="W4" i="12"/>
  <c r="W6" i="12"/>
  <c r="W7" i="12"/>
  <c r="W8" i="12"/>
  <c r="W9" i="12"/>
  <c r="W10" i="12"/>
  <c r="W11" i="12"/>
  <c r="W12" i="12"/>
  <c r="W13" i="12"/>
  <c r="W14" i="12"/>
  <c r="W15" i="12"/>
  <c r="W16" i="12"/>
  <c r="W18" i="12"/>
  <c r="W19" i="12" s="1"/>
  <c r="W20" i="12"/>
  <c r="W21" i="12"/>
  <c r="W22" i="12"/>
  <c r="W23" i="12"/>
  <c r="W24" i="12"/>
  <c r="W25" i="12"/>
  <c r="W26" i="12"/>
  <c r="W27" i="12"/>
  <c r="W28" i="12"/>
  <c r="W29" i="12"/>
  <c r="W30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60" i="12"/>
  <c r="W61" i="12"/>
  <c r="W62" i="12"/>
  <c r="W63" i="12"/>
  <c r="W65" i="12"/>
  <c r="W66" i="12"/>
  <c r="W67" i="12"/>
  <c r="W68" i="12"/>
  <c r="W69" i="12"/>
  <c r="W70" i="12"/>
  <c r="W71" i="12"/>
  <c r="W72" i="12"/>
  <c r="W73" i="12"/>
  <c r="W74" i="12"/>
  <c r="W75" i="12"/>
  <c r="W76" i="12"/>
  <c r="W78" i="12"/>
  <c r="W79" i="12"/>
  <c r="W80" i="12"/>
  <c r="W82" i="12"/>
  <c r="W83" i="12"/>
  <c r="W84" i="12"/>
  <c r="W85" i="12"/>
  <c r="W86" i="12"/>
  <c r="W87" i="12"/>
  <c r="W88" i="12"/>
  <c r="W89" i="12"/>
  <c r="W90" i="12"/>
  <c r="W91" i="12"/>
  <c r="W92" i="12"/>
  <c r="W93" i="12"/>
  <c r="W94" i="12"/>
  <c r="W95" i="12"/>
  <c r="W96" i="12"/>
  <c r="W98" i="12"/>
  <c r="W99" i="12"/>
  <c r="W100" i="12"/>
  <c r="W101" i="12"/>
  <c r="W102" i="12"/>
  <c r="W103" i="12"/>
  <c r="W104" i="12"/>
  <c r="W105" i="12"/>
  <c r="W107" i="12"/>
  <c r="W108" i="12"/>
  <c r="W109" i="12"/>
  <c r="W110" i="12"/>
  <c r="W111" i="12"/>
  <c r="W112" i="12"/>
  <c r="W113" i="12"/>
  <c r="W114" i="12"/>
  <c r="W116" i="12"/>
  <c r="W117" i="12"/>
  <c r="W118" i="12"/>
  <c r="W119" i="12"/>
  <c r="W121" i="12"/>
  <c r="W122" i="12"/>
  <c r="W123" i="12"/>
  <c r="W124" i="12"/>
  <c r="W125" i="12"/>
  <c r="W126" i="12"/>
  <c r="W127" i="12"/>
  <c r="W128" i="12"/>
  <c r="W130" i="12"/>
  <c r="W131" i="12"/>
  <c r="W132" i="12"/>
  <c r="W133" i="12"/>
  <c r="W134" i="12"/>
  <c r="W135" i="12"/>
  <c r="W136" i="12"/>
  <c r="W137" i="12"/>
  <c r="W138" i="12"/>
  <c r="W140" i="12"/>
  <c r="W141" i="12"/>
  <c r="W142" i="12"/>
  <c r="W143" i="12"/>
  <c r="W144" i="12"/>
  <c r="W145" i="12"/>
  <c r="W146" i="12"/>
  <c r="W148" i="12"/>
  <c r="W149" i="12"/>
  <c r="W150" i="12"/>
  <c r="W151" i="12"/>
  <c r="W152" i="12"/>
  <c r="W153" i="12"/>
  <c r="W154" i="12"/>
  <c r="W155" i="12"/>
  <c r="W156" i="12"/>
  <c r="W157" i="12"/>
  <c r="W159" i="12"/>
  <c r="W160" i="12"/>
  <c r="W161" i="12"/>
  <c r="W162" i="12"/>
  <c r="W163" i="12"/>
  <c r="W164" i="12"/>
  <c r="W166" i="12"/>
  <c r="W167" i="12"/>
  <c r="W168" i="12"/>
  <c r="W169" i="12"/>
  <c r="W170" i="12"/>
  <c r="W171" i="12"/>
  <c r="W172" i="12"/>
  <c r="W173" i="12"/>
  <c r="W174" i="12"/>
  <c r="W175" i="12"/>
  <c r="W176" i="12"/>
  <c r="W177" i="12"/>
  <c r="W178" i="12"/>
  <c r="W179" i="12"/>
  <c r="W180" i="12"/>
  <c r="W182" i="12"/>
  <c r="W183" i="12"/>
  <c r="W184" i="12"/>
  <c r="W185" i="12"/>
  <c r="W186" i="12"/>
  <c r="W188" i="12"/>
  <c r="W189" i="12"/>
  <c r="W190" i="12"/>
  <c r="W191" i="12"/>
  <c r="W192" i="12"/>
  <c r="W193" i="12"/>
  <c r="W194" i="12"/>
  <c r="W195" i="12"/>
  <c r="W196" i="12"/>
  <c r="W197" i="12"/>
  <c r="W198" i="12"/>
  <c r="W200" i="12"/>
  <c r="W201" i="12"/>
  <c r="W202" i="12"/>
  <c r="W203" i="12"/>
  <c r="W204" i="12"/>
  <c r="W205" i="12"/>
  <c r="W206" i="12"/>
  <c r="W208" i="12"/>
  <c r="W209" i="12"/>
  <c r="W210" i="12"/>
  <c r="W211" i="12"/>
  <c r="W212" i="12"/>
  <c r="W213" i="12"/>
  <c r="W214" i="12"/>
  <c r="W215" i="12"/>
  <c r="W216" i="12"/>
  <c r="W217" i="12"/>
  <c r="W218" i="12"/>
  <c r="W219" i="12"/>
  <c r="W220" i="12"/>
  <c r="W221" i="12"/>
  <c r="W222" i="12"/>
  <c r="W223" i="12"/>
  <c r="W224" i="12"/>
  <c r="W225" i="12"/>
  <c r="W226" i="12"/>
  <c r="W227" i="12"/>
  <c r="W228" i="12"/>
  <c r="W229" i="12"/>
  <c r="W230" i="12"/>
  <c r="W231" i="12"/>
  <c r="W232" i="12"/>
  <c r="W233" i="12"/>
  <c r="W234" i="12"/>
  <c r="W235" i="12"/>
  <c r="W236" i="12"/>
  <c r="W237" i="12"/>
  <c r="W238" i="12"/>
  <c r="W239" i="12"/>
  <c r="W240" i="12"/>
  <c r="W241" i="12"/>
  <c r="W242" i="12"/>
  <c r="W243" i="12"/>
  <c r="W244" i="12"/>
  <c r="W245" i="12"/>
  <c r="W247" i="12"/>
  <c r="W248" i="12"/>
  <c r="W249" i="12"/>
  <c r="W250" i="12"/>
  <c r="W251" i="12"/>
  <c r="W252" i="12"/>
  <c r="W253" i="12"/>
  <c r="W254" i="12"/>
  <c r="W255" i="12"/>
  <c r="W256" i="12"/>
  <c r="W257" i="12"/>
  <c r="W258" i="12"/>
  <c r="W259" i="12"/>
  <c r="W260" i="12"/>
  <c r="W261" i="12"/>
  <c r="W262" i="12"/>
  <c r="W263" i="12"/>
  <c r="W264" i="12"/>
  <c r="W266" i="12"/>
  <c r="W267" i="12"/>
  <c r="W268" i="12"/>
  <c r="W269" i="12"/>
  <c r="W271" i="12"/>
  <c r="W272" i="12"/>
  <c r="W273" i="12"/>
  <c r="W274" i="12"/>
  <c r="W275" i="12"/>
  <c r="W276" i="12"/>
  <c r="W277" i="12"/>
  <c r="W279" i="12"/>
  <c r="W280" i="12"/>
  <c r="W281" i="12"/>
  <c r="W282" i="12"/>
  <c r="W283" i="12"/>
  <c r="W285" i="12"/>
  <c r="W286" i="12"/>
  <c r="W287" i="12"/>
  <c r="W288" i="12"/>
  <c r="W289" i="12"/>
  <c r="W290" i="12"/>
  <c r="W292" i="12"/>
  <c r="W293" i="12" s="1"/>
  <c r="W294" i="12"/>
  <c r="W295" i="12"/>
  <c r="W296" i="12"/>
  <c r="W297" i="12"/>
  <c r="W298" i="12"/>
  <c r="W299" i="12"/>
  <c r="W300" i="12"/>
  <c r="W301" i="12"/>
  <c r="W302" i="12"/>
  <c r="W303" i="12"/>
  <c r="W304" i="12"/>
  <c r="W305" i="12"/>
  <c r="W306" i="12"/>
  <c r="W307" i="12"/>
  <c r="W308" i="12"/>
  <c r="W309" i="12"/>
  <c r="W310" i="12"/>
  <c r="W311" i="12"/>
  <c r="W312" i="12"/>
  <c r="W313" i="12"/>
  <c r="W314" i="12"/>
  <c r="W315" i="12"/>
  <c r="W316" i="12"/>
  <c r="W317" i="12"/>
  <c r="W318" i="12"/>
  <c r="W319" i="12"/>
  <c r="W321" i="12"/>
  <c r="W322" i="12"/>
  <c r="W323" i="12"/>
  <c r="W324" i="12"/>
  <c r="W325" i="12"/>
  <c r="W326" i="12"/>
  <c r="W328" i="12"/>
  <c r="W329" i="12"/>
  <c r="W330" i="12"/>
  <c r="W331" i="12"/>
  <c r="W333" i="12"/>
  <c r="W334" i="12" s="1"/>
  <c r="W335" i="12"/>
  <c r="W336" i="12"/>
  <c r="W337" i="12"/>
  <c r="W338" i="12"/>
  <c r="W339" i="12"/>
  <c r="W340" i="12"/>
  <c r="W341" i="12"/>
  <c r="W342" i="12"/>
  <c r="W343" i="12"/>
  <c r="W344" i="12"/>
  <c r="W345" i="12"/>
  <c r="W346" i="12"/>
  <c r="W347" i="12"/>
  <c r="W348" i="12"/>
  <c r="W349" i="12"/>
  <c r="W350" i="12"/>
  <c r="W351" i="12"/>
  <c r="W352" i="12"/>
  <c r="W353" i="12"/>
  <c r="W355" i="12"/>
  <c r="W356" i="12"/>
  <c r="W357" i="12"/>
  <c r="W359" i="12"/>
  <c r="W360" i="12"/>
  <c r="W362" i="12"/>
  <c r="W363" i="12" s="1"/>
  <c r="W364" i="12"/>
  <c r="W365" i="12"/>
  <c r="W366" i="12"/>
  <c r="W367" i="12"/>
  <c r="W368" i="12"/>
  <c r="W369" i="12"/>
  <c r="W370" i="12"/>
  <c r="W371" i="12"/>
  <c r="W372" i="12"/>
  <c r="W373" i="12"/>
  <c r="W374" i="12"/>
  <c r="W375" i="12"/>
  <c r="W376" i="12"/>
  <c r="W377" i="12"/>
  <c r="W378" i="12"/>
  <c r="W379" i="12"/>
  <c r="W380" i="12"/>
  <c r="W381" i="12"/>
  <c r="W382" i="12"/>
  <c r="W383" i="12"/>
  <c r="W384" i="12"/>
  <c r="W386" i="12"/>
  <c r="W387" i="12"/>
  <c r="W388" i="12"/>
  <c r="W389" i="12"/>
  <c r="W390" i="12"/>
  <c r="W391" i="12"/>
  <c r="W392" i="12"/>
  <c r="W393" i="12"/>
  <c r="W394" i="12"/>
  <c r="W395" i="12"/>
  <c r="W396" i="12"/>
  <c r="W397" i="12"/>
  <c r="W398" i="12"/>
  <c r="W399" i="12"/>
  <c r="W400" i="12"/>
  <c r="W401" i="12"/>
  <c r="W403" i="12"/>
  <c r="W404" i="12"/>
  <c r="W405" i="12"/>
  <c r="W406" i="12"/>
  <c r="W407" i="12"/>
  <c r="W408" i="12"/>
  <c r="W409" i="12"/>
  <c r="W411" i="12"/>
  <c r="W412" i="12"/>
  <c r="W413" i="12"/>
  <c r="W414" i="12"/>
  <c r="W416" i="12"/>
  <c r="W417" i="12"/>
  <c r="W418" i="12"/>
  <c r="W419" i="12"/>
  <c r="W420" i="12"/>
  <c r="W421" i="12"/>
  <c r="W422" i="12"/>
  <c r="W423" i="12"/>
  <c r="W424" i="12"/>
  <c r="W425" i="12"/>
  <c r="W426" i="12"/>
  <c r="W427" i="12"/>
  <c r="W428" i="12"/>
  <c r="W430" i="12"/>
  <c r="W431" i="12"/>
  <c r="W432" i="12"/>
  <c r="W433" i="12"/>
  <c r="W434" i="12"/>
  <c r="W435" i="12"/>
  <c r="W436" i="12"/>
  <c r="W437" i="12"/>
  <c r="W438" i="12"/>
  <c r="W439" i="12"/>
  <c r="W440" i="12"/>
  <c r="W441" i="12"/>
  <c r="W442" i="12"/>
  <c r="W443" i="12"/>
  <c r="W445" i="12"/>
  <c r="W446" i="12"/>
  <c r="W447" i="12"/>
  <c r="W448" i="12"/>
  <c r="W449" i="12"/>
  <c r="W450" i="12"/>
  <c r="W451" i="12"/>
  <c r="W452" i="12"/>
  <c r="W454" i="12"/>
  <c r="W455" i="12"/>
  <c r="W456" i="12"/>
  <c r="W457" i="12"/>
  <c r="W458" i="12"/>
  <c r="W459" i="12"/>
  <c r="W460" i="12"/>
  <c r="W461" i="12"/>
  <c r="W462" i="12"/>
  <c r="W463" i="12"/>
  <c r="W464" i="12"/>
  <c r="W465" i="12"/>
  <c r="W466" i="12"/>
  <c r="W467" i="12"/>
  <c r="W468" i="12"/>
  <c r="W469" i="12"/>
  <c r="W470" i="12"/>
  <c r="W471" i="12"/>
  <c r="W472" i="12"/>
  <c r="W473" i="12"/>
  <c r="W474" i="12"/>
  <c r="W475" i="12"/>
  <c r="W476" i="12"/>
  <c r="W477" i="12"/>
  <c r="W479" i="12"/>
  <c r="W480" i="12" s="1"/>
  <c r="W481" i="12"/>
  <c r="W482" i="12" s="1"/>
  <c r="W483" i="12"/>
  <c r="W484" i="12"/>
  <c r="W485" i="12"/>
  <c r="W486" i="12"/>
  <c r="W487" i="12"/>
  <c r="W488" i="12"/>
  <c r="W489" i="12"/>
  <c r="W491" i="12"/>
  <c r="W492" i="12"/>
  <c r="W493" i="12"/>
  <c r="W494" i="12"/>
  <c r="W495" i="12"/>
  <c r="W497" i="12"/>
  <c r="W498" i="12"/>
  <c r="W499" i="12"/>
  <c r="W501" i="12"/>
  <c r="W502" i="12"/>
  <c r="W503" i="12"/>
  <c r="W504" i="12"/>
  <c r="W505" i="12"/>
  <c r="W506" i="12"/>
  <c r="W507" i="12"/>
  <c r="W508" i="12"/>
  <c r="W509" i="12"/>
  <c r="W510" i="12"/>
  <c r="W511" i="12"/>
  <c r="W513" i="12"/>
  <c r="W514" i="12"/>
  <c r="W515" i="12"/>
  <c r="W516" i="12"/>
  <c r="W517" i="12"/>
  <c r="W518" i="12"/>
  <c r="W519" i="12"/>
  <c r="W521" i="12"/>
  <c r="W522" i="12"/>
  <c r="W523" i="12"/>
  <c r="W524" i="12"/>
  <c r="W525" i="12"/>
  <c r="W527" i="12"/>
  <c r="W528" i="12"/>
  <c r="W529" i="12"/>
  <c r="W530" i="12"/>
  <c r="W531" i="12"/>
  <c r="W532" i="12"/>
  <c r="W533" i="12"/>
  <c r="W534" i="12"/>
  <c r="W535" i="12"/>
  <c r="W536" i="12"/>
  <c r="W537" i="12"/>
  <c r="W539" i="12"/>
  <c r="W540" i="12"/>
  <c r="W541" i="12"/>
  <c r="W542" i="12"/>
  <c r="W543" i="12"/>
  <c r="W544" i="12"/>
  <c r="W545" i="12"/>
  <c r="W546" i="12"/>
  <c r="W547" i="12"/>
  <c r="W548" i="12"/>
  <c r="W549" i="12"/>
  <c r="W550" i="12"/>
  <c r="W551" i="12"/>
  <c r="W552" i="12"/>
  <c r="W554" i="12"/>
  <c r="W555" i="12"/>
  <c r="W556" i="12"/>
  <c r="W558" i="12"/>
  <c r="W559" i="12"/>
  <c r="W560" i="12"/>
  <c r="W561" i="12"/>
  <c r="W562" i="12"/>
  <c r="W563" i="12"/>
  <c r="W564" i="12"/>
  <c r="W565" i="12"/>
  <c r="W566" i="12"/>
  <c r="W567" i="12"/>
  <c r="W569" i="12"/>
  <c r="W570" i="12"/>
  <c r="W571" i="12"/>
  <c r="W572" i="12"/>
  <c r="W573" i="12"/>
  <c r="W574" i="12"/>
  <c r="W575" i="12"/>
  <c r="W576" i="12"/>
  <c r="W577" i="12"/>
  <c r="W578" i="12"/>
  <c r="W579" i="12"/>
  <c r="W581" i="12"/>
  <c r="W582" i="12"/>
  <c r="W583" i="12"/>
  <c r="W584" i="12"/>
  <c r="W586" i="12"/>
  <c r="W587" i="12"/>
  <c r="W588" i="12"/>
  <c r="W589" i="12"/>
  <c r="W590" i="12"/>
  <c r="W591" i="12"/>
  <c r="W592" i="12"/>
  <c r="W593" i="12"/>
  <c r="W595" i="12"/>
  <c r="W596" i="12"/>
  <c r="W597" i="12"/>
  <c r="W598" i="12"/>
  <c r="W599" i="12"/>
  <c r="W601" i="12"/>
  <c r="W602" i="12"/>
  <c r="W603" i="12"/>
  <c r="W604" i="12"/>
  <c r="W605" i="12"/>
  <c r="W606" i="12"/>
  <c r="W607" i="12"/>
  <c r="W608" i="12"/>
  <c r="W609" i="12"/>
  <c r="W610" i="12"/>
  <c r="W611" i="12"/>
  <c r="W612" i="12"/>
  <c r="W614" i="12"/>
  <c r="W615" i="12"/>
  <c r="W617" i="12"/>
  <c r="W618" i="12"/>
  <c r="W619" i="12"/>
  <c r="W620" i="12"/>
  <c r="W621" i="12"/>
  <c r="W622" i="12"/>
  <c r="W624" i="12"/>
  <c r="W625" i="12"/>
  <c r="W626" i="12"/>
  <c r="W627" i="12"/>
  <c r="W628" i="12"/>
  <c r="W629" i="12"/>
  <c r="W630" i="12"/>
  <c r="W631" i="12"/>
  <c r="W633" i="12"/>
  <c r="W634" i="12"/>
  <c r="W635" i="12"/>
  <c r="W636" i="12"/>
  <c r="W637" i="12"/>
  <c r="W638" i="12"/>
  <c r="W639" i="12"/>
  <c r="W640" i="12"/>
  <c r="W641" i="12"/>
  <c r="W643" i="12"/>
  <c r="W644" i="12"/>
  <c r="W645" i="12"/>
  <c r="W646" i="12"/>
  <c r="W647" i="12"/>
  <c r="W648" i="12"/>
  <c r="W650" i="12"/>
  <c r="W651" i="12"/>
  <c r="W652" i="12"/>
  <c r="W653" i="12"/>
  <c r="W655" i="12"/>
  <c r="W656" i="12"/>
  <c r="W657" i="12"/>
  <c r="W658" i="12"/>
  <c r="W659" i="12"/>
  <c r="W660" i="12"/>
  <c r="W662" i="12"/>
  <c r="W663" i="12"/>
  <c r="W664" i="12"/>
  <c r="W665" i="12"/>
  <c r="W666" i="12"/>
  <c r="W668" i="12"/>
  <c r="W669" i="12"/>
  <c r="W670" i="12"/>
  <c r="W671" i="12"/>
  <c r="W672" i="12"/>
  <c r="W673" i="12"/>
  <c r="W674" i="12"/>
  <c r="W675" i="12"/>
  <c r="W676" i="12"/>
  <c r="W677" i="12"/>
  <c r="W678" i="12"/>
  <c r="W679" i="12"/>
  <c r="W680" i="12"/>
  <c r="W681" i="12"/>
  <c r="W682" i="12"/>
  <c r="W683" i="12"/>
  <c r="W684" i="12"/>
  <c r="W685" i="12"/>
  <c r="W686" i="12"/>
  <c r="W688" i="12"/>
  <c r="W689" i="12"/>
  <c r="W690" i="12"/>
  <c r="W691" i="12"/>
  <c r="W692" i="12"/>
  <c r="W693" i="12"/>
  <c r="W694" i="12"/>
  <c r="W695" i="12"/>
  <c r="W697" i="12"/>
  <c r="W698" i="12"/>
  <c r="W699" i="12"/>
  <c r="W700" i="12"/>
  <c r="W701" i="12"/>
  <c r="W702" i="12"/>
  <c r="W703" i="12"/>
  <c r="W704" i="12"/>
  <c r="W705" i="12"/>
  <c r="W706" i="12"/>
  <c r="W707" i="12"/>
  <c r="W708" i="12"/>
  <c r="W709" i="12"/>
  <c r="W710" i="12"/>
  <c r="W712" i="12"/>
  <c r="W713" i="12"/>
  <c r="W714" i="12"/>
  <c r="W715" i="12"/>
  <c r="W716" i="12"/>
  <c r="W717" i="12"/>
  <c r="W719" i="12"/>
  <c r="W720" i="12"/>
  <c r="W721" i="12"/>
  <c r="W722" i="12"/>
  <c r="W723" i="12"/>
  <c r="W724" i="12"/>
  <c r="W725" i="12"/>
  <c r="W726" i="12"/>
  <c r="W727" i="12"/>
  <c r="W728" i="12"/>
  <c r="W729" i="12"/>
  <c r="W730" i="12"/>
  <c r="W731" i="12"/>
  <c r="W732" i="12"/>
  <c r="W733" i="12"/>
  <c r="W734" i="12"/>
  <c r="W735" i="12"/>
  <c r="W737" i="12"/>
  <c r="W738" i="12"/>
  <c r="W739" i="12"/>
  <c r="W740" i="12"/>
  <c r="W741" i="12"/>
  <c r="W742" i="12"/>
  <c r="W743" i="12"/>
  <c r="W744" i="12"/>
  <c r="W745" i="12"/>
  <c r="W746" i="12"/>
  <c r="W747" i="12"/>
  <c r="W748" i="12"/>
  <c r="W749" i="12"/>
  <c r="W750" i="12"/>
  <c r="W751" i="12"/>
  <c r="W752" i="12"/>
  <c r="W753" i="12"/>
  <c r="W754" i="12"/>
  <c r="W755" i="12"/>
  <c r="W757" i="12"/>
  <c r="W758" i="12"/>
  <c r="W759" i="12"/>
  <c r="W761" i="12"/>
  <c r="W762" i="12"/>
  <c r="W763" i="12"/>
  <c r="W764" i="12"/>
  <c r="W765" i="12"/>
  <c r="W766" i="12"/>
  <c r="W768" i="12"/>
  <c r="W769" i="12"/>
  <c r="W770" i="12"/>
  <c r="W771" i="12"/>
  <c r="W773" i="12"/>
  <c r="W774" i="12"/>
  <c r="W775" i="12"/>
  <c r="W776" i="12"/>
  <c r="W777" i="12"/>
  <c r="W778" i="12"/>
  <c r="W779" i="12"/>
  <c r="W780" i="12"/>
  <c r="W781" i="12"/>
  <c r="W783" i="12"/>
  <c r="W784" i="12"/>
  <c r="W785" i="12"/>
  <c r="W786" i="12"/>
  <c r="W787" i="12"/>
  <c r="W788" i="12"/>
  <c r="W789" i="12"/>
  <c r="W790" i="12"/>
  <c r="W791" i="12"/>
  <c r="W792" i="12"/>
  <c r="W793" i="12"/>
  <c r="W794" i="12"/>
  <c r="W795" i="12"/>
  <c r="W796" i="12"/>
  <c r="W797" i="12"/>
  <c r="W798" i="12"/>
  <c r="W799" i="12"/>
  <c r="W800" i="12"/>
  <c r="W802" i="12"/>
  <c r="W803" i="12"/>
  <c r="W804" i="12"/>
  <c r="W805" i="12"/>
  <c r="W806" i="12"/>
  <c r="W807" i="12"/>
  <c r="W809" i="12"/>
  <c r="W810" i="12"/>
  <c r="W811" i="12"/>
  <c r="W812" i="12"/>
  <c r="W813" i="12"/>
  <c r="W814" i="12"/>
  <c r="W815" i="12"/>
  <c r="W816" i="12"/>
  <c r="W817" i="12"/>
  <c r="W818" i="12"/>
  <c r="W819" i="12"/>
  <c r="W820" i="12"/>
  <c r="W822" i="12"/>
  <c r="W823" i="12"/>
  <c r="W825" i="12"/>
  <c r="W826" i="12"/>
  <c r="W827" i="12"/>
  <c r="W828" i="12"/>
  <c r="W829" i="12"/>
  <c r="W830" i="12"/>
  <c r="W831" i="12"/>
  <c r="W832" i="12"/>
  <c r="W833" i="12"/>
  <c r="W834" i="12"/>
  <c r="W835" i="12"/>
  <c r="W836" i="12"/>
  <c r="W837" i="12"/>
  <c r="W839" i="12"/>
  <c r="W840" i="12"/>
  <c r="W841" i="12"/>
  <c r="W842" i="12"/>
  <c r="W843" i="12"/>
  <c r="W844" i="12"/>
  <c r="W845" i="12"/>
  <c r="W846" i="12"/>
  <c r="W847" i="12"/>
  <c r="W848" i="12"/>
  <c r="W849" i="12"/>
  <c r="W850" i="12"/>
  <c r="W851" i="12"/>
  <c r="W852" i="12"/>
  <c r="W854" i="12"/>
  <c r="W855" i="12"/>
  <c r="W856" i="12"/>
  <c r="W857" i="12"/>
  <c r="W858" i="12"/>
  <c r="W860" i="12"/>
  <c r="W861" i="12"/>
  <c r="W862" i="12"/>
  <c r="W863" i="12"/>
  <c r="W864" i="12"/>
  <c r="W866" i="12"/>
  <c r="W867" i="12"/>
  <c r="W868" i="12"/>
  <c r="W869" i="12"/>
  <c r="W871" i="12"/>
  <c r="W872" i="12"/>
  <c r="W873" i="12"/>
  <c r="W874" i="12"/>
  <c r="W876" i="12"/>
  <c r="W877" i="12"/>
  <c r="W878" i="12"/>
  <c r="W879" i="12"/>
  <c r="W880" i="12"/>
  <c r="W881" i="12"/>
  <c r="W882" i="12"/>
  <c r="W883" i="12"/>
  <c r="W884" i="12"/>
  <c r="W885" i="12"/>
  <c r="W886" i="12"/>
  <c r="W887" i="12"/>
  <c r="W888" i="12"/>
  <c r="W890" i="12"/>
  <c r="W891" i="12"/>
  <c r="W892" i="12"/>
  <c r="W893" i="12"/>
  <c r="W894" i="12"/>
  <c r="W895" i="12"/>
  <c r="W896" i="12"/>
  <c r="W897" i="12"/>
  <c r="W898" i="12"/>
  <c r="W899" i="12"/>
  <c r="W901" i="12"/>
  <c r="W902" i="12"/>
  <c r="W903" i="12"/>
  <c r="W905" i="12"/>
  <c r="W906" i="12"/>
  <c r="W907" i="12"/>
  <c r="W908" i="12"/>
  <c r="W909" i="12"/>
  <c r="W911" i="12"/>
  <c r="W912" i="12" s="1"/>
  <c r="W913" i="12"/>
  <c r="W914" i="12"/>
  <c r="W915" i="12"/>
  <c r="W916" i="12"/>
  <c r="W917" i="12"/>
  <c r="W918" i="12"/>
  <c r="W920" i="12"/>
  <c r="W921" i="12"/>
  <c r="W922" i="12"/>
  <c r="W923" i="12"/>
  <c r="W924" i="12"/>
  <c r="W925" i="12"/>
  <c r="W926" i="12"/>
  <c r="W927" i="12"/>
  <c r="W929" i="12"/>
  <c r="W930" i="12"/>
  <c r="W931" i="12"/>
  <c r="W933" i="12"/>
  <c r="W934" i="12"/>
  <c r="W935" i="12"/>
  <c r="W936" i="12"/>
  <c r="W937" i="12"/>
  <c r="W938" i="12"/>
  <c r="W940" i="12"/>
  <c r="W941" i="12"/>
  <c r="W942" i="12"/>
  <c r="W943" i="12"/>
  <c r="W944" i="12"/>
  <c r="W945" i="12"/>
  <c r="W946" i="12"/>
  <c r="W947" i="12"/>
  <c r="W948" i="12"/>
  <c r="W949" i="12"/>
  <c r="W950" i="12"/>
  <c r="W951" i="12"/>
  <c r="W952" i="12"/>
  <c r="W953" i="12"/>
  <c r="W954" i="12"/>
  <c r="W955" i="12"/>
  <c r="W957" i="12"/>
  <c r="W958" i="12"/>
  <c r="W959" i="12"/>
  <c r="W960" i="12"/>
  <c r="W961" i="12"/>
  <c r="W963" i="12"/>
  <c r="W964" i="12"/>
  <c r="W965" i="12"/>
  <c r="W966" i="12"/>
  <c r="W967" i="12"/>
  <c r="W968" i="12"/>
  <c r="W969" i="12"/>
  <c r="W971" i="12"/>
  <c r="W972" i="12"/>
  <c r="W973" i="12"/>
  <c r="W974" i="12"/>
  <c r="W975" i="12"/>
  <c r="W976" i="12"/>
  <c r="W977" i="12"/>
  <c r="W978" i="12"/>
  <c r="W979" i="12"/>
  <c r="W981" i="12"/>
  <c r="W982" i="12"/>
  <c r="W983" i="12"/>
  <c r="W984" i="12"/>
  <c r="W985" i="12"/>
  <c r="W986" i="12"/>
  <c r="W987" i="12"/>
  <c r="W988" i="12"/>
  <c r="W989" i="12"/>
  <c r="W990" i="12"/>
  <c r="W991" i="12"/>
  <c r="W992" i="12"/>
  <c r="W993" i="12"/>
  <c r="W994" i="12"/>
  <c r="W995" i="12"/>
  <c r="W996" i="12"/>
  <c r="W997" i="12"/>
  <c r="W999" i="12"/>
  <c r="W1000" i="12"/>
  <c r="W1001" i="12"/>
  <c r="W1002" i="12"/>
  <c r="W1003" i="12"/>
  <c r="W1004" i="12"/>
  <c r="W1005" i="12"/>
  <c r="W1006" i="12"/>
  <c r="W1008" i="12"/>
  <c r="W1009" i="12"/>
  <c r="W1010" i="12"/>
  <c r="W1011" i="12"/>
  <c r="W1012" i="12"/>
  <c r="W1013" i="12"/>
  <c r="W1014" i="12"/>
  <c r="W1015" i="12"/>
  <c r="W1016" i="12"/>
  <c r="W1018" i="12"/>
  <c r="W1019" i="12"/>
  <c r="W1020" i="12"/>
  <c r="W1021" i="12"/>
  <c r="W1022" i="12"/>
  <c r="W1023" i="12"/>
  <c r="W1025" i="12"/>
  <c r="W1026" i="12"/>
  <c r="W1027" i="12"/>
  <c r="W1028" i="12"/>
  <c r="W1029" i="12"/>
  <c r="W1030" i="12"/>
  <c r="W1031" i="12"/>
  <c r="W1033" i="12"/>
  <c r="W1034" i="12"/>
  <c r="W1035" i="12"/>
  <c r="W1036" i="12"/>
  <c r="W1037" i="12"/>
  <c r="W1038" i="12"/>
  <c r="W1039" i="12"/>
  <c r="W1040" i="12"/>
  <c r="W1042" i="12"/>
  <c r="W1043" i="12"/>
  <c r="W1044" i="12"/>
  <c r="W1045" i="12"/>
  <c r="W1047" i="12"/>
  <c r="W1048" i="12"/>
  <c r="W1049" i="12"/>
  <c r="W1050" i="12"/>
  <c r="W1051" i="12"/>
  <c r="W1052" i="12"/>
  <c r="W1053" i="12"/>
  <c r="W1055" i="12"/>
  <c r="W1056" i="12"/>
  <c r="W1057" i="12"/>
  <c r="W1059" i="12"/>
  <c r="W1060" i="12"/>
  <c r="W1061" i="12"/>
  <c r="W1062" i="12"/>
  <c r="W1063" i="12"/>
  <c r="W1064" i="12"/>
  <c r="W1065" i="12"/>
  <c r="W1066" i="12"/>
  <c r="W1067" i="12"/>
  <c r="W1068" i="12"/>
  <c r="W1070" i="12"/>
  <c r="W1071" i="12"/>
  <c r="W1072" i="12"/>
  <c r="W1073" i="12"/>
  <c r="W1074" i="12"/>
  <c r="W1075" i="12"/>
  <c r="W1076" i="12"/>
  <c r="W1077" i="12"/>
  <c r="W1078" i="12"/>
  <c r="W1079" i="12"/>
  <c r="W1080" i="12"/>
  <c r="W1081" i="12"/>
  <c r="W1082" i="12"/>
  <c r="W1083" i="12"/>
  <c r="W1084" i="12"/>
  <c r="W1085" i="12"/>
  <c r="W1087" i="12"/>
  <c r="W1088" i="12"/>
  <c r="W1089" i="12"/>
  <c r="W1090" i="12"/>
  <c r="W1091" i="12"/>
  <c r="W1092" i="12"/>
  <c r="W1094" i="12"/>
  <c r="W1095" i="12"/>
  <c r="W1096" i="12"/>
  <c r="W1097" i="12"/>
  <c r="W1098" i="12"/>
  <c r="W1099" i="12"/>
  <c r="W1100" i="12"/>
  <c r="W1101" i="12"/>
  <c r="W1102" i="12"/>
  <c r="W1103" i="12"/>
  <c r="W1105" i="12"/>
  <c r="W1106" i="12"/>
  <c r="W1108" i="12"/>
  <c r="W1109" i="12"/>
  <c r="W1110" i="12"/>
  <c r="W1111" i="12"/>
  <c r="W1113" i="12"/>
  <c r="W1114" i="12"/>
  <c r="W1115" i="12"/>
  <c r="W1117" i="12"/>
  <c r="W1118" i="12"/>
  <c r="W1119" i="12"/>
  <c r="W1120" i="12"/>
  <c r="W1121" i="12"/>
  <c r="W1122" i="12"/>
  <c r="W1123" i="12"/>
  <c r="W1124" i="12"/>
  <c r="W1125" i="12"/>
  <c r="W1126" i="12"/>
  <c r="W1127" i="12"/>
  <c r="W1128" i="12"/>
  <c r="W1130" i="12"/>
  <c r="W1131" i="12"/>
  <c r="W1132" i="12"/>
  <c r="W1133" i="12"/>
  <c r="W1134" i="12"/>
  <c r="W1135" i="12"/>
  <c r="W1136" i="12"/>
  <c r="W1137" i="12"/>
  <c r="W1138" i="12"/>
  <c r="W1139" i="12"/>
  <c r="W1140" i="12"/>
  <c r="W1141" i="12"/>
  <c r="W1142" i="12"/>
  <c r="W1143" i="12"/>
  <c r="W1145" i="12"/>
  <c r="W1146" i="12"/>
  <c r="W1147" i="12"/>
  <c r="W1148" i="12"/>
  <c r="W1149" i="12"/>
  <c r="W1151" i="12"/>
  <c r="W1152" i="12" s="1"/>
  <c r="W1153" i="12"/>
  <c r="W1154" i="12" s="1"/>
  <c r="W1155" i="12"/>
  <c r="W1156" i="12"/>
  <c r="W1157" i="12"/>
  <c r="W1158" i="12"/>
  <c r="W1159" i="12"/>
  <c r="W1160" i="12"/>
  <c r="W1161" i="12"/>
  <c r="W1162" i="12"/>
  <c r="W1163" i="12"/>
  <c r="W1164" i="12"/>
  <c r="W1165" i="12"/>
  <c r="W1166" i="12"/>
  <c r="W1167" i="12"/>
  <c r="W1168" i="12"/>
  <c r="W1169" i="12"/>
  <c r="W1170" i="12"/>
  <c r="W1171" i="12"/>
  <c r="W1172" i="12"/>
  <c r="W1174" i="12"/>
  <c r="W1175" i="12" s="1"/>
  <c r="W1176" i="12"/>
  <c r="W1177" i="12"/>
  <c r="W1178" i="12"/>
  <c r="W1179" i="12"/>
  <c r="W1180" i="12"/>
  <c r="W1181" i="12"/>
  <c r="W1182" i="12"/>
  <c r="W1183" i="12"/>
  <c r="W1184" i="12"/>
  <c r="W1185" i="12"/>
  <c r="W1186" i="12"/>
  <c r="W1187" i="12"/>
  <c r="W1188" i="12"/>
  <c r="W1190" i="12"/>
  <c r="W1191" i="12"/>
  <c r="W1193" i="12"/>
  <c r="W1194" i="12"/>
  <c r="W1195" i="12"/>
  <c r="W1196" i="12"/>
  <c r="W1197" i="12"/>
  <c r="W1198" i="12"/>
  <c r="W1199" i="12"/>
  <c r="W1200" i="12"/>
  <c r="W1201" i="12"/>
  <c r="W1202" i="12"/>
  <c r="W1204" i="12"/>
  <c r="W1205" i="12"/>
  <c r="W1206" i="12"/>
  <c r="W1207" i="12"/>
  <c r="W1208" i="12"/>
  <c r="W1209" i="12"/>
  <c r="W1211" i="12"/>
  <c r="W1212" i="12"/>
  <c r="W1213" i="12"/>
  <c r="W1214" i="12"/>
  <c r="W1215" i="12"/>
  <c r="W1216" i="12"/>
  <c r="W1218" i="12"/>
  <c r="W1219" i="12" s="1"/>
  <c r="W1220" i="12"/>
  <c r="W1221" i="12"/>
  <c r="W1222" i="12"/>
  <c r="W1223" i="12"/>
  <c r="W1224" i="12"/>
  <c r="W1225" i="12"/>
  <c r="W1227" i="12"/>
  <c r="W1228" i="12"/>
  <c r="W1229" i="12"/>
  <c r="W1230" i="12"/>
  <c r="W1231" i="12"/>
  <c r="W1232" i="12"/>
  <c r="W1233" i="12"/>
  <c r="W1234" i="12"/>
  <c r="W1236" i="12"/>
  <c r="W1237" i="12" s="1"/>
  <c r="W1238" i="12"/>
  <c r="W1239" i="12"/>
  <c r="W1240" i="12"/>
  <c r="W1241" i="12"/>
  <c r="W1242" i="12"/>
  <c r="W1243" i="12"/>
  <c r="W1244" i="12"/>
  <c r="W1245" i="12"/>
  <c r="W1246" i="12"/>
  <c r="W1247" i="12"/>
  <c r="W1249" i="12"/>
  <c r="W1250" i="12"/>
  <c r="W1251" i="12"/>
  <c r="W1252" i="12"/>
  <c r="W1253" i="12"/>
  <c r="W1254" i="12"/>
  <c r="W1255" i="12"/>
  <c r="W1256" i="12"/>
  <c r="W1257" i="12"/>
  <c r="W1259" i="12"/>
  <c r="W1260" i="12"/>
  <c r="W1261" i="12"/>
  <c r="W1262" i="12"/>
  <c r="W1263" i="12"/>
  <c r="W1264" i="12"/>
  <c r="W1265" i="12"/>
  <c r="W1266" i="12"/>
  <c r="W1268" i="12"/>
  <c r="W1269" i="12"/>
  <c r="W1270" i="12"/>
  <c r="W1271" i="12"/>
  <c r="W1272" i="12"/>
  <c r="W1273" i="12"/>
  <c r="W1274" i="12"/>
  <c r="W1275" i="12"/>
  <c r="W1276" i="12"/>
  <c r="W1278" i="12"/>
  <c r="W1279" i="12"/>
  <c r="W1280" i="12"/>
  <c r="W1281" i="12"/>
  <c r="W1282" i="12"/>
  <c r="W1283" i="12"/>
  <c r="W1284" i="12"/>
  <c r="W1285" i="12"/>
  <c r="W1286" i="12"/>
  <c r="W1287" i="12"/>
  <c r="W1288" i="12"/>
  <c r="W1289" i="12"/>
  <c r="W1290" i="12"/>
  <c r="W1291" i="12"/>
  <c r="W1293" i="12"/>
  <c r="W1294" i="12"/>
  <c r="W1295" i="12"/>
  <c r="W1297" i="12"/>
  <c r="W1298" i="12"/>
  <c r="W1299" i="12"/>
  <c r="W1300" i="12"/>
  <c r="W1301" i="12"/>
  <c r="W1302" i="12"/>
  <c r="W1303" i="12"/>
  <c r="W1304" i="12"/>
  <c r="W1305" i="12"/>
  <c r="W1306" i="12"/>
  <c r="W1307" i="12"/>
  <c r="W1308" i="12"/>
  <c r="W1309" i="12"/>
  <c r="W1310" i="12"/>
  <c r="W1311" i="12"/>
  <c r="W1312" i="12"/>
  <c r="W1313" i="12"/>
  <c r="W1314" i="12"/>
  <c r="W1315" i="12"/>
  <c r="W1316" i="12"/>
  <c r="W1318" i="12"/>
  <c r="W1319" i="12"/>
  <c r="W1321" i="12"/>
  <c r="W1322" i="12"/>
  <c r="W1324" i="12"/>
  <c r="W1325" i="12"/>
  <c r="W1326" i="12"/>
  <c r="W1327" i="12"/>
  <c r="W1328" i="12"/>
  <c r="W1330" i="12"/>
  <c r="W1331" i="12"/>
  <c r="W1332" i="12"/>
  <c r="W1333" i="12"/>
  <c r="W1334" i="12"/>
  <c r="W1335" i="12"/>
  <c r="W1336" i="12"/>
  <c r="W1337" i="12"/>
  <c r="W1338" i="12"/>
  <c r="W1339" i="12"/>
  <c r="W1340" i="12"/>
  <c r="W1341" i="12"/>
  <c r="W1343" i="12"/>
  <c r="W1344" i="12"/>
  <c r="W1345" i="12"/>
  <c r="W1346" i="12"/>
  <c r="W1347" i="12"/>
  <c r="W1348" i="12"/>
  <c r="W1349" i="12"/>
  <c r="W1351" i="12"/>
  <c r="W1352" i="12"/>
  <c r="W1353" i="12"/>
  <c r="W1354" i="12"/>
  <c r="W1356" i="12"/>
  <c r="W1357" i="12"/>
  <c r="W1358" i="12"/>
  <c r="W1359" i="12"/>
  <c r="W1360" i="12"/>
  <c r="W1361" i="12"/>
  <c r="W1362" i="12"/>
  <c r="W1363" i="12"/>
  <c r="W1365" i="12"/>
  <c r="W1366" i="12"/>
  <c r="W1367" i="12"/>
  <c r="W1368" i="12"/>
  <c r="W1369" i="12"/>
  <c r="W1370" i="12"/>
  <c r="W1371" i="12"/>
  <c r="W1373" i="12"/>
  <c r="W1374" i="12" s="1"/>
  <c r="W1375" i="12"/>
  <c r="W1376" i="12"/>
  <c r="W1377" i="12"/>
  <c r="W1378" i="12"/>
  <c r="W1379" i="12"/>
  <c r="W1380" i="12"/>
  <c r="W1381" i="12"/>
  <c r="W1382" i="12"/>
  <c r="W1383" i="12"/>
  <c r="W1384" i="12"/>
  <c r="W1385" i="12"/>
  <c r="W1386" i="12"/>
  <c r="W1388" i="12"/>
  <c r="W1389" i="12"/>
  <c r="W1390" i="12"/>
  <c r="W1391" i="12"/>
  <c r="W1392" i="12"/>
  <c r="W1393" i="12"/>
  <c r="W1394" i="12"/>
  <c r="W1395" i="12"/>
  <c r="W1396" i="12"/>
  <c r="W1397" i="12"/>
  <c r="W1398" i="12"/>
  <c r="W1400" i="12"/>
  <c r="W1401" i="12"/>
  <c r="W1402" i="12"/>
  <c r="W1404" i="12"/>
  <c r="W1405" i="12"/>
  <c r="W1406" i="12"/>
  <c r="W1407" i="12"/>
  <c r="W1409" i="12"/>
  <c r="W1410" i="12"/>
  <c r="W1411" i="12"/>
  <c r="W1412" i="12"/>
  <c r="W1413" i="12"/>
  <c r="W1414" i="12"/>
  <c r="W1415" i="12"/>
  <c r="W1416" i="12"/>
  <c r="W1417" i="12"/>
  <c r="W1418" i="12"/>
  <c r="W1420" i="12"/>
  <c r="W1421" i="12"/>
  <c r="W1423" i="12"/>
  <c r="W1424" i="12"/>
  <c r="W1425" i="12"/>
  <c r="W1426" i="12"/>
  <c r="W1427" i="12"/>
  <c r="W1428" i="12"/>
  <c r="W1429" i="12"/>
  <c r="W1430" i="12"/>
  <c r="W1431" i="12"/>
  <c r="W1432" i="12"/>
  <c r="W1433" i="12"/>
  <c r="W1434" i="12"/>
  <c r="W1435" i="12"/>
  <c r="W1436" i="12"/>
  <c r="W1437" i="12"/>
  <c r="W1438" i="12"/>
  <c r="W1439" i="12"/>
  <c r="W1440" i="12"/>
  <c r="W1441" i="12"/>
  <c r="W1443" i="12"/>
  <c r="W1444" i="12"/>
  <c r="W1445" i="12"/>
  <c r="W1446" i="12"/>
  <c r="W1447" i="12"/>
  <c r="W1449" i="12"/>
  <c r="W1450" i="12"/>
  <c r="W1451" i="12"/>
  <c r="W1452" i="12"/>
  <c r="W1453" i="12"/>
  <c r="W1454" i="12"/>
  <c r="W1455" i="12"/>
  <c r="W1457" i="12"/>
  <c r="W1458" i="12"/>
  <c r="W1459" i="12"/>
  <c r="W1460" i="12"/>
  <c r="W1461" i="12"/>
  <c r="W1462" i="12"/>
  <c r="W1463" i="12"/>
  <c r="W1464" i="12"/>
  <c r="W1465" i="12"/>
  <c r="W1466" i="12"/>
  <c r="W1467" i="12"/>
  <c r="W1469" i="12"/>
  <c r="W1470" i="12"/>
  <c r="W1471" i="12"/>
  <c r="W1473" i="12"/>
  <c r="W1474" i="12"/>
  <c r="W1475" i="12"/>
  <c r="W1476" i="12"/>
  <c r="W1477" i="12"/>
  <c r="W1478" i="12"/>
  <c r="W1479" i="12"/>
  <c r="W1480" i="12"/>
  <c r="W1482" i="12"/>
  <c r="W1483" i="12"/>
  <c r="W1484" i="12"/>
  <c r="W1485" i="12"/>
  <c r="W1486" i="12"/>
  <c r="W1487" i="12"/>
  <c r="W1488" i="12"/>
  <c r="W1489" i="12"/>
  <c r="W1490" i="12"/>
  <c r="W1491" i="12"/>
  <c r="W1492" i="12"/>
  <c r="W1493" i="12"/>
  <c r="W1494" i="12"/>
  <c r="W1495" i="12"/>
  <c r="W1496" i="12"/>
  <c r="W1497" i="12"/>
  <c r="W1498" i="12"/>
  <c r="W1499" i="12"/>
  <c r="W1500" i="12"/>
  <c r="W1501" i="12"/>
  <c r="W1502" i="12"/>
  <c r="W1504" i="12"/>
  <c r="W1505" i="12"/>
  <c r="W1506" i="12"/>
  <c r="W1507" i="12"/>
  <c r="W1508" i="12"/>
  <c r="W1509" i="12"/>
  <c r="W1510" i="12"/>
  <c r="W1511" i="12"/>
  <c r="W1512" i="12"/>
  <c r="W1513" i="12"/>
  <c r="W1514" i="12"/>
  <c r="W1516" i="12"/>
  <c r="W1517" i="12"/>
  <c r="W1518" i="12"/>
  <c r="W1519" i="12"/>
  <c r="W1520" i="12"/>
  <c r="W1521" i="12"/>
  <c r="W1522" i="12"/>
  <c r="W1523" i="12"/>
  <c r="W1524" i="12"/>
  <c r="W1525" i="12"/>
  <c r="W1526" i="12"/>
  <c r="W1527" i="12"/>
  <c r="W1528" i="12"/>
  <c r="W1529" i="12"/>
  <c r="W1530" i="12"/>
  <c r="W1531" i="12"/>
  <c r="W1533" i="12"/>
  <c r="W1534" i="12"/>
  <c r="W1535" i="12"/>
  <c r="W1536" i="12"/>
  <c r="W1537" i="12"/>
  <c r="W1538" i="12"/>
  <c r="W1539" i="12"/>
  <c r="W1540" i="12"/>
  <c r="W1541" i="12"/>
  <c r="W1542" i="12"/>
  <c r="W1543" i="12"/>
  <c r="W1544" i="12"/>
  <c r="W1545" i="12"/>
  <c r="W1547" i="12"/>
  <c r="W1548" i="12"/>
  <c r="W1549" i="12"/>
  <c r="W1550" i="12"/>
  <c r="W1551" i="12"/>
  <c r="W1552" i="12"/>
  <c r="W1553" i="12"/>
  <c r="W1554" i="12"/>
  <c r="W1555" i="12"/>
  <c r="W1556" i="12"/>
  <c r="W1557" i="12"/>
  <c r="W1558" i="12"/>
  <c r="W1559" i="12"/>
  <c r="W1561" i="12"/>
  <c r="W1562" i="12"/>
  <c r="W1564" i="12"/>
  <c r="W1565" i="12"/>
  <c r="W1566" i="12"/>
  <c r="W1567" i="12"/>
  <c r="W1568" i="12"/>
  <c r="W1569" i="12"/>
  <c r="W1570" i="12"/>
  <c r="W1571" i="12"/>
  <c r="W1572" i="12"/>
  <c r="W1573" i="12"/>
  <c r="W1575" i="12"/>
  <c r="W1576" i="12"/>
  <c r="W1577" i="12"/>
  <c r="W1578" i="12"/>
  <c r="W1579" i="12"/>
  <c r="W1580" i="12"/>
  <c r="W1581" i="12"/>
  <c r="W1582" i="12"/>
  <c r="W1584" i="12"/>
  <c r="W1585" i="12"/>
  <c r="W1586" i="12"/>
  <c r="W1587" i="12"/>
  <c r="W1588" i="12"/>
  <c r="W1589" i="12"/>
  <c r="W1590" i="12"/>
  <c r="W1591" i="12"/>
  <c r="W1592" i="12"/>
  <c r="W1593" i="12"/>
  <c r="W1594" i="12"/>
  <c r="W1595" i="12"/>
  <c r="W1596" i="12"/>
  <c r="W1597" i="12"/>
  <c r="W1598" i="12"/>
  <c r="W1600" i="12"/>
  <c r="W1601" i="12"/>
  <c r="W1602" i="12"/>
  <c r="W1603" i="12"/>
  <c r="W1604" i="12"/>
  <c r="W1605" i="12"/>
  <c r="W1606" i="12"/>
  <c r="W1607" i="12"/>
  <c r="W1608" i="12"/>
  <c r="W1609" i="12"/>
  <c r="W1610" i="12"/>
  <c r="W1611" i="12"/>
  <c r="W1612" i="12"/>
  <c r="W1614" i="12"/>
  <c r="W1615" i="12"/>
  <c r="W1616" i="12"/>
  <c r="W1617" i="12"/>
  <c r="W1618" i="12"/>
  <c r="W1619" i="12"/>
  <c r="W1621" i="12"/>
  <c r="W1622" i="12"/>
  <c r="W1623" i="12"/>
  <c r="W1624" i="12"/>
  <c r="W1625" i="12"/>
  <c r="W1627" i="12"/>
  <c r="W1628" i="12"/>
  <c r="W1629" i="12"/>
  <c r="W1630" i="12"/>
  <c r="W1631" i="12"/>
  <c r="W1632" i="12"/>
  <c r="W1633" i="12"/>
  <c r="W1634" i="12"/>
  <c r="W1635" i="12"/>
  <c r="W1636" i="12"/>
  <c r="W1637" i="12"/>
  <c r="W1638" i="12"/>
  <c r="W1639" i="12"/>
  <c r="W1640" i="12"/>
  <c r="W1641" i="12"/>
  <c r="W1642" i="12"/>
  <c r="W1643" i="12"/>
  <c r="W1644" i="12"/>
  <c r="W1645" i="12"/>
  <c r="W1646" i="12"/>
  <c r="W1648" i="12"/>
  <c r="W1649" i="12"/>
  <c r="W1651" i="12"/>
  <c r="W1652" i="12"/>
  <c r="W1653" i="12"/>
  <c r="W1655" i="12"/>
  <c r="W1656" i="12"/>
  <c r="W1657" i="12"/>
  <c r="W1658" i="12"/>
  <c r="W1659" i="12"/>
  <c r="W1661" i="12"/>
  <c r="W1662" i="12"/>
  <c r="W1663" i="12"/>
  <c r="W1664" i="12"/>
  <c r="W1665" i="12"/>
  <c r="W1666" i="12"/>
  <c r="W1667" i="12"/>
  <c r="W1668" i="12"/>
  <c r="W1669" i="12"/>
  <c r="W1671" i="12"/>
  <c r="W1672" i="12"/>
  <c r="W1673" i="12"/>
  <c r="W1674" i="12"/>
  <c r="W1675" i="12"/>
  <c r="W1676" i="12"/>
  <c r="W1677" i="12"/>
  <c r="W1678" i="12"/>
  <c r="W1679" i="12"/>
  <c r="W1680" i="12"/>
  <c r="W1681" i="12"/>
  <c r="W1682" i="12"/>
  <c r="W1683" i="12"/>
  <c r="W1684" i="12"/>
  <c r="W1685" i="12"/>
  <c r="W1686" i="12"/>
  <c r="W1687" i="12"/>
  <c r="W1688" i="12"/>
  <c r="W1689" i="12"/>
  <c r="W1690" i="12"/>
  <c r="W1691" i="12"/>
  <c r="W1692" i="12"/>
  <c r="W1693" i="12"/>
  <c r="W1695" i="12"/>
  <c r="W1696" i="12" s="1"/>
  <c r="W1697" i="12"/>
  <c r="W1698" i="12"/>
  <c r="W1699" i="12"/>
  <c r="W1700" i="12"/>
  <c r="W1701" i="12"/>
  <c r="W1702" i="12"/>
  <c r="W1704" i="12"/>
  <c r="W1705" i="12"/>
  <c r="W1706" i="12"/>
  <c r="W1707" i="12"/>
  <c r="W1708" i="12"/>
  <c r="W1709" i="12"/>
  <c r="W1710" i="12"/>
  <c r="W1711" i="12"/>
  <c r="W1712" i="12"/>
  <c r="W1713" i="12"/>
  <c r="W1714" i="12"/>
  <c r="W1716" i="12"/>
  <c r="W1717" i="12"/>
  <c r="W1718" i="12"/>
  <c r="W1720" i="12"/>
  <c r="W1721" i="12"/>
  <c r="W1722" i="12"/>
  <c r="W1723" i="12"/>
  <c r="W1724" i="12"/>
  <c r="W1725" i="12"/>
  <c r="W1726" i="12"/>
  <c r="W1727" i="12"/>
  <c r="W1728" i="12"/>
  <c r="W1729" i="12"/>
  <c r="W1730" i="12"/>
  <c r="W1731" i="12"/>
  <c r="W1732" i="12"/>
  <c r="W1733" i="12"/>
  <c r="W1734" i="12"/>
  <c r="W1735" i="12"/>
  <c r="W1736" i="12"/>
  <c r="W1738" i="12"/>
  <c r="W1739" i="12" s="1"/>
  <c r="W1740" i="12"/>
  <c r="W1741" i="12"/>
  <c r="W1742" i="12"/>
  <c r="W1743" i="12"/>
  <c r="W1744" i="12"/>
  <c r="W1745" i="12"/>
  <c r="W1746" i="12"/>
  <c r="W1747" i="12"/>
  <c r="W1748" i="12"/>
  <c r="W1749" i="12"/>
  <c r="W1750" i="12"/>
  <c r="W1751" i="12"/>
  <c r="W1752" i="12"/>
  <c r="W1753" i="12"/>
  <c r="W1754" i="12"/>
  <c r="W1755" i="12"/>
  <c r="W1756" i="12"/>
  <c r="W1757" i="12"/>
  <c r="W1758" i="12"/>
  <c r="W1759" i="12"/>
  <c r="W1760" i="12"/>
  <c r="W1761" i="12"/>
  <c r="W1763" i="12"/>
  <c r="W1764" i="12"/>
  <c r="W1765" i="12"/>
  <c r="W1766" i="12"/>
  <c r="W1767" i="12"/>
  <c r="W1769" i="12"/>
  <c r="W1770" i="12"/>
  <c r="W1772" i="12"/>
  <c r="W1773" i="12" s="1"/>
  <c r="W1774" i="12"/>
  <c r="W1775" i="12"/>
  <c r="W1777" i="12"/>
  <c r="W1778" i="12"/>
  <c r="W1779" i="12"/>
  <c r="W1780" i="12"/>
  <c r="W1781" i="12"/>
  <c r="W1782" i="12"/>
  <c r="W1783" i="12"/>
  <c r="W1784" i="12"/>
  <c r="W1785" i="12"/>
  <c r="W1786" i="12"/>
  <c r="W1787" i="12"/>
  <c r="W1788" i="12"/>
  <c r="W1789" i="12"/>
  <c r="W1790" i="12"/>
  <c r="W1791" i="12"/>
  <c r="W1792" i="12"/>
  <c r="W1793" i="12"/>
  <c r="W1794" i="12"/>
  <c r="W1795" i="12"/>
  <c r="W1796" i="12"/>
  <c r="W1797" i="12"/>
  <c r="W1798" i="12"/>
  <c r="W1799" i="12"/>
  <c r="W1801" i="12"/>
  <c r="W1802" i="12"/>
  <c r="W1804" i="12"/>
  <c r="W1805" i="12"/>
  <c r="W1806" i="12"/>
  <c r="W1807" i="12"/>
  <c r="W1808" i="12"/>
  <c r="W1809" i="12"/>
  <c r="W1810" i="12"/>
  <c r="W1811" i="12"/>
  <c r="W1812" i="12"/>
  <c r="W1813" i="12"/>
  <c r="W1814" i="12"/>
  <c r="W1816" i="12"/>
  <c r="W1817" i="12"/>
  <c r="W1818" i="12"/>
  <c r="W1819" i="12"/>
  <c r="W1820" i="12"/>
  <c r="W1821" i="12"/>
  <c r="W1822" i="12"/>
  <c r="W1823" i="12"/>
  <c r="W1824" i="12"/>
  <c r="W1825" i="12"/>
  <c r="W1826" i="12"/>
  <c r="W1827" i="12"/>
  <c r="W1828" i="12"/>
  <c r="W1829" i="12"/>
  <c r="W1830" i="12"/>
  <c r="W1831" i="12"/>
  <c r="W1832" i="12"/>
  <c r="W1833" i="12"/>
  <c r="W1835" i="12"/>
  <c r="W1836" i="12"/>
  <c r="W1837" i="12"/>
  <c r="W1838" i="12"/>
  <c r="W1839" i="12"/>
  <c r="W1840" i="12"/>
  <c r="W1841" i="12"/>
  <c r="W1843" i="12"/>
  <c r="W1844" i="12" s="1"/>
  <c r="W1845" i="12"/>
  <c r="W1846" i="12"/>
  <c r="W1847" i="12"/>
  <c r="W1848" i="12"/>
  <c r="W1849" i="12"/>
  <c r="W1850" i="12"/>
  <c r="W1851" i="12"/>
  <c r="W1853" i="12"/>
  <c r="W1854" i="12"/>
  <c r="W1855" i="12"/>
  <c r="W1857" i="12"/>
  <c r="W1858" i="12"/>
  <c r="W1859" i="12"/>
  <c r="W1860" i="12"/>
  <c r="W1861" i="12"/>
  <c r="W1862" i="12"/>
  <c r="W1864" i="12"/>
  <c r="W1865" i="12"/>
  <c r="W1866" i="12"/>
  <c r="W1867" i="12"/>
  <c r="W1868" i="12"/>
  <c r="W1869" i="12"/>
  <c r="W1870" i="12"/>
  <c r="W1871" i="12"/>
  <c r="W1873" i="12"/>
  <c r="W1874" i="12"/>
  <c r="W1876" i="12"/>
  <c r="W1877" i="12"/>
  <c r="W1878" i="12"/>
  <c r="W1879" i="12"/>
  <c r="W1881" i="12"/>
  <c r="W1882" i="12"/>
  <c r="W1883" i="12"/>
  <c r="W1884" i="12"/>
  <c r="W1885" i="12"/>
  <c r="W1886" i="12"/>
  <c r="W1887" i="12"/>
  <c r="W1888" i="12"/>
  <c r="W1889" i="12"/>
  <c r="W1890" i="12"/>
  <c r="W1891" i="12"/>
  <c r="W1892" i="12"/>
  <c r="W1893" i="12"/>
  <c r="W1894" i="12"/>
  <c r="W1896" i="12"/>
  <c r="W1897" i="12"/>
  <c r="W1898" i="12"/>
  <c r="W1899" i="12"/>
  <c r="W1900" i="12"/>
  <c r="W1901" i="12"/>
  <c r="W1902" i="12"/>
  <c r="W1903" i="12"/>
  <c r="W1904" i="12"/>
  <c r="W1905" i="12"/>
  <c r="W1906" i="12"/>
  <c r="W1908" i="12"/>
  <c r="W1909" i="12"/>
  <c r="W1910" i="12"/>
  <c r="W1911" i="12"/>
  <c r="W1912" i="12"/>
  <c r="W1913" i="12"/>
  <c r="W1915" i="12"/>
  <c r="W1916" i="12" s="1"/>
  <c r="W1917" i="12"/>
  <c r="W1918" i="12"/>
  <c r="W1919" i="12"/>
  <c r="W1920" i="12"/>
  <c r="W1921" i="12"/>
  <c r="W1922" i="12"/>
  <c r="W1923" i="12"/>
  <c r="W1924" i="12"/>
  <c r="W1925" i="12"/>
  <c r="W1926" i="12"/>
  <c r="W1927" i="12"/>
  <c r="W1928" i="12"/>
  <c r="W1929" i="12"/>
  <c r="W1931" i="12"/>
  <c r="W1932" i="12"/>
  <c r="W1933" i="12"/>
  <c r="W1934" i="12"/>
  <c r="W1935" i="12"/>
  <c r="W1936" i="12"/>
  <c r="W1937" i="12"/>
  <c r="W1938" i="12"/>
  <c r="W1939" i="12"/>
  <c r="W1941" i="12"/>
  <c r="W1942" i="12"/>
  <c r="W1943" i="12"/>
  <c r="W1944" i="12"/>
  <c r="W1945" i="12"/>
  <c r="W1947" i="12"/>
  <c r="W1948" i="12"/>
  <c r="W1949" i="12"/>
  <c r="W1950" i="12"/>
  <c r="W1951" i="12"/>
  <c r="W1952" i="12"/>
  <c r="W1953" i="12"/>
  <c r="W1954" i="12"/>
  <c r="W1955" i="12"/>
  <c r="W1956" i="12"/>
  <c r="W1957" i="12"/>
  <c r="W1958" i="12"/>
  <c r="W1960" i="12"/>
  <c r="W1961" i="12"/>
  <c r="W1962" i="12"/>
  <c r="W1963" i="12"/>
  <c r="W1964" i="12"/>
  <c r="W1965" i="12"/>
  <c r="W1966" i="12"/>
  <c r="W1967" i="12"/>
  <c r="W1968" i="12"/>
  <c r="W1969" i="12"/>
  <c r="W1970" i="12"/>
  <c r="W1972" i="12"/>
  <c r="W1973" i="12"/>
  <c r="W1974" i="12"/>
  <c r="W1975" i="12"/>
  <c r="W1976" i="12"/>
  <c r="W1977" i="12"/>
  <c r="W1978" i="12"/>
  <c r="W1979" i="12"/>
  <c r="W1980" i="12"/>
  <c r="W1981" i="12"/>
  <c r="W1982" i="12"/>
  <c r="W1983" i="12"/>
  <c r="W1984" i="12"/>
  <c r="W1986" i="12"/>
  <c r="W1987" i="12"/>
  <c r="W1989" i="12"/>
  <c r="W1990" i="12"/>
  <c r="W1991" i="12"/>
  <c r="W1992" i="12"/>
  <c r="W1993" i="12"/>
  <c r="W1994" i="12"/>
  <c r="W1995" i="12"/>
  <c r="W1996" i="12"/>
  <c r="W1997" i="12"/>
  <c r="W1998" i="12"/>
  <c r="W1999" i="12"/>
  <c r="W2001" i="12"/>
  <c r="W2002" i="12"/>
  <c r="W2003" i="12"/>
  <c r="W2004" i="12"/>
  <c r="W2005" i="12"/>
  <c r="W2006" i="12"/>
  <c r="W2007" i="12"/>
  <c r="W2008" i="12"/>
  <c r="W2009" i="12"/>
  <c r="W2010" i="12"/>
  <c r="W2011" i="12"/>
  <c r="W2012" i="12"/>
  <c r="W2013" i="12"/>
  <c r="W2015" i="12"/>
  <c r="W2016" i="12"/>
  <c r="W2018" i="12"/>
  <c r="W2019" i="12" s="1"/>
  <c r="W2020" i="12"/>
  <c r="W2021" i="12"/>
  <c r="W2022" i="12"/>
  <c r="W2024" i="12"/>
  <c r="W2025" i="12"/>
  <c r="W2026" i="12"/>
  <c r="W2027" i="12"/>
  <c r="W2028" i="12"/>
  <c r="W2030" i="12"/>
  <c r="W2031" i="12"/>
  <c r="W2032" i="12"/>
  <c r="W2033" i="12"/>
  <c r="W2034" i="12"/>
  <c r="W2035" i="12"/>
  <c r="W2036" i="12"/>
  <c r="W2038" i="12"/>
  <c r="W2039" i="12"/>
  <c r="W2040" i="12"/>
  <c r="W2041" i="12"/>
  <c r="W2042" i="12"/>
  <c r="W2043" i="12"/>
  <c r="W2044" i="12"/>
  <c r="W2045" i="12"/>
  <c r="W2046" i="12"/>
  <c r="W2047" i="12"/>
  <c r="W2048" i="12"/>
  <c r="W2049" i="12"/>
  <c r="W2050" i="12"/>
  <c r="W2051" i="12"/>
  <c r="W2052" i="12"/>
  <c r="W2053" i="12"/>
  <c r="W2055" i="12"/>
  <c r="W2056" i="12"/>
  <c r="W2057" i="12"/>
  <c r="W2058" i="12"/>
  <c r="W2059" i="12"/>
  <c r="W2060" i="12"/>
  <c r="W2061" i="12"/>
  <c r="W2062" i="12"/>
  <c r="W2063" i="12"/>
  <c r="W2064" i="12"/>
  <c r="W2065" i="12"/>
  <c r="W2066" i="12"/>
  <c r="W2067" i="12"/>
  <c r="W2068" i="12"/>
  <c r="W2070" i="12"/>
  <c r="W2071" i="12"/>
  <c r="W2072" i="12"/>
  <c r="W2073" i="12"/>
  <c r="W2074" i="12"/>
  <c r="W2076" i="12"/>
  <c r="W2077" i="12"/>
  <c r="W2078" i="12"/>
  <c r="W2079" i="12"/>
  <c r="W2080" i="12"/>
  <c r="W2081" i="12"/>
  <c r="W2082" i="12"/>
  <c r="W2083" i="12"/>
  <c r="W2084" i="12"/>
  <c r="W2085" i="12"/>
  <c r="W2086" i="12"/>
  <c r="W2087" i="12"/>
  <c r="W2089" i="12"/>
  <c r="W2090" i="12"/>
  <c r="W2091" i="12"/>
  <c r="W2092" i="12"/>
  <c r="W2093" i="12"/>
  <c r="W2095" i="12"/>
  <c r="W2096" i="12"/>
  <c r="W2097" i="12"/>
  <c r="W2098" i="12"/>
  <c r="W2099" i="12"/>
  <c r="W2100" i="12"/>
  <c r="W2101" i="12"/>
  <c r="W2102" i="12"/>
  <c r="W2103" i="12"/>
  <c r="W2104" i="12"/>
  <c r="W2105" i="12"/>
  <c r="W2106" i="12"/>
  <c r="W2108" i="12"/>
  <c r="W2109" i="12"/>
  <c r="W2110" i="12"/>
  <c r="W2111" i="12"/>
  <c r="W2112" i="12"/>
  <c r="W2113" i="12"/>
  <c r="W2115" i="12"/>
  <c r="W2116" i="12" s="1"/>
  <c r="W2117" i="12"/>
  <c r="W2118" i="12"/>
  <c r="W2119" i="12"/>
  <c r="W2120" i="12"/>
  <c r="W2121" i="12"/>
  <c r="W2122" i="12"/>
  <c r="W2123" i="12"/>
  <c r="W2124" i="12"/>
  <c r="W2125" i="12"/>
  <c r="W2127" i="12"/>
  <c r="W2128" i="12"/>
  <c r="W2129" i="12"/>
  <c r="W2130" i="12"/>
  <c r="W2131" i="12"/>
  <c r="W2132" i="12"/>
  <c r="W2134" i="12"/>
  <c r="W2135" i="12"/>
  <c r="W2136" i="12"/>
  <c r="W2137" i="12"/>
  <c r="W2138" i="12"/>
  <c r="W2140" i="12"/>
  <c r="W2141" i="12"/>
  <c r="W2143" i="12"/>
  <c r="W2144" i="12"/>
  <c r="W2145" i="12"/>
  <c r="W2147" i="12"/>
  <c r="W2148" i="12" s="1"/>
  <c r="W2149" i="12"/>
  <c r="W2150" i="12"/>
  <c r="W2151" i="12"/>
  <c r="W2152" i="12"/>
  <c r="W2153" i="12"/>
  <c r="W2154" i="12"/>
  <c r="W2155" i="12"/>
  <c r="W2157" i="12"/>
  <c r="W2158" i="12"/>
  <c r="W2159" i="12"/>
  <c r="W2160" i="12"/>
  <c r="W2161" i="12"/>
  <c r="W2162" i="12"/>
  <c r="W2163" i="12"/>
  <c r="W2164" i="12"/>
  <c r="W2165" i="12"/>
  <c r="W2166" i="12"/>
  <c r="W2167" i="12"/>
  <c r="W2168" i="12"/>
  <c r="W2169" i="12"/>
  <c r="W2170" i="12"/>
  <c r="W2171" i="12"/>
  <c r="W2172" i="12"/>
  <c r="W2174" i="12"/>
  <c r="W2175" i="12"/>
  <c r="W2176" i="12"/>
  <c r="W2177" i="12"/>
  <c r="W2178" i="12"/>
  <c r="W2179" i="12"/>
  <c r="W2180" i="12"/>
  <c r="W2181" i="12"/>
  <c r="W2182" i="12"/>
  <c r="W2183" i="12"/>
  <c r="W2184" i="12"/>
  <c r="W2185" i="12"/>
  <c r="W2186" i="12"/>
  <c r="W2187" i="12"/>
  <c r="W2188" i="12"/>
  <c r="W2189" i="12"/>
  <c r="W2190" i="12"/>
  <c r="W2192" i="12"/>
  <c r="W2193" i="12"/>
  <c r="W2194" i="12"/>
  <c r="W2195" i="12"/>
  <c r="W2196" i="12"/>
  <c r="W2197" i="12"/>
  <c r="W2198" i="12"/>
  <c r="W2199" i="12"/>
  <c r="W2200" i="12"/>
  <c r="W2201" i="12"/>
  <c r="W2203" i="12"/>
  <c r="W2204" i="12"/>
  <c r="W2205" i="12"/>
  <c r="W2206" i="12"/>
  <c r="W2207" i="12"/>
  <c r="W2208" i="12"/>
  <c r="W2210" i="12"/>
  <c r="W2211" i="12"/>
  <c r="W2212" i="12"/>
  <c r="W2213" i="12"/>
  <c r="W2214" i="12"/>
  <c r="W2215" i="12"/>
  <c r="W2216" i="12"/>
  <c r="W2217" i="12"/>
  <c r="W2218" i="12"/>
  <c r="W2219" i="12"/>
  <c r="W2220" i="12"/>
  <c r="W2221" i="12"/>
  <c r="W2223" i="12"/>
  <c r="W2224" i="12"/>
  <c r="W2225" i="12"/>
  <c r="W2226" i="12"/>
  <c r="W2227" i="12"/>
  <c r="W2228" i="12"/>
  <c r="W2229" i="12"/>
  <c r="W2230" i="12"/>
  <c r="W2231" i="12"/>
  <c r="W2232" i="12"/>
  <c r="W2233" i="12"/>
  <c r="W2234" i="12"/>
  <c r="W2235" i="12"/>
  <c r="W2236" i="12"/>
  <c r="W2238" i="12"/>
  <c r="W2239" i="12"/>
  <c r="W2240" i="12"/>
  <c r="W2241" i="12"/>
  <c r="W2242" i="12"/>
  <c r="W2243" i="12"/>
  <c r="W2244" i="12"/>
  <c r="W2245" i="12"/>
  <c r="W2247" i="12"/>
  <c r="W2248" i="12"/>
  <c r="W2249" i="12"/>
  <c r="W2250" i="12"/>
  <c r="W2251" i="12"/>
  <c r="W2252" i="12"/>
  <c r="W2253" i="12"/>
  <c r="W2255" i="12"/>
  <c r="W2256" i="12"/>
  <c r="W2257" i="12"/>
  <c r="W2258" i="12"/>
  <c r="W2259" i="12"/>
  <c r="W2260" i="12"/>
  <c r="W2262" i="12"/>
  <c r="W2263" i="12"/>
  <c r="W2264" i="12"/>
  <c r="W2265" i="12"/>
  <c r="W2266" i="12"/>
  <c r="W2267" i="12"/>
  <c r="W2268" i="12"/>
  <c r="W2269" i="12"/>
  <c r="W2270" i="12"/>
  <c r="W2272" i="12"/>
  <c r="W2273" i="12"/>
  <c r="W2274" i="12"/>
  <c r="W2275" i="12"/>
  <c r="W2276" i="12"/>
  <c r="W2277" i="12"/>
  <c r="W2279" i="12"/>
  <c r="W2280" i="12"/>
  <c r="W2281" i="12"/>
  <c r="W2282" i="12"/>
  <c r="W2283" i="12"/>
  <c r="W2284" i="12"/>
  <c r="W2285" i="12"/>
  <c r="W2286" i="12"/>
  <c r="W2288" i="12"/>
  <c r="W2289" i="12"/>
  <c r="W2291" i="12"/>
  <c r="W2292" i="12"/>
  <c r="W2294" i="12"/>
  <c r="W2295" i="12"/>
  <c r="W2296" i="12"/>
  <c r="W2297" i="12"/>
  <c r="W2298" i="12"/>
  <c r="W2299" i="12"/>
  <c r="W2300" i="12"/>
  <c r="W2301" i="12"/>
  <c r="W2303" i="12"/>
  <c r="W2304" i="12" s="1"/>
  <c r="W2305" i="12"/>
  <c r="W2306" i="12"/>
  <c r="W2307" i="12"/>
  <c r="W2308" i="12"/>
  <c r="W2309" i="12"/>
  <c r="W2310" i="12"/>
  <c r="W2311" i="12"/>
  <c r="W2312" i="12"/>
  <c r="W2313" i="12"/>
  <c r="W2314" i="12"/>
  <c r="W2315" i="12"/>
  <c r="W2317" i="12"/>
  <c r="W2318" i="12"/>
  <c r="W2319" i="12"/>
  <c r="W2320" i="12"/>
  <c r="W2321" i="12"/>
  <c r="W2322" i="12"/>
  <c r="W2323" i="12"/>
  <c r="W2324" i="12"/>
  <c r="W2326" i="12"/>
  <c r="W2327" i="12"/>
  <c r="W2328" i="12"/>
  <c r="W2329" i="12"/>
  <c r="W2330" i="12"/>
  <c r="W2331" i="12"/>
  <c r="W2332" i="12"/>
  <c r="W2333" i="12"/>
  <c r="W2334" i="12"/>
  <c r="W2336" i="12"/>
  <c r="W2337" i="12"/>
  <c r="W2338" i="12"/>
  <c r="W2339" i="12"/>
  <c r="W2340" i="12"/>
  <c r="W2341" i="12"/>
  <c r="W2342" i="12"/>
  <c r="W2344" i="12"/>
  <c r="W2345" i="12"/>
  <c r="W2346" i="12"/>
  <c r="W2347" i="12"/>
  <c r="W2348" i="12"/>
  <c r="W2349" i="12"/>
  <c r="W2350" i="12"/>
  <c r="W2351" i="12"/>
  <c r="W2352" i="12"/>
  <c r="W2353" i="12"/>
  <c r="W2354" i="12"/>
  <c r="W2355" i="12"/>
  <c r="W2356" i="12"/>
  <c r="W2357" i="12"/>
  <c r="W2358" i="12"/>
  <c r="W2359" i="12"/>
  <c r="W2360" i="12"/>
  <c r="W2361" i="12"/>
  <c r="W2362" i="12"/>
  <c r="W2363" i="12"/>
  <c r="W2364" i="12"/>
  <c r="W2365" i="12"/>
  <c r="W2366" i="12"/>
  <c r="W2367" i="12"/>
  <c r="W2368" i="12"/>
  <c r="W2369" i="12"/>
  <c r="W2370" i="12"/>
  <c r="W2371" i="12"/>
  <c r="W2372" i="12"/>
  <c r="W2373" i="12"/>
  <c r="W2374" i="12"/>
  <c r="W2375" i="12"/>
  <c r="W2376" i="12"/>
  <c r="W2377" i="12"/>
  <c r="W2378" i="12"/>
  <c r="W2379" i="12"/>
  <c r="W2380" i="12"/>
  <c r="W2381" i="12"/>
  <c r="W2382" i="12"/>
  <c r="W2383" i="12"/>
  <c r="W2384" i="12"/>
  <c r="W2385" i="12"/>
  <c r="W2386" i="12"/>
  <c r="W2387" i="12"/>
  <c r="W2389" i="12"/>
  <c r="W2390" i="12"/>
  <c r="W2391" i="12"/>
  <c r="W2392" i="12"/>
  <c r="W2394" i="12"/>
  <c r="W2395" i="12"/>
  <c r="W2396" i="12"/>
  <c r="W2397" i="12"/>
  <c r="W2398" i="12"/>
  <c r="W2399" i="12"/>
  <c r="W2400" i="12"/>
  <c r="W2401" i="12"/>
  <c r="W2403" i="12"/>
  <c r="W2404" i="12"/>
  <c r="W2405" i="12"/>
  <c r="W2406" i="12"/>
  <c r="W2407" i="12"/>
  <c r="W2408" i="12"/>
  <c r="W2409" i="12"/>
  <c r="W2410" i="12"/>
  <c r="W2411" i="12"/>
  <c r="W2412" i="12"/>
  <c r="W2413" i="12"/>
  <c r="W2414" i="12"/>
  <c r="W2416" i="12"/>
  <c r="W2417" i="12"/>
  <c r="W2418" i="12"/>
  <c r="W2419" i="12"/>
  <c r="W2420" i="12"/>
  <c r="W2421" i="12"/>
  <c r="W2422" i="12"/>
  <c r="W2423" i="12"/>
  <c r="W2424" i="12"/>
  <c r="W2425" i="12"/>
  <c r="W2426" i="12"/>
  <c r="W2427" i="12"/>
  <c r="W2428" i="12"/>
  <c r="W2429" i="12"/>
  <c r="W2431" i="12"/>
  <c r="W2432" i="12"/>
  <c r="W2433" i="12"/>
  <c r="W2434" i="12"/>
  <c r="W2435" i="12"/>
  <c r="W2436" i="12"/>
  <c r="W2437" i="12"/>
  <c r="W2438" i="12"/>
  <c r="W2439" i="12"/>
  <c r="W2440" i="12"/>
  <c r="W2441" i="12"/>
  <c r="W2442" i="12"/>
  <c r="W2443" i="12"/>
  <c r="W2444" i="12"/>
  <c r="W2445" i="12"/>
  <c r="W2446" i="12"/>
  <c r="W2448" i="12"/>
  <c r="W2449" i="12"/>
  <c r="W2450" i="12"/>
  <c r="W2451" i="12"/>
  <c r="W2452" i="12"/>
  <c r="W2453" i="12"/>
  <c r="W2454" i="12"/>
  <c r="W2455" i="12"/>
  <c r="W2456" i="12"/>
  <c r="W2457" i="12"/>
  <c r="W2459" i="12"/>
  <c r="W2460" i="12"/>
  <c r="W2461" i="12"/>
  <c r="W2462" i="12"/>
  <c r="W2463" i="12"/>
  <c r="W2464" i="12"/>
  <c r="W2465" i="12"/>
  <c r="W2467" i="12"/>
  <c r="W2468" i="12"/>
  <c r="W2469" i="12"/>
  <c r="W2470" i="12"/>
  <c r="W2471" i="12"/>
  <c r="W2472" i="12"/>
  <c r="W2473" i="12"/>
  <c r="W2475" i="12"/>
  <c r="W2476" i="12"/>
  <c r="W2477" i="12"/>
  <c r="W2478" i="12"/>
  <c r="W2479" i="12"/>
  <c r="W2480" i="12"/>
  <c r="W2481" i="12"/>
  <c r="W2482" i="12"/>
  <c r="W2483" i="12"/>
  <c r="W2484" i="12"/>
  <c r="W2485" i="12"/>
  <c r="W2486" i="12"/>
  <c r="W2487" i="12"/>
  <c r="W2488" i="12"/>
  <c r="W2489" i="12"/>
  <c r="W2490" i="12"/>
  <c r="W2491" i="12"/>
  <c r="W2492" i="12"/>
  <c r="W2494" i="12"/>
  <c r="W2495" i="12"/>
  <c r="W2496" i="12"/>
  <c r="W2497" i="12"/>
  <c r="W2498" i="12"/>
  <c r="W2499" i="12"/>
  <c r="W2500" i="12"/>
  <c r="W2501" i="12"/>
  <c r="W2502" i="12"/>
  <c r="W2503" i="12"/>
  <c r="W2504" i="12"/>
  <c r="W2505" i="12"/>
  <c r="W2506" i="12"/>
  <c r="W2507" i="12"/>
  <c r="W2508" i="12"/>
  <c r="W2509" i="12"/>
  <c r="W2510" i="12"/>
  <c r="W2511" i="12"/>
  <c r="W2513" i="12"/>
  <c r="W2514" i="12"/>
  <c r="W2515" i="12"/>
  <c r="W2516" i="12"/>
  <c r="W2517" i="12"/>
  <c r="W2518" i="12"/>
  <c r="W2519" i="12"/>
  <c r="W2520" i="12"/>
  <c r="W2522" i="12"/>
  <c r="W2523" i="12"/>
  <c r="W2524" i="12"/>
  <c r="W2525" i="12"/>
  <c r="W2526" i="12"/>
  <c r="W2527" i="12"/>
  <c r="W2528" i="12"/>
  <c r="W2529" i="12"/>
  <c r="W2530" i="12"/>
  <c r="W2532" i="12"/>
  <c r="W2533" i="12"/>
  <c r="W2534" i="12"/>
  <c r="W2535" i="12"/>
  <c r="W2536" i="12"/>
  <c r="W2537" i="12"/>
  <c r="W2538" i="12"/>
  <c r="W2539" i="12"/>
  <c r="W2540" i="12"/>
  <c r="W2541" i="12"/>
  <c r="W2542" i="12"/>
  <c r="W2544" i="12"/>
  <c r="W2545" i="12" s="1"/>
  <c r="W2546" i="12"/>
  <c r="W2547" i="12"/>
  <c r="W2548" i="12"/>
  <c r="W2549" i="12"/>
  <c r="W2551" i="12"/>
  <c r="W2552" i="12" s="1"/>
  <c r="W2553" i="12"/>
  <c r="W2554" i="12"/>
  <c r="W2555" i="12"/>
  <c r="W2556" i="12"/>
  <c r="W2558" i="12"/>
  <c r="W2559" i="12"/>
  <c r="W2560" i="12"/>
  <c r="W2561" i="12"/>
  <c r="W2562" i="12"/>
  <c r="W2563" i="12"/>
  <c r="W2564" i="12"/>
  <c r="W2565" i="12"/>
  <c r="W2567" i="12"/>
  <c r="W2568" i="12" s="1"/>
  <c r="W2569" i="12"/>
  <c r="W2570" i="12"/>
  <c r="W2571" i="12"/>
  <c r="W2572" i="12"/>
  <c r="W2573" i="12"/>
  <c r="W2574" i="12"/>
  <c r="W2575" i="12"/>
  <c r="W2577" i="12"/>
  <c r="W2578" i="12"/>
  <c r="W2579" i="12"/>
  <c r="W2580" i="12"/>
  <c r="W2581" i="12"/>
  <c r="W2582" i="12"/>
  <c r="W2584" i="12"/>
  <c r="W2585" i="12"/>
  <c r="W2586" i="12"/>
  <c r="W2587" i="12"/>
  <c r="W2588" i="12"/>
  <c r="W2589" i="12"/>
  <c r="W2590" i="12"/>
  <c r="W2591" i="12"/>
  <c r="W2592" i="12"/>
  <c r="W2593" i="12"/>
  <c r="W2594" i="12"/>
  <c r="W2595" i="12"/>
  <c r="W2596" i="12"/>
  <c r="W2597" i="12"/>
  <c r="W2598" i="12"/>
  <c r="W2599" i="12"/>
  <c r="W2600" i="12"/>
  <c r="W2601" i="12"/>
  <c r="W2602" i="12"/>
  <c r="W2604" i="12"/>
  <c r="W2605" i="12"/>
  <c r="W2606" i="12"/>
  <c r="W2607" i="12"/>
  <c r="W2608" i="12"/>
  <c r="W2609" i="12"/>
  <c r="W2610" i="12"/>
  <c r="W2612" i="12"/>
  <c r="W2613" i="12"/>
  <c r="W2614" i="12"/>
  <c r="W2615" i="12"/>
  <c r="W2616" i="12"/>
  <c r="W2617" i="12"/>
  <c r="W2618" i="12"/>
  <c r="W2620" i="12"/>
  <c r="W2621" i="12"/>
  <c r="W2622" i="12"/>
  <c r="W2623" i="12"/>
  <c r="W2624" i="12"/>
  <c r="W2625" i="12"/>
  <c r="W2626" i="12"/>
  <c r="W2628" i="12"/>
  <c r="W2629" i="12"/>
  <c r="W2630" i="12"/>
  <c r="W2631" i="12"/>
  <c r="W2632" i="12"/>
  <c r="W2633" i="12"/>
  <c r="W2634" i="12"/>
  <c r="W2636" i="12"/>
  <c r="W2637" i="12"/>
  <c r="W2638" i="12"/>
  <c r="W2639" i="12"/>
  <c r="W2640" i="12"/>
  <c r="W2641" i="12"/>
  <c r="W2642" i="12"/>
  <c r="W2643" i="12"/>
  <c r="W2644" i="12"/>
  <c r="W2645" i="12"/>
  <c r="W2646" i="12"/>
  <c r="W2647" i="12"/>
  <c r="W2648" i="12"/>
  <c r="W2649" i="12"/>
  <c r="W2650" i="12"/>
  <c r="W2652" i="12"/>
  <c r="W2653" i="12"/>
  <c r="W2654" i="12"/>
  <c r="W2655" i="12"/>
  <c r="W2657" i="12"/>
  <c r="W2658" i="12" s="1"/>
  <c r="W2659" i="12"/>
  <c r="W2660" i="12" s="1"/>
  <c r="W2661" i="12"/>
  <c r="W2662" i="12" s="1"/>
  <c r="W2663" i="12"/>
  <c r="W2664" i="12"/>
  <c r="W2665" i="12"/>
  <c r="W2666" i="12"/>
  <c r="W2667" i="12"/>
  <c r="W2668" i="12"/>
  <c r="W2669" i="12"/>
  <c r="W2670" i="12"/>
  <c r="W2671" i="12"/>
  <c r="W2672" i="12"/>
  <c r="W2673" i="12"/>
  <c r="W2674" i="12"/>
  <c r="W2675" i="12"/>
  <c r="W2676" i="12"/>
  <c r="W2677" i="12"/>
  <c r="W2678" i="12"/>
  <c r="W2680" i="12"/>
  <c r="W2681" i="12"/>
  <c r="W2682" i="12"/>
  <c r="W2683" i="12"/>
  <c r="W2684" i="12"/>
  <c r="W2685" i="12"/>
  <c r="W2686" i="12"/>
  <c r="W2687" i="12"/>
  <c r="W2689" i="12"/>
  <c r="W2690" i="12"/>
  <c r="W2691" i="12"/>
  <c r="W2692" i="12"/>
  <c r="W2693" i="12"/>
  <c r="W2694" i="12"/>
  <c r="W2695" i="12"/>
  <c r="W2696" i="12"/>
  <c r="W2697" i="12"/>
  <c r="W2698" i="12"/>
  <c r="W2700" i="12"/>
  <c r="W2701" i="12"/>
  <c r="W2702" i="12"/>
  <c r="W2703" i="12"/>
  <c r="W2704" i="12"/>
  <c r="W2705" i="12"/>
  <c r="W2706" i="12"/>
  <c r="W2708" i="12"/>
  <c r="W2709" i="12"/>
  <c r="W2710" i="12"/>
  <c r="W2711" i="12"/>
  <c r="W2712" i="12"/>
  <c r="W2713" i="12"/>
  <c r="W2714" i="12"/>
  <c r="W2715" i="12"/>
  <c r="W2716" i="12"/>
  <c r="W2718" i="12"/>
  <c r="W2719" i="12"/>
  <c r="W2720" i="12"/>
  <c r="W2721" i="12"/>
  <c r="W2723" i="12"/>
  <c r="W2724" i="12"/>
  <c r="W2726" i="12"/>
  <c r="W2727" i="12"/>
  <c r="W2728" i="12"/>
  <c r="W2729" i="12"/>
  <c r="W2730" i="12"/>
  <c r="W2732" i="12"/>
  <c r="W2733" i="12" s="1"/>
  <c r="W2734" i="12"/>
  <c r="W2735" i="12"/>
  <c r="W2737" i="12"/>
  <c r="W2738" i="12"/>
  <c r="W2739" i="12"/>
  <c r="W2740" i="12"/>
  <c r="W2741" i="12"/>
  <c r="W2743" i="12"/>
  <c r="W2744" i="12"/>
  <c r="W2745" i="12"/>
  <c r="W2746" i="12"/>
  <c r="W2747" i="12"/>
  <c r="W2749" i="12"/>
  <c r="W2750" i="12"/>
  <c r="W2751" i="12"/>
  <c r="W2752" i="12"/>
  <c r="W2753" i="12"/>
  <c r="W2754" i="12"/>
  <c r="W2755" i="12"/>
  <c r="W2756" i="12"/>
  <c r="W2757" i="12"/>
  <c r="W2758" i="12"/>
  <c r="W2759" i="12"/>
  <c r="W2761" i="12"/>
  <c r="W2762" i="12"/>
  <c r="W2763" i="12"/>
  <c r="W2765" i="12"/>
  <c r="W2766" i="12"/>
  <c r="W2767" i="12"/>
  <c r="W2768" i="12"/>
  <c r="W2769" i="12"/>
  <c r="W2770" i="12"/>
  <c r="W2771" i="12"/>
  <c r="W2772" i="12"/>
  <c r="W2773" i="12"/>
  <c r="W2775" i="12"/>
  <c r="W2776" i="12"/>
  <c r="W2777" i="12"/>
  <c r="W2778" i="12"/>
  <c r="W2779" i="12"/>
  <c r="W2780" i="12"/>
  <c r="W2781" i="12"/>
  <c r="W2782" i="12"/>
  <c r="W2783" i="12"/>
  <c r="W2784" i="12"/>
  <c r="W2785" i="12"/>
  <c r="W2787" i="12"/>
  <c r="W2788" i="12"/>
  <c r="W2789" i="12"/>
  <c r="W2790" i="12"/>
  <c r="W2791" i="12"/>
  <c r="W2792" i="12"/>
  <c r="W2793" i="12"/>
  <c r="W2794" i="12"/>
  <c r="W2796" i="12"/>
  <c r="W2797" i="12"/>
  <c r="W2798" i="12"/>
  <c r="W2799" i="12"/>
  <c r="W2800" i="12"/>
  <c r="W2802" i="12"/>
  <c r="W2803" i="12"/>
  <c r="W2804" i="12"/>
  <c r="W2805" i="12"/>
  <c r="W2806" i="12"/>
  <c r="W2807" i="12"/>
  <c r="W2808" i="12"/>
  <c r="W2810" i="12"/>
  <c r="W2811" i="12"/>
  <c r="W2812" i="12"/>
  <c r="W2813" i="12"/>
  <c r="W2814" i="12"/>
  <c r="W2816" i="12"/>
  <c r="W2817" i="12"/>
  <c r="W2818" i="12"/>
  <c r="W2819" i="12"/>
  <c r="W2820" i="12"/>
  <c r="W2821" i="12"/>
  <c r="W2822" i="12"/>
  <c r="W2823" i="12"/>
  <c r="W2824" i="12"/>
  <c r="W2825" i="12"/>
  <c r="W2826" i="12"/>
  <c r="W2827" i="12"/>
  <c r="W2828" i="12"/>
  <c r="W2829" i="12"/>
  <c r="W2831" i="12"/>
  <c r="W2832" i="12"/>
  <c r="W2833" i="12"/>
  <c r="W2834" i="12"/>
  <c r="W2835" i="12"/>
  <c r="W2836" i="12"/>
  <c r="W2837" i="12"/>
  <c r="W2838" i="12"/>
  <c r="W2840" i="12"/>
  <c r="W2841" i="12"/>
  <c r="W2842" i="12"/>
  <c r="W2843" i="12"/>
  <c r="W2844" i="12"/>
  <c r="W2845" i="12"/>
  <c r="W2846" i="12"/>
  <c r="W2848" i="12"/>
  <c r="W2849" i="12"/>
  <c r="W2850" i="12"/>
  <c r="W2851" i="12"/>
  <c r="W2852" i="12"/>
  <c r="W2854" i="12"/>
  <c r="W2855" i="12"/>
  <c r="W2856" i="12"/>
  <c r="W2857" i="12"/>
  <c r="W2858" i="12"/>
  <c r="W2859" i="12"/>
  <c r="W2860" i="12"/>
  <c r="W2861" i="12"/>
  <c r="W2862" i="12"/>
  <c r="W2863" i="12"/>
  <c r="W2864" i="12"/>
  <c r="W2865" i="12"/>
  <c r="W2867" i="12"/>
  <c r="W2868" i="12"/>
  <c r="W2869" i="12"/>
  <c r="W2870" i="12"/>
  <c r="W2872" i="12"/>
  <c r="W2873" i="12" s="1"/>
  <c r="W2874" i="12"/>
  <c r="W2875" i="12"/>
  <c r="W2876" i="12"/>
  <c r="W2877" i="12"/>
  <c r="W2878" i="12"/>
  <c r="W2879" i="12"/>
  <c r="W2880" i="12"/>
  <c r="W2881" i="12"/>
  <c r="W2882" i="12"/>
  <c r="W2883" i="12"/>
  <c r="W2884" i="12"/>
  <c r="W2885" i="12"/>
  <c r="W2886" i="12"/>
  <c r="W2888" i="12"/>
  <c r="W2889" i="12"/>
  <c r="W2890" i="12"/>
  <c r="W2891" i="12"/>
  <c r="W2892" i="12"/>
  <c r="W2893" i="12"/>
  <c r="W2894" i="12"/>
  <c r="W2895" i="12"/>
  <c r="W2896" i="12"/>
  <c r="W2897" i="12"/>
  <c r="W2898" i="12"/>
  <c r="W2900" i="12"/>
  <c r="W2901" i="12"/>
  <c r="W2902" i="12"/>
  <c r="W2903" i="12"/>
  <c r="W2905" i="12"/>
  <c r="W2906" i="12"/>
  <c r="W2907" i="12"/>
  <c r="W2908" i="12"/>
  <c r="W2909" i="12"/>
  <c r="W2911" i="12"/>
  <c r="W2912" i="12"/>
  <c r="W2913" i="12"/>
  <c r="W2914" i="12"/>
  <c r="W2915" i="12"/>
  <c r="W2916" i="12"/>
  <c r="W2917" i="12"/>
  <c r="W2918" i="12"/>
  <c r="W2919" i="12"/>
  <c r="W2920" i="12"/>
  <c r="W2922" i="12"/>
  <c r="W2923" i="12" s="1"/>
  <c r="W2924" i="12"/>
  <c r="W2925" i="12" s="1"/>
  <c r="W2926" i="12"/>
  <c r="W2927" i="12"/>
  <c r="W2929" i="12"/>
  <c r="W2930" i="12"/>
  <c r="W2931" i="12"/>
  <c r="W2932" i="12"/>
  <c r="W2933" i="12"/>
  <c r="W2934" i="12"/>
  <c r="W2935" i="12"/>
  <c r="W2936" i="12"/>
  <c r="W2937" i="12"/>
  <c r="W2938" i="12"/>
  <c r="W2940" i="12"/>
  <c r="W2941" i="12"/>
  <c r="W2942" i="12"/>
  <c r="W2943" i="12"/>
  <c r="W2945" i="12"/>
  <c r="W2946" i="12"/>
  <c r="W2947" i="12"/>
  <c r="W2948" i="12"/>
  <c r="W2950" i="12"/>
  <c r="W2951" i="12"/>
  <c r="W2952" i="12"/>
  <c r="W2953" i="12"/>
  <c r="W2955" i="12"/>
  <c r="W2956" i="12"/>
  <c r="W2957" i="12"/>
  <c r="W2958" i="12"/>
  <c r="W2959" i="12"/>
  <c r="W2960" i="12"/>
  <c r="W2961" i="12"/>
  <c r="W2962" i="12"/>
  <c r="W2963" i="12"/>
  <c r="W2964" i="12"/>
  <c r="W2966" i="12"/>
  <c r="W2967" i="12"/>
  <c r="W2968" i="12"/>
  <c r="W2969" i="12"/>
  <c r="W2970" i="12"/>
  <c r="W2971" i="12"/>
  <c r="W2972" i="12"/>
  <c r="W2973" i="12"/>
  <c r="W2975" i="12"/>
  <c r="W2976" i="12" s="1"/>
  <c r="W2977" i="12"/>
  <c r="W2978" i="12"/>
  <c r="W2979" i="12"/>
  <c r="W2980" i="12"/>
  <c r="W2982" i="12"/>
  <c r="W2983" i="12"/>
  <c r="W2984" i="12"/>
  <c r="W2985" i="12"/>
  <c r="W2986" i="12"/>
  <c r="W2987" i="12"/>
  <c r="W2988" i="12"/>
  <c r="W2989" i="12"/>
  <c r="W2990" i="12"/>
  <c r="W2991" i="12"/>
  <c r="W2992" i="12"/>
  <c r="W2993" i="12"/>
  <c r="W2994" i="12"/>
  <c r="W2995" i="12"/>
  <c r="W2996" i="12"/>
  <c r="W2997" i="12"/>
  <c r="W2998" i="12"/>
  <c r="W2999" i="12"/>
  <c r="W3000" i="12"/>
  <c r="W3002" i="12"/>
  <c r="W3003" i="12"/>
  <c r="W3004" i="12"/>
  <c r="W3005" i="12"/>
  <c r="W3006" i="12"/>
  <c r="W3007" i="12"/>
  <c r="W3008" i="12"/>
  <c r="W3010" i="12"/>
  <c r="W3011" i="12"/>
  <c r="W3012" i="12"/>
  <c r="W3013" i="12"/>
  <c r="W3014" i="12"/>
  <c r="W3015" i="12"/>
  <c r="W3016" i="12"/>
  <c r="W3017" i="12"/>
  <c r="W3018" i="12"/>
  <c r="W3019" i="12"/>
  <c r="W3020" i="12"/>
  <c r="W3021" i="12"/>
  <c r="W3023" i="12"/>
  <c r="W3024" i="12"/>
  <c r="W3025" i="12"/>
  <c r="W3026" i="12"/>
  <c r="W3027" i="12"/>
  <c r="W3028" i="12"/>
  <c r="W3029" i="12"/>
  <c r="W3030" i="12"/>
  <c r="W3032" i="12"/>
  <c r="W3033" i="12"/>
  <c r="W3034" i="12"/>
  <c r="W3035" i="12"/>
  <c r="W3036" i="12"/>
  <c r="W3037" i="12"/>
  <c r="W3038" i="12"/>
  <c r="W3040" i="12"/>
  <c r="W3041" i="12"/>
  <c r="W3042" i="12"/>
  <c r="W3043" i="12"/>
  <c r="W3044" i="12"/>
  <c r="W3045" i="12"/>
  <c r="W3046" i="12"/>
  <c r="W3048" i="12"/>
  <c r="W3049" i="12"/>
  <c r="W3050" i="12"/>
  <c r="W3051" i="12"/>
  <c r="W3052" i="12"/>
  <c r="W3053" i="12"/>
  <c r="W3054" i="12"/>
  <c r="W3056" i="12"/>
  <c r="W3057" i="12"/>
  <c r="W3058" i="12"/>
  <c r="W3059" i="12"/>
  <c r="W3060" i="12"/>
  <c r="W3061" i="12"/>
  <c r="W3062" i="12"/>
  <c r="W3063" i="12"/>
  <c r="W3064" i="12"/>
  <c r="W3065" i="12"/>
  <c r="W3066" i="12"/>
  <c r="W3068" i="12"/>
  <c r="W3069" i="12"/>
  <c r="W3070" i="12"/>
  <c r="W3071" i="12"/>
  <c r="W3072" i="12"/>
  <c r="W3074" i="12"/>
  <c r="W3075" i="12"/>
  <c r="W3076" i="12"/>
  <c r="W3077" i="12"/>
  <c r="W3078" i="12"/>
  <c r="W3079" i="12"/>
  <c r="W3080" i="12"/>
  <c r="W3081" i="12"/>
  <c r="W3082" i="12"/>
  <c r="W3083" i="12"/>
  <c r="W3084" i="12"/>
  <c r="W3085" i="12"/>
  <c r="W3086" i="12"/>
  <c r="W3088" i="12"/>
  <c r="W3089" i="12"/>
  <c r="W3090" i="12"/>
  <c r="W3091" i="12"/>
  <c r="W3093" i="12"/>
  <c r="W3094" i="12"/>
  <c r="W3095" i="12"/>
  <c r="W3096" i="12"/>
  <c r="W3097" i="12"/>
  <c r="W3098" i="12"/>
  <c r="W3099" i="12"/>
  <c r="W3100" i="12"/>
  <c r="W3101" i="12"/>
  <c r="W3102" i="12"/>
  <c r="W3103" i="12"/>
  <c r="W3104" i="12"/>
  <c r="W3106" i="12"/>
  <c r="W3107" i="12"/>
  <c r="W3108" i="12"/>
  <c r="W3109" i="12"/>
  <c r="W3110" i="12"/>
  <c r="W3111" i="12"/>
  <c r="W3112" i="12"/>
  <c r="W3113" i="12"/>
  <c r="W3114" i="12"/>
  <c r="W3115" i="12"/>
  <c r="W3116" i="12"/>
  <c r="W3117" i="12"/>
  <c r="W3118" i="12"/>
  <c r="W3119" i="12"/>
  <c r="W3120" i="12"/>
  <c r="W3121" i="12"/>
  <c r="W3122" i="12"/>
  <c r="W3123" i="12"/>
  <c r="W3124" i="12"/>
  <c r="W3125" i="12"/>
  <c r="W3126" i="12"/>
  <c r="W3127" i="12"/>
  <c r="W3128" i="12"/>
  <c r="W3129" i="12"/>
  <c r="W3130" i="12"/>
  <c r="W3132" i="12"/>
  <c r="W3133" i="12"/>
  <c r="W3134" i="12"/>
  <c r="W3135" i="12"/>
  <c r="W3136" i="12"/>
  <c r="W3137" i="12"/>
  <c r="W3138" i="12"/>
  <c r="W3139" i="12"/>
  <c r="W3140" i="12"/>
  <c r="W3141" i="12"/>
  <c r="W3142" i="12"/>
  <c r="W3143" i="12"/>
  <c r="W3144" i="12"/>
  <c r="W3145" i="12"/>
  <c r="W3146" i="12"/>
  <c r="W3147" i="12"/>
  <c r="W3149" i="12"/>
  <c r="W3150" i="12"/>
  <c r="W3151" i="12"/>
  <c r="W3152" i="12"/>
  <c r="W3153" i="12"/>
  <c r="W3154" i="12"/>
  <c r="W3155" i="12"/>
  <c r="W3156" i="12"/>
  <c r="W3157" i="12"/>
  <c r="W3158" i="12"/>
  <c r="W3159" i="12"/>
  <c r="W3161" i="12"/>
  <c r="W3162" i="12" s="1"/>
  <c r="W3163" i="12"/>
  <c r="W3164" i="12"/>
  <c r="W3165" i="12"/>
  <c r="W3166" i="12"/>
  <c r="W3167" i="12"/>
  <c r="W3168" i="12"/>
  <c r="W3169" i="12"/>
  <c r="W3170" i="12"/>
  <c r="W3171" i="12"/>
  <c r="W3172" i="12"/>
  <c r="W3173" i="12"/>
  <c r="W3174" i="12"/>
  <c r="W3175" i="12"/>
  <c r="W3176" i="12"/>
  <c r="W3177" i="12"/>
  <c r="W3178" i="12"/>
  <c r="W3180" i="12"/>
  <c r="W3181" i="12"/>
  <c r="W3182" i="12"/>
  <c r="W3183" i="12"/>
  <c r="W3185" i="12"/>
  <c r="W3186" i="12"/>
  <c r="W3187" i="12"/>
  <c r="W3188" i="12"/>
  <c r="W3189" i="12"/>
  <c r="W3190" i="12"/>
  <c r="W3191" i="12"/>
  <c r="W3192" i="12"/>
  <c r="W3193" i="12"/>
  <c r="W3194" i="12"/>
  <c r="W3195" i="12"/>
  <c r="W3196" i="12"/>
  <c r="W3197" i="12"/>
  <c r="W3198" i="12"/>
  <c r="W3199" i="12"/>
  <c r="W3200" i="12"/>
  <c r="W3201" i="12"/>
  <c r="W3202" i="12"/>
  <c r="W3203" i="12"/>
  <c r="W3205" i="12"/>
  <c r="W3206" i="12"/>
  <c r="W3207" i="12"/>
  <c r="W3208" i="12"/>
  <c r="W3209" i="12"/>
  <c r="W3210" i="12"/>
  <c r="W3211" i="12"/>
  <c r="W3212" i="12"/>
  <c r="W3213" i="12"/>
  <c r="W3214" i="12"/>
  <c r="W3215" i="12"/>
  <c r="W3217" i="12"/>
  <c r="W3218" i="12" s="1"/>
  <c r="W3219" i="12"/>
  <c r="W3220" i="12"/>
  <c r="W3221" i="12"/>
  <c r="W3223" i="12"/>
  <c r="W3224" i="12"/>
  <c r="W3225" i="12"/>
  <c r="W3226" i="12"/>
  <c r="W3227" i="12"/>
  <c r="W3229" i="12"/>
  <c r="W3230" i="12"/>
  <c r="W3231" i="12"/>
  <c r="W3232" i="12"/>
  <c r="W3233" i="12"/>
  <c r="W3234" i="12"/>
  <c r="W3235" i="12"/>
  <c r="W3236" i="12"/>
  <c r="W3237" i="12"/>
  <c r="W3238" i="12"/>
  <c r="W3239" i="12"/>
  <c r="W3240" i="12"/>
  <c r="W3241" i="12"/>
  <c r="W3242" i="12"/>
  <c r="W3243" i="12"/>
  <c r="W3244" i="12"/>
  <c r="W3245" i="12"/>
  <c r="W3246" i="12"/>
  <c r="W3247" i="12"/>
  <c r="W3249" i="12"/>
  <c r="W3250" i="12"/>
  <c r="W3251" i="12"/>
  <c r="W3253" i="12"/>
  <c r="W3254" i="12"/>
  <c r="W3255" i="12"/>
  <c r="W3256" i="12"/>
  <c r="W3257" i="12"/>
  <c r="W3258" i="12"/>
  <c r="W3259" i="12"/>
  <c r="W3260" i="12"/>
  <c r="W3261" i="12"/>
  <c r="W3262" i="12"/>
  <c r="W3263" i="12"/>
  <c r="W3264" i="12"/>
  <c r="W3265" i="12"/>
  <c r="W3266" i="12"/>
  <c r="W3267" i="12"/>
  <c r="W3268" i="12"/>
  <c r="W3270" i="12"/>
  <c r="W3271" i="12"/>
  <c r="W3272" i="12"/>
  <c r="W3273" i="12"/>
  <c r="W3274" i="12"/>
  <c r="W3275" i="12"/>
  <c r="W3276" i="12"/>
  <c r="W3277" i="12"/>
  <c r="W3278" i="12"/>
  <c r="W3279" i="12"/>
  <c r="W3280" i="12"/>
  <c r="W3281" i="12"/>
  <c r="W3282" i="12"/>
  <c r="W3283" i="12"/>
  <c r="W3284" i="12"/>
  <c r="W3285" i="12"/>
  <c r="W3286" i="12"/>
  <c r="W3287" i="12"/>
  <c r="W3288" i="12"/>
  <c r="W3289" i="12"/>
  <c r="W3290" i="12"/>
  <c r="W3292" i="12"/>
  <c r="W3293" i="12"/>
  <c r="W3294" i="12"/>
  <c r="W3296" i="12"/>
  <c r="W3297" i="12"/>
  <c r="W3298" i="12"/>
  <c r="W3299" i="12"/>
  <c r="W3300" i="12"/>
  <c r="W3301" i="12"/>
  <c r="W3302" i="12"/>
  <c r="W3303" i="12"/>
  <c r="W3304" i="12"/>
  <c r="W3305" i="12"/>
  <c r="W3306" i="12"/>
  <c r="W3307" i="12"/>
  <c r="W3308" i="12"/>
  <c r="W3310" i="12"/>
  <c r="W3311" i="12"/>
  <c r="W3313" i="12"/>
  <c r="W3314" i="12"/>
  <c r="W3315" i="12"/>
  <c r="W3316" i="12"/>
  <c r="W3317" i="12"/>
  <c r="W3318" i="12"/>
  <c r="W3319" i="12"/>
  <c r="W3320" i="12"/>
  <c r="W3321" i="12"/>
  <c r="W3323" i="12"/>
  <c r="W3324" i="12"/>
  <c r="W3325" i="12"/>
  <c r="W3326" i="12"/>
  <c r="W3327" i="12"/>
  <c r="W3328" i="12"/>
  <c r="W3329" i="12"/>
  <c r="W3330" i="12"/>
  <c r="W3331" i="12"/>
  <c r="W3332" i="12"/>
  <c r="W3333" i="12"/>
  <c r="W3334" i="12"/>
  <c r="W3336" i="12"/>
  <c r="W3337" i="12"/>
  <c r="W3339" i="12"/>
  <c r="W3340" i="12"/>
  <c r="W3341" i="12"/>
  <c r="W3342" i="12"/>
  <c r="W3343" i="12"/>
  <c r="W3344" i="12"/>
  <c r="W3345" i="12"/>
  <c r="W3346" i="12"/>
  <c r="W3347" i="12"/>
  <c r="W3348" i="12"/>
  <c r="W3350" i="12"/>
  <c r="W3351" i="12"/>
  <c r="W3352" i="12"/>
  <c r="W3353" i="12"/>
  <c r="W3354" i="12"/>
  <c r="W3355" i="12"/>
  <c r="W3356" i="12"/>
  <c r="W3357" i="12"/>
  <c r="W3358" i="12"/>
  <c r="W3359" i="12"/>
  <c r="W3360" i="12"/>
  <c r="W3361" i="12"/>
  <c r="W3362" i="12"/>
  <c r="W3363" i="12"/>
  <c r="W3364" i="12"/>
  <c r="W3366" i="12"/>
  <c r="W3367" i="12"/>
  <c r="W3368" i="12"/>
  <c r="W3369" i="12"/>
  <c r="W3370" i="12"/>
  <c r="W3371" i="12"/>
  <c r="W3372" i="12"/>
  <c r="W3373" i="12"/>
  <c r="W3374" i="12"/>
  <c r="W3375" i="12"/>
  <c r="W3376" i="12"/>
  <c r="W3377" i="12"/>
  <c r="W3378" i="12"/>
  <c r="W3380" i="12"/>
  <c r="W3381" i="12" s="1"/>
  <c r="W3382" i="12"/>
  <c r="W3383" i="12"/>
  <c r="W3384" i="12"/>
  <c r="W3385" i="12"/>
  <c r="W3386" i="12"/>
  <c r="W3387" i="12"/>
  <c r="W3388" i="12"/>
  <c r="W3389" i="12"/>
  <c r="W3390" i="12"/>
  <c r="W3391" i="12"/>
  <c r="W3392" i="12"/>
  <c r="W3393" i="12"/>
  <c r="W3394" i="12"/>
  <c r="W3395" i="12"/>
  <c r="W3397" i="12"/>
  <c r="W3398" i="12"/>
  <c r="W3399" i="12"/>
  <c r="W3400" i="12"/>
  <c r="W3401" i="12"/>
  <c r="W3402" i="12"/>
  <c r="W3403" i="12"/>
  <c r="W3404" i="12"/>
  <c r="W3405" i="12"/>
  <c r="W3406" i="12"/>
  <c r="W3407" i="12"/>
  <c r="W3408" i="12"/>
  <c r="W3410" i="12"/>
  <c r="W3411" i="12"/>
  <c r="W3412" i="12"/>
  <c r="W3413" i="12"/>
  <c r="W3414" i="12"/>
  <c r="W3415" i="12"/>
  <c r="W3416" i="12"/>
  <c r="W3417" i="12"/>
  <c r="W3418" i="12"/>
  <c r="W3419" i="12"/>
  <c r="W3420" i="12"/>
  <c r="W3421" i="12"/>
  <c r="W3422" i="12"/>
  <c r="W3424" i="12"/>
  <c r="W3425" i="12"/>
  <c r="W3426" i="12"/>
  <c r="W3427" i="12"/>
  <c r="W3428" i="12"/>
  <c r="W3429" i="12"/>
  <c r="W3430" i="12"/>
  <c r="W3431" i="12"/>
  <c r="W3432" i="12"/>
  <c r="W3433" i="12"/>
  <c r="W3435" i="12"/>
  <c r="W3436" i="12"/>
  <c r="W3437" i="12"/>
  <c r="W3438" i="12"/>
  <c r="W3440" i="12"/>
  <c r="W3441" i="12"/>
  <c r="W3442" i="12"/>
  <c r="W3443" i="12"/>
  <c r="W3444" i="12"/>
  <c r="W3445" i="12"/>
  <c r="W3447" i="12"/>
  <c r="W3448" i="12"/>
  <c r="W3449" i="12"/>
  <c r="W3450" i="12"/>
  <c r="W3452" i="12"/>
  <c r="W3453" i="12"/>
  <c r="W3454" i="12"/>
  <c r="W3456" i="12"/>
  <c r="W3457" i="12"/>
  <c r="W3458" i="12"/>
  <c r="W3459" i="12"/>
  <c r="W3460" i="12"/>
  <c r="W3461" i="12"/>
  <c r="W3462" i="12"/>
  <c r="W3463" i="12"/>
  <c r="W3465" i="12"/>
  <c r="W3466" i="12"/>
  <c r="W3467" i="12"/>
  <c r="W3468" i="12"/>
  <c r="W3469" i="12"/>
  <c r="W3470" i="12"/>
  <c r="W3471" i="12"/>
  <c r="W3472" i="12"/>
  <c r="W3474" i="12"/>
  <c r="W3475" i="12"/>
  <c r="W3476" i="12"/>
  <c r="W3477" i="12"/>
  <c r="W3478" i="12"/>
  <c r="W3479" i="12"/>
  <c r="W3480" i="12"/>
  <c r="W3482" i="12"/>
  <c r="W3483" i="12"/>
  <c r="W3485" i="12"/>
  <c r="W3486" i="12"/>
  <c r="W3487" i="12"/>
  <c r="W3488" i="12"/>
  <c r="W3489" i="12"/>
  <c r="W3490" i="12"/>
  <c r="W3491" i="12"/>
  <c r="W3492" i="12"/>
  <c r="W3493" i="12"/>
  <c r="W3494" i="12"/>
  <c r="W3496" i="12"/>
  <c r="W3497" i="12"/>
  <c r="W3498" i="12"/>
  <c r="W3499" i="12"/>
  <c r="W3500" i="12"/>
  <c r="W3501" i="12"/>
  <c r="W3502" i="12"/>
  <c r="W3503" i="12"/>
  <c r="W3504" i="12"/>
  <c r="W3506" i="12"/>
  <c r="W3507" i="12"/>
  <c r="W3508" i="12"/>
  <c r="W3509" i="12"/>
  <c r="W3510" i="12"/>
  <c r="W3512" i="12"/>
  <c r="W3513" i="12"/>
  <c r="W3514" i="12"/>
  <c r="W3515" i="12"/>
  <c r="W3516" i="12"/>
  <c r="W3517" i="12"/>
  <c r="W3518" i="12"/>
  <c r="W3519" i="12"/>
  <c r="W3520" i="12"/>
  <c r="W3521" i="12"/>
  <c r="W3522" i="12"/>
  <c r="W3523" i="12"/>
  <c r="W3524" i="12"/>
  <c r="W3525" i="12"/>
  <c r="W3527" i="12"/>
  <c r="W3528" i="12"/>
  <c r="W3529" i="12"/>
  <c r="W3530" i="12"/>
  <c r="W3531" i="12"/>
  <c r="W3532" i="12"/>
  <c r="W3533" i="12"/>
  <c r="W3534" i="12"/>
  <c r="W3535" i="12"/>
  <c r="W3536" i="12"/>
  <c r="W3537" i="12"/>
  <c r="W3538" i="12"/>
  <c r="W3539" i="12"/>
  <c r="W3540" i="12"/>
  <c r="W3541" i="12"/>
  <c r="W3543" i="12"/>
  <c r="W3544" i="12"/>
  <c r="W3545" i="12"/>
  <c r="W3546" i="12"/>
  <c r="W3547" i="12"/>
  <c r="W3548" i="12"/>
  <c r="W3549" i="12"/>
  <c r="W3550" i="12"/>
  <c r="W3551" i="12"/>
  <c r="W3552" i="12"/>
  <c r="W3553" i="12"/>
  <c r="W3555" i="12"/>
  <c r="W3556" i="12"/>
  <c r="W3557" i="12"/>
  <c r="W3558" i="12"/>
  <c r="W3559" i="12"/>
  <c r="W3560" i="12"/>
  <c r="W3561" i="12"/>
  <c r="W3563" i="12"/>
  <c r="W3564" i="12"/>
  <c r="W3566" i="12"/>
  <c r="W3567" i="12"/>
  <c r="W3568" i="12"/>
  <c r="W3569" i="12"/>
  <c r="W3570" i="12"/>
  <c r="W3571" i="12"/>
  <c r="W3572" i="12"/>
  <c r="W3573" i="12"/>
  <c r="W3574" i="12"/>
  <c r="W3576" i="12"/>
  <c r="W3577" i="12"/>
  <c r="W3578" i="12"/>
  <c r="W3579" i="12"/>
  <c r="W3580" i="12"/>
  <c r="W3581" i="12"/>
  <c r="W3582" i="12"/>
  <c r="W3583" i="12"/>
  <c r="W3584" i="12"/>
  <c r="W3585" i="12"/>
  <c r="W3586" i="12"/>
  <c r="W3587" i="12"/>
  <c r="W3588" i="12"/>
  <c r="W3589" i="12"/>
  <c r="W3590" i="12"/>
  <c r="W3592" i="12"/>
  <c r="W3593" i="12" s="1"/>
  <c r="W3594" i="12"/>
  <c r="W3595" i="12"/>
  <c r="W3596" i="12"/>
  <c r="W3597" i="12"/>
  <c r="W3599" i="12"/>
  <c r="W3600" i="12"/>
  <c r="W3601" i="12"/>
  <c r="W3602" i="12"/>
  <c r="W3603" i="12"/>
  <c r="W3604" i="12"/>
  <c r="W3605" i="12"/>
  <c r="W3606" i="12"/>
  <c r="W3607" i="12"/>
  <c r="W3608" i="12"/>
  <c r="W3609" i="12"/>
  <c r="W3610" i="12"/>
  <c r="W3611" i="12"/>
  <c r="W3612" i="12"/>
  <c r="W3613" i="12"/>
  <c r="W3614" i="12"/>
  <c r="W3615" i="12"/>
  <c r="W3616" i="12"/>
  <c r="W3617" i="12"/>
  <c r="W3618" i="12"/>
  <c r="W3619" i="12"/>
  <c r="W3620" i="12"/>
  <c r="W3621" i="12"/>
  <c r="W3622" i="12"/>
  <c r="W3623" i="12"/>
  <c r="W3624" i="12"/>
  <c r="W3625" i="12"/>
  <c r="W3626" i="12"/>
  <c r="W3627" i="12"/>
  <c r="W3628" i="12"/>
  <c r="W3629" i="12"/>
  <c r="W3630" i="12"/>
  <c r="W3631" i="12"/>
  <c r="W3632" i="12"/>
  <c r="W3633" i="12"/>
  <c r="W3634" i="12"/>
  <c r="W3635" i="12"/>
  <c r="W3636" i="12"/>
  <c r="W3637" i="12"/>
  <c r="W3638" i="12"/>
  <c r="W3639" i="12"/>
  <c r="W3640" i="12"/>
  <c r="W3641" i="12"/>
  <c r="W3642" i="12"/>
  <c r="W3643" i="12"/>
  <c r="W3644" i="12"/>
  <c r="W3645" i="12"/>
  <c r="W3646" i="12"/>
  <c r="W3647" i="12"/>
  <c r="W3648" i="12"/>
  <c r="W3649" i="12"/>
  <c r="W3651" i="12"/>
  <c r="W3652" i="12"/>
  <c r="W3653" i="12"/>
  <c r="W3654" i="12"/>
  <c r="W3655" i="12"/>
  <c r="W3656" i="12"/>
  <c r="W3657" i="12"/>
  <c r="W3658" i="12"/>
  <c r="W3659" i="12"/>
  <c r="W3660" i="12"/>
  <c r="W3661" i="12"/>
  <c r="W3662" i="12"/>
  <c r="W3663" i="12"/>
  <c r="W3664" i="12"/>
  <c r="W3666" i="12"/>
  <c r="W3667" i="12"/>
  <c r="W3669" i="12"/>
  <c r="W3670" i="12"/>
  <c r="W3672" i="12"/>
  <c r="W3673" i="12"/>
  <c r="W3674" i="12"/>
  <c r="W3675" i="12"/>
  <c r="W3676" i="12"/>
  <c r="W3677" i="12"/>
  <c r="W3678" i="12"/>
  <c r="W3679" i="12"/>
  <c r="W3680" i="12"/>
  <c r="W3681" i="12"/>
  <c r="W3682" i="12"/>
  <c r="W3683" i="12"/>
  <c r="W3684" i="12"/>
  <c r="W3685" i="12"/>
  <c r="W3686" i="12"/>
  <c r="W3688" i="12"/>
  <c r="W3689" i="12"/>
  <c r="W3690" i="12"/>
  <c r="W3691" i="12"/>
  <c r="W3693" i="12"/>
  <c r="W3694" i="12"/>
  <c r="W3695" i="12"/>
  <c r="W3696" i="12"/>
  <c r="W3697" i="12"/>
  <c r="W3698" i="12"/>
  <c r="W3699" i="12"/>
  <c r="W3700" i="12"/>
  <c r="W3701" i="12"/>
  <c r="W3702" i="12"/>
  <c r="W3704" i="12"/>
  <c r="W3705" i="12"/>
  <c r="W3706" i="12"/>
  <c r="W3708" i="12"/>
  <c r="W3709" i="12"/>
  <c r="W3710" i="12"/>
  <c r="W3711" i="12"/>
  <c r="W3712" i="12"/>
  <c r="W3713" i="12"/>
  <c r="W3714" i="12"/>
  <c r="W3715" i="12"/>
  <c r="W3716" i="12"/>
  <c r="W3717" i="12"/>
  <c r="W3718" i="12"/>
  <c r="W3719" i="12"/>
  <c r="W3720" i="12"/>
  <c r="W3721" i="12"/>
  <c r="W3723" i="12"/>
  <c r="W3724" i="12" s="1"/>
  <c r="W3725" i="12"/>
  <c r="W3726" i="12"/>
  <c r="W3728" i="12"/>
  <c r="W3729" i="12"/>
  <c r="W3730" i="12"/>
  <c r="W3731" i="12"/>
  <c r="W3732" i="12"/>
  <c r="W3733" i="12"/>
  <c r="W3734" i="12"/>
  <c r="W3735" i="12"/>
  <c r="W3736" i="12"/>
  <c r="W3737" i="12"/>
  <c r="W3738" i="12"/>
  <c r="W3739" i="12"/>
  <c r="W3740" i="12"/>
  <c r="W3741" i="12"/>
  <c r="W3742" i="12"/>
  <c r="W3743" i="12"/>
  <c r="W3744" i="12"/>
  <c r="W3745" i="12"/>
  <c r="W3746" i="12"/>
  <c r="W3747" i="12"/>
  <c r="W3748" i="12"/>
  <c r="W3749" i="12"/>
  <c r="W3750" i="12"/>
  <c r="W3752" i="12"/>
  <c r="W3753" i="12"/>
  <c r="W3754" i="12"/>
  <c r="W3755" i="12"/>
  <c r="W3756" i="12"/>
  <c r="W3757" i="12"/>
  <c r="W3758" i="12"/>
  <c r="W3759" i="12"/>
  <c r="W3760" i="12"/>
  <c r="W3761" i="12"/>
  <c r="W3762" i="12"/>
  <c r="W3764" i="12"/>
  <c r="W3765" i="12"/>
  <c r="W3766" i="12"/>
  <c r="W3767" i="12"/>
  <c r="W3769" i="12"/>
  <c r="W3770" i="12"/>
  <c r="W3771" i="12"/>
  <c r="W3772" i="12"/>
  <c r="W3773" i="12"/>
  <c r="W3774" i="12"/>
  <c r="W3775" i="12"/>
  <c r="W3776" i="12"/>
  <c r="W3777" i="12"/>
  <c r="W3778" i="12"/>
  <c r="W3779" i="12"/>
  <c r="W3780" i="12"/>
  <c r="W3781" i="12"/>
  <c r="W3782" i="12"/>
  <c r="W3783" i="12"/>
  <c r="W3784" i="12"/>
  <c r="W3785" i="12"/>
  <c r="W3787" i="12"/>
  <c r="W3788" i="12"/>
  <c r="W3790" i="12"/>
  <c r="W3791" i="12"/>
  <c r="W3792" i="12"/>
  <c r="W3793" i="12"/>
  <c r="W3794" i="12"/>
  <c r="W3795" i="12"/>
  <c r="W3797" i="12"/>
  <c r="W3798" i="12"/>
  <c r="W3799" i="12"/>
  <c r="W3800" i="12"/>
  <c r="W3801" i="12"/>
  <c r="W3802" i="12"/>
  <c r="W3803" i="12"/>
  <c r="W3804" i="12"/>
  <c r="W3805" i="12"/>
  <c r="W3806" i="12"/>
  <c r="W3807" i="12"/>
  <c r="W3808" i="12"/>
  <c r="W3809" i="12"/>
  <c r="W3810" i="12"/>
  <c r="W3811" i="12"/>
  <c r="W3812" i="12"/>
  <c r="W3813" i="12"/>
  <c r="W3814" i="12"/>
  <c r="W3815" i="12"/>
  <c r="W3817" i="12"/>
  <c r="W3818" i="12"/>
  <c r="W3819" i="12"/>
  <c r="W3820" i="12"/>
  <c r="W3821" i="12"/>
  <c r="W3822" i="12"/>
  <c r="W3823" i="12"/>
  <c r="W3824" i="12"/>
  <c r="W3825" i="12"/>
  <c r="W3827" i="12"/>
  <c r="W3828" i="12" s="1"/>
  <c r="W3829" i="12"/>
  <c r="W3830" i="12"/>
  <c r="W3831" i="12"/>
  <c r="W3832" i="12"/>
  <c r="W3833" i="12"/>
  <c r="W3834" i="12"/>
  <c r="W3835" i="12"/>
  <c r="W3836" i="12"/>
  <c r="W3838" i="12"/>
  <c r="W3839" i="12"/>
  <c r="W3840" i="12"/>
  <c r="W3841" i="12"/>
  <c r="W3842" i="12"/>
  <c r="W3844" i="12"/>
  <c r="W3845" i="12"/>
  <c r="W3846" i="12"/>
  <c r="W3847" i="12"/>
  <c r="W3848" i="12"/>
  <c r="W3850" i="12"/>
  <c r="W3851" i="12"/>
  <c r="W3852" i="12"/>
  <c r="W3853" i="12"/>
  <c r="W3854" i="12"/>
  <c r="W3855" i="12"/>
  <c r="W3856" i="12"/>
  <c r="W3857" i="12"/>
  <c r="W3858" i="12"/>
  <c r="W3859" i="12"/>
  <c r="W3860" i="12"/>
  <c r="W3861" i="12"/>
  <c r="W3862" i="12"/>
  <c r="W3863" i="12"/>
  <c r="W3864" i="12"/>
  <c r="W3866" i="12"/>
  <c r="W3867" i="12"/>
  <c r="W3868" i="12"/>
  <c r="W3869" i="12"/>
  <c r="W3870" i="12"/>
  <c r="W3871" i="12"/>
  <c r="W3872" i="12"/>
  <c r="W3873" i="12"/>
  <c r="W3874" i="12"/>
  <c r="W3875" i="12"/>
  <c r="W3876" i="12"/>
  <c r="W3877" i="12"/>
  <c r="W3878" i="12"/>
  <c r="W3879" i="12"/>
  <c r="W3880" i="12"/>
  <c r="W3881" i="12"/>
  <c r="W3882" i="12"/>
  <c r="W3883" i="12"/>
  <c r="W3884" i="12"/>
  <c r="W3885" i="12"/>
  <c r="W3886" i="12"/>
  <c r="W3887" i="12"/>
  <c r="W3888" i="12"/>
  <c r="W3890" i="12"/>
  <c r="W3891" i="12"/>
  <c r="W3892" i="12"/>
  <c r="W3893" i="12"/>
  <c r="W3894" i="12"/>
  <c r="W3895" i="12"/>
  <c r="W3896" i="12"/>
  <c r="W3897" i="12"/>
  <c r="W3898" i="12"/>
  <c r="W3899" i="12"/>
  <c r="W3900" i="12"/>
  <c r="W3901" i="12"/>
  <c r="W3902" i="12"/>
  <c r="W3903" i="12"/>
  <c r="W3904" i="12"/>
  <c r="W3905" i="12"/>
  <c r="W3906" i="12"/>
  <c r="W3907" i="12"/>
  <c r="W3908" i="12"/>
  <c r="W3909" i="12"/>
  <c r="W3910" i="12"/>
  <c r="W3912" i="12"/>
  <c r="W3913" i="12"/>
  <c r="W3915" i="12"/>
  <c r="W3916" i="12"/>
  <c r="W3917" i="12"/>
  <c r="W3918" i="12"/>
  <c r="W3919" i="12"/>
  <c r="W3920" i="12"/>
  <c r="W3921" i="12"/>
  <c r="W3922" i="12"/>
  <c r="W3923" i="12"/>
  <c r="W3924" i="12"/>
  <c r="W3925" i="12"/>
  <c r="W3926" i="12"/>
  <c r="W3927" i="12"/>
  <c r="W3928" i="12"/>
  <c r="W3929" i="12"/>
  <c r="W3931" i="12"/>
  <c r="W3932" i="12"/>
  <c r="W3933" i="12"/>
  <c r="W3935" i="12"/>
  <c r="W3936" i="12"/>
  <c r="W3937" i="12"/>
  <c r="W3938" i="12"/>
  <c r="W3939" i="12"/>
  <c r="W3940" i="12"/>
  <c r="W3941" i="12"/>
  <c r="W3942" i="12"/>
  <c r="W3944" i="12"/>
  <c r="W3945" i="12"/>
  <c r="W3946" i="12"/>
  <c r="W3948" i="12"/>
  <c r="W3949" i="12"/>
  <c r="W3950" i="12"/>
  <c r="W3951" i="12"/>
  <c r="W3953" i="12"/>
  <c r="W3954" i="12" s="1"/>
  <c r="W3955" i="12"/>
  <c r="W3956" i="12"/>
  <c r="W3957" i="12"/>
  <c r="W3958" i="12"/>
  <c r="W3959" i="12"/>
  <c r="W3960" i="12"/>
  <c r="W3961" i="12"/>
  <c r="W3962" i="12"/>
  <c r="W3963" i="12"/>
  <c r="W3964" i="12"/>
  <c r="W3965" i="12"/>
  <c r="W3966" i="12"/>
  <c r="W3967" i="12"/>
  <c r="W3968" i="12"/>
  <c r="W3969" i="12"/>
  <c r="W3970" i="12"/>
  <c r="W3971" i="12"/>
  <c r="W3972" i="12"/>
  <c r="W3973" i="12"/>
  <c r="W3974" i="12"/>
  <c r="W3975" i="12"/>
  <c r="W3976" i="12"/>
  <c r="W3977" i="12"/>
  <c r="W3978" i="12"/>
  <c r="W3979" i="12"/>
  <c r="W3980" i="12"/>
  <c r="W3982" i="12"/>
  <c r="W3983" i="12"/>
  <c r="W3984" i="12"/>
  <c r="W3985" i="12"/>
  <c r="W3986" i="12"/>
  <c r="W3988" i="12"/>
  <c r="W3989" i="12"/>
  <c r="W3990" i="12"/>
  <c r="W3991" i="12"/>
  <c r="W3992" i="12"/>
  <c r="W3993" i="12"/>
  <c r="W3994" i="12"/>
  <c r="W3995" i="12"/>
  <c r="W3996" i="12"/>
  <c r="W3997" i="12"/>
  <c r="W3998" i="12"/>
  <c r="W3999" i="12"/>
  <c r="W4000" i="12"/>
  <c r="W4001" i="12"/>
  <c r="W4002" i="12"/>
  <c r="W4003" i="12"/>
  <c r="W4004" i="12"/>
  <c r="W4005" i="12"/>
  <c r="W4006" i="12"/>
  <c r="W4007" i="12"/>
  <c r="W4008" i="12"/>
  <c r="W4009" i="12"/>
  <c r="W4011" i="12"/>
  <c r="W4012" i="12"/>
  <c r="W4013" i="12"/>
  <c r="W4014" i="12"/>
  <c r="W4015" i="12"/>
  <c r="W4016" i="12"/>
  <c r="W4017" i="12"/>
  <c r="W4018" i="12"/>
  <c r="W4019" i="12"/>
  <c r="W4021" i="12"/>
  <c r="W4022" i="12"/>
  <c r="W4023" i="12"/>
  <c r="W4024" i="12"/>
  <c r="W4025" i="12"/>
  <c r="W4026" i="12"/>
  <c r="W4027" i="12"/>
  <c r="W4028" i="12"/>
  <c r="W4029" i="12"/>
  <c r="W4030" i="12"/>
  <c r="W4031" i="12"/>
  <c r="W4033" i="12"/>
  <c r="W4034" i="12"/>
  <c r="W4035" i="12"/>
  <c r="W4036" i="12"/>
  <c r="W4037" i="12"/>
  <c r="W4038" i="12"/>
  <c r="W4039" i="12"/>
  <c r="W4040" i="12"/>
  <c r="W4041" i="12"/>
  <c r="W4042" i="12"/>
  <c r="W4043" i="12"/>
  <c r="W4044" i="12"/>
  <c r="W4045" i="12"/>
  <c r="W4046" i="12"/>
  <c r="W4048" i="12"/>
  <c r="W4049" i="12"/>
  <c r="W4050" i="12"/>
  <c r="W4051" i="12"/>
  <c r="W4052" i="12"/>
  <c r="W4054" i="12"/>
  <c r="W4055" i="12"/>
  <c r="W4056" i="12"/>
  <c r="W4057" i="12"/>
  <c r="W4058" i="12"/>
  <c r="W4059" i="12"/>
  <c r="W4060" i="12"/>
  <c r="W4061" i="12"/>
  <c r="W4063" i="12"/>
  <c r="W4064" i="12"/>
  <c r="W4065" i="12"/>
  <c r="W4066" i="12"/>
  <c r="W4067" i="12"/>
  <c r="W4068" i="12"/>
  <c r="W4069" i="12"/>
  <c r="W4070" i="12"/>
  <c r="W4071" i="12"/>
  <c r="W4072" i="12"/>
  <c r="W4073" i="12"/>
  <c r="W4074" i="12"/>
  <c r="W4076" i="12"/>
  <c r="W4077" i="12"/>
  <c r="W4078" i="12"/>
  <c r="W4079" i="12"/>
  <c r="W4081" i="12"/>
  <c r="W4082" i="12" s="1"/>
  <c r="W4083" i="12"/>
  <c r="W4084" i="12"/>
  <c r="W4085" i="12"/>
  <c r="W4086" i="12"/>
  <c r="W4087" i="12"/>
  <c r="W4088" i="12"/>
  <c r="W4089" i="12"/>
  <c r="W4090" i="12"/>
  <c r="W4091" i="12"/>
  <c r="W4092" i="12"/>
  <c r="W4093" i="12"/>
  <c r="W4094" i="12"/>
  <c r="W4095" i="12"/>
  <c r="W4096" i="12"/>
  <c r="W4098" i="12"/>
  <c r="W4099" i="12"/>
  <c r="W4100" i="12"/>
  <c r="W4102" i="12"/>
  <c r="W4103" i="12"/>
  <c r="W4104" i="12"/>
  <c r="W4105" i="12"/>
  <c r="W4106" i="12"/>
  <c r="W4107" i="12"/>
  <c r="W4108" i="12"/>
  <c r="W4109" i="12"/>
  <c r="W4110" i="12"/>
  <c r="W4111" i="12"/>
  <c r="W4112" i="12"/>
  <c r="W4113" i="12"/>
  <c r="W4114" i="12"/>
  <c r="W4115" i="12"/>
  <c r="W4116" i="12"/>
  <c r="W4117" i="12"/>
  <c r="W4119" i="12"/>
  <c r="W4120" i="12"/>
  <c r="W4121" i="12"/>
  <c r="W4122" i="12"/>
  <c r="W4123" i="12"/>
  <c r="W4124" i="12"/>
  <c r="W4125" i="12"/>
  <c r="W4127" i="12"/>
  <c r="W4128" i="12"/>
  <c r="W4129" i="12"/>
  <c r="W4130" i="12"/>
  <c r="W4131" i="12"/>
  <c r="W4132" i="12"/>
  <c r="W4133" i="12"/>
  <c r="W4134" i="12"/>
  <c r="W4136" i="12"/>
  <c r="W4137" i="12" s="1"/>
  <c r="W4138" i="12"/>
  <c r="W4139" i="12"/>
  <c r="W4140" i="12"/>
  <c r="W4141" i="12"/>
  <c r="W4142" i="12"/>
  <c r="W4143" i="12"/>
  <c r="W4145" i="12"/>
  <c r="W4146" i="12"/>
  <c r="W4147" i="12"/>
  <c r="W4148" i="12"/>
  <c r="W4149" i="12"/>
  <c r="W4150" i="12"/>
  <c r="W4151" i="12"/>
  <c r="W4152" i="12"/>
  <c r="W4153" i="12"/>
  <c r="W4154" i="12"/>
  <c r="W4156" i="12"/>
  <c r="W4157" i="12"/>
  <c r="W4158" i="12"/>
  <c r="W4160" i="12"/>
  <c r="W4161" i="12"/>
  <c r="W4162" i="12"/>
  <c r="W4163" i="12"/>
  <c r="W4164" i="12"/>
  <c r="W4165" i="12"/>
  <c r="W4166" i="12"/>
  <c r="W4168" i="12"/>
  <c r="W4169" i="12"/>
  <c r="W4170" i="12"/>
  <c r="W4171" i="12"/>
  <c r="W4173" i="12"/>
  <c r="W4174" i="12"/>
  <c r="W4175" i="12"/>
  <c r="W4176" i="12"/>
  <c r="W4177" i="12"/>
  <c r="W4178" i="12"/>
  <c r="W4179" i="12"/>
  <c r="W4180" i="12"/>
  <c r="W4181" i="12"/>
  <c r="W4182" i="12"/>
  <c r="W4183" i="12"/>
  <c r="W4184" i="12"/>
  <c r="W4185" i="12"/>
  <c r="W4186" i="12"/>
  <c r="W4187" i="12"/>
  <c r="W4188" i="12"/>
  <c r="W4189" i="12"/>
  <c r="W4190" i="12"/>
  <c r="W4191" i="12"/>
  <c r="W4192" i="12"/>
  <c r="W4193" i="12"/>
  <c r="W4194" i="12"/>
  <c r="W4195" i="12"/>
  <c r="W4196" i="12"/>
  <c r="W4197" i="12"/>
  <c r="W4198" i="12"/>
  <c r="W4200" i="12"/>
  <c r="W4201" i="12"/>
  <c r="W4202" i="12"/>
  <c r="W4203" i="12"/>
  <c r="W4204" i="12"/>
  <c r="W4205" i="12"/>
  <c r="W4206" i="12"/>
  <c r="W4207" i="12"/>
  <c r="W4208" i="12"/>
  <c r="W4209" i="12"/>
  <c r="W4210" i="12"/>
  <c r="W4212" i="12"/>
  <c r="W4213" i="12"/>
  <c r="W4214" i="12"/>
  <c r="W4215" i="12"/>
  <c r="W4216" i="12"/>
  <c r="W4217" i="12"/>
  <c r="W4218" i="12"/>
  <c r="W4220" i="12"/>
  <c r="W4221" i="12"/>
  <c r="W4222" i="12"/>
  <c r="W4223" i="12"/>
  <c r="W4224" i="12"/>
  <c r="W4225" i="12"/>
  <c r="W4227" i="12"/>
  <c r="W4228" i="12"/>
  <c r="W4229" i="12"/>
  <c r="W4230" i="12"/>
  <c r="W4231" i="12"/>
  <c r="W4233" i="12"/>
  <c r="W4234" i="12"/>
  <c r="W4235" i="12"/>
  <c r="W4237" i="12"/>
  <c r="W4238" i="12"/>
  <c r="W4239" i="12"/>
  <c r="W4241" i="12"/>
  <c r="W4242" i="12"/>
  <c r="W4243" i="12"/>
  <c r="W4244" i="12"/>
  <c r="W4245" i="12"/>
  <c r="W4246" i="12"/>
  <c r="W4247" i="12"/>
  <c r="W4248" i="12"/>
  <c r="W4249" i="12"/>
  <c r="W4250" i="12"/>
  <c r="W4251" i="12"/>
  <c r="W4252" i="12"/>
  <c r="W4253" i="12"/>
  <c r="W4254" i="12"/>
  <c r="W4255" i="12"/>
  <c r="W4256" i="12"/>
  <c r="W4257" i="12"/>
  <c r="W4258" i="12"/>
  <c r="W4259" i="12"/>
  <c r="W4260" i="12"/>
  <c r="W4261" i="12"/>
  <c r="W4262" i="12"/>
  <c r="W4263" i="12"/>
  <c r="W4264" i="12"/>
  <c r="W4265" i="12"/>
  <c r="W4266" i="12"/>
  <c r="W4267" i="12"/>
  <c r="W4268" i="12"/>
  <c r="W4269" i="12"/>
  <c r="W4271" i="12"/>
  <c r="W4272" i="12"/>
  <c r="W4273" i="12"/>
  <c r="W4274" i="12"/>
  <c r="W4275" i="12"/>
  <c r="W4276" i="12"/>
  <c r="W4277" i="12"/>
  <c r="W4278" i="12"/>
  <c r="W4279" i="12"/>
  <c r="W4280" i="12"/>
  <c r="W4282" i="12"/>
  <c r="W4283" i="12"/>
  <c r="W4284" i="12"/>
  <c r="W4285" i="12"/>
  <c r="W4286" i="12"/>
  <c r="W4287" i="12"/>
  <c r="W4288" i="12"/>
  <c r="W4289" i="12"/>
  <c r="W4290" i="12"/>
  <c r="W4291" i="12"/>
  <c r="W4292" i="12"/>
  <c r="W4293" i="12"/>
  <c r="W4294" i="12"/>
  <c r="W4295" i="12"/>
  <c r="W4296" i="12"/>
  <c r="W4297" i="12"/>
  <c r="W4299" i="12"/>
  <c r="W4300" i="12"/>
  <c r="W4301" i="12"/>
  <c r="W4302" i="12"/>
  <c r="W4303" i="12"/>
  <c r="W4304" i="12"/>
  <c r="W4305" i="12"/>
  <c r="W4306" i="12"/>
  <c r="W4308" i="12"/>
  <c r="W4309" i="12"/>
  <c r="W4310" i="12"/>
  <c r="W4311" i="12"/>
  <c r="W4313" i="12"/>
  <c r="W4314" i="12"/>
  <c r="W4315" i="12"/>
  <c r="W4316" i="12"/>
  <c r="W4317" i="12"/>
  <c r="W4318" i="12"/>
  <c r="W4319" i="12"/>
  <c r="W4320" i="12"/>
  <c r="W4321" i="12"/>
  <c r="W4322" i="12"/>
  <c r="W4323" i="12"/>
  <c r="W4324" i="12"/>
  <c r="W4325" i="12"/>
  <c r="W4326" i="12"/>
  <c r="W4327" i="12"/>
  <c r="W4328" i="12"/>
  <c r="W4330" i="12"/>
  <c r="W4331" i="12"/>
  <c r="W4332" i="12"/>
  <c r="W4333" i="12"/>
  <c r="W4335" i="12"/>
  <c r="W4336" i="12"/>
  <c r="W4337" i="12"/>
  <c r="W4339" i="12"/>
  <c r="W4340" i="12"/>
  <c r="W4341" i="12"/>
  <c r="W4342" i="12"/>
  <c r="W4344" i="12"/>
  <c r="W4345" i="12"/>
  <c r="W4346" i="12"/>
  <c r="W4347" i="12"/>
  <c r="W4348" i="12"/>
  <c r="W4349" i="12"/>
  <c r="W4350" i="12"/>
  <c r="W4352" i="12"/>
  <c r="W4353" i="12"/>
  <c r="W4354" i="12"/>
  <c r="W4355" i="12"/>
  <c r="W4356" i="12"/>
  <c r="W4357" i="12"/>
  <c r="W4358" i="12"/>
  <c r="W4359" i="12"/>
  <c r="W4360" i="12"/>
  <c r="W4362" i="12"/>
  <c r="W4363" i="12"/>
  <c r="W4364" i="12"/>
  <c r="W4365" i="12"/>
  <c r="W4366" i="12"/>
  <c r="W4367" i="12"/>
  <c r="W4368" i="12"/>
  <c r="W4369" i="12"/>
  <c r="W4370" i="12"/>
  <c r="W4371" i="12"/>
  <c r="W4373" i="12"/>
  <c r="W4374" i="12"/>
  <c r="W4375" i="12"/>
  <c r="W4376" i="12"/>
  <c r="W4377" i="12"/>
  <c r="W4378" i="12"/>
  <c r="W4379" i="12"/>
  <c r="W4380" i="12"/>
  <c r="W4381" i="12"/>
  <c r="W4383" i="12"/>
  <c r="W4384" i="12"/>
  <c r="W4386" i="12"/>
  <c r="W4387" i="12"/>
  <c r="W4388" i="12"/>
  <c r="W4389" i="12"/>
  <c r="W4390" i="12"/>
  <c r="W4391" i="12"/>
  <c r="W4392" i="12"/>
  <c r="W4393" i="12"/>
  <c r="W4394" i="12"/>
  <c r="W4395" i="12"/>
  <c r="W4396" i="12"/>
  <c r="W4398" i="12"/>
  <c r="W4399" i="12"/>
  <c r="W4400" i="12"/>
  <c r="W4401" i="12"/>
  <c r="W4402" i="12"/>
  <c r="W4404" i="12"/>
  <c r="W4405" i="12" s="1"/>
  <c r="W4406" i="12"/>
  <c r="W4407" i="12" s="1"/>
  <c r="W4408" i="12"/>
  <c r="W4409" i="12"/>
  <c r="W4410" i="12"/>
  <c r="W4412" i="12"/>
  <c r="W4413" i="12"/>
  <c r="W4414" i="12"/>
  <c r="W4416" i="12"/>
  <c r="W4417" i="12"/>
  <c r="W4419" i="12"/>
  <c r="W4420" i="12"/>
  <c r="W4421" i="12"/>
  <c r="W4422" i="12"/>
  <c r="W4423" i="12"/>
  <c r="W4425" i="12"/>
  <c r="W4426" i="12"/>
  <c r="W4427" i="12"/>
  <c r="W4429" i="12"/>
  <c r="W4430" i="12" s="1"/>
  <c r="W4431" i="12"/>
  <c r="W4432" i="12"/>
  <c r="W4434" i="12"/>
  <c r="W4435" i="12" s="1"/>
  <c r="W4436" i="12"/>
  <c r="W4437" i="12" s="1"/>
  <c r="W4438" i="12"/>
  <c r="W4439" i="12" s="1"/>
  <c r="W4440" i="12"/>
  <c r="W4441" i="12" s="1"/>
  <c r="W4442" i="12"/>
  <c r="W4443" i="12" s="1"/>
  <c r="W4444" i="12"/>
  <c r="W4445" i="12" s="1"/>
  <c r="W4446" i="12"/>
  <c r="W4447" i="12" s="1"/>
  <c r="W4448" i="12"/>
  <c r="W4449" i="12"/>
  <c r="W4450" i="12"/>
  <c r="W4451" i="12"/>
  <c r="W4453" i="12"/>
  <c r="W4454" i="12" s="1"/>
  <c r="W4455" i="12"/>
  <c r="W4456" i="12"/>
  <c r="W4457" i="12"/>
  <c r="W4458" i="12"/>
  <c r="W4459" i="12"/>
  <c r="W4460" i="12"/>
  <c r="W4461" i="12"/>
  <c r="W4463" i="12"/>
  <c r="W4464" i="12" s="1"/>
  <c r="W4465" i="12"/>
  <c r="W4466" i="12"/>
  <c r="W4467" i="12"/>
  <c r="W4468" i="12"/>
  <c r="W4469" i="12"/>
  <c r="W4470" i="12"/>
  <c r="W4471" i="12"/>
  <c r="W4472" i="12"/>
  <c r="W4473" i="12"/>
  <c r="W4474" i="12"/>
  <c r="W4475" i="12"/>
  <c r="W4476" i="12"/>
  <c r="W4477" i="12"/>
  <c r="W4478" i="12"/>
  <c r="W4479" i="12"/>
  <c r="W4481" i="12"/>
  <c r="W4482" i="12"/>
  <c r="W4483" i="12"/>
  <c r="W4484" i="12"/>
  <c r="W4485" i="12"/>
  <c r="W4486" i="12"/>
  <c r="W4488" i="12"/>
  <c r="W4489" i="12"/>
  <c r="W4490" i="12"/>
  <c r="W4491" i="12"/>
  <c r="W4493" i="12"/>
  <c r="W4494" i="12"/>
  <c r="W4495" i="12"/>
  <c r="W4496" i="12"/>
  <c r="W4497" i="12"/>
  <c r="W4498" i="12"/>
  <c r="W4499" i="12"/>
  <c r="W4500" i="12"/>
  <c r="W4501" i="12"/>
  <c r="W4502" i="12"/>
  <c r="W4503" i="12"/>
  <c r="W4504" i="12"/>
  <c r="W4505" i="12"/>
  <c r="W4506" i="12"/>
  <c r="W4507" i="12"/>
  <c r="W4508" i="12"/>
  <c r="W4509" i="12"/>
  <c r="W4510" i="12"/>
  <c r="W4512" i="12"/>
  <c r="W4513" i="12"/>
  <c r="W4514" i="12"/>
  <c r="W4515" i="12"/>
  <c r="W4516" i="12"/>
  <c r="W4518" i="12"/>
  <c r="W4519" i="12"/>
  <c r="W4520" i="12"/>
  <c r="W4521" i="12"/>
  <c r="W4522" i="12"/>
  <c r="W4523" i="12"/>
  <c r="W4524" i="12"/>
  <c r="W4526" i="12"/>
  <c r="W4527" i="12"/>
  <c r="W4528" i="12"/>
  <c r="W4529" i="12"/>
  <c r="W4530" i="12"/>
  <c r="W4531" i="12"/>
  <c r="W4532" i="12"/>
  <c r="W4533" i="12"/>
  <c r="W4535" i="12"/>
  <c r="W4536" i="12"/>
  <c r="W4537" i="12"/>
  <c r="W4538" i="12"/>
  <c r="W4539" i="12"/>
  <c r="W4540" i="12"/>
  <c r="W4541" i="12"/>
  <c r="W4542" i="12"/>
  <c r="W4543" i="12"/>
  <c r="W4545" i="12"/>
  <c r="W4546" i="12"/>
  <c r="W4547" i="12"/>
  <c r="W4548" i="12"/>
  <c r="W4549" i="12"/>
  <c r="W4550" i="12"/>
  <c r="W4551" i="12"/>
  <c r="W4552" i="12"/>
  <c r="W4553" i="12"/>
  <c r="W4554" i="12"/>
  <c r="W4555" i="12"/>
  <c r="W4556" i="12"/>
  <c r="W4557" i="12"/>
  <c r="W4559" i="12"/>
  <c r="W4560" i="12"/>
  <c r="W4561" i="12"/>
  <c r="W4562" i="12"/>
  <c r="W4563" i="12"/>
  <c r="W4564" i="12"/>
  <c r="W4565" i="12"/>
  <c r="W4566" i="12"/>
  <c r="W4567" i="12"/>
  <c r="W4568" i="12"/>
  <c r="W4569" i="12"/>
  <c r="W4570" i="12"/>
  <c r="W4572" i="12"/>
  <c r="W4573" i="12"/>
  <c r="W4574" i="12"/>
  <c r="W4575" i="12"/>
  <c r="W4576" i="12"/>
  <c r="W4577" i="12"/>
  <c r="W4578" i="12"/>
  <c r="W4579" i="12"/>
  <c r="W4581" i="12"/>
  <c r="W4582" i="12" s="1"/>
  <c r="W4583" i="12"/>
  <c r="W4584" i="12" s="1"/>
  <c r="W4585" i="12"/>
  <c r="W4586" i="12"/>
  <c r="W4587" i="12"/>
  <c r="W4588" i="12"/>
  <c r="W4589" i="12"/>
  <c r="W4591" i="12"/>
  <c r="W4592" i="12"/>
  <c r="W4594" i="12"/>
  <c r="W4595" i="12"/>
  <c r="W4596" i="12"/>
  <c r="W4597" i="12"/>
  <c r="W4598" i="12"/>
  <c r="W4599" i="12"/>
  <c r="W4600" i="12"/>
  <c r="W4601" i="12"/>
  <c r="W4602" i="12"/>
  <c r="W4603" i="12"/>
  <c r="W4604" i="12"/>
  <c r="W4605" i="12"/>
  <c r="W4606" i="12"/>
  <c r="W4607" i="12"/>
  <c r="W4608" i="12"/>
  <c r="W4610" i="12"/>
  <c r="W4611" i="12"/>
  <c r="W4612" i="12"/>
  <c r="W4613" i="12"/>
  <c r="W4614" i="12"/>
  <c r="W4615" i="12"/>
  <c r="W4616" i="12"/>
  <c r="W4617" i="12"/>
  <c r="W4618" i="12"/>
  <c r="W4619" i="12"/>
  <c r="W4620" i="12"/>
  <c r="W4622" i="12"/>
  <c r="W4623" i="12"/>
  <c r="W4624" i="12"/>
  <c r="W4625" i="12"/>
  <c r="W4626" i="12"/>
  <c r="W4628" i="12"/>
  <c r="W4629" i="12"/>
  <c r="W4630" i="12"/>
  <c r="W4631" i="12"/>
  <c r="W4632" i="12"/>
  <c r="W4633" i="12"/>
  <c r="W4634" i="12"/>
  <c r="W4636" i="12"/>
  <c r="W4637" i="12"/>
  <c r="W4638" i="12"/>
  <c r="W4640" i="12"/>
  <c r="W4641" i="12"/>
  <c r="W4642" i="12"/>
  <c r="W4644" i="12"/>
  <c r="W4645" i="12"/>
  <c r="W4646" i="12"/>
  <c r="W4647" i="12"/>
  <c r="W4649" i="12"/>
  <c r="W4650" i="12"/>
  <c r="W4651" i="12"/>
  <c r="W4652" i="12"/>
  <c r="W4653" i="12"/>
  <c r="W4654" i="12"/>
  <c r="W4655" i="12"/>
  <c r="W4656" i="12"/>
  <c r="W4657" i="12"/>
  <c r="W4658" i="12"/>
  <c r="W4659" i="12"/>
  <c r="W4660" i="12"/>
  <c r="W4662" i="12"/>
  <c r="W4663" i="12"/>
  <c r="W4664" i="12"/>
  <c r="W4665" i="12"/>
  <c r="W4666" i="12"/>
  <c r="W4667" i="12"/>
  <c r="W4668" i="12"/>
  <c r="W4669" i="12"/>
  <c r="W4670" i="12"/>
  <c r="W4671" i="12"/>
  <c r="W4672" i="12"/>
  <c r="W4673" i="12"/>
  <c r="W4674" i="12"/>
  <c r="W4675" i="12"/>
  <c r="W4676" i="12"/>
  <c r="W4677" i="12"/>
  <c r="W4678" i="12"/>
  <c r="W4680" i="12"/>
  <c r="W4681" i="12"/>
  <c r="W4682" i="12"/>
  <c r="W4683" i="12"/>
  <c r="W4684" i="12"/>
  <c r="W4685" i="12"/>
  <c r="W4686" i="12"/>
  <c r="W4687" i="12"/>
  <c r="W4688" i="12"/>
  <c r="W4689" i="12"/>
  <c r="W4690" i="12"/>
  <c r="W4691" i="12"/>
  <c r="W4692" i="12"/>
  <c r="W4693" i="12"/>
  <c r="W4695" i="12"/>
  <c r="W4696" i="12"/>
  <c r="W4697" i="12"/>
  <c r="W4698" i="12"/>
  <c r="W4699" i="12"/>
  <c r="W4700" i="12"/>
  <c r="W4702" i="12"/>
  <c r="W4703" i="12"/>
  <c r="W4704" i="12"/>
  <c r="W4705" i="12"/>
  <c r="W4707" i="12"/>
  <c r="W4708" i="12"/>
  <c r="W4709" i="12"/>
  <c r="W4710" i="12"/>
  <c r="W4711" i="12"/>
  <c r="W4712" i="12"/>
  <c r="W4713" i="12"/>
  <c r="W4714" i="12"/>
  <c r="W4715" i="12"/>
  <c r="W4716" i="12"/>
  <c r="W4717" i="12"/>
  <c r="W4718" i="12"/>
  <c r="W4720" i="12"/>
  <c r="W4721" i="12"/>
  <c r="W4722" i="12"/>
  <c r="W4723" i="12"/>
  <c r="W4724" i="12"/>
  <c r="W4725" i="12"/>
  <c r="W4726" i="12"/>
  <c r="W4727" i="12"/>
  <c r="W4728" i="12"/>
  <c r="W4729" i="12"/>
  <c r="W4730" i="12"/>
  <c r="W4732" i="12"/>
  <c r="W4733" i="12"/>
  <c r="W4734" i="12"/>
  <c r="W4735" i="12"/>
  <c r="W4736" i="12"/>
  <c r="W4737" i="12"/>
  <c r="W4738" i="12"/>
  <c r="W4739" i="12"/>
  <c r="W4740" i="12"/>
  <c r="W4742" i="12"/>
  <c r="W4743" i="12"/>
  <c r="W4745" i="12"/>
  <c r="W4746" i="12"/>
  <c r="W4747" i="12"/>
  <c r="W4748" i="12"/>
  <c r="W4749" i="12"/>
  <c r="W4750" i="12"/>
  <c r="W4751" i="12"/>
  <c r="W4752" i="12"/>
  <c r="W4753" i="12"/>
  <c r="W4754" i="12"/>
  <c r="W4755" i="12"/>
  <c r="W4756" i="12"/>
  <c r="W4757" i="12"/>
  <c r="W4758" i="12"/>
  <c r="W4759" i="12"/>
  <c r="W4760" i="12"/>
  <c r="W4761" i="12"/>
  <c r="W4762" i="12"/>
  <c r="W4763" i="12"/>
  <c r="W4764" i="12"/>
  <c r="W4766" i="12"/>
  <c r="W4767" i="12"/>
  <c r="W4768" i="12"/>
  <c r="W4769" i="12"/>
  <c r="W4770" i="12"/>
  <c r="W4771" i="12"/>
  <c r="W4772" i="12"/>
  <c r="W4773" i="12"/>
  <c r="W4775" i="12"/>
  <c r="W4776" i="12"/>
  <c r="W4777" i="12"/>
  <c r="W4778" i="12"/>
  <c r="W4779" i="12"/>
  <c r="W4780" i="12"/>
  <c r="W4781" i="12"/>
  <c r="W4782" i="12"/>
  <c r="W4783" i="12"/>
  <c r="W4784" i="12"/>
  <c r="W4785" i="12"/>
  <c r="W4786" i="12"/>
  <c r="W4787" i="12"/>
  <c r="W4788" i="12"/>
  <c r="W4789" i="12"/>
  <c r="W4790" i="12"/>
  <c r="W4791" i="12"/>
  <c r="W4792" i="12"/>
  <c r="W4793" i="12"/>
  <c r="W4794" i="12"/>
  <c r="W4795" i="12"/>
  <c r="W4796" i="12"/>
  <c r="W4798" i="12"/>
  <c r="W4799" i="12"/>
  <c r="W4800" i="12"/>
  <c r="W4801" i="12"/>
  <c r="W4802" i="12"/>
  <c r="W4803" i="12"/>
  <c r="W4804" i="12"/>
  <c r="W4805" i="12"/>
  <c r="W4806" i="12"/>
  <c r="W4807" i="12"/>
  <c r="W4809" i="12"/>
  <c r="W4810" i="12"/>
  <c r="W4811" i="12"/>
  <c r="W4813" i="12"/>
  <c r="W4814" i="12"/>
  <c r="W4815" i="12"/>
  <c r="W4816" i="12"/>
  <c r="W4817" i="12"/>
  <c r="W4818" i="12"/>
  <c r="W4819" i="12"/>
  <c r="W4821" i="12"/>
  <c r="W4822" i="12"/>
  <c r="W4823" i="12"/>
  <c r="W4824" i="12"/>
  <c r="W4825" i="12"/>
  <c r="W4826" i="12"/>
  <c r="W4828" i="12"/>
  <c r="W4829" i="12"/>
  <c r="W4830" i="12"/>
  <c r="W4831" i="12"/>
  <c r="W4832" i="12"/>
  <c r="W4833" i="12"/>
  <c r="W4834" i="12"/>
  <c r="W4835" i="12"/>
  <c r="W4836" i="12"/>
  <c r="W4837" i="12"/>
  <c r="W4838" i="12"/>
  <c r="W4839" i="12"/>
  <c r="W4840" i="12"/>
  <c r="W4842" i="12"/>
  <c r="W4843" i="12"/>
  <c r="W4844" i="12"/>
  <c r="W4846" i="12"/>
  <c r="W4847" i="12"/>
  <c r="W4848" i="12"/>
  <c r="W4849" i="12"/>
  <c r="W4850" i="12"/>
  <c r="W4851" i="12"/>
  <c r="W4852" i="12"/>
  <c r="W4853" i="12"/>
  <c r="W4854" i="12"/>
  <c r="W4856" i="12"/>
  <c r="W4857" i="12"/>
  <c r="W4858" i="12"/>
  <c r="W4859" i="12"/>
  <c r="W4860" i="12"/>
  <c r="W4861" i="12"/>
  <c r="W4862" i="12"/>
  <c r="W4863" i="12"/>
  <c r="W4864" i="12"/>
  <c r="W4865" i="12"/>
  <c r="W4866" i="12"/>
  <c r="W4867" i="12"/>
  <c r="W4868" i="12"/>
  <c r="W4870" i="12"/>
  <c r="W4871" i="12"/>
  <c r="W4872" i="12"/>
  <c r="W4873" i="12"/>
  <c r="W4874" i="12"/>
  <c r="W4875" i="12"/>
  <c r="W4876" i="12"/>
  <c r="W4877" i="12"/>
  <c r="W4878" i="12"/>
  <c r="W4879" i="12"/>
  <c r="W4881" i="12"/>
  <c r="W4882" i="12"/>
  <c r="W4883" i="12"/>
  <c r="W4884" i="12"/>
  <c r="W4885" i="12"/>
  <c r="W4886" i="12"/>
  <c r="W4887" i="12"/>
  <c r="W4888" i="12"/>
  <c r="W4889" i="12"/>
  <c r="W4890" i="12"/>
  <c r="W4891" i="12"/>
  <c r="W4892" i="12"/>
  <c r="W4893" i="12"/>
  <c r="W4894" i="12"/>
  <c r="W4895" i="12"/>
  <c r="W4896" i="12"/>
  <c r="W4897" i="12"/>
  <c r="W4898" i="12"/>
  <c r="W4899" i="12"/>
  <c r="W4900" i="12"/>
  <c r="W4901" i="12"/>
  <c r="W4902" i="12"/>
  <c r="W4903" i="12"/>
  <c r="W4904" i="12"/>
  <c r="W4905" i="12"/>
  <c r="W4906" i="12"/>
  <c r="W4907" i="12"/>
  <c r="W4908" i="12"/>
  <c r="W4909" i="12"/>
  <c r="W4911" i="12"/>
  <c r="W4912" i="12"/>
  <c r="W4913" i="12"/>
  <c r="W4914" i="12"/>
  <c r="W4915" i="12"/>
  <c r="W4916" i="12"/>
  <c r="W4918" i="12"/>
  <c r="W4919" i="12"/>
  <c r="W4920" i="12"/>
  <c r="W4922" i="12"/>
  <c r="W4923" i="12" s="1"/>
  <c r="W4924" i="12"/>
  <c r="W4925" i="12"/>
  <c r="W4926" i="12"/>
  <c r="W4927" i="12"/>
  <c r="W4928" i="12"/>
  <c r="W4929" i="12"/>
  <c r="W4930" i="12"/>
  <c r="W4931" i="12"/>
  <c r="W4932" i="12"/>
  <c r="W4933" i="12"/>
  <c r="W4934" i="12"/>
  <c r="W4936" i="12"/>
  <c r="W4937" i="12"/>
  <c r="W4938" i="12"/>
  <c r="W4939" i="12"/>
  <c r="W4940" i="12"/>
  <c r="W4941" i="12"/>
  <c r="W4942" i="12"/>
  <c r="W4943" i="12"/>
  <c r="W4944" i="12"/>
  <c r="W4945" i="12"/>
  <c r="W4946" i="12"/>
  <c r="W4947" i="12"/>
  <c r="W4948" i="12"/>
  <c r="W4949" i="12"/>
  <c r="W4950" i="12"/>
  <c r="W4951" i="12"/>
  <c r="W4953" i="12"/>
  <c r="W4954" i="12"/>
  <c r="W4955" i="12"/>
  <c r="W4956" i="12"/>
  <c r="W4957" i="12"/>
  <c r="W4958" i="12"/>
  <c r="W4960" i="12"/>
  <c r="W4961" i="12"/>
  <c r="W4962" i="12"/>
  <c r="W4964" i="12"/>
  <c r="W4965" i="12"/>
  <c r="W4966" i="12"/>
  <c r="W4968" i="12"/>
  <c r="W4969" i="12"/>
  <c r="W4970" i="12"/>
  <c r="W4971" i="12"/>
  <c r="W4972" i="12"/>
  <c r="W4974" i="12"/>
  <c r="W4975" i="12"/>
  <c r="W4976" i="12"/>
  <c r="W4977" i="12"/>
  <c r="W4978" i="12"/>
  <c r="W4979" i="12"/>
  <c r="W4980" i="12"/>
  <c r="W4981" i="12"/>
  <c r="W4982" i="12"/>
  <c r="W4983" i="12"/>
  <c r="W4984" i="12"/>
  <c r="W4985" i="12"/>
  <c r="W4986" i="12"/>
  <c r="W4987" i="12"/>
  <c r="W4988" i="12"/>
  <c r="W4990" i="12"/>
  <c r="W4991" i="12"/>
  <c r="W4992" i="12"/>
  <c r="W4993" i="12"/>
  <c r="W4994" i="12"/>
  <c r="W4995" i="12"/>
  <c r="W4996" i="12"/>
  <c r="W4997" i="12"/>
  <c r="W4998" i="12"/>
  <c r="W4999" i="12"/>
  <c r="W5000" i="12"/>
  <c r="W5001" i="12"/>
  <c r="W5002" i="12"/>
  <c r="W5003" i="12"/>
  <c r="W5004" i="12"/>
  <c r="W5005" i="12"/>
  <c r="W5006" i="12"/>
  <c r="W5007" i="12"/>
  <c r="W5008" i="12"/>
  <c r="W5009" i="12"/>
  <c r="W5010" i="12"/>
  <c r="W5011" i="12"/>
  <c r="W5012" i="12"/>
  <c r="W5013" i="12"/>
  <c r="W5014" i="12"/>
  <c r="W5016" i="12"/>
  <c r="W5017" i="12"/>
  <c r="W5018" i="12"/>
  <c r="W5019" i="12"/>
  <c r="W5020" i="12"/>
  <c r="W5021" i="12"/>
  <c r="W5022" i="12"/>
  <c r="W5023" i="12"/>
  <c r="W5024" i="12"/>
  <c r="W5025" i="12"/>
  <c r="W5026" i="12"/>
  <c r="W5027" i="12"/>
  <c r="W5028" i="12"/>
  <c r="W5029" i="12"/>
  <c r="W5030" i="12"/>
  <c r="W5031" i="12"/>
  <c r="W5032" i="12"/>
  <c r="W5033" i="12"/>
  <c r="W5035" i="12"/>
  <c r="W5036" i="12"/>
  <c r="W5037" i="12"/>
  <c r="W5038" i="12"/>
  <c r="W5039" i="12"/>
  <c r="W5040" i="12"/>
  <c r="W5041" i="12"/>
  <c r="W5042" i="12"/>
  <c r="W5044" i="12"/>
  <c r="W5045" i="12"/>
  <c r="W5046" i="12"/>
  <c r="W5047" i="12"/>
  <c r="W5048" i="12"/>
  <c r="W5049" i="12"/>
  <c r="W5050" i="12"/>
  <c r="W5051" i="12"/>
  <c r="W5052" i="12"/>
  <c r="W5053" i="12"/>
  <c r="W5054" i="12"/>
  <c r="W5055" i="12"/>
  <c r="W5056" i="12"/>
  <c r="W5057" i="12"/>
  <c r="W5058" i="12"/>
  <c r="W5059" i="12"/>
  <c r="W5061" i="12"/>
  <c r="W5062" i="12"/>
  <c r="W5063" i="12"/>
  <c r="W5064" i="12"/>
  <c r="W5066" i="12"/>
  <c r="W5067" i="12"/>
  <c r="W5068" i="12"/>
  <c r="W5069" i="12"/>
  <c r="W5070" i="12"/>
  <c r="W5071" i="12"/>
  <c r="W5072" i="12"/>
  <c r="W5073" i="12"/>
  <c r="W5075" i="12"/>
  <c r="W5076" i="12"/>
  <c r="W5077" i="12"/>
  <c r="W5078" i="12"/>
  <c r="W5080" i="12"/>
  <c r="W5081" i="12"/>
  <c r="W5082" i="12"/>
  <c r="W5083" i="12"/>
  <c r="W5084" i="12"/>
  <c r="W5085" i="12"/>
  <c r="W5086" i="12"/>
  <c r="W5087" i="12"/>
  <c r="W5088" i="12"/>
  <c r="W5089" i="12"/>
  <c r="W5090" i="12"/>
  <c r="W5091" i="12"/>
  <c r="W5092" i="12"/>
  <c r="W5093" i="12"/>
  <c r="W5094" i="12"/>
  <c r="W5096" i="12"/>
  <c r="W5097" i="12"/>
  <c r="W5098" i="12"/>
  <c r="W5099" i="12"/>
  <c r="W5100" i="12"/>
  <c r="W5101" i="12"/>
  <c r="W5102" i="12"/>
  <c r="W5103" i="12"/>
  <c r="W5104" i="12"/>
  <c r="W5105" i="12"/>
  <c r="W5106" i="12"/>
  <c r="W5107" i="12"/>
  <c r="W5108" i="12"/>
  <c r="W5109" i="12"/>
  <c r="W5110" i="12"/>
  <c r="W5112" i="12"/>
  <c r="W5113" i="12"/>
  <c r="W5114" i="12"/>
  <c r="W5115" i="12"/>
  <c r="W5116" i="12"/>
  <c r="W5117" i="12"/>
  <c r="W5118" i="12"/>
  <c r="W5119" i="12"/>
  <c r="W5120" i="12"/>
  <c r="W5121" i="12"/>
  <c r="W5123" i="12"/>
  <c r="W5124" i="12"/>
  <c r="W5125" i="12"/>
  <c r="W5126" i="12"/>
  <c r="W5127" i="12"/>
  <c r="W5128" i="12"/>
  <c r="W5129" i="12"/>
  <c r="W5130" i="12"/>
  <c r="W5131" i="12"/>
  <c r="W5132" i="12"/>
  <c r="W5133" i="12"/>
  <c r="W5134" i="12"/>
  <c r="W5135" i="12"/>
  <c r="W5136" i="12"/>
  <c r="W5138" i="12"/>
  <c r="W5139" i="12"/>
  <c r="W5140" i="12"/>
  <c r="W5141" i="12"/>
  <c r="W5142" i="12"/>
  <c r="W5143" i="12"/>
  <c r="W5145" i="12"/>
  <c r="W5146" i="12"/>
  <c r="W5147" i="12"/>
  <c r="W5148" i="12"/>
  <c r="W5149" i="12"/>
  <c r="W5150" i="12"/>
  <c r="W5151" i="12"/>
  <c r="W5152" i="12"/>
  <c r="W5153" i="12"/>
  <c r="W5154" i="12"/>
  <c r="W5155" i="12"/>
  <c r="W5156" i="12"/>
  <c r="W5158" i="12"/>
  <c r="W5159" i="12"/>
  <c r="W5161" i="12"/>
  <c r="W5162" i="12"/>
  <c r="W5163" i="12"/>
  <c r="W5164" i="12"/>
  <c r="W5165" i="12"/>
  <c r="W5166" i="12"/>
  <c r="W5167" i="12"/>
  <c r="W5168" i="12"/>
  <c r="W5169" i="12"/>
  <c r="W5170" i="12"/>
  <c r="W5171" i="12"/>
  <c r="W5172" i="12"/>
  <c r="W5173" i="12"/>
  <c r="W5174" i="12"/>
  <c r="W5176" i="12"/>
  <c r="W5177" i="12"/>
  <c r="W5178" i="12"/>
  <c r="W5179" i="12"/>
  <c r="W5180" i="12"/>
  <c r="W5181" i="12"/>
  <c r="W5182" i="12"/>
  <c r="W5183" i="12"/>
  <c r="W5184" i="12"/>
  <c r="W2" i="12"/>
  <c r="S2187" i="11"/>
  <c r="R2187" i="11"/>
  <c r="Q2187" i="11"/>
  <c r="P2187" i="11"/>
  <c r="O2187" i="11"/>
  <c r="N2187" i="11"/>
  <c r="M2187" i="11"/>
  <c r="L2187" i="11"/>
  <c r="K2187" i="11"/>
  <c r="J2187" i="11"/>
  <c r="I2187" i="11"/>
  <c r="H2187" i="11"/>
  <c r="G2187" i="11"/>
  <c r="F2187" i="11"/>
  <c r="E2187" i="11"/>
  <c r="S2180" i="11"/>
  <c r="R2180" i="11"/>
  <c r="Q2180" i="11"/>
  <c r="P2180" i="11"/>
  <c r="O2180" i="11"/>
  <c r="N2180" i="11"/>
  <c r="M2180" i="11"/>
  <c r="L2180" i="11"/>
  <c r="K2180" i="11"/>
  <c r="J2180" i="11"/>
  <c r="I2180" i="11"/>
  <c r="H2180" i="11"/>
  <c r="G2180" i="11"/>
  <c r="F2180" i="11"/>
  <c r="E2180" i="11"/>
  <c r="S2169" i="11"/>
  <c r="R2169" i="11"/>
  <c r="Q2169" i="11"/>
  <c r="P2169" i="11"/>
  <c r="O2169" i="11"/>
  <c r="N2169" i="11"/>
  <c r="M2169" i="11"/>
  <c r="L2169" i="11"/>
  <c r="K2169" i="11"/>
  <c r="J2169" i="11"/>
  <c r="I2169" i="11"/>
  <c r="H2169" i="11"/>
  <c r="G2169" i="11"/>
  <c r="F2169" i="11"/>
  <c r="E2169" i="11"/>
  <c r="S2165" i="11"/>
  <c r="R2165" i="11"/>
  <c r="Q2165" i="11"/>
  <c r="P2165" i="11"/>
  <c r="O2165" i="11"/>
  <c r="N2165" i="11"/>
  <c r="M2165" i="11"/>
  <c r="L2165" i="11"/>
  <c r="K2165" i="11"/>
  <c r="J2165" i="11"/>
  <c r="I2165" i="11"/>
  <c r="H2165" i="11"/>
  <c r="G2165" i="11"/>
  <c r="F2165" i="11"/>
  <c r="E2165" i="11"/>
  <c r="S2160" i="11"/>
  <c r="R2160" i="11"/>
  <c r="Q2160" i="11"/>
  <c r="P2160" i="11"/>
  <c r="O2160" i="11"/>
  <c r="N2160" i="11"/>
  <c r="M2160" i="11"/>
  <c r="L2160" i="11"/>
  <c r="K2160" i="11"/>
  <c r="J2160" i="11"/>
  <c r="I2160" i="11"/>
  <c r="H2160" i="11"/>
  <c r="G2160" i="11"/>
  <c r="F2160" i="11"/>
  <c r="E2160" i="11"/>
  <c r="S2145" i="11"/>
  <c r="R2145" i="11"/>
  <c r="Q2145" i="11"/>
  <c r="P2145" i="11"/>
  <c r="O2145" i="11"/>
  <c r="N2145" i="11"/>
  <c r="M2145" i="11"/>
  <c r="L2145" i="11"/>
  <c r="K2145" i="11"/>
  <c r="J2145" i="11"/>
  <c r="I2145" i="11"/>
  <c r="H2145" i="11"/>
  <c r="G2145" i="11"/>
  <c r="F2145" i="11"/>
  <c r="E2145" i="11"/>
  <c r="S2134" i="11"/>
  <c r="R2134" i="11"/>
  <c r="Q2134" i="11"/>
  <c r="P2134" i="11"/>
  <c r="O2134" i="11"/>
  <c r="N2134" i="11"/>
  <c r="M2134" i="11"/>
  <c r="L2134" i="11"/>
  <c r="K2134" i="11"/>
  <c r="J2134" i="11"/>
  <c r="I2134" i="11"/>
  <c r="H2134" i="11"/>
  <c r="G2134" i="11"/>
  <c r="F2134" i="11"/>
  <c r="E2134" i="11"/>
  <c r="S2132" i="11"/>
  <c r="R2132" i="11"/>
  <c r="Q2132" i="11"/>
  <c r="P2132" i="11"/>
  <c r="O2132" i="11"/>
  <c r="N2132" i="11"/>
  <c r="M2132" i="11"/>
  <c r="L2132" i="11"/>
  <c r="K2132" i="11"/>
  <c r="J2132" i="11"/>
  <c r="I2132" i="11"/>
  <c r="H2132" i="11"/>
  <c r="G2132" i="11"/>
  <c r="F2132" i="11"/>
  <c r="E2132" i="11"/>
  <c r="S2120" i="11"/>
  <c r="R2120" i="11"/>
  <c r="Q2120" i="11"/>
  <c r="P2120" i="11"/>
  <c r="O2120" i="11"/>
  <c r="N2120" i="11"/>
  <c r="M2120" i="11"/>
  <c r="L2120" i="11"/>
  <c r="K2120" i="11"/>
  <c r="J2120" i="11"/>
  <c r="I2120" i="11"/>
  <c r="H2120" i="11"/>
  <c r="G2120" i="11"/>
  <c r="F2120" i="11"/>
  <c r="E2120" i="11"/>
  <c r="S2116" i="11"/>
  <c r="R2116" i="11"/>
  <c r="Q2116" i="11"/>
  <c r="P2116" i="11"/>
  <c r="O2116" i="11"/>
  <c r="N2116" i="11"/>
  <c r="M2116" i="11"/>
  <c r="L2116" i="11"/>
  <c r="K2116" i="11"/>
  <c r="J2116" i="11"/>
  <c r="I2116" i="11"/>
  <c r="H2116" i="11"/>
  <c r="G2116" i="11"/>
  <c r="F2116" i="11"/>
  <c r="E2116" i="11"/>
  <c r="S2113" i="11"/>
  <c r="R2113" i="11"/>
  <c r="Q2113" i="11"/>
  <c r="P2113" i="11"/>
  <c r="O2113" i="11"/>
  <c r="N2113" i="11"/>
  <c r="M2113" i="11"/>
  <c r="L2113" i="11"/>
  <c r="K2113" i="11"/>
  <c r="J2113" i="11"/>
  <c r="I2113" i="11"/>
  <c r="H2113" i="11"/>
  <c r="G2113" i="11"/>
  <c r="F2113" i="11"/>
  <c r="E2113" i="11"/>
  <c r="S2107" i="11"/>
  <c r="R2107" i="11"/>
  <c r="Q2107" i="11"/>
  <c r="P2107" i="11"/>
  <c r="O2107" i="11"/>
  <c r="N2107" i="11"/>
  <c r="M2107" i="11"/>
  <c r="L2107" i="11"/>
  <c r="K2107" i="11"/>
  <c r="J2107" i="11"/>
  <c r="I2107" i="11"/>
  <c r="H2107" i="11"/>
  <c r="G2107" i="11"/>
  <c r="F2107" i="11"/>
  <c r="E2107" i="11"/>
  <c r="S2104" i="11"/>
  <c r="R2104" i="11"/>
  <c r="Q2104" i="11"/>
  <c r="P2104" i="11"/>
  <c r="O2104" i="11"/>
  <c r="N2104" i="11"/>
  <c r="M2104" i="11"/>
  <c r="L2104" i="11"/>
  <c r="K2104" i="11"/>
  <c r="J2104" i="11"/>
  <c r="I2104" i="11"/>
  <c r="H2104" i="11"/>
  <c r="G2104" i="11"/>
  <c r="F2104" i="11"/>
  <c r="E2104" i="11"/>
  <c r="S2086" i="11"/>
  <c r="R2086" i="11"/>
  <c r="Q2086" i="11"/>
  <c r="P2086" i="11"/>
  <c r="O2086" i="11"/>
  <c r="N2086" i="11"/>
  <c r="M2086" i="11"/>
  <c r="L2086" i="11"/>
  <c r="K2086" i="11"/>
  <c r="J2086" i="11"/>
  <c r="I2086" i="11"/>
  <c r="H2086" i="11"/>
  <c r="G2086" i="11"/>
  <c r="F2086" i="11"/>
  <c r="E2086" i="11"/>
  <c r="S2080" i="11"/>
  <c r="R2080" i="11"/>
  <c r="Q2080" i="11"/>
  <c r="P2080" i="11"/>
  <c r="O2080" i="11"/>
  <c r="N2080" i="11"/>
  <c r="M2080" i="11"/>
  <c r="L2080" i="11"/>
  <c r="K2080" i="11"/>
  <c r="J2080" i="11"/>
  <c r="I2080" i="11"/>
  <c r="H2080" i="11"/>
  <c r="G2080" i="11"/>
  <c r="F2080" i="11"/>
  <c r="E2080" i="11"/>
  <c r="S2076" i="11"/>
  <c r="R2076" i="11"/>
  <c r="Q2076" i="11"/>
  <c r="P2076" i="11"/>
  <c r="O2076" i="11"/>
  <c r="N2076" i="11"/>
  <c r="M2076" i="11"/>
  <c r="L2076" i="11"/>
  <c r="K2076" i="11"/>
  <c r="J2076" i="11"/>
  <c r="I2076" i="11"/>
  <c r="H2076" i="11"/>
  <c r="G2076" i="11"/>
  <c r="F2076" i="11"/>
  <c r="E2076" i="11"/>
  <c r="S2065" i="11"/>
  <c r="R2065" i="11"/>
  <c r="Q2065" i="11"/>
  <c r="P2065" i="11"/>
  <c r="O2065" i="11"/>
  <c r="N2065" i="11"/>
  <c r="M2065" i="11"/>
  <c r="L2065" i="11"/>
  <c r="K2065" i="11"/>
  <c r="J2065" i="11"/>
  <c r="I2065" i="11"/>
  <c r="H2065" i="11"/>
  <c r="G2065" i="11"/>
  <c r="F2065" i="11"/>
  <c r="E2065" i="11"/>
  <c r="S2050" i="11"/>
  <c r="R2050" i="11"/>
  <c r="Q2050" i="11"/>
  <c r="P2050" i="11"/>
  <c r="O2050" i="11"/>
  <c r="N2050" i="11"/>
  <c r="M2050" i="11"/>
  <c r="L2050" i="11"/>
  <c r="K2050" i="11"/>
  <c r="J2050" i="11"/>
  <c r="I2050" i="11"/>
  <c r="H2050" i="11"/>
  <c r="G2050" i="11"/>
  <c r="F2050" i="11"/>
  <c r="E2050" i="11"/>
  <c r="S2045" i="11"/>
  <c r="R2045" i="11"/>
  <c r="Q2045" i="11"/>
  <c r="P2045" i="11"/>
  <c r="O2045" i="11"/>
  <c r="N2045" i="11"/>
  <c r="M2045" i="11"/>
  <c r="L2045" i="11"/>
  <c r="K2045" i="11"/>
  <c r="J2045" i="11"/>
  <c r="I2045" i="11"/>
  <c r="H2045" i="11"/>
  <c r="G2045" i="11"/>
  <c r="F2045" i="11"/>
  <c r="E2045" i="11"/>
  <c r="S2037" i="11"/>
  <c r="R2037" i="11"/>
  <c r="Q2037" i="11"/>
  <c r="P2037" i="11"/>
  <c r="O2037" i="11"/>
  <c r="N2037" i="11"/>
  <c r="M2037" i="11"/>
  <c r="L2037" i="11"/>
  <c r="K2037" i="11"/>
  <c r="J2037" i="11"/>
  <c r="I2037" i="11"/>
  <c r="H2037" i="11"/>
  <c r="G2037" i="11"/>
  <c r="F2037" i="11"/>
  <c r="E2037" i="11"/>
  <c r="S2025" i="11"/>
  <c r="R2025" i="11"/>
  <c r="Q2025" i="11"/>
  <c r="P2025" i="11"/>
  <c r="O2025" i="11"/>
  <c r="N2025" i="11"/>
  <c r="M2025" i="11"/>
  <c r="L2025" i="11"/>
  <c r="K2025" i="11"/>
  <c r="J2025" i="11"/>
  <c r="I2025" i="11"/>
  <c r="H2025" i="11"/>
  <c r="G2025" i="11"/>
  <c r="F2025" i="11"/>
  <c r="E2025" i="11"/>
  <c r="S2022" i="11"/>
  <c r="R2022" i="11"/>
  <c r="Q2022" i="11"/>
  <c r="P2022" i="11"/>
  <c r="O2022" i="11"/>
  <c r="N2022" i="11"/>
  <c r="M2022" i="11"/>
  <c r="L2022" i="11"/>
  <c r="K2022" i="11"/>
  <c r="J2022" i="11"/>
  <c r="I2022" i="11"/>
  <c r="H2022" i="11"/>
  <c r="G2022" i="11"/>
  <c r="F2022" i="11"/>
  <c r="E2022" i="11"/>
  <c r="S2020" i="11"/>
  <c r="R2020" i="11"/>
  <c r="Q2020" i="11"/>
  <c r="P2020" i="11"/>
  <c r="O2020" i="11"/>
  <c r="N2020" i="11"/>
  <c r="M2020" i="11"/>
  <c r="L2020" i="11"/>
  <c r="K2020" i="11"/>
  <c r="J2020" i="11"/>
  <c r="I2020" i="11"/>
  <c r="H2020" i="11"/>
  <c r="G2020" i="11"/>
  <c r="F2020" i="11"/>
  <c r="E2020" i="11"/>
  <c r="S2013" i="11"/>
  <c r="R2013" i="11"/>
  <c r="Q2013" i="11"/>
  <c r="P2013" i="11"/>
  <c r="O2013" i="11"/>
  <c r="N2013" i="11"/>
  <c r="M2013" i="11"/>
  <c r="L2013" i="11"/>
  <c r="K2013" i="11"/>
  <c r="J2013" i="11"/>
  <c r="I2013" i="11"/>
  <c r="H2013" i="11"/>
  <c r="G2013" i="11"/>
  <c r="F2013" i="11"/>
  <c r="E2013" i="11"/>
  <c r="S2008" i="11"/>
  <c r="R2008" i="11"/>
  <c r="Q2008" i="11"/>
  <c r="P2008" i="11"/>
  <c r="O2008" i="11"/>
  <c r="N2008" i="11"/>
  <c r="M2008" i="11"/>
  <c r="L2008" i="11"/>
  <c r="K2008" i="11"/>
  <c r="J2008" i="11"/>
  <c r="I2008" i="11"/>
  <c r="H2008" i="11"/>
  <c r="G2008" i="11"/>
  <c r="F2008" i="11"/>
  <c r="E2008" i="11"/>
  <c r="S2006" i="11"/>
  <c r="R2006" i="11"/>
  <c r="Q2006" i="11"/>
  <c r="P2006" i="11"/>
  <c r="O2006" i="11"/>
  <c r="N2006" i="11"/>
  <c r="M2006" i="11"/>
  <c r="L2006" i="11"/>
  <c r="K2006" i="11"/>
  <c r="J2006" i="11"/>
  <c r="I2006" i="11"/>
  <c r="H2006" i="11"/>
  <c r="G2006" i="11"/>
  <c r="F2006" i="11"/>
  <c r="E2006" i="11"/>
  <c r="S2001" i="11"/>
  <c r="R2001" i="11"/>
  <c r="Q2001" i="11"/>
  <c r="P2001" i="11"/>
  <c r="O2001" i="11"/>
  <c r="N2001" i="11"/>
  <c r="M2001" i="11"/>
  <c r="L2001" i="11"/>
  <c r="K2001" i="11"/>
  <c r="J2001" i="11"/>
  <c r="I2001" i="11"/>
  <c r="H2001" i="11"/>
  <c r="G2001" i="11"/>
  <c r="F2001" i="11"/>
  <c r="E2001" i="11"/>
  <c r="S1992" i="11"/>
  <c r="R1992" i="11"/>
  <c r="Q1992" i="11"/>
  <c r="P1992" i="11"/>
  <c r="O1992" i="11"/>
  <c r="N1992" i="11"/>
  <c r="M1992" i="11"/>
  <c r="L1992" i="11"/>
  <c r="K1992" i="11"/>
  <c r="J1992" i="11"/>
  <c r="I1992" i="11"/>
  <c r="H1992" i="11"/>
  <c r="G1992" i="11"/>
  <c r="F1992" i="11"/>
  <c r="E1992" i="11"/>
  <c r="S1986" i="11"/>
  <c r="R1986" i="11"/>
  <c r="Q1986" i="11"/>
  <c r="P1986" i="11"/>
  <c r="O1986" i="11"/>
  <c r="N1986" i="11"/>
  <c r="M1986" i="11"/>
  <c r="L1986" i="11"/>
  <c r="K1986" i="11"/>
  <c r="J1986" i="11"/>
  <c r="I1986" i="11"/>
  <c r="H1986" i="11"/>
  <c r="G1986" i="11"/>
  <c r="F1986" i="11"/>
  <c r="E1986" i="11"/>
  <c r="S1981" i="11"/>
  <c r="R1981" i="11"/>
  <c r="Q1981" i="11"/>
  <c r="P1981" i="11"/>
  <c r="O1981" i="11"/>
  <c r="N1981" i="11"/>
  <c r="M1981" i="11"/>
  <c r="L1981" i="11"/>
  <c r="K1981" i="11"/>
  <c r="J1981" i="11"/>
  <c r="I1981" i="11"/>
  <c r="H1981" i="11"/>
  <c r="G1981" i="11"/>
  <c r="F1981" i="11"/>
  <c r="E1981" i="11"/>
  <c r="S1974" i="11"/>
  <c r="R1974" i="11"/>
  <c r="Q1974" i="11"/>
  <c r="P1974" i="11"/>
  <c r="O1974" i="11"/>
  <c r="N1974" i="11"/>
  <c r="M1974" i="11"/>
  <c r="L1974" i="11"/>
  <c r="K1974" i="11"/>
  <c r="J1974" i="11"/>
  <c r="I1974" i="11"/>
  <c r="H1974" i="11"/>
  <c r="G1974" i="11"/>
  <c r="F1974" i="11"/>
  <c r="E1974" i="11"/>
  <c r="S1959" i="11"/>
  <c r="R1959" i="11"/>
  <c r="Q1959" i="11"/>
  <c r="P1959" i="11"/>
  <c r="O1959" i="11"/>
  <c r="N1959" i="11"/>
  <c r="M1959" i="11"/>
  <c r="L1959" i="11"/>
  <c r="K1959" i="11"/>
  <c r="J1959" i="11"/>
  <c r="I1959" i="11"/>
  <c r="H1959" i="11"/>
  <c r="G1959" i="11"/>
  <c r="F1959" i="11"/>
  <c r="E1959" i="11"/>
  <c r="S1954" i="11"/>
  <c r="R1954" i="11"/>
  <c r="Q1954" i="11"/>
  <c r="P1954" i="11"/>
  <c r="O1954" i="11"/>
  <c r="N1954" i="11"/>
  <c r="M1954" i="11"/>
  <c r="L1954" i="11"/>
  <c r="K1954" i="11"/>
  <c r="J1954" i="11"/>
  <c r="I1954" i="11"/>
  <c r="H1954" i="11"/>
  <c r="G1954" i="11"/>
  <c r="F1954" i="11"/>
  <c r="E1954" i="11"/>
  <c r="S1952" i="11"/>
  <c r="R1952" i="11"/>
  <c r="Q1952" i="11"/>
  <c r="P1952" i="11"/>
  <c r="O1952" i="11"/>
  <c r="N1952" i="11"/>
  <c r="M1952" i="11"/>
  <c r="L1952" i="11"/>
  <c r="K1952" i="11"/>
  <c r="J1952" i="11"/>
  <c r="I1952" i="11"/>
  <c r="H1952" i="11"/>
  <c r="G1952" i="11"/>
  <c r="F1952" i="11"/>
  <c r="E1952" i="11"/>
  <c r="S1944" i="11"/>
  <c r="R1944" i="11"/>
  <c r="Q1944" i="11"/>
  <c r="P1944" i="11"/>
  <c r="O1944" i="11"/>
  <c r="N1944" i="11"/>
  <c r="M1944" i="11"/>
  <c r="L1944" i="11"/>
  <c r="K1944" i="11"/>
  <c r="J1944" i="11"/>
  <c r="I1944" i="11"/>
  <c r="H1944" i="11"/>
  <c r="G1944" i="11"/>
  <c r="F1944" i="11"/>
  <c r="E1944" i="11"/>
  <c r="S1929" i="11"/>
  <c r="R1929" i="11"/>
  <c r="Q1929" i="11"/>
  <c r="P1929" i="11"/>
  <c r="O1929" i="11"/>
  <c r="N1929" i="11"/>
  <c r="M1929" i="11"/>
  <c r="L1929" i="11"/>
  <c r="K1929" i="11"/>
  <c r="J1929" i="11"/>
  <c r="I1929" i="11"/>
  <c r="H1929" i="11"/>
  <c r="G1929" i="11"/>
  <c r="F1929" i="11"/>
  <c r="E1929" i="11"/>
  <c r="S1914" i="11"/>
  <c r="R1914" i="11"/>
  <c r="Q1914" i="11"/>
  <c r="P1914" i="11"/>
  <c r="O1914" i="11"/>
  <c r="N1914" i="11"/>
  <c r="M1914" i="11"/>
  <c r="L1914" i="11"/>
  <c r="K1914" i="11"/>
  <c r="J1914" i="11"/>
  <c r="I1914" i="11"/>
  <c r="H1914" i="11"/>
  <c r="G1914" i="11"/>
  <c r="F1914" i="11"/>
  <c r="E1914" i="11"/>
  <c r="S1900" i="11"/>
  <c r="R1900" i="11"/>
  <c r="Q1900" i="11"/>
  <c r="P1900" i="11"/>
  <c r="O1900" i="11"/>
  <c r="N1900" i="11"/>
  <c r="M1900" i="11"/>
  <c r="L1900" i="11"/>
  <c r="K1900" i="11"/>
  <c r="J1900" i="11"/>
  <c r="I1900" i="11"/>
  <c r="H1900" i="11"/>
  <c r="G1900" i="11"/>
  <c r="F1900" i="11"/>
  <c r="E1900" i="11"/>
  <c r="S1895" i="11"/>
  <c r="R1895" i="11"/>
  <c r="Q1895" i="11"/>
  <c r="P1895" i="11"/>
  <c r="O1895" i="11"/>
  <c r="N1895" i="11"/>
  <c r="M1895" i="11"/>
  <c r="L1895" i="11"/>
  <c r="K1895" i="11"/>
  <c r="J1895" i="11"/>
  <c r="I1895" i="11"/>
  <c r="H1895" i="11"/>
  <c r="G1895" i="11"/>
  <c r="F1895" i="11"/>
  <c r="E1895" i="11"/>
  <c r="S1886" i="11"/>
  <c r="R1886" i="11"/>
  <c r="Q1886" i="11"/>
  <c r="P1886" i="11"/>
  <c r="O1886" i="11"/>
  <c r="N1886" i="11"/>
  <c r="M1886" i="11"/>
  <c r="L1886" i="11"/>
  <c r="K1886" i="11"/>
  <c r="J1886" i="11"/>
  <c r="I1886" i="11"/>
  <c r="H1886" i="11"/>
  <c r="G1886" i="11"/>
  <c r="F1886" i="11"/>
  <c r="E1886" i="11"/>
  <c r="S1879" i="11"/>
  <c r="R1879" i="11"/>
  <c r="Q1879" i="11"/>
  <c r="P1879" i="11"/>
  <c r="O1879" i="11"/>
  <c r="N1879" i="11"/>
  <c r="M1879" i="11"/>
  <c r="L1879" i="11"/>
  <c r="K1879" i="11"/>
  <c r="J1879" i="11"/>
  <c r="I1879" i="11"/>
  <c r="H1879" i="11"/>
  <c r="G1879" i="11"/>
  <c r="F1879" i="11"/>
  <c r="E1879" i="11"/>
  <c r="S1873" i="11"/>
  <c r="R1873" i="11"/>
  <c r="Q1873" i="11"/>
  <c r="P1873" i="11"/>
  <c r="O1873" i="11"/>
  <c r="N1873" i="11"/>
  <c r="M1873" i="11"/>
  <c r="L1873" i="11"/>
  <c r="K1873" i="11"/>
  <c r="J1873" i="11"/>
  <c r="I1873" i="11"/>
  <c r="H1873" i="11"/>
  <c r="G1873" i="11"/>
  <c r="F1873" i="11"/>
  <c r="E1873" i="11"/>
  <c r="S1871" i="11"/>
  <c r="R1871" i="11"/>
  <c r="Q1871" i="11"/>
  <c r="P1871" i="11"/>
  <c r="O1871" i="11"/>
  <c r="N1871" i="11"/>
  <c r="M1871" i="11"/>
  <c r="L1871" i="11"/>
  <c r="K1871" i="11"/>
  <c r="J1871" i="11"/>
  <c r="I1871" i="11"/>
  <c r="H1871" i="11"/>
  <c r="G1871" i="11"/>
  <c r="F1871" i="11"/>
  <c r="E1871" i="11"/>
  <c r="S1865" i="11"/>
  <c r="R1865" i="11"/>
  <c r="Q1865" i="11"/>
  <c r="P1865" i="11"/>
  <c r="O1865" i="11"/>
  <c r="N1865" i="11"/>
  <c r="M1865" i="11"/>
  <c r="L1865" i="11"/>
  <c r="K1865" i="11"/>
  <c r="J1865" i="11"/>
  <c r="I1865" i="11"/>
  <c r="H1865" i="11"/>
  <c r="G1865" i="11"/>
  <c r="F1865" i="11"/>
  <c r="E1865" i="11"/>
  <c r="S1863" i="11"/>
  <c r="R1863" i="11"/>
  <c r="Q1863" i="11"/>
  <c r="P1863" i="11"/>
  <c r="O1863" i="11"/>
  <c r="N1863" i="11"/>
  <c r="M1863" i="11"/>
  <c r="L1863" i="11"/>
  <c r="K1863" i="11"/>
  <c r="J1863" i="11"/>
  <c r="I1863" i="11"/>
  <c r="H1863" i="11"/>
  <c r="G1863" i="11"/>
  <c r="F1863" i="11"/>
  <c r="E1863" i="11"/>
  <c r="S1853" i="11"/>
  <c r="R1853" i="11"/>
  <c r="Q1853" i="11"/>
  <c r="P1853" i="11"/>
  <c r="O1853" i="11"/>
  <c r="N1853" i="11"/>
  <c r="M1853" i="11"/>
  <c r="L1853" i="11"/>
  <c r="K1853" i="11"/>
  <c r="J1853" i="11"/>
  <c r="I1853" i="11"/>
  <c r="H1853" i="11"/>
  <c r="G1853" i="11"/>
  <c r="F1853" i="11"/>
  <c r="E1853" i="11"/>
  <c r="S1842" i="11"/>
  <c r="R1842" i="11"/>
  <c r="Q1842" i="11"/>
  <c r="P1842" i="11"/>
  <c r="O1842" i="11"/>
  <c r="N1842" i="11"/>
  <c r="M1842" i="11"/>
  <c r="L1842" i="11"/>
  <c r="K1842" i="11"/>
  <c r="J1842" i="11"/>
  <c r="I1842" i="11"/>
  <c r="H1842" i="11"/>
  <c r="G1842" i="11"/>
  <c r="F1842" i="11"/>
  <c r="E1842" i="11"/>
  <c r="S1839" i="11"/>
  <c r="R1839" i="11"/>
  <c r="Q1839" i="11"/>
  <c r="P1839" i="11"/>
  <c r="O1839" i="11"/>
  <c r="N1839" i="11"/>
  <c r="M1839" i="11"/>
  <c r="L1839" i="11"/>
  <c r="K1839" i="11"/>
  <c r="J1839" i="11"/>
  <c r="I1839" i="11"/>
  <c r="H1839" i="11"/>
  <c r="G1839" i="11"/>
  <c r="F1839" i="11"/>
  <c r="E1839" i="11"/>
  <c r="S1823" i="11"/>
  <c r="R1823" i="11"/>
  <c r="Q1823" i="11"/>
  <c r="P1823" i="11"/>
  <c r="O1823" i="11"/>
  <c r="N1823" i="11"/>
  <c r="M1823" i="11"/>
  <c r="L1823" i="11"/>
  <c r="K1823" i="11"/>
  <c r="J1823" i="11"/>
  <c r="I1823" i="11"/>
  <c r="H1823" i="11"/>
  <c r="G1823" i="11"/>
  <c r="F1823" i="11"/>
  <c r="E1823" i="11"/>
  <c r="S1812" i="11"/>
  <c r="R1812" i="11"/>
  <c r="Q1812" i="11"/>
  <c r="P1812" i="11"/>
  <c r="O1812" i="11"/>
  <c r="N1812" i="11"/>
  <c r="M1812" i="11"/>
  <c r="L1812" i="11"/>
  <c r="K1812" i="11"/>
  <c r="J1812" i="11"/>
  <c r="I1812" i="11"/>
  <c r="H1812" i="11"/>
  <c r="G1812" i="11"/>
  <c r="F1812" i="11"/>
  <c r="E1812" i="11"/>
  <c r="S1799" i="11"/>
  <c r="R1799" i="11"/>
  <c r="Q1799" i="11"/>
  <c r="P1799" i="11"/>
  <c r="O1799" i="11"/>
  <c r="N1799" i="11"/>
  <c r="M1799" i="11"/>
  <c r="L1799" i="11"/>
  <c r="K1799" i="11"/>
  <c r="J1799" i="11"/>
  <c r="I1799" i="11"/>
  <c r="H1799" i="11"/>
  <c r="G1799" i="11"/>
  <c r="F1799" i="11"/>
  <c r="E1799" i="11"/>
  <c r="S1792" i="11"/>
  <c r="R1792" i="11"/>
  <c r="Q1792" i="11"/>
  <c r="P1792" i="11"/>
  <c r="O1792" i="11"/>
  <c r="N1792" i="11"/>
  <c r="M1792" i="11"/>
  <c r="L1792" i="11"/>
  <c r="K1792" i="11"/>
  <c r="J1792" i="11"/>
  <c r="I1792" i="11"/>
  <c r="H1792" i="11"/>
  <c r="G1792" i="11"/>
  <c r="F1792" i="11"/>
  <c r="E1792" i="11"/>
  <c r="S1780" i="11"/>
  <c r="R1780" i="11"/>
  <c r="Q1780" i="11"/>
  <c r="P1780" i="11"/>
  <c r="O1780" i="11"/>
  <c r="N1780" i="11"/>
  <c r="M1780" i="11"/>
  <c r="L1780" i="11"/>
  <c r="K1780" i="11"/>
  <c r="J1780" i="11"/>
  <c r="I1780" i="11"/>
  <c r="H1780" i="11"/>
  <c r="G1780" i="11"/>
  <c r="F1780" i="11"/>
  <c r="E1780" i="11"/>
  <c r="S1774" i="11"/>
  <c r="R1774" i="11"/>
  <c r="Q1774" i="11"/>
  <c r="P1774" i="11"/>
  <c r="O1774" i="11"/>
  <c r="N1774" i="11"/>
  <c r="M1774" i="11"/>
  <c r="L1774" i="11"/>
  <c r="K1774" i="11"/>
  <c r="J1774" i="11"/>
  <c r="I1774" i="11"/>
  <c r="H1774" i="11"/>
  <c r="G1774" i="11"/>
  <c r="F1774" i="11"/>
  <c r="E1774" i="11"/>
  <c r="S1763" i="11"/>
  <c r="R1763" i="11"/>
  <c r="Q1763" i="11"/>
  <c r="P1763" i="11"/>
  <c r="O1763" i="11"/>
  <c r="N1763" i="11"/>
  <c r="M1763" i="11"/>
  <c r="L1763" i="11"/>
  <c r="K1763" i="11"/>
  <c r="J1763" i="11"/>
  <c r="I1763" i="11"/>
  <c r="H1763" i="11"/>
  <c r="G1763" i="11"/>
  <c r="F1763" i="11"/>
  <c r="E1763" i="11"/>
  <c r="S1755" i="11"/>
  <c r="R1755" i="11"/>
  <c r="Q1755" i="11"/>
  <c r="P1755" i="11"/>
  <c r="O1755" i="11"/>
  <c r="N1755" i="11"/>
  <c r="M1755" i="11"/>
  <c r="L1755" i="11"/>
  <c r="K1755" i="11"/>
  <c r="J1755" i="11"/>
  <c r="I1755" i="11"/>
  <c r="H1755" i="11"/>
  <c r="G1755" i="11"/>
  <c r="F1755" i="11"/>
  <c r="E1755" i="11"/>
  <c r="S1753" i="11"/>
  <c r="R1753" i="11"/>
  <c r="Q1753" i="11"/>
  <c r="P1753" i="11"/>
  <c r="O1753" i="11"/>
  <c r="N1753" i="11"/>
  <c r="M1753" i="11"/>
  <c r="L1753" i="11"/>
  <c r="K1753" i="11"/>
  <c r="J1753" i="11"/>
  <c r="I1753" i="11"/>
  <c r="H1753" i="11"/>
  <c r="G1753" i="11"/>
  <c r="F1753" i="11"/>
  <c r="E1753" i="11"/>
  <c r="S1734" i="11"/>
  <c r="R1734" i="11"/>
  <c r="Q1734" i="11"/>
  <c r="P1734" i="11"/>
  <c r="O1734" i="11"/>
  <c r="N1734" i="11"/>
  <c r="M1734" i="11"/>
  <c r="L1734" i="11"/>
  <c r="K1734" i="11"/>
  <c r="J1734" i="11"/>
  <c r="I1734" i="11"/>
  <c r="H1734" i="11"/>
  <c r="G1734" i="11"/>
  <c r="F1734" i="11"/>
  <c r="E1734" i="11"/>
  <c r="S1720" i="11"/>
  <c r="R1720" i="11"/>
  <c r="Q1720" i="11"/>
  <c r="P1720" i="11"/>
  <c r="O1720" i="11"/>
  <c r="N1720" i="11"/>
  <c r="M1720" i="11"/>
  <c r="L1720" i="11"/>
  <c r="K1720" i="11"/>
  <c r="J1720" i="11"/>
  <c r="I1720" i="11"/>
  <c r="H1720" i="11"/>
  <c r="G1720" i="11"/>
  <c r="F1720" i="11"/>
  <c r="E1720" i="11"/>
  <c r="S1704" i="11"/>
  <c r="R1704" i="11"/>
  <c r="Q1704" i="11"/>
  <c r="P1704" i="11"/>
  <c r="O1704" i="11"/>
  <c r="N1704" i="11"/>
  <c r="M1704" i="11"/>
  <c r="L1704" i="11"/>
  <c r="K1704" i="11"/>
  <c r="J1704" i="11"/>
  <c r="I1704" i="11"/>
  <c r="H1704" i="11"/>
  <c r="G1704" i="11"/>
  <c r="F1704" i="11"/>
  <c r="E1704" i="11"/>
  <c r="S1692" i="11"/>
  <c r="R1692" i="11"/>
  <c r="Q1692" i="11"/>
  <c r="P1692" i="11"/>
  <c r="O1692" i="11"/>
  <c r="N1692" i="11"/>
  <c r="M1692" i="11"/>
  <c r="L1692" i="11"/>
  <c r="K1692" i="11"/>
  <c r="J1692" i="11"/>
  <c r="I1692" i="11"/>
  <c r="H1692" i="11"/>
  <c r="G1692" i="11"/>
  <c r="F1692" i="11"/>
  <c r="E1692" i="11"/>
  <c r="S1681" i="11"/>
  <c r="R1681" i="11"/>
  <c r="Q1681" i="11"/>
  <c r="P1681" i="11"/>
  <c r="O1681" i="11"/>
  <c r="N1681" i="11"/>
  <c r="M1681" i="11"/>
  <c r="L1681" i="11"/>
  <c r="K1681" i="11"/>
  <c r="J1681" i="11"/>
  <c r="I1681" i="11"/>
  <c r="H1681" i="11"/>
  <c r="G1681" i="11"/>
  <c r="F1681" i="11"/>
  <c r="E1681" i="11"/>
  <c r="S1674" i="11"/>
  <c r="R1674" i="11"/>
  <c r="Q1674" i="11"/>
  <c r="P1674" i="11"/>
  <c r="O1674" i="11"/>
  <c r="N1674" i="11"/>
  <c r="M1674" i="11"/>
  <c r="L1674" i="11"/>
  <c r="K1674" i="11"/>
  <c r="J1674" i="11"/>
  <c r="I1674" i="11"/>
  <c r="H1674" i="11"/>
  <c r="G1674" i="11"/>
  <c r="F1674" i="11"/>
  <c r="E1674" i="11"/>
  <c r="S1654" i="11"/>
  <c r="R1654" i="11"/>
  <c r="Q1654" i="11"/>
  <c r="P1654" i="11"/>
  <c r="O1654" i="11"/>
  <c r="N1654" i="11"/>
  <c r="M1654" i="11"/>
  <c r="L1654" i="11"/>
  <c r="K1654" i="11"/>
  <c r="J1654" i="11"/>
  <c r="I1654" i="11"/>
  <c r="H1654" i="11"/>
  <c r="G1654" i="11"/>
  <c r="F1654" i="11"/>
  <c r="E1654" i="11"/>
  <c r="S1644" i="11"/>
  <c r="R1644" i="11"/>
  <c r="Q1644" i="11"/>
  <c r="P1644" i="11"/>
  <c r="O1644" i="11"/>
  <c r="N1644" i="11"/>
  <c r="M1644" i="11"/>
  <c r="L1644" i="11"/>
  <c r="K1644" i="11"/>
  <c r="J1644" i="11"/>
  <c r="I1644" i="11"/>
  <c r="H1644" i="11"/>
  <c r="G1644" i="11"/>
  <c r="F1644" i="11"/>
  <c r="E1644" i="11"/>
  <c r="S1629" i="11"/>
  <c r="R1629" i="11"/>
  <c r="Q1629" i="11"/>
  <c r="P1629" i="11"/>
  <c r="O1629" i="11"/>
  <c r="N1629" i="11"/>
  <c r="M1629" i="11"/>
  <c r="L1629" i="11"/>
  <c r="K1629" i="11"/>
  <c r="J1629" i="11"/>
  <c r="I1629" i="11"/>
  <c r="H1629" i="11"/>
  <c r="G1629" i="11"/>
  <c r="F1629" i="11"/>
  <c r="E1629" i="11"/>
  <c r="S1618" i="11"/>
  <c r="R1618" i="11"/>
  <c r="Q1618" i="11"/>
  <c r="P1618" i="11"/>
  <c r="O1618" i="11"/>
  <c r="N1618" i="11"/>
  <c r="M1618" i="11"/>
  <c r="L1618" i="11"/>
  <c r="K1618" i="11"/>
  <c r="J1618" i="11"/>
  <c r="I1618" i="11"/>
  <c r="H1618" i="11"/>
  <c r="G1618" i="11"/>
  <c r="F1618" i="11"/>
  <c r="E1618" i="11"/>
  <c r="S1602" i="11"/>
  <c r="R1602" i="11"/>
  <c r="Q1602" i="11"/>
  <c r="P1602" i="11"/>
  <c r="O1602" i="11"/>
  <c r="N1602" i="11"/>
  <c r="M1602" i="11"/>
  <c r="L1602" i="11"/>
  <c r="K1602" i="11"/>
  <c r="J1602" i="11"/>
  <c r="I1602" i="11"/>
  <c r="H1602" i="11"/>
  <c r="G1602" i="11"/>
  <c r="F1602" i="11"/>
  <c r="E1602" i="11"/>
  <c r="S1589" i="11"/>
  <c r="R1589" i="11"/>
  <c r="Q1589" i="11"/>
  <c r="P1589" i="11"/>
  <c r="O1589" i="11"/>
  <c r="N1589" i="11"/>
  <c r="M1589" i="11"/>
  <c r="L1589" i="11"/>
  <c r="K1589" i="11"/>
  <c r="J1589" i="11"/>
  <c r="I1589" i="11"/>
  <c r="H1589" i="11"/>
  <c r="G1589" i="11"/>
  <c r="F1589" i="11"/>
  <c r="E1589" i="11"/>
  <c r="S1579" i="11"/>
  <c r="R1579" i="11"/>
  <c r="Q1579" i="11"/>
  <c r="P1579" i="11"/>
  <c r="O1579" i="11"/>
  <c r="N1579" i="11"/>
  <c r="M1579" i="11"/>
  <c r="L1579" i="11"/>
  <c r="K1579" i="11"/>
  <c r="J1579" i="11"/>
  <c r="I1579" i="11"/>
  <c r="H1579" i="11"/>
  <c r="G1579" i="11"/>
  <c r="F1579" i="11"/>
  <c r="E1579" i="11"/>
  <c r="S1564" i="11"/>
  <c r="R1564" i="11"/>
  <c r="Q1564" i="11"/>
  <c r="P1564" i="11"/>
  <c r="O1564" i="11"/>
  <c r="N1564" i="11"/>
  <c r="M1564" i="11"/>
  <c r="L1564" i="11"/>
  <c r="K1564" i="11"/>
  <c r="J1564" i="11"/>
  <c r="I1564" i="11"/>
  <c r="H1564" i="11"/>
  <c r="G1564" i="11"/>
  <c r="F1564" i="11"/>
  <c r="E1564" i="11"/>
  <c r="S1556" i="11"/>
  <c r="R1556" i="11"/>
  <c r="Q1556" i="11"/>
  <c r="P1556" i="11"/>
  <c r="O1556" i="11"/>
  <c r="N1556" i="11"/>
  <c r="M1556" i="11"/>
  <c r="L1556" i="11"/>
  <c r="K1556" i="11"/>
  <c r="J1556" i="11"/>
  <c r="I1556" i="11"/>
  <c r="H1556" i="11"/>
  <c r="G1556" i="11"/>
  <c r="F1556" i="11"/>
  <c r="E1556" i="11"/>
  <c r="S1551" i="11"/>
  <c r="R1551" i="11"/>
  <c r="Q1551" i="11"/>
  <c r="P1551" i="11"/>
  <c r="O1551" i="11"/>
  <c r="N1551" i="11"/>
  <c r="M1551" i="11"/>
  <c r="L1551" i="11"/>
  <c r="K1551" i="11"/>
  <c r="J1551" i="11"/>
  <c r="I1551" i="11"/>
  <c r="H1551" i="11"/>
  <c r="G1551" i="11"/>
  <c r="F1551" i="11"/>
  <c r="E1551" i="11"/>
  <c r="S1543" i="11"/>
  <c r="R1543" i="11"/>
  <c r="Q1543" i="11"/>
  <c r="P1543" i="11"/>
  <c r="O1543" i="11"/>
  <c r="N1543" i="11"/>
  <c r="M1543" i="11"/>
  <c r="L1543" i="11"/>
  <c r="K1543" i="11"/>
  <c r="J1543" i="11"/>
  <c r="I1543" i="11"/>
  <c r="H1543" i="11"/>
  <c r="G1543" i="11"/>
  <c r="F1543" i="11"/>
  <c r="E1543" i="11"/>
  <c r="S1534" i="11"/>
  <c r="R1534" i="11"/>
  <c r="Q1534" i="11"/>
  <c r="P1534" i="11"/>
  <c r="O1534" i="11"/>
  <c r="N1534" i="11"/>
  <c r="M1534" i="11"/>
  <c r="L1534" i="11"/>
  <c r="K1534" i="11"/>
  <c r="J1534" i="11"/>
  <c r="I1534" i="11"/>
  <c r="H1534" i="11"/>
  <c r="G1534" i="11"/>
  <c r="F1534" i="11"/>
  <c r="E1534" i="11"/>
  <c r="S1515" i="11"/>
  <c r="R1515" i="11"/>
  <c r="Q1515" i="11"/>
  <c r="P1515" i="11"/>
  <c r="O1515" i="11"/>
  <c r="N1515" i="11"/>
  <c r="M1515" i="11"/>
  <c r="L1515" i="11"/>
  <c r="K1515" i="11"/>
  <c r="J1515" i="11"/>
  <c r="I1515" i="11"/>
  <c r="H1515" i="11"/>
  <c r="G1515" i="11"/>
  <c r="F1515" i="11"/>
  <c r="E1515" i="11"/>
  <c r="S1504" i="11"/>
  <c r="R1504" i="11"/>
  <c r="Q1504" i="11"/>
  <c r="P1504" i="11"/>
  <c r="O1504" i="11"/>
  <c r="N1504" i="11"/>
  <c r="M1504" i="11"/>
  <c r="L1504" i="11"/>
  <c r="K1504" i="11"/>
  <c r="J1504" i="11"/>
  <c r="I1504" i="11"/>
  <c r="H1504" i="11"/>
  <c r="G1504" i="11"/>
  <c r="F1504" i="11"/>
  <c r="E1504" i="11"/>
  <c r="S1488" i="11"/>
  <c r="R1488" i="11"/>
  <c r="Q1488" i="11"/>
  <c r="P1488" i="11"/>
  <c r="O1488" i="11"/>
  <c r="N1488" i="11"/>
  <c r="M1488" i="11"/>
  <c r="L1488" i="11"/>
  <c r="K1488" i="11"/>
  <c r="J1488" i="11"/>
  <c r="I1488" i="11"/>
  <c r="H1488" i="11"/>
  <c r="G1488" i="11"/>
  <c r="F1488" i="11"/>
  <c r="E1488" i="11"/>
  <c r="S1476" i="11"/>
  <c r="R1476" i="11"/>
  <c r="Q1476" i="11"/>
  <c r="P1476" i="11"/>
  <c r="O1476" i="11"/>
  <c r="N1476" i="11"/>
  <c r="M1476" i="11"/>
  <c r="L1476" i="11"/>
  <c r="K1476" i="11"/>
  <c r="J1476" i="11"/>
  <c r="I1476" i="11"/>
  <c r="H1476" i="11"/>
  <c r="G1476" i="11"/>
  <c r="F1476" i="11"/>
  <c r="E1476" i="11"/>
  <c r="S1468" i="11"/>
  <c r="R1468" i="11"/>
  <c r="Q1468" i="11"/>
  <c r="P1468" i="11"/>
  <c r="O1468" i="11"/>
  <c r="N1468" i="11"/>
  <c r="M1468" i="11"/>
  <c r="L1468" i="11"/>
  <c r="K1468" i="11"/>
  <c r="J1468" i="11"/>
  <c r="I1468" i="11"/>
  <c r="H1468" i="11"/>
  <c r="G1468" i="11"/>
  <c r="F1468" i="11"/>
  <c r="E1468" i="11"/>
  <c r="S1454" i="11"/>
  <c r="R1454" i="11"/>
  <c r="Q1454" i="11"/>
  <c r="P1454" i="11"/>
  <c r="O1454" i="11"/>
  <c r="N1454" i="11"/>
  <c r="M1454" i="11"/>
  <c r="L1454" i="11"/>
  <c r="K1454" i="11"/>
  <c r="J1454" i="11"/>
  <c r="I1454" i="11"/>
  <c r="H1454" i="11"/>
  <c r="G1454" i="11"/>
  <c r="F1454" i="11"/>
  <c r="E1454" i="11"/>
  <c r="S1451" i="11"/>
  <c r="R1451" i="11"/>
  <c r="Q1451" i="11"/>
  <c r="P1451" i="11"/>
  <c r="O1451" i="11"/>
  <c r="N1451" i="11"/>
  <c r="M1451" i="11"/>
  <c r="L1451" i="11"/>
  <c r="K1451" i="11"/>
  <c r="J1451" i="11"/>
  <c r="I1451" i="11"/>
  <c r="H1451" i="11"/>
  <c r="G1451" i="11"/>
  <c r="F1451" i="11"/>
  <c r="E1451" i="11"/>
  <c r="S1445" i="11"/>
  <c r="R1445" i="11"/>
  <c r="Q1445" i="11"/>
  <c r="P1445" i="11"/>
  <c r="O1445" i="11"/>
  <c r="N1445" i="11"/>
  <c r="M1445" i="11"/>
  <c r="L1445" i="11"/>
  <c r="K1445" i="11"/>
  <c r="J1445" i="11"/>
  <c r="I1445" i="11"/>
  <c r="H1445" i="11"/>
  <c r="G1445" i="11"/>
  <c r="F1445" i="11"/>
  <c r="E1445" i="11"/>
  <c r="S1438" i="11"/>
  <c r="R1438" i="11"/>
  <c r="Q1438" i="11"/>
  <c r="P1438" i="11"/>
  <c r="O1438" i="11"/>
  <c r="N1438" i="11"/>
  <c r="M1438" i="11"/>
  <c r="L1438" i="11"/>
  <c r="K1438" i="11"/>
  <c r="J1438" i="11"/>
  <c r="I1438" i="11"/>
  <c r="H1438" i="11"/>
  <c r="G1438" i="11"/>
  <c r="F1438" i="11"/>
  <c r="E1438" i="11"/>
  <c r="S1432" i="11"/>
  <c r="R1432" i="11"/>
  <c r="Q1432" i="11"/>
  <c r="P1432" i="11"/>
  <c r="O1432" i="11"/>
  <c r="N1432" i="11"/>
  <c r="M1432" i="11"/>
  <c r="L1432" i="11"/>
  <c r="K1432" i="11"/>
  <c r="J1432" i="11"/>
  <c r="I1432" i="11"/>
  <c r="H1432" i="11"/>
  <c r="G1432" i="11"/>
  <c r="F1432" i="11"/>
  <c r="E1432" i="11"/>
  <c r="S1423" i="11"/>
  <c r="R1423" i="11"/>
  <c r="Q1423" i="11"/>
  <c r="P1423" i="11"/>
  <c r="O1423" i="11"/>
  <c r="N1423" i="11"/>
  <c r="M1423" i="11"/>
  <c r="L1423" i="11"/>
  <c r="K1423" i="11"/>
  <c r="J1423" i="11"/>
  <c r="I1423" i="11"/>
  <c r="H1423" i="11"/>
  <c r="G1423" i="11"/>
  <c r="F1423" i="11"/>
  <c r="E1423" i="11"/>
  <c r="S1415" i="11"/>
  <c r="R1415" i="11"/>
  <c r="Q1415" i="11"/>
  <c r="P1415" i="11"/>
  <c r="O1415" i="11"/>
  <c r="N1415" i="11"/>
  <c r="M1415" i="11"/>
  <c r="L1415" i="11"/>
  <c r="K1415" i="11"/>
  <c r="J1415" i="11"/>
  <c r="I1415" i="11"/>
  <c r="H1415" i="11"/>
  <c r="G1415" i="11"/>
  <c r="F1415" i="11"/>
  <c r="E1415" i="11"/>
  <c r="S1407" i="11"/>
  <c r="R1407" i="11"/>
  <c r="Q1407" i="11"/>
  <c r="P1407" i="11"/>
  <c r="O1407" i="11"/>
  <c r="N1407" i="11"/>
  <c r="M1407" i="11"/>
  <c r="L1407" i="11"/>
  <c r="K1407" i="11"/>
  <c r="J1407" i="11"/>
  <c r="I1407" i="11"/>
  <c r="H1407" i="11"/>
  <c r="G1407" i="11"/>
  <c r="F1407" i="11"/>
  <c r="E1407" i="11"/>
  <c r="S1388" i="11"/>
  <c r="R1388" i="11"/>
  <c r="Q1388" i="11"/>
  <c r="P1388" i="11"/>
  <c r="O1388" i="11"/>
  <c r="N1388" i="11"/>
  <c r="M1388" i="11"/>
  <c r="L1388" i="11"/>
  <c r="K1388" i="11"/>
  <c r="J1388" i="11"/>
  <c r="I1388" i="11"/>
  <c r="H1388" i="11"/>
  <c r="G1388" i="11"/>
  <c r="F1388" i="11"/>
  <c r="E1388" i="11"/>
  <c r="S1373" i="11"/>
  <c r="R1373" i="11"/>
  <c r="Q1373" i="11"/>
  <c r="P1373" i="11"/>
  <c r="O1373" i="11"/>
  <c r="N1373" i="11"/>
  <c r="M1373" i="11"/>
  <c r="L1373" i="11"/>
  <c r="K1373" i="11"/>
  <c r="J1373" i="11"/>
  <c r="I1373" i="11"/>
  <c r="H1373" i="11"/>
  <c r="G1373" i="11"/>
  <c r="F1373" i="11"/>
  <c r="E1373" i="11"/>
  <c r="S1360" i="11"/>
  <c r="R1360" i="11"/>
  <c r="Q1360" i="11"/>
  <c r="P1360" i="11"/>
  <c r="O1360" i="11"/>
  <c r="N1360" i="11"/>
  <c r="M1360" i="11"/>
  <c r="L1360" i="11"/>
  <c r="K1360" i="11"/>
  <c r="J1360" i="11"/>
  <c r="I1360" i="11"/>
  <c r="H1360" i="11"/>
  <c r="G1360" i="11"/>
  <c r="F1360" i="11"/>
  <c r="E1360" i="11"/>
  <c r="S1347" i="11"/>
  <c r="R1347" i="11"/>
  <c r="Q1347" i="11"/>
  <c r="P1347" i="11"/>
  <c r="O1347" i="11"/>
  <c r="N1347" i="11"/>
  <c r="M1347" i="11"/>
  <c r="L1347" i="11"/>
  <c r="K1347" i="11"/>
  <c r="J1347" i="11"/>
  <c r="I1347" i="11"/>
  <c r="H1347" i="11"/>
  <c r="G1347" i="11"/>
  <c r="F1347" i="11"/>
  <c r="E1347" i="11"/>
  <c r="S1334" i="11"/>
  <c r="R1334" i="11"/>
  <c r="Q1334" i="11"/>
  <c r="P1334" i="11"/>
  <c r="O1334" i="11"/>
  <c r="N1334" i="11"/>
  <c r="M1334" i="11"/>
  <c r="L1334" i="11"/>
  <c r="K1334" i="11"/>
  <c r="J1334" i="11"/>
  <c r="I1334" i="11"/>
  <c r="H1334" i="11"/>
  <c r="G1334" i="11"/>
  <c r="F1334" i="11"/>
  <c r="E1334" i="11"/>
  <c r="S1323" i="11"/>
  <c r="R1323" i="11"/>
  <c r="Q1323" i="11"/>
  <c r="P1323" i="11"/>
  <c r="O1323" i="11"/>
  <c r="N1323" i="11"/>
  <c r="M1323" i="11"/>
  <c r="L1323" i="11"/>
  <c r="K1323" i="11"/>
  <c r="J1323" i="11"/>
  <c r="I1323" i="11"/>
  <c r="H1323" i="11"/>
  <c r="G1323" i="11"/>
  <c r="F1323" i="11"/>
  <c r="E1323" i="11"/>
  <c r="S1303" i="11"/>
  <c r="R1303" i="11"/>
  <c r="Q1303" i="11"/>
  <c r="P1303" i="11"/>
  <c r="O1303" i="11"/>
  <c r="N1303" i="11"/>
  <c r="M1303" i="11"/>
  <c r="L1303" i="11"/>
  <c r="K1303" i="11"/>
  <c r="J1303" i="11"/>
  <c r="I1303" i="11"/>
  <c r="H1303" i="11"/>
  <c r="G1303" i="11"/>
  <c r="F1303" i="11"/>
  <c r="E1303" i="11"/>
  <c r="S1285" i="11"/>
  <c r="R1285" i="11"/>
  <c r="Q1285" i="11"/>
  <c r="P1285" i="11"/>
  <c r="O1285" i="11"/>
  <c r="N1285" i="11"/>
  <c r="M1285" i="11"/>
  <c r="L1285" i="11"/>
  <c r="K1285" i="11"/>
  <c r="J1285" i="11"/>
  <c r="I1285" i="11"/>
  <c r="H1285" i="11"/>
  <c r="G1285" i="11"/>
  <c r="F1285" i="11"/>
  <c r="E1285" i="11"/>
  <c r="S1272" i="11"/>
  <c r="R1272" i="11"/>
  <c r="Q1272" i="11"/>
  <c r="P1272" i="11"/>
  <c r="O1272" i="11"/>
  <c r="N1272" i="11"/>
  <c r="M1272" i="11"/>
  <c r="L1272" i="11"/>
  <c r="K1272" i="11"/>
  <c r="J1272" i="11"/>
  <c r="I1272" i="11"/>
  <c r="H1272" i="11"/>
  <c r="G1272" i="11"/>
  <c r="F1272" i="11"/>
  <c r="E1272" i="11"/>
  <c r="S1257" i="11"/>
  <c r="R1257" i="11"/>
  <c r="Q1257" i="11"/>
  <c r="P1257" i="11"/>
  <c r="O1257" i="11"/>
  <c r="N1257" i="11"/>
  <c r="M1257" i="11"/>
  <c r="L1257" i="11"/>
  <c r="K1257" i="11"/>
  <c r="J1257" i="11"/>
  <c r="I1257" i="11"/>
  <c r="H1257" i="11"/>
  <c r="G1257" i="11"/>
  <c r="F1257" i="11"/>
  <c r="E1257" i="11"/>
  <c r="S1237" i="11"/>
  <c r="R1237" i="11"/>
  <c r="Q1237" i="11"/>
  <c r="P1237" i="11"/>
  <c r="O1237" i="11"/>
  <c r="N1237" i="11"/>
  <c r="M1237" i="11"/>
  <c r="L1237" i="11"/>
  <c r="K1237" i="11"/>
  <c r="J1237" i="11"/>
  <c r="I1237" i="11"/>
  <c r="H1237" i="11"/>
  <c r="G1237" i="11"/>
  <c r="F1237" i="11"/>
  <c r="E1237" i="11"/>
  <c r="S1213" i="11"/>
  <c r="R1213" i="11"/>
  <c r="Q1213" i="11"/>
  <c r="P1213" i="11"/>
  <c r="O1213" i="11"/>
  <c r="N1213" i="11"/>
  <c r="M1213" i="11"/>
  <c r="L1213" i="11"/>
  <c r="K1213" i="11"/>
  <c r="J1213" i="11"/>
  <c r="I1213" i="11"/>
  <c r="H1213" i="11"/>
  <c r="G1213" i="11"/>
  <c r="F1213" i="11"/>
  <c r="E1213" i="11"/>
  <c r="S1201" i="11"/>
  <c r="R1201" i="11"/>
  <c r="Q1201" i="11"/>
  <c r="P1201" i="11"/>
  <c r="O1201" i="11"/>
  <c r="N1201" i="11"/>
  <c r="M1201" i="11"/>
  <c r="L1201" i="11"/>
  <c r="K1201" i="11"/>
  <c r="J1201" i="11"/>
  <c r="I1201" i="11"/>
  <c r="H1201" i="11"/>
  <c r="G1201" i="11"/>
  <c r="F1201" i="11"/>
  <c r="E1201" i="11"/>
  <c r="S1165" i="11"/>
  <c r="R1165" i="11"/>
  <c r="Q1165" i="11"/>
  <c r="P1165" i="11"/>
  <c r="O1165" i="11"/>
  <c r="N1165" i="11"/>
  <c r="M1165" i="11"/>
  <c r="L1165" i="11"/>
  <c r="K1165" i="11"/>
  <c r="J1165" i="11"/>
  <c r="I1165" i="11"/>
  <c r="H1165" i="11"/>
  <c r="G1165" i="11"/>
  <c r="F1165" i="11"/>
  <c r="E1165" i="11"/>
  <c r="S1146" i="11"/>
  <c r="R1146" i="11"/>
  <c r="Q1146" i="11"/>
  <c r="P1146" i="11"/>
  <c r="O1146" i="11"/>
  <c r="N1146" i="11"/>
  <c r="M1146" i="11"/>
  <c r="L1146" i="11"/>
  <c r="K1146" i="11"/>
  <c r="J1146" i="11"/>
  <c r="I1146" i="11"/>
  <c r="H1146" i="11"/>
  <c r="G1146" i="11"/>
  <c r="F1146" i="11"/>
  <c r="E1146" i="11"/>
  <c r="S1131" i="11"/>
  <c r="R1131" i="11"/>
  <c r="Q1131" i="11"/>
  <c r="P1131" i="11"/>
  <c r="O1131" i="11"/>
  <c r="N1131" i="11"/>
  <c r="M1131" i="11"/>
  <c r="L1131" i="11"/>
  <c r="K1131" i="11"/>
  <c r="J1131" i="11"/>
  <c r="I1131" i="11"/>
  <c r="H1131" i="11"/>
  <c r="G1131" i="11"/>
  <c r="F1131" i="11"/>
  <c r="E1131" i="11"/>
  <c r="S1115" i="11"/>
  <c r="R1115" i="11"/>
  <c r="Q1115" i="11"/>
  <c r="P1115" i="11"/>
  <c r="O1115" i="11"/>
  <c r="N1115" i="11"/>
  <c r="M1115" i="11"/>
  <c r="L1115" i="11"/>
  <c r="K1115" i="11"/>
  <c r="J1115" i="11"/>
  <c r="I1115" i="11"/>
  <c r="H1115" i="11"/>
  <c r="G1115" i="11"/>
  <c r="F1115" i="11"/>
  <c r="E1115" i="11"/>
  <c r="S1111" i="11"/>
  <c r="R1111" i="11"/>
  <c r="Q1111" i="11"/>
  <c r="P1111" i="11"/>
  <c r="O1111" i="11"/>
  <c r="N1111" i="11"/>
  <c r="M1111" i="11"/>
  <c r="L1111" i="11"/>
  <c r="K1111" i="11"/>
  <c r="J1111" i="11"/>
  <c r="I1111" i="11"/>
  <c r="H1111" i="11"/>
  <c r="G1111" i="11"/>
  <c r="F1111" i="11"/>
  <c r="E1111" i="11"/>
  <c r="S1109" i="11"/>
  <c r="R1109" i="11"/>
  <c r="Q1109" i="11"/>
  <c r="P1109" i="11"/>
  <c r="O1109" i="11"/>
  <c r="N1109" i="11"/>
  <c r="M1109" i="11"/>
  <c r="L1109" i="11"/>
  <c r="K1109" i="11"/>
  <c r="J1109" i="11"/>
  <c r="I1109" i="11"/>
  <c r="H1109" i="11"/>
  <c r="G1109" i="11"/>
  <c r="F1109" i="11"/>
  <c r="E1109" i="11"/>
  <c r="S1087" i="11"/>
  <c r="R1087" i="11"/>
  <c r="Q1087" i="11"/>
  <c r="P1087" i="11"/>
  <c r="O1087" i="11"/>
  <c r="N1087" i="11"/>
  <c r="M1087" i="11"/>
  <c r="L1087" i="11"/>
  <c r="K1087" i="11"/>
  <c r="J1087" i="11"/>
  <c r="I1087" i="11"/>
  <c r="H1087" i="11"/>
  <c r="G1087" i="11"/>
  <c r="F1087" i="11"/>
  <c r="E1087" i="11"/>
  <c r="S1070" i="11"/>
  <c r="R1070" i="11"/>
  <c r="Q1070" i="11"/>
  <c r="P1070" i="11"/>
  <c r="O1070" i="11"/>
  <c r="N1070" i="11"/>
  <c r="M1070" i="11"/>
  <c r="L1070" i="11"/>
  <c r="K1070" i="11"/>
  <c r="J1070" i="11"/>
  <c r="I1070" i="11"/>
  <c r="H1070" i="11"/>
  <c r="G1070" i="11"/>
  <c r="F1070" i="11"/>
  <c r="E1070" i="11"/>
  <c r="S1051" i="11"/>
  <c r="R1051" i="11"/>
  <c r="Q1051" i="11"/>
  <c r="P1051" i="11"/>
  <c r="O1051" i="11"/>
  <c r="N1051" i="11"/>
  <c r="M1051" i="11"/>
  <c r="L1051" i="11"/>
  <c r="K1051" i="11"/>
  <c r="J1051" i="11"/>
  <c r="I1051" i="11"/>
  <c r="H1051" i="11"/>
  <c r="G1051" i="11"/>
  <c r="F1051" i="11"/>
  <c r="E1051" i="11"/>
  <c r="S1035" i="11"/>
  <c r="R1035" i="11"/>
  <c r="Q1035" i="11"/>
  <c r="P1035" i="11"/>
  <c r="O1035" i="11"/>
  <c r="N1035" i="11"/>
  <c r="M1035" i="11"/>
  <c r="L1035" i="11"/>
  <c r="K1035" i="11"/>
  <c r="J1035" i="11"/>
  <c r="I1035" i="11"/>
  <c r="H1035" i="11"/>
  <c r="G1035" i="11"/>
  <c r="F1035" i="11"/>
  <c r="E1035" i="11"/>
  <c r="S1009" i="11"/>
  <c r="R1009" i="11"/>
  <c r="Q1009" i="11"/>
  <c r="P1009" i="11"/>
  <c r="O1009" i="11"/>
  <c r="N1009" i="11"/>
  <c r="M1009" i="11"/>
  <c r="L1009" i="11"/>
  <c r="K1009" i="11"/>
  <c r="J1009" i="11"/>
  <c r="I1009" i="11"/>
  <c r="H1009" i="11"/>
  <c r="G1009" i="11"/>
  <c r="F1009" i="11"/>
  <c r="E1009" i="11"/>
  <c r="S991" i="11"/>
  <c r="R991" i="11"/>
  <c r="Q991" i="11"/>
  <c r="P991" i="11"/>
  <c r="O991" i="11"/>
  <c r="N991" i="11"/>
  <c r="M991" i="11"/>
  <c r="L991" i="11"/>
  <c r="K991" i="11"/>
  <c r="J991" i="11"/>
  <c r="I991" i="11"/>
  <c r="H991" i="11"/>
  <c r="G991" i="11"/>
  <c r="F991" i="11"/>
  <c r="E991" i="11"/>
  <c r="S986" i="11"/>
  <c r="R986" i="11"/>
  <c r="Q986" i="11"/>
  <c r="P986" i="11"/>
  <c r="O986" i="11"/>
  <c r="N986" i="11"/>
  <c r="M986" i="11"/>
  <c r="L986" i="11"/>
  <c r="K986" i="11"/>
  <c r="J986" i="11"/>
  <c r="I986" i="11"/>
  <c r="H986" i="11"/>
  <c r="G986" i="11"/>
  <c r="F986" i="11"/>
  <c r="E986" i="11"/>
  <c r="S980" i="11"/>
  <c r="R980" i="11"/>
  <c r="Q980" i="11"/>
  <c r="P980" i="11"/>
  <c r="O980" i="11"/>
  <c r="N980" i="11"/>
  <c r="M980" i="11"/>
  <c r="L980" i="11"/>
  <c r="K980" i="11"/>
  <c r="J980" i="11"/>
  <c r="I980" i="11"/>
  <c r="H980" i="11"/>
  <c r="G980" i="11"/>
  <c r="F980" i="11"/>
  <c r="E980" i="11"/>
  <c r="S976" i="11"/>
  <c r="R976" i="11"/>
  <c r="Q976" i="11"/>
  <c r="P976" i="11"/>
  <c r="O976" i="11"/>
  <c r="N976" i="11"/>
  <c r="M976" i="11"/>
  <c r="L976" i="11"/>
  <c r="K976" i="11"/>
  <c r="J976" i="11"/>
  <c r="I976" i="11"/>
  <c r="H976" i="11"/>
  <c r="G976" i="11"/>
  <c r="F976" i="11"/>
  <c r="E976" i="11"/>
  <c r="S971" i="11"/>
  <c r="R971" i="11"/>
  <c r="Q971" i="11"/>
  <c r="P971" i="11"/>
  <c r="O971" i="11"/>
  <c r="N971" i="11"/>
  <c r="M971" i="11"/>
  <c r="L971" i="11"/>
  <c r="K971" i="11"/>
  <c r="J971" i="11"/>
  <c r="I971" i="11"/>
  <c r="H971" i="11"/>
  <c r="G971" i="11"/>
  <c r="F971" i="11"/>
  <c r="E971" i="11"/>
  <c r="S947" i="11"/>
  <c r="R947" i="11"/>
  <c r="Q947" i="11"/>
  <c r="P947" i="11"/>
  <c r="O947" i="11"/>
  <c r="N947" i="11"/>
  <c r="M947" i="11"/>
  <c r="L947" i="11"/>
  <c r="K947" i="11"/>
  <c r="J947" i="11"/>
  <c r="I947" i="11"/>
  <c r="H947" i="11"/>
  <c r="G947" i="11"/>
  <c r="F947" i="11"/>
  <c r="E947" i="11"/>
  <c r="S945" i="11"/>
  <c r="R945" i="11"/>
  <c r="Q945" i="11"/>
  <c r="P945" i="11"/>
  <c r="O945" i="11"/>
  <c r="N945" i="11"/>
  <c r="M945" i="11"/>
  <c r="L945" i="11"/>
  <c r="K945" i="11"/>
  <c r="J945" i="11"/>
  <c r="I945" i="11"/>
  <c r="H945" i="11"/>
  <c r="G945" i="11"/>
  <c r="F945" i="11"/>
  <c r="E945" i="11"/>
  <c r="S943" i="11"/>
  <c r="R943" i="11"/>
  <c r="Q943" i="11"/>
  <c r="P943" i="11"/>
  <c r="O943" i="11"/>
  <c r="N943" i="11"/>
  <c r="M943" i="11"/>
  <c r="L943" i="11"/>
  <c r="K943" i="11"/>
  <c r="J943" i="11"/>
  <c r="I943" i="11"/>
  <c r="H943" i="11"/>
  <c r="G943" i="11"/>
  <c r="F943" i="11"/>
  <c r="E943" i="11"/>
  <c r="S937" i="11"/>
  <c r="R937" i="11"/>
  <c r="Q937" i="11"/>
  <c r="P937" i="11"/>
  <c r="O937" i="11"/>
  <c r="N937" i="11"/>
  <c r="M937" i="11"/>
  <c r="L937" i="11"/>
  <c r="K937" i="11"/>
  <c r="J937" i="11"/>
  <c r="I937" i="11"/>
  <c r="H937" i="11"/>
  <c r="G937" i="11"/>
  <c r="F937" i="11"/>
  <c r="E937" i="11"/>
  <c r="S928" i="11"/>
  <c r="R928" i="11"/>
  <c r="Q928" i="11"/>
  <c r="P928" i="11"/>
  <c r="O928" i="11"/>
  <c r="N928" i="11"/>
  <c r="M928" i="11"/>
  <c r="L928" i="11"/>
  <c r="K928" i="11"/>
  <c r="J928" i="11"/>
  <c r="I928" i="11"/>
  <c r="H928" i="11"/>
  <c r="G928" i="11"/>
  <c r="F928" i="11"/>
  <c r="E928" i="11"/>
  <c r="S921" i="11"/>
  <c r="R921" i="11"/>
  <c r="Q921" i="11"/>
  <c r="P921" i="11"/>
  <c r="O921" i="11"/>
  <c r="N921" i="11"/>
  <c r="M921" i="11"/>
  <c r="L921" i="11"/>
  <c r="K921" i="11"/>
  <c r="J921" i="11"/>
  <c r="I921" i="11"/>
  <c r="H921" i="11"/>
  <c r="G921" i="11"/>
  <c r="F921" i="11"/>
  <c r="E921" i="11"/>
  <c r="S912" i="11"/>
  <c r="R912" i="11"/>
  <c r="Q912" i="11"/>
  <c r="P912" i="11"/>
  <c r="O912" i="11"/>
  <c r="N912" i="11"/>
  <c r="M912" i="11"/>
  <c r="L912" i="11"/>
  <c r="K912" i="11"/>
  <c r="J912" i="11"/>
  <c r="I912" i="11"/>
  <c r="H912" i="11"/>
  <c r="G912" i="11"/>
  <c r="F912" i="11"/>
  <c r="E912" i="11"/>
  <c r="S902" i="11"/>
  <c r="R902" i="11"/>
  <c r="Q902" i="11"/>
  <c r="P902" i="11"/>
  <c r="O902" i="11"/>
  <c r="N902" i="11"/>
  <c r="M902" i="11"/>
  <c r="L902" i="11"/>
  <c r="K902" i="11"/>
  <c r="J902" i="11"/>
  <c r="I902" i="11"/>
  <c r="H902" i="11"/>
  <c r="G902" i="11"/>
  <c r="F902" i="11"/>
  <c r="E902" i="11"/>
  <c r="S891" i="11"/>
  <c r="R891" i="11"/>
  <c r="Q891" i="11"/>
  <c r="P891" i="11"/>
  <c r="O891" i="11"/>
  <c r="N891" i="11"/>
  <c r="M891" i="11"/>
  <c r="L891" i="11"/>
  <c r="K891" i="11"/>
  <c r="J891" i="11"/>
  <c r="I891" i="11"/>
  <c r="H891" i="11"/>
  <c r="G891" i="11"/>
  <c r="F891" i="11"/>
  <c r="E891" i="11"/>
  <c r="S888" i="11"/>
  <c r="R888" i="11"/>
  <c r="Q888" i="11"/>
  <c r="P888" i="11"/>
  <c r="O888" i="11"/>
  <c r="N888" i="11"/>
  <c r="M888" i="11"/>
  <c r="L888" i="11"/>
  <c r="K888" i="11"/>
  <c r="J888" i="11"/>
  <c r="I888" i="11"/>
  <c r="H888" i="11"/>
  <c r="G888" i="11"/>
  <c r="F888" i="11"/>
  <c r="E888" i="11"/>
  <c r="S878" i="11"/>
  <c r="R878" i="11"/>
  <c r="Q878" i="11"/>
  <c r="P878" i="11"/>
  <c r="O878" i="11"/>
  <c r="N878" i="11"/>
  <c r="M878" i="11"/>
  <c r="L878" i="11"/>
  <c r="K878" i="11"/>
  <c r="J878" i="11"/>
  <c r="I878" i="11"/>
  <c r="H878" i="11"/>
  <c r="G878" i="11"/>
  <c r="F878" i="11"/>
  <c r="E878" i="11"/>
  <c r="S874" i="11"/>
  <c r="R874" i="11"/>
  <c r="Q874" i="11"/>
  <c r="P874" i="11"/>
  <c r="O874" i="11"/>
  <c r="N874" i="11"/>
  <c r="M874" i="11"/>
  <c r="L874" i="11"/>
  <c r="K874" i="11"/>
  <c r="J874" i="11"/>
  <c r="I874" i="11"/>
  <c r="H874" i="11"/>
  <c r="G874" i="11"/>
  <c r="F874" i="11"/>
  <c r="E874" i="11"/>
  <c r="S854" i="11"/>
  <c r="R854" i="11"/>
  <c r="Q854" i="11"/>
  <c r="P854" i="11"/>
  <c r="O854" i="11"/>
  <c r="N854" i="11"/>
  <c r="M854" i="11"/>
  <c r="L854" i="11"/>
  <c r="K854" i="11"/>
  <c r="J854" i="11"/>
  <c r="I854" i="11"/>
  <c r="H854" i="11"/>
  <c r="G854" i="11"/>
  <c r="F854" i="11"/>
  <c r="E854" i="11"/>
  <c r="S842" i="11"/>
  <c r="R842" i="11"/>
  <c r="Q842" i="11"/>
  <c r="P842" i="11"/>
  <c r="O842" i="11"/>
  <c r="N842" i="11"/>
  <c r="M842" i="11"/>
  <c r="L842" i="11"/>
  <c r="K842" i="11"/>
  <c r="J842" i="11"/>
  <c r="I842" i="11"/>
  <c r="H842" i="11"/>
  <c r="G842" i="11"/>
  <c r="F842" i="11"/>
  <c r="E842" i="11"/>
  <c r="S836" i="11"/>
  <c r="R836" i="11"/>
  <c r="Q836" i="11"/>
  <c r="P836" i="11"/>
  <c r="O836" i="11"/>
  <c r="N836" i="11"/>
  <c r="M836" i="11"/>
  <c r="L836" i="11"/>
  <c r="K836" i="11"/>
  <c r="J836" i="11"/>
  <c r="I836" i="11"/>
  <c r="H836" i="11"/>
  <c r="G836" i="11"/>
  <c r="F836" i="11"/>
  <c r="E836" i="11"/>
  <c r="S831" i="11"/>
  <c r="R831" i="11"/>
  <c r="Q831" i="11"/>
  <c r="P831" i="11"/>
  <c r="O831" i="11"/>
  <c r="N831" i="11"/>
  <c r="M831" i="11"/>
  <c r="L831" i="11"/>
  <c r="K831" i="11"/>
  <c r="J831" i="11"/>
  <c r="I831" i="11"/>
  <c r="H831" i="11"/>
  <c r="G831" i="11"/>
  <c r="F831" i="11"/>
  <c r="E831" i="11"/>
  <c r="S829" i="11"/>
  <c r="R829" i="11"/>
  <c r="Q829" i="11"/>
  <c r="P829" i="11"/>
  <c r="O829" i="11"/>
  <c r="N829" i="11"/>
  <c r="M829" i="11"/>
  <c r="L829" i="11"/>
  <c r="K829" i="11"/>
  <c r="J829" i="11"/>
  <c r="I829" i="11"/>
  <c r="H829" i="11"/>
  <c r="G829" i="11"/>
  <c r="F829" i="11"/>
  <c r="E829" i="11"/>
  <c r="S825" i="11"/>
  <c r="R825" i="11"/>
  <c r="Q825" i="11"/>
  <c r="P825" i="11"/>
  <c r="O825" i="11"/>
  <c r="N825" i="11"/>
  <c r="M825" i="11"/>
  <c r="L825" i="11"/>
  <c r="K825" i="11"/>
  <c r="J825" i="11"/>
  <c r="I825" i="11"/>
  <c r="H825" i="11"/>
  <c r="G825" i="11"/>
  <c r="F825" i="11"/>
  <c r="E825" i="11"/>
  <c r="S822" i="11"/>
  <c r="R822" i="11"/>
  <c r="Q822" i="11"/>
  <c r="P822" i="11"/>
  <c r="O822" i="11"/>
  <c r="N822" i="11"/>
  <c r="M822" i="11"/>
  <c r="L822" i="11"/>
  <c r="K822" i="11"/>
  <c r="J822" i="11"/>
  <c r="I822" i="11"/>
  <c r="H822" i="11"/>
  <c r="G822" i="11"/>
  <c r="F822" i="11"/>
  <c r="E822" i="11"/>
  <c r="S813" i="11"/>
  <c r="R813" i="11"/>
  <c r="Q813" i="11"/>
  <c r="P813" i="11"/>
  <c r="O813" i="11"/>
  <c r="N813" i="11"/>
  <c r="M813" i="11"/>
  <c r="L813" i="11"/>
  <c r="K813" i="11"/>
  <c r="J813" i="11"/>
  <c r="I813" i="11"/>
  <c r="H813" i="11"/>
  <c r="G813" i="11"/>
  <c r="F813" i="11"/>
  <c r="E813" i="11"/>
  <c r="S806" i="11"/>
  <c r="R806" i="11"/>
  <c r="Q806" i="11"/>
  <c r="P806" i="11"/>
  <c r="O806" i="11"/>
  <c r="N806" i="11"/>
  <c r="M806" i="11"/>
  <c r="L806" i="11"/>
  <c r="K806" i="11"/>
  <c r="J806" i="11"/>
  <c r="I806" i="11"/>
  <c r="H806" i="11"/>
  <c r="G806" i="11"/>
  <c r="F806" i="11"/>
  <c r="E806" i="11"/>
  <c r="S804" i="11"/>
  <c r="R804" i="11"/>
  <c r="Q804" i="11"/>
  <c r="P804" i="11"/>
  <c r="O804" i="11"/>
  <c r="N804" i="11"/>
  <c r="M804" i="11"/>
  <c r="L804" i="11"/>
  <c r="K804" i="11"/>
  <c r="J804" i="11"/>
  <c r="I804" i="11"/>
  <c r="H804" i="11"/>
  <c r="G804" i="11"/>
  <c r="F804" i="11"/>
  <c r="E804" i="11"/>
  <c r="S800" i="11"/>
  <c r="R800" i="11"/>
  <c r="Q800" i="11"/>
  <c r="P800" i="11"/>
  <c r="O800" i="11"/>
  <c r="N800" i="11"/>
  <c r="M800" i="11"/>
  <c r="L800" i="11"/>
  <c r="K800" i="11"/>
  <c r="J800" i="11"/>
  <c r="I800" i="11"/>
  <c r="H800" i="11"/>
  <c r="G800" i="11"/>
  <c r="F800" i="11"/>
  <c r="E800" i="11"/>
  <c r="S798" i="11"/>
  <c r="R798" i="11"/>
  <c r="Q798" i="11"/>
  <c r="P798" i="11"/>
  <c r="O798" i="11"/>
  <c r="N798" i="11"/>
  <c r="M798" i="11"/>
  <c r="L798" i="11"/>
  <c r="K798" i="11"/>
  <c r="J798" i="11"/>
  <c r="I798" i="11"/>
  <c r="H798" i="11"/>
  <c r="G798" i="11"/>
  <c r="F798" i="11"/>
  <c r="E798" i="11"/>
  <c r="S796" i="11"/>
  <c r="R796" i="11"/>
  <c r="Q796" i="11"/>
  <c r="P796" i="11"/>
  <c r="O796" i="11"/>
  <c r="N796" i="11"/>
  <c r="M796" i="11"/>
  <c r="L796" i="11"/>
  <c r="K796" i="11"/>
  <c r="J796" i="11"/>
  <c r="I796" i="11"/>
  <c r="H796" i="11"/>
  <c r="G796" i="11"/>
  <c r="F796" i="11"/>
  <c r="E796" i="11"/>
  <c r="S790" i="11"/>
  <c r="R790" i="11"/>
  <c r="Q790" i="11"/>
  <c r="P790" i="11"/>
  <c r="O790" i="11"/>
  <c r="N790" i="11"/>
  <c r="M790" i="11"/>
  <c r="L790" i="11"/>
  <c r="K790" i="11"/>
  <c r="J790" i="11"/>
  <c r="I790" i="11"/>
  <c r="H790" i="11"/>
  <c r="G790" i="11"/>
  <c r="F790" i="11"/>
  <c r="E790" i="11"/>
  <c r="S780" i="11"/>
  <c r="R780" i="11"/>
  <c r="Q780" i="11"/>
  <c r="P780" i="11"/>
  <c r="O780" i="11"/>
  <c r="N780" i="11"/>
  <c r="M780" i="11"/>
  <c r="L780" i="11"/>
  <c r="K780" i="11"/>
  <c r="J780" i="11"/>
  <c r="I780" i="11"/>
  <c r="H780" i="11"/>
  <c r="G780" i="11"/>
  <c r="F780" i="11"/>
  <c r="E780" i="11"/>
  <c r="S772" i="11"/>
  <c r="R772" i="11"/>
  <c r="Q772" i="11"/>
  <c r="P772" i="11"/>
  <c r="O772" i="11"/>
  <c r="N772" i="11"/>
  <c r="M772" i="11"/>
  <c r="L772" i="11"/>
  <c r="K772" i="11"/>
  <c r="J772" i="11"/>
  <c r="I772" i="11"/>
  <c r="H772" i="11"/>
  <c r="G772" i="11"/>
  <c r="F772" i="11"/>
  <c r="E772" i="11"/>
  <c r="S765" i="11"/>
  <c r="R765" i="11"/>
  <c r="Q765" i="11"/>
  <c r="P765" i="11"/>
  <c r="O765" i="11"/>
  <c r="N765" i="11"/>
  <c r="M765" i="11"/>
  <c r="L765" i="11"/>
  <c r="K765" i="11"/>
  <c r="J765" i="11"/>
  <c r="I765" i="11"/>
  <c r="H765" i="11"/>
  <c r="G765" i="11"/>
  <c r="F765" i="11"/>
  <c r="E765" i="11"/>
  <c r="S762" i="11"/>
  <c r="R762" i="11"/>
  <c r="Q762" i="11"/>
  <c r="P762" i="11"/>
  <c r="O762" i="11"/>
  <c r="N762" i="11"/>
  <c r="M762" i="11"/>
  <c r="L762" i="11"/>
  <c r="K762" i="11"/>
  <c r="J762" i="11"/>
  <c r="I762" i="11"/>
  <c r="H762" i="11"/>
  <c r="G762" i="11"/>
  <c r="F762" i="11"/>
  <c r="E762" i="11"/>
  <c r="S758" i="11"/>
  <c r="R758" i="11"/>
  <c r="Q758" i="11"/>
  <c r="P758" i="11"/>
  <c r="O758" i="11"/>
  <c r="N758" i="11"/>
  <c r="M758" i="11"/>
  <c r="L758" i="11"/>
  <c r="K758" i="11"/>
  <c r="J758" i="11"/>
  <c r="I758" i="11"/>
  <c r="H758" i="11"/>
  <c r="G758" i="11"/>
  <c r="F758" i="11"/>
  <c r="E758" i="11"/>
  <c r="S756" i="11"/>
  <c r="R756" i="11"/>
  <c r="Q756" i="11"/>
  <c r="P756" i="11"/>
  <c r="O756" i="11"/>
  <c r="N756" i="11"/>
  <c r="M756" i="11"/>
  <c r="L756" i="11"/>
  <c r="K756" i="11"/>
  <c r="J756" i="11"/>
  <c r="I756" i="11"/>
  <c r="H756" i="11"/>
  <c r="G756" i="11"/>
  <c r="F756" i="11"/>
  <c r="E756" i="11"/>
  <c r="S754" i="11"/>
  <c r="R754" i="11"/>
  <c r="Q754" i="11"/>
  <c r="P754" i="11"/>
  <c r="O754" i="11"/>
  <c r="N754" i="11"/>
  <c r="M754" i="11"/>
  <c r="L754" i="11"/>
  <c r="K754" i="11"/>
  <c r="J754" i="11"/>
  <c r="I754" i="11"/>
  <c r="H754" i="11"/>
  <c r="G754" i="11"/>
  <c r="F754" i="11"/>
  <c r="E754" i="11"/>
  <c r="S748" i="11"/>
  <c r="R748" i="11"/>
  <c r="Q748" i="11"/>
  <c r="P748" i="11"/>
  <c r="O748" i="11"/>
  <c r="N748" i="11"/>
  <c r="M748" i="11"/>
  <c r="L748" i="11"/>
  <c r="K748" i="11"/>
  <c r="J748" i="11"/>
  <c r="I748" i="11"/>
  <c r="H748" i="11"/>
  <c r="G748" i="11"/>
  <c r="F748" i="11"/>
  <c r="E748" i="11"/>
  <c r="S742" i="11"/>
  <c r="R742" i="11"/>
  <c r="Q742" i="11"/>
  <c r="P742" i="11"/>
  <c r="O742" i="11"/>
  <c r="N742" i="11"/>
  <c r="M742" i="11"/>
  <c r="L742" i="11"/>
  <c r="K742" i="11"/>
  <c r="J742" i="11"/>
  <c r="I742" i="11"/>
  <c r="H742" i="11"/>
  <c r="G742" i="11"/>
  <c r="F742" i="11"/>
  <c r="E742" i="11"/>
  <c r="S735" i="11"/>
  <c r="R735" i="11"/>
  <c r="Q735" i="11"/>
  <c r="P735" i="11"/>
  <c r="O735" i="11"/>
  <c r="N735" i="11"/>
  <c r="M735" i="11"/>
  <c r="L735" i="11"/>
  <c r="K735" i="11"/>
  <c r="J735" i="11"/>
  <c r="I735" i="11"/>
  <c r="H735" i="11"/>
  <c r="G735" i="11"/>
  <c r="F735" i="11"/>
  <c r="E735" i="11"/>
  <c r="S728" i="11"/>
  <c r="R728" i="11"/>
  <c r="Q728" i="11"/>
  <c r="P728" i="11"/>
  <c r="O728" i="11"/>
  <c r="N728" i="11"/>
  <c r="M728" i="11"/>
  <c r="L728" i="11"/>
  <c r="K728" i="11"/>
  <c r="J728" i="11"/>
  <c r="I728" i="11"/>
  <c r="H728" i="11"/>
  <c r="G728" i="11"/>
  <c r="F728" i="11"/>
  <c r="E728" i="11"/>
  <c r="S723" i="11"/>
  <c r="R723" i="11"/>
  <c r="Q723" i="11"/>
  <c r="P723" i="11"/>
  <c r="O723" i="11"/>
  <c r="N723" i="11"/>
  <c r="M723" i="11"/>
  <c r="L723" i="11"/>
  <c r="K723" i="11"/>
  <c r="J723" i="11"/>
  <c r="I723" i="11"/>
  <c r="H723" i="11"/>
  <c r="G723" i="11"/>
  <c r="F723" i="11"/>
  <c r="E723" i="11"/>
  <c r="S720" i="11"/>
  <c r="R720" i="11"/>
  <c r="Q720" i="11"/>
  <c r="P720" i="11"/>
  <c r="O720" i="11"/>
  <c r="N720" i="11"/>
  <c r="M720" i="11"/>
  <c r="L720" i="11"/>
  <c r="K720" i="11"/>
  <c r="J720" i="11"/>
  <c r="I720" i="11"/>
  <c r="H720" i="11"/>
  <c r="G720" i="11"/>
  <c r="F720" i="11"/>
  <c r="E720" i="11"/>
  <c r="S707" i="11"/>
  <c r="R707" i="11"/>
  <c r="Q707" i="11"/>
  <c r="P707" i="11"/>
  <c r="O707" i="11"/>
  <c r="N707" i="11"/>
  <c r="M707" i="11"/>
  <c r="L707" i="11"/>
  <c r="K707" i="11"/>
  <c r="J707" i="11"/>
  <c r="I707" i="11"/>
  <c r="H707" i="11"/>
  <c r="G707" i="11"/>
  <c r="F707" i="11"/>
  <c r="E707" i="11"/>
  <c r="S701" i="11"/>
  <c r="R701" i="11"/>
  <c r="Q701" i="11"/>
  <c r="P701" i="11"/>
  <c r="O701" i="11"/>
  <c r="N701" i="11"/>
  <c r="M701" i="11"/>
  <c r="L701" i="11"/>
  <c r="K701" i="11"/>
  <c r="J701" i="11"/>
  <c r="I701" i="11"/>
  <c r="H701" i="11"/>
  <c r="G701" i="11"/>
  <c r="F701" i="11"/>
  <c r="E701" i="11"/>
  <c r="S681" i="11"/>
  <c r="R681" i="11"/>
  <c r="Q681" i="11"/>
  <c r="P681" i="11"/>
  <c r="O681" i="11"/>
  <c r="N681" i="11"/>
  <c r="M681" i="11"/>
  <c r="L681" i="11"/>
  <c r="K681" i="11"/>
  <c r="J681" i="11"/>
  <c r="I681" i="11"/>
  <c r="H681" i="11"/>
  <c r="G681" i="11"/>
  <c r="F681" i="11"/>
  <c r="E681" i="11"/>
  <c r="S672" i="11"/>
  <c r="R672" i="11"/>
  <c r="Q672" i="11"/>
  <c r="P672" i="11"/>
  <c r="O672" i="11"/>
  <c r="N672" i="11"/>
  <c r="M672" i="11"/>
  <c r="L672" i="11"/>
  <c r="K672" i="11"/>
  <c r="J672" i="11"/>
  <c r="I672" i="11"/>
  <c r="H672" i="11"/>
  <c r="G672" i="11"/>
  <c r="F672" i="11"/>
  <c r="E672" i="11"/>
  <c r="S670" i="11"/>
  <c r="R670" i="11"/>
  <c r="Q670" i="11"/>
  <c r="P670" i="11"/>
  <c r="O670" i="11"/>
  <c r="N670" i="11"/>
  <c r="M670" i="11"/>
  <c r="L670" i="11"/>
  <c r="K670" i="11"/>
  <c r="J670" i="11"/>
  <c r="I670" i="11"/>
  <c r="H670" i="11"/>
  <c r="G670" i="11"/>
  <c r="F670" i="11"/>
  <c r="E670" i="11"/>
  <c r="S663" i="11"/>
  <c r="R663" i="11"/>
  <c r="Q663" i="11"/>
  <c r="P663" i="11"/>
  <c r="O663" i="11"/>
  <c r="N663" i="11"/>
  <c r="M663" i="11"/>
  <c r="L663" i="11"/>
  <c r="K663" i="11"/>
  <c r="J663" i="11"/>
  <c r="I663" i="11"/>
  <c r="H663" i="11"/>
  <c r="G663" i="11"/>
  <c r="F663" i="11"/>
  <c r="E663" i="11"/>
  <c r="S657" i="11"/>
  <c r="R657" i="11"/>
  <c r="Q657" i="11"/>
  <c r="P657" i="11"/>
  <c r="O657" i="11"/>
  <c r="N657" i="11"/>
  <c r="M657" i="11"/>
  <c r="L657" i="11"/>
  <c r="K657" i="11"/>
  <c r="J657" i="11"/>
  <c r="I657" i="11"/>
  <c r="H657" i="11"/>
  <c r="G657" i="11"/>
  <c r="F657" i="11"/>
  <c r="E657" i="11"/>
  <c r="S647" i="11"/>
  <c r="R647" i="11"/>
  <c r="Q647" i="11"/>
  <c r="P647" i="11"/>
  <c r="O647" i="11"/>
  <c r="N647" i="11"/>
  <c r="M647" i="11"/>
  <c r="L647" i="11"/>
  <c r="K647" i="11"/>
  <c r="J647" i="11"/>
  <c r="I647" i="11"/>
  <c r="H647" i="11"/>
  <c r="G647" i="11"/>
  <c r="F647" i="11"/>
  <c r="E647" i="11"/>
  <c r="S632" i="11"/>
  <c r="R632" i="11"/>
  <c r="Q632" i="11"/>
  <c r="P632" i="11"/>
  <c r="O632" i="11"/>
  <c r="N632" i="11"/>
  <c r="M632" i="11"/>
  <c r="L632" i="11"/>
  <c r="K632" i="11"/>
  <c r="J632" i="11"/>
  <c r="I632" i="11"/>
  <c r="H632" i="11"/>
  <c r="G632" i="11"/>
  <c r="F632" i="11"/>
  <c r="E632" i="11"/>
  <c r="S628" i="11"/>
  <c r="R628" i="11"/>
  <c r="Q628" i="11"/>
  <c r="P628" i="11"/>
  <c r="O628" i="11"/>
  <c r="N628" i="11"/>
  <c r="M628" i="11"/>
  <c r="L628" i="11"/>
  <c r="K628" i="11"/>
  <c r="J628" i="11"/>
  <c r="I628" i="11"/>
  <c r="H628" i="11"/>
  <c r="G628" i="11"/>
  <c r="F628" i="11"/>
  <c r="E628" i="11"/>
  <c r="S625" i="11"/>
  <c r="R625" i="11"/>
  <c r="Q625" i="11"/>
  <c r="P625" i="11"/>
  <c r="O625" i="11"/>
  <c r="N625" i="11"/>
  <c r="M625" i="11"/>
  <c r="L625" i="11"/>
  <c r="K625" i="11"/>
  <c r="J625" i="11"/>
  <c r="I625" i="11"/>
  <c r="H625" i="11"/>
  <c r="G625" i="11"/>
  <c r="F625" i="11"/>
  <c r="E625" i="11"/>
  <c r="S616" i="11"/>
  <c r="R616" i="11"/>
  <c r="Q616" i="11"/>
  <c r="P616" i="11"/>
  <c r="O616" i="11"/>
  <c r="N616" i="11"/>
  <c r="M616" i="11"/>
  <c r="L616" i="11"/>
  <c r="K616" i="11"/>
  <c r="J616" i="11"/>
  <c r="I616" i="11"/>
  <c r="H616" i="11"/>
  <c r="G616" i="11"/>
  <c r="F616" i="11"/>
  <c r="E616" i="11"/>
  <c r="S611" i="11"/>
  <c r="R611" i="11"/>
  <c r="Q611" i="11"/>
  <c r="P611" i="11"/>
  <c r="O611" i="11"/>
  <c r="N611" i="11"/>
  <c r="M611" i="11"/>
  <c r="L611" i="11"/>
  <c r="K611" i="11"/>
  <c r="J611" i="11"/>
  <c r="I611" i="11"/>
  <c r="H611" i="11"/>
  <c r="G611" i="11"/>
  <c r="F611" i="11"/>
  <c r="E611" i="11"/>
  <c r="S607" i="11"/>
  <c r="R607" i="11"/>
  <c r="Q607" i="11"/>
  <c r="P607" i="11"/>
  <c r="O607" i="11"/>
  <c r="N607" i="11"/>
  <c r="M607" i="11"/>
  <c r="L607" i="11"/>
  <c r="K607" i="11"/>
  <c r="J607" i="11"/>
  <c r="I607" i="11"/>
  <c r="H607" i="11"/>
  <c r="G607" i="11"/>
  <c r="F607" i="11"/>
  <c r="E607" i="11"/>
  <c r="S604" i="11"/>
  <c r="R604" i="11"/>
  <c r="Q604" i="11"/>
  <c r="P604" i="11"/>
  <c r="O604" i="11"/>
  <c r="N604" i="11"/>
  <c r="M604" i="11"/>
  <c r="L604" i="11"/>
  <c r="K604" i="11"/>
  <c r="J604" i="11"/>
  <c r="I604" i="11"/>
  <c r="H604" i="11"/>
  <c r="G604" i="11"/>
  <c r="F604" i="11"/>
  <c r="E604" i="11"/>
  <c r="S595" i="11"/>
  <c r="R595" i="11"/>
  <c r="Q595" i="11"/>
  <c r="P595" i="11"/>
  <c r="O595" i="11"/>
  <c r="N595" i="11"/>
  <c r="M595" i="11"/>
  <c r="L595" i="11"/>
  <c r="K595" i="11"/>
  <c r="J595" i="11"/>
  <c r="I595" i="11"/>
  <c r="H595" i="11"/>
  <c r="G595" i="11"/>
  <c r="F595" i="11"/>
  <c r="E595" i="11"/>
  <c r="S584" i="11"/>
  <c r="R584" i="11"/>
  <c r="Q584" i="11"/>
  <c r="P584" i="11"/>
  <c r="O584" i="11"/>
  <c r="N584" i="11"/>
  <c r="M584" i="11"/>
  <c r="L584" i="11"/>
  <c r="K584" i="11"/>
  <c r="J584" i="11"/>
  <c r="I584" i="11"/>
  <c r="H584" i="11"/>
  <c r="G584" i="11"/>
  <c r="F584" i="11"/>
  <c r="E584" i="11"/>
  <c r="S573" i="11"/>
  <c r="R573" i="11"/>
  <c r="Q573" i="11"/>
  <c r="P573" i="11"/>
  <c r="O573" i="11"/>
  <c r="N573" i="11"/>
  <c r="M573" i="11"/>
  <c r="L573" i="11"/>
  <c r="K573" i="11"/>
  <c r="J573" i="11"/>
  <c r="I573" i="11"/>
  <c r="H573" i="11"/>
  <c r="G573" i="11"/>
  <c r="F573" i="11"/>
  <c r="E573" i="11"/>
  <c r="S571" i="11"/>
  <c r="R571" i="11"/>
  <c r="Q571" i="11"/>
  <c r="P571" i="11"/>
  <c r="O571" i="11"/>
  <c r="N571" i="11"/>
  <c r="M571" i="11"/>
  <c r="L571" i="11"/>
  <c r="K571" i="11"/>
  <c r="J571" i="11"/>
  <c r="I571" i="11"/>
  <c r="H571" i="11"/>
  <c r="G571" i="11"/>
  <c r="F571" i="11"/>
  <c r="E571" i="11"/>
  <c r="S563" i="11"/>
  <c r="R563" i="11"/>
  <c r="Q563" i="11"/>
  <c r="P563" i="11"/>
  <c r="O563" i="11"/>
  <c r="N563" i="11"/>
  <c r="M563" i="11"/>
  <c r="L563" i="11"/>
  <c r="K563" i="11"/>
  <c r="J563" i="11"/>
  <c r="I563" i="11"/>
  <c r="H563" i="11"/>
  <c r="G563" i="11"/>
  <c r="F563" i="11"/>
  <c r="E563" i="11"/>
  <c r="S552" i="11"/>
  <c r="R552" i="11"/>
  <c r="Q552" i="11"/>
  <c r="P552" i="11"/>
  <c r="O552" i="11"/>
  <c r="N552" i="11"/>
  <c r="M552" i="11"/>
  <c r="L552" i="11"/>
  <c r="K552" i="11"/>
  <c r="J552" i="11"/>
  <c r="I552" i="11"/>
  <c r="H552" i="11"/>
  <c r="G552" i="11"/>
  <c r="F552" i="11"/>
  <c r="E552" i="11"/>
  <c r="S549" i="11"/>
  <c r="R549" i="11"/>
  <c r="Q549" i="11"/>
  <c r="P549" i="11"/>
  <c r="O549" i="11"/>
  <c r="N549" i="11"/>
  <c r="M549" i="11"/>
  <c r="L549" i="11"/>
  <c r="K549" i="11"/>
  <c r="J549" i="11"/>
  <c r="I549" i="11"/>
  <c r="H549" i="11"/>
  <c r="G549" i="11"/>
  <c r="F549" i="11"/>
  <c r="E549" i="11"/>
  <c r="S547" i="11"/>
  <c r="R547" i="11"/>
  <c r="Q547" i="11"/>
  <c r="P547" i="11"/>
  <c r="O547" i="11"/>
  <c r="N547" i="11"/>
  <c r="M547" i="11"/>
  <c r="L547" i="11"/>
  <c r="K547" i="11"/>
  <c r="J547" i="11"/>
  <c r="I547" i="11"/>
  <c r="H547" i="11"/>
  <c r="G547" i="11"/>
  <c r="F547" i="11"/>
  <c r="E547" i="11"/>
  <c r="S533" i="11"/>
  <c r="R533" i="11"/>
  <c r="Q533" i="11"/>
  <c r="P533" i="11"/>
  <c r="O533" i="11"/>
  <c r="N533" i="11"/>
  <c r="M533" i="11"/>
  <c r="L533" i="11"/>
  <c r="K533" i="11"/>
  <c r="J533" i="11"/>
  <c r="I533" i="11"/>
  <c r="H533" i="11"/>
  <c r="G533" i="11"/>
  <c r="F533" i="11"/>
  <c r="E533" i="11"/>
  <c r="S531" i="11"/>
  <c r="R531" i="11"/>
  <c r="Q531" i="11"/>
  <c r="P531" i="11"/>
  <c r="O531" i="11"/>
  <c r="N531" i="11"/>
  <c r="M531" i="11"/>
  <c r="L531" i="11"/>
  <c r="K531" i="11"/>
  <c r="J531" i="11"/>
  <c r="I531" i="11"/>
  <c r="H531" i="11"/>
  <c r="G531" i="11"/>
  <c r="F531" i="11"/>
  <c r="E531" i="11"/>
  <c r="S518" i="11"/>
  <c r="R518" i="11"/>
  <c r="Q518" i="11"/>
  <c r="P518" i="11"/>
  <c r="O518" i="11"/>
  <c r="N518" i="11"/>
  <c r="M518" i="11"/>
  <c r="L518" i="11"/>
  <c r="K518" i="11"/>
  <c r="J518" i="11"/>
  <c r="I518" i="11"/>
  <c r="H518" i="11"/>
  <c r="G518" i="11"/>
  <c r="F518" i="11"/>
  <c r="E518" i="11"/>
  <c r="S516" i="11"/>
  <c r="R516" i="11"/>
  <c r="Q516" i="11"/>
  <c r="P516" i="11"/>
  <c r="O516" i="11"/>
  <c r="N516" i="11"/>
  <c r="M516" i="11"/>
  <c r="L516" i="11"/>
  <c r="K516" i="11"/>
  <c r="J516" i="11"/>
  <c r="I516" i="11"/>
  <c r="H516" i="11"/>
  <c r="G516" i="11"/>
  <c r="F516" i="11"/>
  <c r="E516" i="11"/>
  <c r="S507" i="11"/>
  <c r="R507" i="11"/>
  <c r="Q507" i="11"/>
  <c r="P507" i="11"/>
  <c r="O507" i="11"/>
  <c r="N507" i="11"/>
  <c r="M507" i="11"/>
  <c r="L507" i="11"/>
  <c r="K507" i="11"/>
  <c r="J507" i="11"/>
  <c r="I507" i="11"/>
  <c r="H507" i="11"/>
  <c r="G507" i="11"/>
  <c r="F507" i="11"/>
  <c r="E507" i="11"/>
  <c r="S504" i="11"/>
  <c r="R504" i="11"/>
  <c r="Q504" i="11"/>
  <c r="P504" i="11"/>
  <c r="O504" i="11"/>
  <c r="N504" i="11"/>
  <c r="M504" i="11"/>
  <c r="L504" i="11"/>
  <c r="K504" i="11"/>
  <c r="J504" i="11"/>
  <c r="I504" i="11"/>
  <c r="H504" i="11"/>
  <c r="G504" i="11"/>
  <c r="F504" i="11"/>
  <c r="E504" i="11"/>
  <c r="S495" i="11"/>
  <c r="R495" i="11"/>
  <c r="Q495" i="11"/>
  <c r="P495" i="11"/>
  <c r="O495" i="11"/>
  <c r="N495" i="11"/>
  <c r="M495" i="11"/>
  <c r="L495" i="11"/>
  <c r="K495" i="11"/>
  <c r="J495" i="11"/>
  <c r="I495" i="11"/>
  <c r="H495" i="11"/>
  <c r="G495" i="11"/>
  <c r="F495" i="11"/>
  <c r="E495" i="11"/>
  <c r="S488" i="11"/>
  <c r="R488" i="11"/>
  <c r="Q488" i="11"/>
  <c r="P488" i="11"/>
  <c r="O488" i="11"/>
  <c r="N488" i="11"/>
  <c r="M488" i="11"/>
  <c r="L488" i="11"/>
  <c r="K488" i="11"/>
  <c r="J488" i="11"/>
  <c r="I488" i="11"/>
  <c r="H488" i="11"/>
  <c r="G488" i="11"/>
  <c r="F488" i="11"/>
  <c r="E488" i="11"/>
  <c r="S478" i="11"/>
  <c r="R478" i="11"/>
  <c r="Q478" i="11"/>
  <c r="P478" i="11"/>
  <c r="O478" i="11"/>
  <c r="N478" i="11"/>
  <c r="M478" i="11"/>
  <c r="L478" i="11"/>
  <c r="K478" i="11"/>
  <c r="J478" i="11"/>
  <c r="I478" i="11"/>
  <c r="H478" i="11"/>
  <c r="G478" i="11"/>
  <c r="F478" i="11"/>
  <c r="E478" i="11"/>
  <c r="S475" i="11"/>
  <c r="R475" i="11"/>
  <c r="Q475" i="11"/>
  <c r="P475" i="11"/>
  <c r="O475" i="11"/>
  <c r="N475" i="11"/>
  <c r="M475" i="11"/>
  <c r="L475" i="11"/>
  <c r="K475" i="11"/>
  <c r="J475" i="11"/>
  <c r="I475" i="11"/>
  <c r="H475" i="11"/>
  <c r="G475" i="11"/>
  <c r="F475" i="11"/>
  <c r="E475" i="11"/>
  <c r="S457" i="11"/>
  <c r="R457" i="11"/>
  <c r="Q457" i="11"/>
  <c r="P457" i="11"/>
  <c r="O457" i="11"/>
  <c r="N457" i="11"/>
  <c r="M457" i="11"/>
  <c r="L457" i="11"/>
  <c r="K457" i="11"/>
  <c r="J457" i="11"/>
  <c r="I457" i="11"/>
  <c r="H457" i="11"/>
  <c r="G457" i="11"/>
  <c r="F457" i="11"/>
  <c r="E457" i="11"/>
  <c r="S387" i="11"/>
  <c r="R387" i="11"/>
  <c r="Q387" i="11"/>
  <c r="P387" i="11"/>
  <c r="O387" i="11"/>
  <c r="N387" i="11"/>
  <c r="M387" i="11"/>
  <c r="L387" i="11"/>
  <c r="K387" i="11"/>
  <c r="J387" i="11"/>
  <c r="I387" i="11"/>
  <c r="H387" i="11"/>
  <c r="G387" i="11"/>
  <c r="F387" i="11"/>
  <c r="E387" i="11"/>
  <c r="S376" i="11"/>
  <c r="R376" i="11"/>
  <c r="Q376" i="11"/>
  <c r="P376" i="11"/>
  <c r="O376" i="11"/>
  <c r="N376" i="11"/>
  <c r="M376" i="11"/>
  <c r="L376" i="11"/>
  <c r="K376" i="11"/>
  <c r="J376" i="11"/>
  <c r="I376" i="11"/>
  <c r="H376" i="11"/>
  <c r="G376" i="11"/>
  <c r="F376" i="11"/>
  <c r="E376" i="11"/>
  <c r="S369" i="11"/>
  <c r="R369" i="11"/>
  <c r="Q369" i="11"/>
  <c r="P369" i="11"/>
  <c r="O369" i="11"/>
  <c r="N369" i="11"/>
  <c r="M369" i="11"/>
  <c r="L369" i="11"/>
  <c r="K369" i="11"/>
  <c r="J369" i="11"/>
  <c r="I369" i="11"/>
  <c r="H369" i="11"/>
  <c r="G369" i="11"/>
  <c r="F369" i="11"/>
  <c r="E369" i="11"/>
  <c r="S364" i="11"/>
  <c r="R364" i="11"/>
  <c r="Q364" i="11"/>
  <c r="P364" i="11"/>
  <c r="O364" i="11"/>
  <c r="N364" i="11"/>
  <c r="M364" i="11"/>
  <c r="L364" i="11"/>
  <c r="K364" i="11"/>
  <c r="J364" i="11"/>
  <c r="I364" i="11"/>
  <c r="H364" i="11"/>
  <c r="G364" i="11"/>
  <c r="F364" i="11"/>
  <c r="E364" i="11"/>
  <c r="S359" i="11"/>
  <c r="R359" i="11"/>
  <c r="Q359" i="11"/>
  <c r="P359" i="11"/>
  <c r="O359" i="11"/>
  <c r="N359" i="11"/>
  <c r="M359" i="11"/>
  <c r="L359" i="11"/>
  <c r="K359" i="11"/>
  <c r="J359" i="11"/>
  <c r="I359" i="11"/>
  <c r="H359" i="11"/>
  <c r="G359" i="11"/>
  <c r="F359" i="11"/>
  <c r="E359" i="11"/>
  <c r="S353" i="11"/>
  <c r="R353" i="11"/>
  <c r="Q353" i="11"/>
  <c r="P353" i="11"/>
  <c r="O353" i="11"/>
  <c r="N353" i="11"/>
  <c r="M353" i="11"/>
  <c r="L353" i="11"/>
  <c r="K353" i="11"/>
  <c r="J353" i="11"/>
  <c r="I353" i="11"/>
  <c r="H353" i="11"/>
  <c r="G353" i="11"/>
  <c r="F353" i="11"/>
  <c r="E353" i="11"/>
  <c r="S341" i="11"/>
  <c r="R341" i="11"/>
  <c r="Q341" i="11"/>
  <c r="P341" i="11"/>
  <c r="O341" i="11"/>
  <c r="N341" i="11"/>
  <c r="M341" i="11"/>
  <c r="L341" i="11"/>
  <c r="K341" i="11"/>
  <c r="J341" i="11"/>
  <c r="I341" i="11"/>
  <c r="H341" i="11"/>
  <c r="G341" i="11"/>
  <c r="F341" i="11"/>
  <c r="E341" i="11"/>
  <c r="S337" i="11"/>
  <c r="R337" i="11"/>
  <c r="Q337" i="11"/>
  <c r="P337" i="11"/>
  <c r="O337" i="11"/>
  <c r="N337" i="11"/>
  <c r="M337" i="11"/>
  <c r="L337" i="11"/>
  <c r="K337" i="11"/>
  <c r="J337" i="11"/>
  <c r="I337" i="11"/>
  <c r="H337" i="11"/>
  <c r="G337" i="11"/>
  <c r="F337" i="11"/>
  <c r="E337" i="11"/>
  <c r="S330" i="11"/>
  <c r="R330" i="11"/>
  <c r="Q330" i="11"/>
  <c r="P330" i="11"/>
  <c r="O330" i="11"/>
  <c r="N330" i="11"/>
  <c r="M330" i="11"/>
  <c r="L330" i="11"/>
  <c r="K330" i="11"/>
  <c r="J330" i="11"/>
  <c r="I330" i="11"/>
  <c r="H330" i="11"/>
  <c r="G330" i="11"/>
  <c r="F330" i="11"/>
  <c r="E330" i="11"/>
  <c r="S328" i="11"/>
  <c r="R328" i="11"/>
  <c r="Q328" i="11"/>
  <c r="P328" i="11"/>
  <c r="O328" i="11"/>
  <c r="N328" i="11"/>
  <c r="M328" i="11"/>
  <c r="L328" i="11"/>
  <c r="K328" i="11"/>
  <c r="J328" i="11"/>
  <c r="I328" i="11"/>
  <c r="H328" i="11"/>
  <c r="G328" i="11"/>
  <c r="F328" i="11"/>
  <c r="E328" i="11"/>
  <c r="S322" i="11"/>
  <c r="R322" i="11"/>
  <c r="Q322" i="11"/>
  <c r="P322" i="11"/>
  <c r="O322" i="11"/>
  <c r="N322" i="11"/>
  <c r="M322" i="11"/>
  <c r="L322" i="11"/>
  <c r="K322" i="11"/>
  <c r="J322" i="11"/>
  <c r="I322" i="11"/>
  <c r="H322" i="11"/>
  <c r="G322" i="11"/>
  <c r="F322" i="11"/>
  <c r="E322" i="11"/>
  <c r="S313" i="11"/>
  <c r="R313" i="11"/>
  <c r="Q313" i="11"/>
  <c r="P313" i="11"/>
  <c r="O313" i="11"/>
  <c r="N313" i="11"/>
  <c r="M313" i="11"/>
  <c r="L313" i="11"/>
  <c r="K313" i="11"/>
  <c r="J313" i="11"/>
  <c r="I313" i="11"/>
  <c r="H313" i="11"/>
  <c r="G313" i="11"/>
  <c r="F313" i="11"/>
  <c r="E313" i="11"/>
  <c r="S310" i="11"/>
  <c r="R310" i="11"/>
  <c r="Q310" i="11"/>
  <c r="P310" i="11"/>
  <c r="O310" i="11"/>
  <c r="N310" i="11"/>
  <c r="M310" i="11"/>
  <c r="L310" i="11"/>
  <c r="K310" i="11"/>
  <c r="J310" i="11"/>
  <c r="I310" i="11"/>
  <c r="H310" i="11"/>
  <c r="G310" i="11"/>
  <c r="F310" i="11"/>
  <c r="E310" i="11"/>
  <c r="S301" i="11"/>
  <c r="R301" i="11"/>
  <c r="Q301" i="11"/>
  <c r="P301" i="11"/>
  <c r="O301" i="11"/>
  <c r="N301" i="11"/>
  <c r="M301" i="11"/>
  <c r="L301" i="11"/>
  <c r="K301" i="11"/>
  <c r="J301" i="11"/>
  <c r="I301" i="11"/>
  <c r="H301" i="11"/>
  <c r="G301" i="11"/>
  <c r="F301" i="11"/>
  <c r="E301" i="11"/>
  <c r="S290" i="11"/>
  <c r="R290" i="11"/>
  <c r="Q290" i="11"/>
  <c r="P290" i="11"/>
  <c r="O290" i="11"/>
  <c r="N290" i="11"/>
  <c r="M290" i="11"/>
  <c r="L290" i="11"/>
  <c r="K290" i="11"/>
  <c r="J290" i="11"/>
  <c r="I290" i="11"/>
  <c r="H290" i="11"/>
  <c r="G290" i="11"/>
  <c r="F290" i="11"/>
  <c r="E290" i="11"/>
  <c r="S284" i="11"/>
  <c r="R284" i="11"/>
  <c r="Q284" i="11"/>
  <c r="P284" i="11"/>
  <c r="O284" i="11"/>
  <c r="N284" i="11"/>
  <c r="M284" i="11"/>
  <c r="L284" i="11"/>
  <c r="K284" i="11"/>
  <c r="J284" i="11"/>
  <c r="I284" i="11"/>
  <c r="H284" i="11"/>
  <c r="G284" i="11"/>
  <c r="F284" i="11"/>
  <c r="E284" i="11"/>
  <c r="S279" i="11"/>
  <c r="R279" i="11"/>
  <c r="Q279" i="11"/>
  <c r="P279" i="11"/>
  <c r="O279" i="11"/>
  <c r="N279" i="11"/>
  <c r="M279" i="11"/>
  <c r="L279" i="11"/>
  <c r="K279" i="11"/>
  <c r="J279" i="11"/>
  <c r="I279" i="11"/>
  <c r="H279" i="11"/>
  <c r="G279" i="11"/>
  <c r="F279" i="11"/>
  <c r="E279" i="11"/>
  <c r="S276" i="11"/>
  <c r="R276" i="11"/>
  <c r="Q276" i="11"/>
  <c r="P276" i="11"/>
  <c r="O276" i="11"/>
  <c r="N276" i="11"/>
  <c r="M276" i="11"/>
  <c r="L276" i="11"/>
  <c r="K276" i="11"/>
  <c r="J276" i="11"/>
  <c r="I276" i="11"/>
  <c r="H276" i="11"/>
  <c r="G276" i="11"/>
  <c r="F276" i="11"/>
  <c r="E276" i="11"/>
  <c r="S272" i="11"/>
  <c r="R272" i="11"/>
  <c r="Q272" i="11"/>
  <c r="P272" i="11"/>
  <c r="O272" i="11"/>
  <c r="N272" i="11"/>
  <c r="M272" i="11"/>
  <c r="L272" i="11"/>
  <c r="K272" i="11"/>
  <c r="J272" i="11"/>
  <c r="I272" i="11"/>
  <c r="H272" i="11"/>
  <c r="G272" i="11"/>
  <c r="F272" i="11"/>
  <c r="E272" i="11"/>
  <c r="S265" i="11"/>
  <c r="R265" i="11"/>
  <c r="Q265" i="11"/>
  <c r="P265" i="11"/>
  <c r="O265" i="11"/>
  <c r="N265" i="11"/>
  <c r="M265" i="11"/>
  <c r="L265" i="11"/>
  <c r="K265" i="11"/>
  <c r="J265" i="11"/>
  <c r="I265" i="11"/>
  <c r="H265" i="11"/>
  <c r="G265" i="11"/>
  <c r="F265" i="11"/>
  <c r="E265" i="11"/>
  <c r="S261" i="11"/>
  <c r="R261" i="11"/>
  <c r="Q261" i="11"/>
  <c r="P261" i="11"/>
  <c r="O261" i="11"/>
  <c r="N261" i="11"/>
  <c r="M261" i="11"/>
  <c r="L261" i="11"/>
  <c r="K261" i="11"/>
  <c r="J261" i="11"/>
  <c r="I261" i="11"/>
  <c r="H261" i="11"/>
  <c r="G261" i="11"/>
  <c r="F261" i="11"/>
  <c r="E261" i="11"/>
  <c r="S255" i="11"/>
  <c r="R255" i="11"/>
  <c r="Q255" i="11"/>
  <c r="P255" i="11"/>
  <c r="O255" i="11"/>
  <c r="N255" i="11"/>
  <c r="M255" i="11"/>
  <c r="L255" i="11"/>
  <c r="K255" i="11"/>
  <c r="J255" i="11"/>
  <c r="I255" i="11"/>
  <c r="H255" i="11"/>
  <c r="G255" i="11"/>
  <c r="F255" i="11"/>
  <c r="E255" i="11"/>
  <c r="S249" i="11"/>
  <c r="R249" i="11"/>
  <c r="Q249" i="11"/>
  <c r="P249" i="11"/>
  <c r="O249" i="11"/>
  <c r="N249" i="11"/>
  <c r="M249" i="11"/>
  <c r="L249" i="11"/>
  <c r="K249" i="11"/>
  <c r="J249" i="11"/>
  <c r="I249" i="11"/>
  <c r="H249" i="11"/>
  <c r="G249" i="11"/>
  <c r="F249" i="11"/>
  <c r="E249" i="11"/>
  <c r="S245" i="11"/>
  <c r="R245" i="11"/>
  <c r="Q245" i="11"/>
  <c r="P245" i="11"/>
  <c r="O245" i="11"/>
  <c r="N245" i="11"/>
  <c r="M245" i="11"/>
  <c r="L245" i="11"/>
  <c r="K245" i="11"/>
  <c r="J245" i="11"/>
  <c r="I245" i="11"/>
  <c r="H245" i="11"/>
  <c r="G245" i="11"/>
  <c r="F245" i="11"/>
  <c r="E245" i="11"/>
  <c r="S241" i="11"/>
  <c r="R241" i="11"/>
  <c r="Q241" i="11"/>
  <c r="P241" i="11"/>
  <c r="O241" i="11"/>
  <c r="N241" i="11"/>
  <c r="M241" i="11"/>
  <c r="L241" i="11"/>
  <c r="K241" i="11"/>
  <c r="J241" i="11"/>
  <c r="I241" i="11"/>
  <c r="H241" i="11"/>
  <c r="G241" i="11"/>
  <c r="F241" i="11"/>
  <c r="E241" i="11"/>
  <c r="S232" i="11"/>
  <c r="R232" i="11"/>
  <c r="Q232" i="11"/>
  <c r="P232" i="11"/>
  <c r="O232" i="11"/>
  <c r="N232" i="11"/>
  <c r="M232" i="11"/>
  <c r="L232" i="11"/>
  <c r="K232" i="11"/>
  <c r="J232" i="11"/>
  <c r="I232" i="11"/>
  <c r="H232" i="11"/>
  <c r="G232" i="11"/>
  <c r="F232" i="11"/>
  <c r="E232" i="11"/>
  <c r="S228" i="11"/>
  <c r="R228" i="11"/>
  <c r="Q228" i="11"/>
  <c r="P228" i="11"/>
  <c r="O228" i="11"/>
  <c r="N228" i="11"/>
  <c r="M228" i="11"/>
  <c r="L228" i="11"/>
  <c r="K228" i="11"/>
  <c r="J228" i="11"/>
  <c r="I228" i="11"/>
  <c r="H228" i="11"/>
  <c r="G228" i="11"/>
  <c r="F228" i="11"/>
  <c r="E228" i="11"/>
  <c r="S223" i="11"/>
  <c r="R223" i="11"/>
  <c r="Q223" i="11"/>
  <c r="P223" i="11"/>
  <c r="O223" i="11"/>
  <c r="N223" i="11"/>
  <c r="M223" i="11"/>
  <c r="L223" i="11"/>
  <c r="K223" i="11"/>
  <c r="J223" i="11"/>
  <c r="I223" i="11"/>
  <c r="H223" i="11"/>
  <c r="G223" i="11"/>
  <c r="F223" i="11"/>
  <c r="E223" i="11"/>
  <c r="S221" i="11"/>
  <c r="R221" i="11"/>
  <c r="Q221" i="11"/>
  <c r="P221" i="11"/>
  <c r="O221" i="11"/>
  <c r="N221" i="11"/>
  <c r="M221" i="11"/>
  <c r="L221" i="11"/>
  <c r="K221" i="11"/>
  <c r="J221" i="11"/>
  <c r="I221" i="11"/>
  <c r="H221" i="11"/>
  <c r="G221" i="11"/>
  <c r="F221" i="11"/>
  <c r="E221" i="11"/>
  <c r="S212" i="11"/>
  <c r="R212" i="11"/>
  <c r="Q212" i="11"/>
  <c r="P212" i="11"/>
  <c r="O212" i="11"/>
  <c r="N212" i="11"/>
  <c r="M212" i="11"/>
  <c r="L212" i="11"/>
  <c r="K212" i="11"/>
  <c r="J212" i="11"/>
  <c r="I212" i="11"/>
  <c r="H212" i="11"/>
  <c r="G212" i="11"/>
  <c r="F212" i="11"/>
  <c r="E212" i="11"/>
  <c r="S206" i="11"/>
  <c r="R206" i="11"/>
  <c r="Q206" i="11"/>
  <c r="P206" i="11"/>
  <c r="O206" i="11"/>
  <c r="N206" i="11"/>
  <c r="M206" i="11"/>
  <c r="L206" i="11"/>
  <c r="K206" i="11"/>
  <c r="J206" i="11"/>
  <c r="I206" i="11"/>
  <c r="H206" i="11"/>
  <c r="G206" i="11"/>
  <c r="F206" i="11"/>
  <c r="E206" i="11"/>
  <c r="S191" i="11"/>
  <c r="R191" i="11"/>
  <c r="Q191" i="11"/>
  <c r="P191" i="11"/>
  <c r="O191" i="11"/>
  <c r="N191" i="11"/>
  <c r="M191" i="11"/>
  <c r="L191" i="11"/>
  <c r="K191" i="11"/>
  <c r="J191" i="11"/>
  <c r="I191" i="11"/>
  <c r="H191" i="11"/>
  <c r="G191" i="11"/>
  <c r="F191" i="11"/>
  <c r="E191" i="11"/>
  <c r="S184" i="11"/>
  <c r="R184" i="11"/>
  <c r="Q184" i="11"/>
  <c r="P184" i="11"/>
  <c r="O184" i="11"/>
  <c r="N184" i="11"/>
  <c r="M184" i="11"/>
  <c r="L184" i="11"/>
  <c r="K184" i="11"/>
  <c r="J184" i="11"/>
  <c r="I184" i="11"/>
  <c r="H184" i="11"/>
  <c r="G184" i="11"/>
  <c r="F184" i="11"/>
  <c r="E184" i="11"/>
  <c r="S175" i="11"/>
  <c r="R175" i="11"/>
  <c r="Q175" i="11"/>
  <c r="P175" i="11"/>
  <c r="O175" i="11"/>
  <c r="N175" i="11"/>
  <c r="M175" i="11"/>
  <c r="L175" i="11"/>
  <c r="K175" i="11"/>
  <c r="J175" i="11"/>
  <c r="I175" i="11"/>
  <c r="H175" i="11"/>
  <c r="G175" i="11"/>
  <c r="F175" i="11"/>
  <c r="E175" i="11"/>
  <c r="S168" i="11"/>
  <c r="R168" i="11"/>
  <c r="Q168" i="11"/>
  <c r="P168" i="11"/>
  <c r="O168" i="11"/>
  <c r="N168" i="11"/>
  <c r="M168" i="11"/>
  <c r="L168" i="11"/>
  <c r="K168" i="11"/>
  <c r="J168" i="11"/>
  <c r="I168" i="11"/>
  <c r="H168" i="11"/>
  <c r="G168" i="11"/>
  <c r="F168" i="11"/>
  <c r="E168" i="11"/>
  <c r="S165" i="11"/>
  <c r="R165" i="11"/>
  <c r="Q165" i="11"/>
  <c r="P165" i="11"/>
  <c r="O165" i="11"/>
  <c r="N165" i="11"/>
  <c r="M165" i="11"/>
  <c r="L165" i="11"/>
  <c r="K165" i="11"/>
  <c r="J165" i="11"/>
  <c r="I165" i="11"/>
  <c r="H165" i="11"/>
  <c r="G165" i="11"/>
  <c r="F165" i="11"/>
  <c r="E165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G161" i="11"/>
  <c r="F161" i="11"/>
  <c r="E161" i="11"/>
  <c r="S153" i="11"/>
  <c r="R153" i="11"/>
  <c r="Q153" i="11"/>
  <c r="P153" i="11"/>
  <c r="O153" i="11"/>
  <c r="N153" i="11"/>
  <c r="M153" i="11"/>
  <c r="L153" i="11"/>
  <c r="K153" i="11"/>
  <c r="J153" i="11"/>
  <c r="I153" i="11"/>
  <c r="H153" i="11"/>
  <c r="G153" i="11"/>
  <c r="F153" i="11"/>
  <c r="E153" i="11"/>
  <c r="S150" i="11"/>
  <c r="R150" i="11"/>
  <c r="Q150" i="11"/>
  <c r="P150" i="11"/>
  <c r="O150" i="11"/>
  <c r="N150" i="11"/>
  <c r="M150" i="11"/>
  <c r="L150" i="11"/>
  <c r="K150" i="11"/>
  <c r="J150" i="11"/>
  <c r="I150" i="11"/>
  <c r="H150" i="11"/>
  <c r="G150" i="11"/>
  <c r="F150" i="11"/>
  <c r="E150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S139" i="11"/>
  <c r="R139" i="11"/>
  <c r="Q139" i="11"/>
  <c r="P139" i="11"/>
  <c r="O139" i="11"/>
  <c r="N139" i="11"/>
  <c r="M139" i="11"/>
  <c r="L139" i="11"/>
  <c r="K139" i="11"/>
  <c r="J139" i="11"/>
  <c r="I139" i="11"/>
  <c r="H139" i="11"/>
  <c r="G139" i="11"/>
  <c r="F139" i="11"/>
  <c r="E139" i="11"/>
  <c r="S128" i="11"/>
  <c r="R128" i="11"/>
  <c r="Q128" i="11"/>
  <c r="P128" i="11"/>
  <c r="O128" i="11"/>
  <c r="N128" i="11"/>
  <c r="M128" i="11"/>
  <c r="L128" i="11"/>
  <c r="K128" i="11"/>
  <c r="J128" i="11"/>
  <c r="I128" i="11"/>
  <c r="H128" i="11"/>
  <c r="G128" i="11"/>
  <c r="F128" i="11"/>
  <c r="E128" i="11"/>
  <c r="S111" i="11"/>
  <c r="R111" i="11"/>
  <c r="Q111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G109" i="11"/>
  <c r="F109" i="11"/>
  <c r="E109" i="11"/>
  <c r="S106" i="11"/>
  <c r="R106" i="11"/>
  <c r="Q106" i="1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T3" i="11"/>
  <c r="T4" i="11"/>
  <c r="T5" i="11"/>
  <c r="T6" i="11"/>
  <c r="T7" i="11"/>
  <c r="T8" i="11"/>
  <c r="T9" i="11"/>
  <c r="T11" i="11"/>
  <c r="T12" i="11"/>
  <c r="T13" i="11"/>
  <c r="T14" i="11"/>
  <c r="T15" i="11"/>
  <c r="T16" i="11"/>
  <c r="T17" i="11"/>
  <c r="T19" i="11"/>
  <c r="T20" i="11"/>
  <c r="T21" i="11"/>
  <c r="T23" i="11"/>
  <c r="T24" i="11"/>
  <c r="T25" i="11"/>
  <c r="T26" i="11"/>
  <c r="T28" i="11"/>
  <c r="T29" i="11"/>
  <c r="T30" i="11"/>
  <c r="T31" i="11"/>
  <c r="T32" i="11"/>
  <c r="T34" i="11"/>
  <c r="T35" i="11"/>
  <c r="T36" i="11"/>
  <c r="T37" i="11"/>
  <c r="T38" i="11"/>
  <c r="T39" i="11"/>
  <c r="T40" i="11"/>
  <c r="T41" i="11"/>
  <c r="T42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6" i="11"/>
  <c r="T67" i="11"/>
  <c r="T68" i="11"/>
  <c r="T69" i="11"/>
  <c r="T70" i="11"/>
  <c r="T71" i="11"/>
  <c r="T72" i="11"/>
  <c r="T73" i="11"/>
  <c r="T74" i="11"/>
  <c r="T75" i="11"/>
  <c r="T77" i="11"/>
  <c r="T78" i="11"/>
  <c r="T79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6" i="11"/>
  <c r="T97" i="11"/>
  <c r="T98" i="11"/>
  <c r="T99" i="11"/>
  <c r="T101" i="11"/>
  <c r="T102" i="11"/>
  <c r="T104" i="11"/>
  <c r="T105" i="11"/>
  <c r="T107" i="11"/>
  <c r="T108" i="11"/>
  <c r="T110" i="11"/>
  <c r="T111" i="11" s="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9" i="11"/>
  <c r="T130" i="11"/>
  <c r="T131" i="11"/>
  <c r="T132" i="11"/>
  <c r="T133" i="11"/>
  <c r="T134" i="11"/>
  <c r="T135" i="11"/>
  <c r="T136" i="11"/>
  <c r="T137" i="11"/>
  <c r="T138" i="11"/>
  <c r="T140" i="11"/>
  <c r="T141" i="11"/>
  <c r="T142" i="11"/>
  <c r="T143" i="11"/>
  <c r="T144" i="11"/>
  <c r="T145" i="11"/>
  <c r="T146" i="11"/>
  <c r="T148" i="11"/>
  <c r="T149" i="11"/>
  <c r="T151" i="11"/>
  <c r="T152" i="11"/>
  <c r="T154" i="11"/>
  <c r="T155" i="11"/>
  <c r="T156" i="11"/>
  <c r="T157" i="11"/>
  <c r="T158" i="11"/>
  <c r="T159" i="11"/>
  <c r="T160" i="11"/>
  <c r="T162" i="11"/>
  <c r="T163" i="11"/>
  <c r="T164" i="11"/>
  <c r="T166" i="11"/>
  <c r="T167" i="11"/>
  <c r="T169" i="11"/>
  <c r="T170" i="11"/>
  <c r="T171" i="11"/>
  <c r="T172" i="11"/>
  <c r="T173" i="11"/>
  <c r="T174" i="11"/>
  <c r="T176" i="11"/>
  <c r="T177" i="11"/>
  <c r="T178" i="11"/>
  <c r="T179" i="11"/>
  <c r="T180" i="11"/>
  <c r="T181" i="11"/>
  <c r="T182" i="11"/>
  <c r="T183" i="11"/>
  <c r="T185" i="11"/>
  <c r="T186" i="11"/>
  <c r="T187" i="11"/>
  <c r="T188" i="11"/>
  <c r="T189" i="11"/>
  <c r="T190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7" i="11"/>
  <c r="T208" i="11"/>
  <c r="T209" i="11"/>
  <c r="T210" i="11"/>
  <c r="T211" i="11"/>
  <c r="T213" i="11"/>
  <c r="T214" i="11"/>
  <c r="T215" i="11"/>
  <c r="T216" i="11"/>
  <c r="T217" i="11"/>
  <c r="T218" i="11"/>
  <c r="T219" i="11"/>
  <c r="T220" i="11"/>
  <c r="T222" i="11"/>
  <c r="T223" i="11" s="1"/>
  <c r="T224" i="11"/>
  <c r="T225" i="11"/>
  <c r="T226" i="11"/>
  <c r="T227" i="11"/>
  <c r="T229" i="11"/>
  <c r="T230" i="11"/>
  <c r="T231" i="11"/>
  <c r="T233" i="11"/>
  <c r="T234" i="11"/>
  <c r="T235" i="11"/>
  <c r="T236" i="11"/>
  <c r="T237" i="11"/>
  <c r="T238" i="11"/>
  <c r="T239" i="11"/>
  <c r="T240" i="11"/>
  <c r="T242" i="11"/>
  <c r="T243" i="11"/>
  <c r="T244" i="11"/>
  <c r="T246" i="11"/>
  <c r="T247" i="11"/>
  <c r="T248" i="11"/>
  <c r="T250" i="11"/>
  <c r="T251" i="11"/>
  <c r="T252" i="11"/>
  <c r="T253" i="11"/>
  <c r="T254" i="11"/>
  <c r="T256" i="11"/>
  <c r="T257" i="11"/>
  <c r="T258" i="11"/>
  <c r="T259" i="11"/>
  <c r="T260" i="11"/>
  <c r="T262" i="11"/>
  <c r="T263" i="11"/>
  <c r="T264" i="11"/>
  <c r="T266" i="11"/>
  <c r="T267" i="11"/>
  <c r="T268" i="11"/>
  <c r="T269" i="11"/>
  <c r="T270" i="11"/>
  <c r="T271" i="11"/>
  <c r="T273" i="11"/>
  <c r="T274" i="11"/>
  <c r="T275" i="11"/>
  <c r="T277" i="11"/>
  <c r="T278" i="11"/>
  <c r="T280" i="11"/>
  <c r="T281" i="11"/>
  <c r="T282" i="11"/>
  <c r="T283" i="11"/>
  <c r="T285" i="11"/>
  <c r="T286" i="11"/>
  <c r="T287" i="11"/>
  <c r="T288" i="11"/>
  <c r="T289" i="11"/>
  <c r="T291" i="11"/>
  <c r="T292" i="11"/>
  <c r="T293" i="11"/>
  <c r="T294" i="11"/>
  <c r="T295" i="11"/>
  <c r="T296" i="11"/>
  <c r="T297" i="11"/>
  <c r="T298" i="11"/>
  <c r="T299" i="11"/>
  <c r="T300" i="11"/>
  <c r="T302" i="11"/>
  <c r="T303" i="11"/>
  <c r="T304" i="11"/>
  <c r="T305" i="11"/>
  <c r="T306" i="11"/>
  <c r="T307" i="11"/>
  <c r="T308" i="11"/>
  <c r="T309" i="11"/>
  <c r="T311" i="11"/>
  <c r="T312" i="11"/>
  <c r="T314" i="11"/>
  <c r="T315" i="11"/>
  <c r="T316" i="11"/>
  <c r="T317" i="11"/>
  <c r="T318" i="11"/>
  <c r="T319" i="11"/>
  <c r="T320" i="11"/>
  <c r="T321" i="11"/>
  <c r="T323" i="11"/>
  <c r="T324" i="11"/>
  <c r="T325" i="11"/>
  <c r="T326" i="11"/>
  <c r="T327" i="11"/>
  <c r="T329" i="11"/>
  <c r="T330" i="11" s="1"/>
  <c r="T331" i="11"/>
  <c r="T332" i="11"/>
  <c r="T333" i="11"/>
  <c r="T334" i="11"/>
  <c r="T335" i="11"/>
  <c r="T336" i="11"/>
  <c r="T338" i="11"/>
  <c r="T339" i="11"/>
  <c r="T340" i="11"/>
  <c r="T342" i="11"/>
  <c r="T343" i="11"/>
  <c r="T344" i="11"/>
  <c r="T345" i="11"/>
  <c r="T346" i="11"/>
  <c r="T347" i="11"/>
  <c r="T348" i="11"/>
  <c r="T349" i="11"/>
  <c r="T350" i="11"/>
  <c r="T351" i="11"/>
  <c r="T352" i="11"/>
  <c r="T354" i="11"/>
  <c r="T355" i="11"/>
  <c r="T356" i="11"/>
  <c r="T357" i="11"/>
  <c r="T358" i="11"/>
  <c r="T360" i="11"/>
  <c r="T361" i="11"/>
  <c r="T362" i="11"/>
  <c r="T363" i="11"/>
  <c r="T365" i="11"/>
  <c r="T366" i="11"/>
  <c r="T367" i="11"/>
  <c r="T368" i="11"/>
  <c r="T370" i="11"/>
  <c r="T371" i="11"/>
  <c r="T372" i="11"/>
  <c r="T373" i="11"/>
  <c r="T374" i="11"/>
  <c r="T375" i="11"/>
  <c r="T377" i="11"/>
  <c r="T378" i="11"/>
  <c r="T379" i="11"/>
  <c r="T380" i="11"/>
  <c r="T381" i="11"/>
  <c r="T382" i="11"/>
  <c r="T383" i="11"/>
  <c r="T384" i="11"/>
  <c r="T385" i="11"/>
  <c r="T386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410" i="11"/>
  <c r="T411" i="11"/>
  <c r="T412" i="11"/>
  <c r="T413" i="11"/>
  <c r="T414" i="11"/>
  <c r="T415" i="11"/>
  <c r="T416" i="11"/>
  <c r="T417" i="11"/>
  <c r="T418" i="11"/>
  <c r="T419" i="11"/>
  <c r="T420" i="11"/>
  <c r="T421" i="11"/>
  <c r="T422" i="11"/>
  <c r="T423" i="11"/>
  <c r="T424" i="11"/>
  <c r="T425" i="11"/>
  <c r="T426" i="11"/>
  <c r="T427" i="11"/>
  <c r="T428" i="11"/>
  <c r="T429" i="11"/>
  <c r="T430" i="11"/>
  <c r="T431" i="11"/>
  <c r="T432" i="11"/>
  <c r="T433" i="11"/>
  <c r="T434" i="11"/>
  <c r="T435" i="11"/>
  <c r="T436" i="11"/>
  <c r="T437" i="11"/>
  <c r="T438" i="11"/>
  <c r="T439" i="11"/>
  <c r="T440" i="11"/>
  <c r="T441" i="11"/>
  <c r="T442" i="11"/>
  <c r="T443" i="11"/>
  <c r="T444" i="11"/>
  <c r="T445" i="11"/>
  <c r="T446" i="11"/>
  <c r="T447" i="11"/>
  <c r="T448" i="11"/>
  <c r="T449" i="11"/>
  <c r="T450" i="11"/>
  <c r="T451" i="11"/>
  <c r="T452" i="11"/>
  <c r="T453" i="11"/>
  <c r="T454" i="11"/>
  <c r="T455" i="11"/>
  <c r="T456" i="11"/>
  <c r="T458" i="11"/>
  <c r="T459" i="11"/>
  <c r="T460" i="11"/>
  <c r="T461" i="11"/>
  <c r="T462" i="11"/>
  <c r="T463" i="11"/>
  <c r="T464" i="11"/>
  <c r="T465" i="11"/>
  <c r="T466" i="11"/>
  <c r="T467" i="11"/>
  <c r="T468" i="11"/>
  <c r="T469" i="11"/>
  <c r="T470" i="11"/>
  <c r="T471" i="11"/>
  <c r="T472" i="11"/>
  <c r="T473" i="11"/>
  <c r="T474" i="11"/>
  <c r="T476" i="11"/>
  <c r="T477" i="11"/>
  <c r="T479" i="11"/>
  <c r="T480" i="11"/>
  <c r="T481" i="11"/>
  <c r="T482" i="11"/>
  <c r="T483" i="11"/>
  <c r="T484" i="11"/>
  <c r="T485" i="11"/>
  <c r="T486" i="11"/>
  <c r="T487" i="11"/>
  <c r="T489" i="11"/>
  <c r="T490" i="11"/>
  <c r="T491" i="11"/>
  <c r="T492" i="11"/>
  <c r="T493" i="11"/>
  <c r="T494" i="11"/>
  <c r="T496" i="11"/>
  <c r="T497" i="11"/>
  <c r="T498" i="11"/>
  <c r="T499" i="11"/>
  <c r="T500" i="11"/>
  <c r="T501" i="11"/>
  <c r="T502" i="11"/>
  <c r="T503" i="11"/>
  <c r="T505" i="11"/>
  <c r="T506" i="11"/>
  <c r="T508" i="11"/>
  <c r="T509" i="11"/>
  <c r="T510" i="11"/>
  <c r="T511" i="11"/>
  <c r="T512" i="11"/>
  <c r="T513" i="11"/>
  <c r="T514" i="11"/>
  <c r="T515" i="11"/>
  <c r="T517" i="11"/>
  <c r="T518" i="11" s="1"/>
  <c r="T519" i="11"/>
  <c r="T520" i="11"/>
  <c r="T521" i="11"/>
  <c r="T522" i="11"/>
  <c r="T523" i="11"/>
  <c r="T524" i="11"/>
  <c r="T525" i="11"/>
  <c r="T526" i="11"/>
  <c r="T527" i="11"/>
  <c r="T528" i="11"/>
  <c r="T529" i="11"/>
  <c r="T530" i="11"/>
  <c r="T532" i="11"/>
  <c r="T533" i="11" s="1"/>
  <c r="T534" i="11"/>
  <c r="T535" i="11"/>
  <c r="T536" i="11"/>
  <c r="T537" i="11"/>
  <c r="T538" i="11"/>
  <c r="T539" i="11"/>
  <c r="T540" i="11"/>
  <c r="T541" i="11"/>
  <c r="T542" i="11"/>
  <c r="T543" i="11"/>
  <c r="T544" i="11"/>
  <c r="T545" i="11"/>
  <c r="T546" i="11"/>
  <c r="T548" i="11"/>
  <c r="T549" i="11" s="1"/>
  <c r="T550" i="11"/>
  <c r="T551" i="11"/>
  <c r="T553" i="11"/>
  <c r="T554" i="11"/>
  <c r="T555" i="11"/>
  <c r="T556" i="11"/>
  <c r="T557" i="11"/>
  <c r="T558" i="11"/>
  <c r="T559" i="11"/>
  <c r="T560" i="11"/>
  <c r="T561" i="11"/>
  <c r="T562" i="11"/>
  <c r="T564" i="11"/>
  <c r="T565" i="11"/>
  <c r="T566" i="11"/>
  <c r="T567" i="11"/>
  <c r="T568" i="11"/>
  <c r="T569" i="11"/>
  <c r="T570" i="11"/>
  <c r="T572" i="11"/>
  <c r="T573" i="11" s="1"/>
  <c r="T574" i="11"/>
  <c r="T575" i="11"/>
  <c r="T576" i="11"/>
  <c r="T577" i="11"/>
  <c r="T578" i="11"/>
  <c r="T579" i="11"/>
  <c r="T580" i="11"/>
  <c r="T581" i="11"/>
  <c r="T582" i="11"/>
  <c r="T583" i="11"/>
  <c r="T585" i="11"/>
  <c r="T586" i="11"/>
  <c r="T587" i="11"/>
  <c r="T588" i="11"/>
  <c r="T589" i="11"/>
  <c r="T590" i="11"/>
  <c r="T591" i="11"/>
  <c r="T592" i="11"/>
  <c r="T593" i="11"/>
  <c r="T594" i="11"/>
  <c r="T596" i="11"/>
  <c r="T597" i="11"/>
  <c r="T598" i="11"/>
  <c r="T599" i="11"/>
  <c r="T600" i="11"/>
  <c r="T601" i="11"/>
  <c r="T602" i="11"/>
  <c r="T603" i="11"/>
  <c r="T605" i="11"/>
  <c r="T606" i="11"/>
  <c r="T608" i="11"/>
  <c r="T609" i="11"/>
  <c r="T610" i="11"/>
  <c r="T612" i="11"/>
  <c r="T613" i="11"/>
  <c r="T614" i="11"/>
  <c r="T615" i="11"/>
  <c r="T617" i="11"/>
  <c r="T618" i="11"/>
  <c r="T619" i="11"/>
  <c r="T620" i="11"/>
  <c r="T621" i="11"/>
  <c r="T622" i="11"/>
  <c r="T623" i="11"/>
  <c r="T624" i="11"/>
  <c r="T626" i="11"/>
  <c r="T627" i="11"/>
  <c r="T629" i="11"/>
  <c r="T630" i="11"/>
  <c r="T631" i="11"/>
  <c r="T633" i="11"/>
  <c r="T634" i="11"/>
  <c r="T635" i="11"/>
  <c r="T636" i="11"/>
  <c r="T637" i="11"/>
  <c r="T638" i="11"/>
  <c r="T639" i="11"/>
  <c r="T640" i="11"/>
  <c r="T641" i="11"/>
  <c r="T642" i="11"/>
  <c r="T643" i="11"/>
  <c r="T644" i="11"/>
  <c r="T645" i="11"/>
  <c r="T646" i="11"/>
  <c r="T648" i="11"/>
  <c r="T649" i="11"/>
  <c r="T650" i="11"/>
  <c r="T651" i="11"/>
  <c r="T652" i="11"/>
  <c r="T653" i="11"/>
  <c r="T654" i="11"/>
  <c r="T655" i="11"/>
  <c r="T656" i="11"/>
  <c r="T658" i="11"/>
  <c r="T659" i="11"/>
  <c r="T660" i="11"/>
  <c r="T661" i="11"/>
  <c r="T662" i="11"/>
  <c r="T664" i="11"/>
  <c r="T665" i="11"/>
  <c r="T666" i="11"/>
  <c r="T667" i="11"/>
  <c r="T668" i="11"/>
  <c r="T669" i="11"/>
  <c r="T671" i="11"/>
  <c r="T672" i="11" s="1"/>
  <c r="T673" i="11"/>
  <c r="T674" i="11"/>
  <c r="T675" i="11"/>
  <c r="T676" i="11"/>
  <c r="T677" i="11"/>
  <c r="T678" i="11"/>
  <c r="T679" i="11"/>
  <c r="T680" i="11"/>
  <c r="T682" i="11"/>
  <c r="T683" i="11"/>
  <c r="T684" i="11"/>
  <c r="T685" i="11"/>
  <c r="T686" i="11"/>
  <c r="T687" i="11"/>
  <c r="T688" i="11"/>
  <c r="T689" i="11"/>
  <c r="T690" i="11"/>
  <c r="T691" i="11"/>
  <c r="T692" i="11"/>
  <c r="T693" i="11"/>
  <c r="T694" i="11"/>
  <c r="T695" i="11"/>
  <c r="T696" i="11"/>
  <c r="T697" i="11"/>
  <c r="T698" i="11"/>
  <c r="T699" i="11"/>
  <c r="T700" i="11"/>
  <c r="T702" i="11"/>
  <c r="T703" i="11"/>
  <c r="T704" i="11"/>
  <c r="T705" i="11"/>
  <c r="T706" i="11"/>
  <c r="T708" i="11"/>
  <c r="T709" i="11"/>
  <c r="T710" i="11"/>
  <c r="T711" i="11"/>
  <c r="T712" i="11"/>
  <c r="T713" i="11"/>
  <c r="T714" i="11"/>
  <c r="T715" i="11"/>
  <c r="T716" i="11"/>
  <c r="T717" i="11"/>
  <c r="T718" i="11"/>
  <c r="T719" i="11"/>
  <c r="T721" i="11"/>
  <c r="T722" i="11"/>
  <c r="T724" i="11"/>
  <c r="T725" i="11"/>
  <c r="T726" i="11"/>
  <c r="T727" i="11"/>
  <c r="T729" i="11"/>
  <c r="T730" i="11"/>
  <c r="T731" i="11"/>
  <c r="T732" i="11"/>
  <c r="T733" i="11"/>
  <c r="T734" i="11"/>
  <c r="T736" i="11"/>
  <c r="T737" i="11"/>
  <c r="T738" i="11"/>
  <c r="T739" i="11"/>
  <c r="T740" i="11"/>
  <c r="T741" i="11"/>
  <c r="T743" i="11"/>
  <c r="T744" i="11"/>
  <c r="T745" i="11"/>
  <c r="T746" i="11"/>
  <c r="T747" i="11"/>
  <c r="T749" i="11"/>
  <c r="T750" i="11"/>
  <c r="T751" i="11"/>
  <c r="T752" i="11"/>
  <c r="T753" i="11"/>
  <c r="T755" i="11"/>
  <c r="T756" i="11" s="1"/>
  <c r="T757" i="11"/>
  <c r="T758" i="11" s="1"/>
  <c r="T759" i="11"/>
  <c r="T760" i="11"/>
  <c r="T761" i="11"/>
  <c r="T763" i="11"/>
  <c r="T764" i="11"/>
  <c r="T766" i="11"/>
  <c r="T767" i="11"/>
  <c r="T768" i="11"/>
  <c r="T769" i="11"/>
  <c r="T770" i="11"/>
  <c r="T771" i="11"/>
  <c r="T773" i="11"/>
  <c r="T774" i="11"/>
  <c r="T775" i="11"/>
  <c r="T776" i="11"/>
  <c r="T777" i="11"/>
  <c r="T778" i="11"/>
  <c r="T779" i="11"/>
  <c r="T781" i="11"/>
  <c r="T782" i="11"/>
  <c r="T783" i="11"/>
  <c r="T784" i="11"/>
  <c r="T785" i="11"/>
  <c r="T786" i="11"/>
  <c r="T787" i="11"/>
  <c r="T788" i="11"/>
  <c r="T789" i="11"/>
  <c r="T791" i="11"/>
  <c r="T792" i="11"/>
  <c r="T793" i="11"/>
  <c r="T794" i="11"/>
  <c r="T795" i="11"/>
  <c r="T797" i="11"/>
  <c r="T798" i="11" s="1"/>
  <c r="T799" i="11"/>
  <c r="T800" i="11" s="1"/>
  <c r="T801" i="11"/>
  <c r="T802" i="11"/>
  <c r="T803" i="11"/>
  <c r="T805" i="11"/>
  <c r="T806" i="11" s="1"/>
  <c r="T807" i="11"/>
  <c r="T808" i="11"/>
  <c r="T809" i="11"/>
  <c r="T810" i="11"/>
  <c r="T811" i="11"/>
  <c r="T812" i="11"/>
  <c r="T814" i="11"/>
  <c r="T815" i="11"/>
  <c r="T816" i="11"/>
  <c r="T817" i="11"/>
  <c r="T818" i="11"/>
  <c r="T819" i="11"/>
  <c r="T820" i="11"/>
  <c r="T821" i="11"/>
  <c r="T823" i="11"/>
  <c r="T824" i="11"/>
  <c r="T826" i="11"/>
  <c r="T827" i="11"/>
  <c r="T828" i="11"/>
  <c r="T830" i="11"/>
  <c r="T831" i="11" s="1"/>
  <c r="T832" i="11"/>
  <c r="T833" i="11"/>
  <c r="T834" i="11"/>
  <c r="T835" i="11"/>
  <c r="T837" i="11"/>
  <c r="T838" i="11"/>
  <c r="T839" i="11"/>
  <c r="T840" i="11"/>
  <c r="T841" i="11"/>
  <c r="T843" i="11"/>
  <c r="T844" i="11"/>
  <c r="T845" i="11"/>
  <c r="T846" i="11"/>
  <c r="T847" i="11"/>
  <c r="T848" i="11"/>
  <c r="T849" i="11"/>
  <c r="T850" i="11"/>
  <c r="T851" i="11"/>
  <c r="T852" i="11"/>
  <c r="T853" i="11"/>
  <c r="T855" i="11"/>
  <c r="T856" i="11"/>
  <c r="T857" i="11"/>
  <c r="T858" i="11"/>
  <c r="T859" i="11"/>
  <c r="T860" i="11"/>
  <c r="T861" i="11"/>
  <c r="T862" i="11"/>
  <c r="T863" i="11"/>
  <c r="T864" i="11"/>
  <c r="T865" i="11"/>
  <c r="T866" i="11"/>
  <c r="T867" i="11"/>
  <c r="T868" i="11"/>
  <c r="T869" i="11"/>
  <c r="T870" i="11"/>
  <c r="T871" i="11"/>
  <c r="T872" i="11"/>
  <c r="T873" i="11"/>
  <c r="T875" i="11"/>
  <c r="T876" i="11"/>
  <c r="T877" i="11"/>
  <c r="T879" i="11"/>
  <c r="T880" i="11"/>
  <c r="T881" i="11"/>
  <c r="T882" i="11"/>
  <c r="T883" i="11"/>
  <c r="T884" i="11"/>
  <c r="T885" i="11"/>
  <c r="T886" i="11"/>
  <c r="T887" i="11"/>
  <c r="T889" i="11"/>
  <c r="T890" i="11"/>
  <c r="T892" i="11"/>
  <c r="T893" i="11"/>
  <c r="T894" i="11"/>
  <c r="T895" i="11"/>
  <c r="T896" i="11"/>
  <c r="T897" i="11"/>
  <c r="T898" i="11"/>
  <c r="T899" i="11"/>
  <c r="T900" i="11"/>
  <c r="T901" i="11"/>
  <c r="T903" i="11"/>
  <c r="T904" i="11"/>
  <c r="T905" i="11"/>
  <c r="T906" i="11"/>
  <c r="T907" i="11"/>
  <c r="T908" i="11"/>
  <c r="T909" i="11"/>
  <c r="T910" i="11"/>
  <c r="T911" i="11"/>
  <c r="T913" i="11"/>
  <c r="T914" i="11"/>
  <c r="T915" i="11"/>
  <c r="T916" i="11"/>
  <c r="T917" i="11"/>
  <c r="T918" i="11"/>
  <c r="T919" i="11"/>
  <c r="T920" i="11"/>
  <c r="T922" i="11"/>
  <c r="T923" i="11"/>
  <c r="T924" i="11"/>
  <c r="T925" i="11"/>
  <c r="T926" i="11"/>
  <c r="T927" i="11"/>
  <c r="T929" i="11"/>
  <c r="T930" i="11"/>
  <c r="T931" i="11"/>
  <c r="T932" i="11"/>
  <c r="T933" i="11"/>
  <c r="T934" i="11"/>
  <c r="T935" i="11"/>
  <c r="T936" i="11"/>
  <c r="T938" i="11"/>
  <c r="T939" i="11"/>
  <c r="T940" i="11"/>
  <c r="T941" i="11"/>
  <c r="T942" i="11"/>
  <c r="T944" i="11"/>
  <c r="T945" i="11" s="1"/>
  <c r="T946" i="11"/>
  <c r="T947" i="11" s="1"/>
  <c r="T948" i="11"/>
  <c r="T949" i="11"/>
  <c r="T950" i="11"/>
  <c r="T951" i="11"/>
  <c r="T952" i="11"/>
  <c r="T953" i="11"/>
  <c r="T954" i="11"/>
  <c r="T955" i="11"/>
  <c r="T956" i="11"/>
  <c r="T957" i="11"/>
  <c r="T958" i="11"/>
  <c r="T959" i="11"/>
  <c r="T960" i="11"/>
  <c r="T961" i="11"/>
  <c r="T962" i="11"/>
  <c r="T963" i="11"/>
  <c r="T964" i="11"/>
  <c r="T965" i="11"/>
  <c r="T966" i="11"/>
  <c r="T967" i="11"/>
  <c r="T968" i="11"/>
  <c r="T969" i="11"/>
  <c r="T970" i="11"/>
  <c r="T972" i="11"/>
  <c r="T973" i="11"/>
  <c r="T974" i="11"/>
  <c r="T975" i="11"/>
  <c r="T977" i="11"/>
  <c r="T978" i="11"/>
  <c r="T979" i="11"/>
  <c r="T981" i="11"/>
  <c r="T982" i="11"/>
  <c r="T983" i="11"/>
  <c r="T984" i="11"/>
  <c r="T985" i="11"/>
  <c r="T987" i="11"/>
  <c r="T988" i="11"/>
  <c r="T989" i="11"/>
  <c r="T990" i="11"/>
  <c r="T992" i="11"/>
  <c r="T993" i="11"/>
  <c r="T994" i="11"/>
  <c r="T995" i="11"/>
  <c r="T996" i="11"/>
  <c r="T997" i="11"/>
  <c r="T998" i="11"/>
  <c r="T999" i="11"/>
  <c r="T1000" i="11"/>
  <c r="T1001" i="11"/>
  <c r="T1002" i="11"/>
  <c r="T1003" i="11"/>
  <c r="T1004" i="11"/>
  <c r="T1005" i="11"/>
  <c r="T1006" i="11"/>
  <c r="T1007" i="11"/>
  <c r="T1008" i="11"/>
  <c r="T1010" i="11"/>
  <c r="T1011" i="11"/>
  <c r="T1012" i="11"/>
  <c r="T1013" i="11"/>
  <c r="T1014" i="11"/>
  <c r="T1015" i="11"/>
  <c r="T1016" i="11"/>
  <c r="T1017" i="11"/>
  <c r="T1018" i="11"/>
  <c r="T1019" i="11"/>
  <c r="T1020" i="11"/>
  <c r="T1021" i="11"/>
  <c r="T1022" i="11"/>
  <c r="T1023" i="11"/>
  <c r="T1024" i="11"/>
  <c r="T1025" i="11"/>
  <c r="T1026" i="11"/>
  <c r="T1027" i="11"/>
  <c r="T1028" i="11"/>
  <c r="T1029" i="11"/>
  <c r="T1030" i="11"/>
  <c r="T1031" i="11"/>
  <c r="T1032" i="11"/>
  <c r="T1033" i="11"/>
  <c r="T1034" i="11"/>
  <c r="T1036" i="11"/>
  <c r="T1037" i="11"/>
  <c r="T1038" i="11"/>
  <c r="T1039" i="11"/>
  <c r="T1040" i="11"/>
  <c r="T1041" i="11"/>
  <c r="T1042" i="11"/>
  <c r="T1043" i="11"/>
  <c r="T1044" i="11"/>
  <c r="T1045" i="11"/>
  <c r="T1046" i="11"/>
  <c r="T1047" i="11"/>
  <c r="T1048" i="11"/>
  <c r="T1049" i="11"/>
  <c r="T1050" i="11"/>
  <c r="T1052" i="11"/>
  <c r="T1053" i="11"/>
  <c r="T1054" i="11"/>
  <c r="T1055" i="11"/>
  <c r="T1056" i="11"/>
  <c r="T1057" i="11"/>
  <c r="T1058" i="11"/>
  <c r="T1059" i="11"/>
  <c r="T1060" i="11"/>
  <c r="T1061" i="11"/>
  <c r="T1062" i="11"/>
  <c r="T1063" i="11"/>
  <c r="T1064" i="11"/>
  <c r="T1065" i="11"/>
  <c r="T1066" i="11"/>
  <c r="T1067" i="11"/>
  <c r="T1068" i="11"/>
  <c r="T1069" i="11"/>
  <c r="T1071" i="11"/>
  <c r="T1072" i="11"/>
  <c r="T1073" i="11"/>
  <c r="T1074" i="11"/>
  <c r="T1075" i="11"/>
  <c r="T1076" i="11"/>
  <c r="T1077" i="11"/>
  <c r="T1078" i="11"/>
  <c r="T1079" i="11"/>
  <c r="T1080" i="11"/>
  <c r="T1081" i="11"/>
  <c r="T1082" i="11"/>
  <c r="T1083" i="11"/>
  <c r="T1084" i="11"/>
  <c r="T1085" i="11"/>
  <c r="T1086" i="11"/>
  <c r="T1088" i="11"/>
  <c r="T1089" i="11"/>
  <c r="T1090" i="11"/>
  <c r="T1091" i="11"/>
  <c r="T1092" i="11"/>
  <c r="T1093" i="11"/>
  <c r="T1094" i="11"/>
  <c r="T1095" i="11"/>
  <c r="T1096" i="11"/>
  <c r="T1097" i="11"/>
  <c r="T1098" i="11"/>
  <c r="T1099" i="11"/>
  <c r="T1100" i="11"/>
  <c r="T1101" i="11"/>
  <c r="T1102" i="11"/>
  <c r="T1103" i="11"/>
  <c r="T1104" i="11"/>
  <c r="T1105" i="11"/>
  <c r="T1106" i="11"/>
  <c r="T1107" i="11"/>
  <c r="T1108" i="11"/>
  <c r="T1110" i="11"/>
  <c r="T1111" i="11" s="1"/>
  <c r="T1112" i="11"/>
  <c r="T1113" i="11"/>
  <c r="T1114" i="11"/>
  <c r="T1116" i="11"/>
  <c r="T1117" i="11"/>
  <c r="T1118" i="11"/>
  <c r="T1119" i="11"/>
  <c r="T1120" i="11"/>
  <c r="T1121" i="11"/>
  <c r="T1122" i="11"/>
  <c r="T1123" i="11"/>
  <c r="T1124" i="11"/>
  <c r="T1125" i="11"/>
  <c r="T1126" i="11"/>
  <c r="T1127" i="11"/>
  <c r="T1128" i="11"/>
  <c r="T1129" i="11"/>
  <c r="T1130" i="11"/>
  <c r="T1132" i="11"/>
  <c r="T1133" i="11"/>
  <c r="T1134" i="11"/>
  <c r="T1135" i="11"/>
  <c r="T1136" i="11"/>
  <c r="T1137" i="11"/>
  <c r="T1138" i="11"/>
  <c r="T1139" i="11"/>
  <c r="T1140" i="11"/>
  <c r="T1141" i="11"/>
  <c r="T1142" i="11"/>
  <c r="T1143" i="11"/>
  <c r="T1144" i="11"/>
  <c r="T1145" i="11"/>
  <c r="T1147" i="11"/>
  <c r="T1148" i="11"/>
  <c r="T1149" i="11"/>
  <c r="T1150" i="11"/>
  <c r="T1151" i="11"/>
  <c r="T1152" i="11"/>
  <c r="T1153" i="11"/>
  <c r="T1154" i="11"/>
  <c r="T1155" i="11"/>
  <c r="T1156" i="11"/>
  <c r="T1157" i="11"/>
  <c r="T1158" i="11"/>
  <c r="T1159" i="11"/>
  <c r="T1160" i="11"/>
  <c r="T1161" i="11"/>
  <c r="T1162" i="11"/>
  <c r="T1163" i="11"/>
  <c r="T1164" i="11"/>
  <c r="T1166" i="11"/>
  <c r="T1167" i="11"/>
  <c r="T1168" i="11"/>
  <c r="T1169" i="11"/>
  <c r="T1170" i="11"/>
  <c r="T1171" i="11"/>
  <c r="T1172" i="11"/>
  <c r="T1173" i="11"/>
  <c r="T1174" i="11"/>
  <c r="T1175" i="11"/>
  <c r="T1176" i="11"/>
  <c r="T1177" i="11"/>
  <c r="T1178" i="11"/>
  <c r="T1179" i="11"/>
  <c r="T1180" i="11"/>
  <c r="T1181" i="11"/>
  <c r="T1182" i="11"/>
  <c r="T1183" i="11"/>
  <c r="T1184" i="11"/>
  <c r="T1185" i="11"/>
  <c r="T1186" i="11"/>
  <c r="T1187" i="11"/>
  <c r="T1188" i="11"/>
  <c r="T1189" i="11"/>
  <c r="T1190" i="11"/>
  <c r="T1191" i="11"/>
  <c r="T1192" i="11"/>
  <c r="T1193" i="11"/>
  <c r="T1194" i="11"/>
  <c r="T1195" i="11"/>
  <c r="T1196" i="11"/>
  <c r="T1197" i="11"/>
  <c r="T1198" i="11"/>
  <c r="T1199" i="11"/>
  <c r="T1200" i="11"/>
  <c r="T1202" i="11"/>
  <c r="T1203" i="11"/>
  <c r="T1204" i="11"/>
  <c r="T1205" i="11"/>
  <c r="T1206" i="11"/>
  <c r="T1207" i="11"/>
  <c r="T1208" i="11"/>
  <c r="T1209" i="11"/>
  <c r="T1210" i="11"/>
  <c r="T1211" i="11"/>
  <c r="T1212" i="11"/>
  <c r="T1214" i="11"/>
  <c r="T1215" i="11"/>
  <c r="T1216" i="11"/>
  <c r="T1217" i="11"/>
  <c r="T1218" i="11"/>
  <c r="T1219" i="11"/>
  <c r="T1220" i="11"/>
  <c r="T1221" i="11"/>
  <c r="T1222" i="11"/>
  <c r="T1223" i="11"/>
  <c r="T1224" i="11"/>
  <c r="T1225" i="11"/>
  <c r="T1226" i="11"/>
  <c r="T1227" i="11"/>
  <c r="T1228" i="11"/>
  <c r="T1229" i="11"/>
  <c r="T1230" i="11"/>
  <c r="T1231" i="11"/>
  <c r="T1232" i="11"/>
  <c r="T1233" i="11"/>
  <c r="T1234" i="11"/>
  <c r="T1235" i="11"/>
  <c r="T1236" i="11"/>
  <c r="T1238" i="11"/>
  <c r="T1239" i="11"/>
  <c r="T1240" i="11"/>
  <c r="T1241" i="11"/>
  <c r="T1242" i="11"/>
  <c r="T1243" i="11"/>
  <c r="T1244" i="11"/>
  <c r="T1245" i="11"/>
  <c r="T1246" i="11"/>
  <c r="T1247" i="11"/>
  <c r="T1248" i="11"/>
  <c r="T1249" i="11"/>
  <c r="T1250" i="11"/>
  <c r="T1251" i="11"/>
  <c r="T1252" i="11"/>
  <c r="T1253" i="11"/>
  <c r="T1254" i="11"/>
  <c r="T1255" i="11"/>
  <c r="T1256" i="11"/>
  <c r="T1258" i="11"/>
  <c r="T1259" i="11"/>
  <c r="T1260" i="11"/>
  <c r="T1261" i="11"/>
  <c r="T1262" i="11"/>
  <c r="T1263" i="11"/>
  <c r="T1264" i="11"/>
  <c r="T1265" i="11"/>
  <c r="T1266" i="11"/>
  <c r="T1267" i="11"/>
  <c r="T1268" i="11"/>
  <c r="T1269" i="11"/>
  <c r="T1270" i="11"/>
  <c r="T1271" i="11"/>
  <c r="T1273" i="11"/>
  <c r="T1274" i="11"/>
  <c r="T1275" i="11"/>
  <c r="T1276" i="11"/>
  <c r="T1277" i="11"/>
  <c r="T1278" i="11"/>
  <c r="T1279" i="11"/>
  <c r="T1280" i="11"/>
  <c r="T1281" i="11"/>
  <c r="T1282" i="11"/>
  <c r="T1283" i="11"/>
  <c r="T1284" i="11"/>
  <c r="T1286" i="11"/>
  <c r="T1287" i="11"/>
  <c r="T1288" i="11"/>
  <c r="T1289" i="11"/>
  <c r="T1290" i="11"/>
  <c r="T1291" i="11"/>
  <c r="T1292" i="11"/>
  <c r="T1293" i="11"/>
  <c r="T1294" i="11"/>
  <c r="T1295" i="11"/>
  <c r="T1296" i="11"/>
  <c r="T1297" i="11"/>
  <c r="T1298" i="11"/>
  <c r="T1299" i="11"/>
  <c r="T1300" i="11"/>
  <c r="T1301" i="11"/>
  <c r="T1302" i="11"/>
  <c r="T1304" i="11"/>
  <c r="T1305" i="11"/>
  <c r="T1306" i="11"/>
  <c r="T1307" i="11"/>
  <c r="T1308" i="11"/>
  <c r="T1309" i="11"/>
  <c r="T1310" i="11"/>
  <c r="T1311" i="11"/>
  <c r="T1312" i="11"/>
  <c r="T1313" i="11"/>
  <c r="T1314" i="11"/>
  <c r="T1315" i="11"/>
  <c r="T1316" i="11"/>
  <c r="T1317" i="11"/>
  <c r="T1318" i="11"/>
  <c r="T1319" i="11"/>
  <c r="T1320" i="11"/>
  <c r="T1321" i="11"/>
  <c r="T1322" i="11"/>
  <c r="T1324" i="11"/>
  <c r="T1325" i="11"/>
  <c r="T1326" i="11"/>
  <c r="T1327" i="11"/>
  <c r="T1328" i="11"/>
  <c r="T1329" i="11"/>
  <c r="T1330" i="11"/>
  <c r="T1331" i="11"/>
  <c r="T1332" i="11"/>
  <c r="T1333" i="11"/>
  <c r="T1335" i="11"/>
  <c r="T1336" i="11"/>
  <c r="T1337" i="11"/>
  <c r="T1338" i="11"/>
  <c r="T1339" i="11"/>
  <c r="T1340" i="11"/>
  <c r="T1341" i="11"/>
  <c r="T1342" i="11"/>
  <c r="T1343" i="11"/>
  <c r="T1344" i="11"/>
  <c r="T1345" i="11"/>
  <c r="T1346" i="11"/>
  <c r="T1348" i="11"/>
  <c r="T1349" i="11"/>
  <c r="T1350" i="11"/>
  <c r="T1351" i="11"/>
  <c r="T1352" i="11"/>
  <c r="T1353" i="11"/>
  <c r="T1354" i="11"/>
  <c r="T1355" i="11"/>
  <c r="T1356" i="11"/>
  <c r="T1357" i="11"/>
  <c r="T1358" i="11"/>
  <c r="T1359" i="11"/>
  <c r="T1361" i="11"/>
  <c r="T1362" i="11"/>
  <c r="T1363" i="11"/>
  <c r="T1364" i="11"/>
  <c r="T1365" i="11"/>
  <c r="T1366" i="11"/>
  <c r="T1367" i="11"/>
  <c r="T1368" i="11"/>
  <c r="T1369" i="11"/>
  <c r="T1370" i="11"/>
  <c r="T1371" i="11"/>
  <c r="T1372" i="11"/>
  <c r="T1374" i="11"/>
  <c r="T1375" i="11"/>
  <c r="T1376" i="11"/>
  <c r="T1377" i="11"/>
  <c r="T1378" i="11"/>
  <c r="T1379" i="11"/>
  <c r="T1380" i="11"/>
  <c r="T1381" i="11"/>
  <c r="T1382" i="11"/>
  <c r="T1383" i="11"/>
  <c r="T1384" i="11"/>
  <c r="T1385" i="11"/>
  <c r="T1386" i="11"/>
  <c r="T1387" i="11"/>
  <c r="T1389" i="11"/>
  <c r="T1390" i="11"/>
  <c r="T1391" i="11"/>
  <c r="T1392" i="11"/>
  <c r="T1393" i="11"/>
  <c r="T1394" i="11"/>
  <c r="T1395" i="11"/>
  <c r="T1396" i="11"/>
  <c r="T1397" i="11"/>
  <c r="T1398" i="11"/>
  <c r="T1399" i="11"/>
  <c r="T1400" i="11"/>
  <c r="T1401" i="11"/>
  <c r="T1402" i="11"/>
  <c r="T1403" i="11"/>
  <c r="T1404" i="11"/>
  <c r="T1405" i="11"/>
  <c r="T1406" i="11"/>
  <c r="T1408" i="11"/>
  <c r="T1409" i="11"/>
  <c r="T1410" i="11"/>
  <c r="T1411" i="11"/>
  <c r="T1412" i="11"/>
  <c r="T1413" i="11"/>
  <c r="T1414" i="11"/>
  <c r="T1416" i="11"/>
  <c r="T1417" i="11"/>
  <c r="T1418" i="11"/>
  <c r="T1419" i="11"/>
  <c r="T1420" i="11"/>
  <c r="T1421" i="11"/>
  <c r="T1422" i="11"/>
  <c r="T1424" i="11"/>
  <c r="T1425" i="11"/>
  <c r="T1426" i="11"/>
  <c r="T1427" i="11"/>
  <c r="T1428" i="11"/>
  <c r="T1429" i="11"/>
  <c r="T1430" i="11"/>
  <c r="T1431" i="11"/>
  <c r="T1433" i="11"/>
  <c r="T1434" i="11"/>
  <c r="T1435" i="11"/>
  <c r="T1436" i="11"/>
  <c r="T1437" i="11"/>
  <c r="T1439" i="11"/>
  <c r="T1440" i="11"/>
  <c r="T1441" i="11"/>
  <c r="T1442" i="11"/>
  <c r="T1443" i="11"/>
  <c r="T1444" i="11"/>
  <c r="T1446" i="11"/>
  <c r="T1447" i="11"/>
  <c r="T1448" i="11"/>
  <c r="T1449" i="11"/>
  <c r="T1450" i="11"/>
  <c r="T1452" i="11"/>
  <c r="T1453" i="11"/>
  <c r="T1455" i="11"/>
  <c r="T1456" i="11"/>
  <c r="T1457" i="11"/>
  <c r="T1458" i="11"/>
  <c r="T1459" i="11"/>
  <c r="T1460" i="11"/>
  <c r="T1461" i="11"/>
  <c r="T1462" i="11"/>
  <c r="T1463" i="11"/>
  <c r="T1464" i="11"/>
  <c r="T1465" i="11"/>
  <c r="T1466" i="11"/>
  <c r="T1467" i="11"/>
  <c r="T1469" i="11"/>
  <c r="T1470" i="11"/>
  <c r="T1471" i="11"/>
  <c r="T1472" i="11"/>
  <c r="T1473" i="11"/>
  <c r="T1474" i="11"/>
  <c r="T1475" i="11"/>
  <c r="T1477" i="11"/>
  <c r="T1478" i="11"/>
  <c r="T1479" i="11"/>
  <c r="T1480" i="11"/>
  <c r="T1481" i="11"/>
  <c r="T1482" i="11"/>
  <c r="T1483" i="11"/>
  <c r="T1484" i="11"/>
  <c r="T1485" i="11"/>
  <c r="T1486" i="11"/>
  <c r="T1487" i="11"/>
  <c r="T1489" i="11"/>
  <c r="T1490" i="11"/>
  <c r="T1491" i="11"/>
  <c r="T1492" i="11"/>
  <c r="T1493" i="11"/>
  <c r="T1494" i="11"/>
  <c r="T1495" i="11"/>
  <c r="T1496" i="11"/>
  <c r="T1497" i="11"/>
  <c r="T1498" i="11"/>
  <c r="T1499" i="11"/>
  <c r="T1500" i="11"/>
  <c r="T1501" i="11"/>
  <c r="T1502" i="11"/>
  <c r="T1503" i="11"/>
  <c r="T1505" i="11"/>
  <c r="T1506" i="11"/>
  <c r="T1507" i="11"/>
  <c r="T1508" i="11"/>
  <c r="T1509" i="11"/>
  <c r="T1510" i="11"/>
  <c r="T1511" i="11"/>
  <c r="T1512" i="11"/>
  <c r="T1513" i="11"/>
  <c r="T1514" i="11"/>
  <c r="T1516" i="11"/>
  <c r="T1517" i="11"/>
  <c r="T1518" i="11"/>
  <c r="T1519" i="11"/>
  <c r="T1520" i="11"/>
  <c r="T1521" i="11"/>
  <c r="T1522" i="11"/>
  <c r="T1523" i="11"/>
  <c r="T1524" i="11"/>
  <c r="T1525" i="11"/>
  <c r="T1526" i="11"/>
  <c r="T1527" i="11"/>
  <c r="T1528" i="11"/>
  <c r="T1529" i="11"/>
  <c r="T1530" i="11"/>
  <c r="T1531" i="11"/>
  <c r="T1532" i="11"/>
  <c r="T1533" i="11"/>
  <c r="T1535" i="11"/>
  <c r="T1536" i="11"/>
  <c r="T1537" i="11"/>
  <c r="T1538" i="11"/>
  <c r="T1539" i="11"/>
  <c r="T1540" i="11"/>
  <c r="T1541" i="11"/>
  <c r="T1542" i="11"/>
  <c r="T1544" i="11"/>
  <c r="T1545" i="11"/>
  <c r="T1546" i="11"/>
  <c r="T1547" i="11"/>
  <c r="T1548" i="11"/>
  <c r="T1549" i="11"/>
  <c r="T1550" i="11"/>
  <c r="T1552" i="11"/>
  <c r="T1553" i="11"/>
  <c r="T1554" i="11"/>
  <c r="T1555" i="11"/>
  <c r="T1557" i="11"/>
  <c r="T1558" i="11"/>
  <c r="T1559" i="11"/>
  <c r="T1560" i="11"/>
  <c r="T1561" i="11"/>
  <c r="T1562" i="11"/>
  <c r="T1563" i="11"/>
  <c r="T1565" i="11"/>
  <c r="T1566" i="11"/>
  <c r="T1567" i="11"/>
  <c r="T1568" i="11"/>
  <c r="T1569" i="11"/>
  <c r="T1570" i="11"/>
  <c r="T1571" i="11"/>
  <c r="T1572" i="11"/>
  <c r="T1573" i="11"/>
  <c r="T1574" i="11"/>
  <c r="T1575" i="11"/>
  <c r="T1576" i="11"/>
  <c r="T1577" i="11"/>
  <c r="T1578" i="11"/>
  <c r="T1580" i="11"/>
  <c r="T1581" i="11"/>
  <c r="T1582" i="11"/>
  <c r="T1583" i="11"/>
  <c r="T1584" i="11"/>
  <c r="T1585" i="11"/>
  <c r="T1586" i="11"/>
  <c r="T1587" i="11"/>
  <c r="T1588" i="11"/>
  <c r="T1590" i="11"/>
  <c r="T1591" i="11"/>
  <c r="T1592" i="11"/>
  <c r="T1593" i="11"/>
  <c r="T1594" i="11"/>
  <c r="T1595" i="11"/>
  <c r="T1596" i="11"/>
  <c r="T1597" i="11"/>
  <c r="T1598" i="11"/>
  <c r="T1599" i="11"/>
  <c r="T1600" i="11"/>
  <c r="T1601" i="11"/>
  <c r="T1603" i="11"/>
  <c r="T1604" i="11"/>
  <c r="T1605" i="11"/>
  <c r="T1606" i="11"/>
  <c r="T1607" i="11"/>
  <c r="T1608" i="11"/>
  <c r="T1609" i="11"/>
  <c r="T1610" i="11"/>
  <c r="T1611" i="11"/>
  <c r="T1612" i="11"/>
  <c r="T1613" i="11"/>
  <c r="T1614" i="11"/>
  <c r="T1615" i="11"/>
  <c r="T1616" i="11"/>
  <c r="T1617" i="11"/>
  <c r="T1619" i="11"/>
  <c r="T1620" i="11"/>
  <c r="T1621" i="11"/>
  <c r="T1622" i="11"/>
  <c r="T1623" i="11"/>
  <c r="T1624" i="11"/>
  <c r="T1625" i="11"/>
  <c r="T1626" i="11"/>
  <c r="T1627" i="11"/>
  <c r="T1628" i="11"/>
  <c r="T1630" i="11"/>
  <c r="T1631" i="11"/>
  <c r="T1632" i="11"/>
  <c r="T1633" i="11"/>
  <c r="T1634" i="11"/>
  <c r="T1635" i="11"/>
  <c r="T1636" i="11"/>
  <c r="T1637" i="11"/>
  <c r="T1638" i="11"/>
  <c r="T1639" i="11"/>
  <c r="T1640" i="11"/>
  <c r="T1641" i="11"/>
  <c r="T1642" i="11"/>
  <c r="T1643" i="11"/>
  <c r="T1645" i="11"/>
  <c r="T1646" i="11"/>
  <c r="T1647" i="11"/>
  <c r="T1648" i="11"/>
  <c r="T1649" i="11"/>
  <c r="T1650" i="11"/>
  <c r="T1651" i="11"/>
  <c r="T1652" i="11"/>
  <c r="T1653" i="11"/>
  <c r="T1655" i="11"/>
  <c r="T1656" i="11"/>
  <c r="T1657" i="11"/>
  <c r="T1658" i="11"/>
  <c r="T1659" i="11"/>
  <c r="T1660" i="11"/>
  <c r="T1661" i="11"/>
  <c r="T1662" i="11"/>
  <c r="T1663" i="11"/>
  <c r="T1664" i="11"/>
  <c r="T1665" i="11"/>
  <c r="T1666" i="11"/>
  <c r="T1667" i="11"/>
  <c r="T1668" i="11"/>
  <c r="T1669" i="11"/>
  <c r="T1670" i="11"/>
  <c r="T1671" i="11"/>
  <c r="T1672" i="11"/>
  <c r="T1673" i="11"/>
  <c r="T1675" i="11"/>
  <c r="T1676" i="11"/>
  <c r="T1677" i="11"/>
  <c r="T1678" i="11"/>
  <c r="T1679" i="11"/>
  <c r="T1680" i="11"/>
  <c r="T1682" i="11"/>
  <c r="T1683" i="11"/>
  <c r="T1684" i="11"/>
  <c r="T1685" i="11"/>
  <c r="T1686" i="11"/>
  <c r="T1687" i="11"/>
  <c r="T1688" i="11"/>
  <c r="T1689" i="11"/>
  <c r="T1690" i="11"/>
  <c r="T1691" i="11"/>
  <c r="T1693" i="11"/>
  <c r="T1694" i="11"/>
  <c r="T1695" i="11"/>
  <c r="T1696" i="11"/>
  <c r="T1697" i="11"/>
  <c r="T1698" i="11"/>
  <c r="T1699" i="11"/>
  <c r="T1700" i="11"/>
  <c r="T1701" i="11"/>
  <c r="T1702" i="11"/>
  <c r="T1703" i="11"/>
  <c r="T1705" i="11"/>
  <c r="T1706" i="11"/>
  <c r="T1707" i="11"/>
  <c r="T1708" i="11"/>
  <c r="T1709" i="11"/>
  <c r="T1710" i="11"/>
  <c r="T1711" i="11"/>
  <c r="T1712" i="11"/>
  <c r="T1713" i="11"/>
  <c r="T1714" i="11"/>
  <c r="T1715" i="11"/>
  <c r="T1716" i="11"/>
  <c r="T1717" i="11"/>
  <c r="T1718" i="11"/>
  <c r="T1719" i="11"/>
  <c r="T1721" i="11"/>
  <c r="T1722" i="11"/>
  <c r="T1723" i="11"/>
  <c r="T1724" i="11"/>
  <c r="T1725" i="11"/>
  <c r="T1726" i="11"/>
  <c r="T1727" i="11"/>
  <c r="T1728" i="11"/>
  <c r="T1729" i="11"/>
  <c r="T1730" i="11"/>
  <c r="T1731" i="11"/>
  <c r="T1732" i="11"/>
  <c r="T1733" i="11"/>
  <c r="T1735" i="11"/>
  <c r="T1736" i="11"/>
  <c r="T1737" i="11"/>
  <c r="T1738" i="11"/>
  <c r="T1739" i="11"/>
  <c r="T1740" i="11"/>
  <c r="T1741" i="11"/>
  <c r="T1742" i="11"/>
  <c r="T1743" i="11"/>
  <c r="T1744" i="11"/>
  <c r="T1745" i="11"/>
  <c r="T1746" i="11"/>
  <c r="T1747" i="11"/>
  <c r="T1748" i="11"/>
  <c r="T1749" i="11"/>
  <c r="T1750" i="11"/>
  <c r="T1751" i="11"/>
  <c r="T1752" i="11"/>
  <c r="T1754" i="11"/>
  <c r="T1755" i="11" s="1"/>
  <c r="T1756" i="11"/>
  <c r="T1757" i="11"/>
  <c r="T1758" i="11"/>
  <c r="T1759" i="11"/>
  <c r="T1760" i="11"/>
  <c r="T1761" i="11"/>
  <c r="T1762" i="11"/>
  <c r="T1764" i="11"/>
  <c r="T1765" i="11"/>
  <c r="T1766" i="11"/>
  <c r="T1767" i="11"/>
  <c r="T1768" i="11"/>
  <c r="T1769" i="11"/>
  <c r="T1770" i="11"/>
  <c r="T1771" i="11"/>
  <c r="T1772" i="11"/>
  <c r="T1773" i="11"/>
  <c r="T1775" i="11"/>
  <c r="T1776" i="11"/>
  <c r="T1777" i="11"/>
  <c r="T1778" i="11"/>
  <c r="T1779" i="11"/>
  <c r="T1781" i="11"/>
  <c r="T1782" i="11"/>
  <c r="T1783" i="11"/>
  <c r="T1784" i="11"/>
  <c r="T1785" i="11"/>
  <c r="T1786" i="11"/>
  <c r="T1787" i="11"/>
  <c r="T1788" i="11"/>
  <c r="T1789" i="11"/>
  <c r="T1790" i="11"/>
  <c r="T1791" i="11"/>
  <c r="T1793" i="11"/>
  <c r="T1794" i="11"/>
  <c r="T1795" i="11"/>
  <c r="T1796" i="11"/>
  <c r="T1797" i="11"/>
  <c r="T1798" i="11"/>
  <c r="T1800" i="11"/>
  <c r="T1801" i="11"/>
  <c r="T1802" i="11"/>
  <c r="T1803" i="11"/>
  <c r="T1804" i="11"/>
  <c r="T1805" i="11"/>
  <c r="T1806" i="11"/>
  <c r="T1807" i="11"/>
  <c r="T1808" i="11"/>
  <c r="T1809" i="11"/>
  <c r="T1810" i="11"/>
  <c r="T1811" i="11"/>
  <c r="T1813" i="11"/>
  <c r="T1814" i="11"/>
  <c r="T1815" i="11"/>
  <c r="T1816" i="11"/>
  <c r="T1817" i="11"/>
  <c r="T1818" i="11"/>
  <c r="T1819" i="11"/>
  <c r="T1820" i="11"/>
  <c r="T1821" i="11"/>
  <c r="T1822" i="11"/>
  <c r="T1824" i="11"/>
  <c r="T1825" i="11"/>
  <c r="T1826" i="11"/>
  <c r="T1827" i="11"/>
  <c r="T1828" i="11"/>
  <c r="T1829" i="11"/>
  <c r="T1830" i="11"/>
  <c r="T1831" i="11"/>
  <c r="T1832" i="11"/>
  <c r="T1833" i="11"/>
  <c r="T1834" i="11"/>
  <c r="T1835" i="11"/>
  <c r="T1836" i="11"/>
  <c r="T1837" i="11"/>
  <c r="T1838" i="11"/>
  <c r="T1840" i="11"/>
  <c r="T1841" i="11"/>
  <c r="T1843" i="11"/>
  <c r="T1844" i="11"/>
  <c r="T1845" i="11"/>
  <c r="T1846" i="11"/>
  <c r="T1847" i="11"/>
  <c r="T1848" i="11"/>
  <c r="T1849" i="11"/>
  <c r="T1850" i="11"/>
  <c r="T1851" i="11"/>
  <c r="T1852" i="11"/>
  <c r="T1854" i="11"/>
  <c r="T1855" i="11"/>
  <c r="T1856" i="11"/>
  <c r="T1857" i="11"/>
  <c r="T1858" i="11"/>
  <c r="T1859" i="11"/>
  <c r="T1860" i="11"/>
  <c r="T1861" i="11"/>
  <c r="T1862" i="11"/>
  <c r="T1864" i="11"/>
  <c r="T1865" i="11" s="1"/>
  <c r="T1866" i="11"/>
  <c r="T1867" i="11"/>
  <c r="T1868" i="11"/>
  <c r="T1869" i="11"/>
  <c r="T1870" i="11"/>
  <c r="T1872" i="11"/>
  <c r="T1873" i="11" s="1"/>
  <c r="T1874" i="11"/>
  <c r="T1875" i="11"/>
  <c r="T1876" i="11"/>
  <c r="T1877" i="11"/>
  <c r="T1878" i="11"/>
  <c r="T1880" i="11"/>
  <c r="T1881" i="11"/>
  <c r="T1882" i="11"/>
  <c r="T1883" i="11"/>
  <c r="T1884" i="11"/>
  <c r="T1885" i="11"/>
  <c r="T1887" i="11"/>
  <c r="T1888" i="11"/>
  <c r="T1889" i="11"/>
  <c r="T1890" i="11"/>
  <c r="T1891" i="11"/>
  <c r="T1892" i="11"/>
  <c r="T1893" i="11"/>
  <c r="T1894" i="11"/>
  <c r="T1896" i="11"/>
  <c r="T1897" i="11"/>
  <c r="T1898" i="11"/>
  <c r="T1899" i="11"/>
  <c r="T1901" i="11"/>
  <c r="T1902" i="11"/>
  <c r="T1903" i="11"/>
  <c r="T1904" i="11"/>
  <c r="T1905" i="11"/>
  <c r="T1906" i="11"/>
  <c r="T1907" i="11"/>
  <c r="T1908" i="11"/>
  <c r="T1909" i="11"/>
  <c r="T1910" i="11"/>
  <c r="T1911" i="11"/>
  <c r="T1912" i="11"/>
  <c r="T1913" i="11"/>
  <c r="T1915" i="11"/>
  <c r="T1916" i="11"/>
  <c r="T1917" i="11"/>
  <c r="T1918" i="11"/>
  <c r="T1919" i="11"/>
  <c r="T1920" i="11"/>
  <c r="T1921" i="11"/>
  <c r="T1922" i="11"/>
  <c r="T1923" i="11"/>
  <c r="T1924" i="11"/>
  <c r="T1925" i="11"/>
  <c r="T1926" i="11"/>
  <c r="T1927" i="11"/>
  <c r="T1928" i="11"/>
  <c r="T1930" i="11"/>
  <c r="T1931" i="11"/>
  <c r="T1932" i="11"/>
  <c r="T1933" i="11"/>
  <c r="T1934" i="11"/>
  <c r="T1935" i="11"/>
  <c r="T1936" i="11"/>
  <c r="T1937" i="11"/>
  <c r="T1938" i="11"/>
  <c r="T1939" i="11"/>
  <c r="T1940" i="11"/>
  <c r="T1941" i="11"/>
  <c r="T1942" i="11"/>
  <c r="T1943" i="11"/>
  <c r="T1945" i="11"/>
  <c r="T1946" i="11"/>
  <c r="T1947" i="11"/>
  <c r="T1948" i="11"/>
  <c r="T1949" i="11"/>
  <c r="T1950" i="11"/>
  <c r="T1951" i="11"/>
  <c r="T1953" i="11"/>
  <c r="T1954" i="11" s="1"/>
  <c r="T1955" i="11"/>
  <c r="T1956" i="11"/>
  <c r="T1957" i="11"/>
  <c r="T1958" i="11"/>
  <c r="T1960" i="11"/>
  <c r="T1961" i="11"/>
  <c r="T1962" i="11"/>
  <c r="T1963" i="11"/>
  <c r="T1964" i="11"/>
  <c r="T1965" i="11"/>
  <c r="T1966" i="11"/>
  <c r="T1967" i="11"/>
  <c r="T1968" i="11"/>
  <c r="T1969" i="11"/>
  <c r="T1970" i="11"/>
  <c r="T1971" i="11"/>
  <c r="T1972" i="11"/>
  <c r="T1973" i="11"/>
  <c r="T1975" i="11"/>
  <c r="T1976" i="11"/>
  <c r="T1977" i="11"/>
  <c r="T1978" i="11"/>
  <c r="T1979" i="11"/>
  <c r="T1980" i="11"/>
  <c r="T1982" i="11"/>
  <c r="T1983" i="11"/>
  <c r="T1984" i="11"/>
  <c r="T1985" i="11"/>
  <c r="T1987" i="11"/>
  <c r="T1988" i="11"/>
  <c r="T1989" i="11"/>
  <c r="T1990" i="11"/>
  <c r="T1991" i="11"/>
  <c r="T1993" i="11"/>
  <c r="T1994" i="11"/>
  <c r="T1995" i="11"/>
  <c r="T1996" i="11"/>
  <c r="T1997" i="11"/>
  <c r="T1998" i="11"/>
  <c r="T1999" i="11"/>
  <c r="T2000" i="11"/>
  <c r="T2002" i="11"/>
  <c r="T2003" i="11"/>
  <c r="T2004" i="11"/>
  <c r="T2005" i="11"/>
  <c r="T2007" i="11"/>
  <c r="T2008" i="11" s="1"/>
  <c r="T2009" i="11"/>
  <c r="T2010" i="11"/>
  <c r="T2011" i="11"/>
  <c r="T2012" i="11"/>
  <c r="T2014" i="11"/>
  <c r="T2015" i="11"/>
  <c r="T2016" i="11"/>
  <c r="T2017" i="11"/>
  <c r="T2018" i="11"/>
  <c r="T2019" i="11"/>
  <c r="T2021" i="11"/>
  <c r="T2022" i="11" s="1"/>
  <c r="T2023" i="11"/>
  <c r="T2024" i="11"/>
  <c r="T2026" i="11"/>
  <c r="T2027" i="11"/>
  <c r="T2028" i="11"/>
  <c r="T2029" i="11"/>
  <c r="T2030" i="11"/>
  <c r="T2031" i="11"/>
  <c r="T2032" i="11"/>
  <c r="T2033" i="11"/>
  <c r="T2034" i="11"/>
  <c r="T2035" i="11"/>
  <c r="T2036" i="11"/>
  <c r="T2038" i="11"/>
  <c r="T2039" i="11"/>
  <c r="T2040" i="11"/>
  <c r="T2041" i="11"/>
  <c r="T2042" i="11"/>
  <c r="T2043" i="11"/>
  <c r="T2044" i="11"/>
  <c r="T2046" i="11"/>
  <c r="T2047" i="11"/>
  <c r="T2048" i="11"/>
  <c r="T2049" i="11"/>
  <c r="T2051" i="11"/>
  <c r="T2052" i="11"/>
  <c r="T2053" i="11"/>
  <c r="T2054" i="11"/>
  <c r="T2055" i="11"/>
  <c r="T2056" i="11"/>
  <c r="T2057" i="11"/>
  <c r="T2058" i="11"/>
  <c r="T2059" i="11"/>
  <c r="T2060" i="11"/>
  <c r="T2061" i="11"/>
  <c r="T2062" i="11"/>
  <c r="T2063" i="11"/>
  <c r="T2064" i="11"/>
  <c r="T2066" i="11"/>
  <c r="T2067" i="11"/>
  <c r="T2068" i="11"/>
  <c r="T2069" i="11"/>
  <c r="T2070" i="11"/>
  <c r="T2071" i="11"/>
  <c r="T2072" i="11"/>
  <c r="T2073" i="11"/>
  <c r="T2074" i="11"/>
  <c r="T2075" i="11"/>
  <c r="T2077" i="11"/>
  <c r="T2078" i="11"/>
  <c r="T2079" i="11"/>
  <c r="T2081" i="11"/>
  <c r="T2082" i="11"/>
  <c r="T2083" i="11"/>
  <c r="T2084" i="11"/>
  <c r="T2085" i="11"/>
  <c r="T2087" i="11"/>
  <c r="T2088" i="11"/>
  <c r="T2089" i="11"/>
  <c r="T2090" i="11"/>
  <c r="T2091" i="11"/>
  <c r="T2092" i="11"/>
  <c r="T2093" i="11"/>
  <c r="T2094" i="11"/>
  <c r="T2095" i="11"/>
  <c r="T2096" i="11"/>
  <c r="T2097" i="11"/>
  <c r="T2098" i="11"/>
  <c r="T2099" i="11"/>
  <c r="T2100" i="11"/>
  <c r="T2101" i="11"/>
  <c r="T2102" i="11"/>
  <c r="T2103" i="11"/>
  <c r="T2105" i="11"/>
  <c r="T2106" i="11"/>
  <c r="T2108" i="11"/>
  <c r="T2109" i="11"/>
  <c r="T2110" i="11"/>
  <c r="T2111" i="11"/>
  <c r="T2112" i="11"/>
  <c r="T2114" i="11"/>
  <c r="T2115" i="11"/>
  <c r="T2117" i="11"/>
  <c r="T2118" i="11"/>
  <c r="T2119" i="11"/>
  <c r="T2121" i="11"/>
  <c r="T2122" i="11"/>
  <c r="T2123" i="11"/>
  <c r="T2124" i="11"/>
  <c r="T2125" i="11"/>
  <c r="T2126" i="11"/>
  <c r="T2127" i="11"/>
  <c r="T2128" i="11"/>
  <c r="T2129" i="11"/>
  <c r="T2130" i="11"/>
  <c r="T2131" i="11"/>
  <c r="T2133" i="11"/>
  <c r="T2134" i="11" s="1"/>
  <c r="T2135" i="11"/>
  <c r="T2136" i="11"/>
  <c r="T2137" i="11"/>
  <c r="T2138" i="11"/>
  <c r="T2139" i="11"/>
  <c r="T2140" i="11"/>
  <c r="T2141" i="11"/>
  <c r="T2142" i="11"/>
  <c r="T2143" i="11"/>
  <c r="T2144" i="11"/>
  <c r="T2146" i="11"/>
  <c r="T2147" i="11"/>
  <c r="T2148" i="11"/>
  <c r="T2149" i="11"/>
  <c r="T2150" i="11"/>
  <c r="T2151" i="11"/>
  <c r="T2152" i="11"/>
  <c r="T2153" i="11"/>
  <c r="T2154" i="11"/>
  <c r="T2155" i="11"/>
  <c r="T2156" i="11"/>
  <c r="T2157" i="11"/>
  <c r="T2158" i="11"/>
  <c r="T2159" i="11"/>
  <c r="T2161" i="11"/>
  <c r="T2162" i="11"/>
  <c r="T2163" i="11"/>
  <c r="T2164" i="11"/>
  <c r="T2166" i="11"/>
  <c r="T2167" i="11"/>
  <c r="T2168" i="11"/>
  <c r="T2170" i="11"/>
  <c r="T2171" i="11"/>
  <c r="T2172" i="11"/>
  <c r="T2173" i="11"/>
  <c r="T2174" i="11"/>
  <c r="T2175" i="11"/>
  <c r="T2176" i="11"/>
  <c r="T2177" i="11"/>
  <c r="T2178" i="11"/>
  <c r="T2179" i="11"/>
  <c r="T2181" i="11"/>
  <c r="T2182" i="11"/>
  <c r="T2183" i="11"/>
  <c r="T2184" i="11"/>
  <c r="T2185" i="11"/>
  <c r="T2186" i="11"/>
  <c r="T2" i="11"/>
  <c r="C17" i="10"/>
  <c r="B17" i="10"/>
  <c r="D17" i="10"/>
  <c r="E17" i="10" s="1"/>
  <c r="E2" i="10"/>
  <c r="E3" i="10"/>
  <c r="E4" i="10"/>
  <c r="E6" i="10"/>
  <c r="E7" i="10"/>
  <c r="E8" i="10"/>
  <c r="E10" i="10"/>
  <c r="E11" i="10"/>
  <c r="E12" i="10"/>
  <c r="E14" i="10"/>
  <c r="E15" i="10"/>
  <c r="E16" i="10"/>
  <c r="D2" i="10"/>
  <c r="D3" i="10"/>
  <c r="D4" i="10"/>
  <c r="D5" i="10"/>
  <c r="E5" i="10" s="1"/>
  <c r="D6" i="10"/>
  <c r="D7" i="10"/>
  <c r="D8" i="10"/>
  <c r="D9" i="10"/>
  <c r="E9" i="10" s="1"/>
  <c r="D10" i="10"/>
  <c r="D11" i="10"/>
  <c r="D12" i="10"/>
  <c r="D13" i="10"/>
  <c r="E13" i="10" s="1"/>
  <c r="D14" i="10"/>
  <c r="D15" i="10"/>
  <c r="D16" i="10"/>
  <c r="C17" i="9"/>
  <c r="B17" i="9"/>
  <c r="D17" i="9"/>
  <c r="E17" i="9" s="1"/>
  <c r="E2" i="9"/>
  <c r="E3" i="9"/>
  <c r="E4" i="9"/>
  <c r="E6" i="9"/>
  <c r="E7" i="9"/>
  <c r="E8" i="9"/>
  <c r="E10" i="9"/>
  <c r="E11" i="9"/>
  <c r="E12" i="9"/>
  <c r="E14" i="9"/>
  <c r="E15" i="9"/>
  <c r="E16" i="9"/>
  <c r="D2" i="9"/>
  <c r="D3" i="9"/>
  <c r="D4" i="9"/>
  <c r="D5" i="9"/>
  <c r="E5" i="9" s="1"/>
  <c r="D6" i="9"/>
  <c r="D7" i="9"/>
  <c r="D8" i="9"/>
  <c r="D9" i="9"/>
  <c r="E9" i="9" s="1"/>
  <c r="D10" i="9"/>
  <c r="D11" i="9"/>
  <c r="D12" i="9"/>
  <c r="D13" i="9"/>
  <c r="E13" i="9" s="1"/>
  <c r="D14" i="9"/>
  <c r="D15" i="9"/>
  <c r="D16" i="9"/>
  <c r="D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F623" i="2"/>
  <c r="G623" i="2"/>
  <c r="H623" i="2"/>
  <c r="I623" i="2"/>
  <c r="J623" i="2"/>
  <c r="K623" i="2"/>
  <c r="L623" i="2"/>
  <c r="M623" i="2"/>
  <c r="N623" i="2"/>
  <c r="O623" i="2"/>
  <c r="P623" i="2"/>
  <c r="Q623" i="2"/>
  <c r="R623" i="2"/>
  <c r="S623" i="2"/>
  <c r="T623" i="2"/>
  <c r="C17" i="5"/>
  <c r="E17" i="5" s="1"/>
  <c r="D17" i="5"/>
  <c r="B17" i="5"/>
  <c r="E2" i="5"/>
  <c r="E5" i="5"/>
  <c r="E6" i="5"/>
  <c r="E9" i="5"/>
  <c r="E10" i="5"/>
  <c r="E13" i="5"/>
  <c r="E14" i="5"/>
  <c r="D2" i="5"/>
  <c r="D3" i="5"/>
  <c r="E3" i="5" s="1"/>
  <c r="D4" i="5"/>
  <c r="E4" i="5" s="1"/>
  <c r="D5" i="5"/>
  <c r="D6" i="5"/>
  <c r="D7" i="5"/>
  <c r="E7" i="5" s="1"/>
  <c r="D8" i="5"/>
  <c r="E8" i="5" s="1"/>
  <c r="D9" i="5"/>
  <c r="D10" i="5"/>
  <c r="D11" i="5"/>
  <c r="E11" i="5" s="1"/>
  <c r="D12" i="5"/>
  <c r="E12" i="5" s="1"/>
  <c r="D13" i="5"/>
  <c r="D14" i="5"/>
  <c r="D15" i="5"/>
  <c r="E15" i="5" s="1"/>
  <c r="D16" i="5"/>
  <c r="E16" i="5" s="1"/>
  <c r="R579" i="13" l="1"/>
  <c r="G580" i="13"/>
  <c r="O580" i="13"/>
  <c r="R225" i="13"/>
  <c r="C580" i="13"/>
  <c r="K580" i="13"/>
  <c r="R264" i="13"/>
  <c r="R152" i="13"/>
  <c r="D580" i="13"/>
  <c r="L580" i="13"/>
  <c r="R549" i="13"/>
  <c r="R415" i="13"/>
  <c r="F580" i="13"/>
  <c r="J580" i="13"/>
  <c r="N580" i="13"/>
  <c r="R466" i="13"/>
  <c r="R123" i="13"/>
  <c r="R493" i="13"/>
  <c r="R268" i="13"/>
  <c r="R194" i="13"/>
  <c r="H580" i="13"/>
  <c r="P580" i="13"/>
  <c r="R426" i="13"/>
  <c r="R385" i="13"/>
  <c r="R309" i="13"/>
  <c r="R244" i="13"/>
  <c r="R95" i="13"/>
  <c r="E580" i="13"/>
  <c r="I580" i="13"/>
  <c r="M580" i="13"/>
  <c r="Q580" i="13"/>
  <c r="R16" i="13"/>
  <c r="W1422" i="12"/>
  <c r="W616" i="12"/>
  <c r="W3914" i="12"/>
  <c r="W1472" i="12"/>
  <c r="W500" i="12"/>
  <c r="W4236" i="12"/>
  <c r="W2736" i="12"/>
  <c r="W1771" i="12"/>
  <c r="W1320" i="12"/>
  <c r="W1803" i="12"/>
  <c r="W1719" i="12"/>
  <c r="W1650" i="12"/>
  <c r="W1058" i="12"/>
  <c r="W932" i="12"/>
  <c r="W361" i="12"/>
  <c r="W4418" i="12"/>
  <c r="W3671" i="12"/>
  <c r="W3312" i="12"/>
  <c r="W2293" i="12"/>
  <c r="W1563" i="12"/>
  <c r="W1107" i="12"/>
  <c r="W5160" i="12"/>
  <c r="W4433" i="12"/>
  <c r="W4428" i="12"/>
  <c r="W4101" i="12"/>
  <c r="W3707" i="12"/>
  <c r="W3455" i="12"/>
  <c r="W3338" i="12"/>
  <c r="W2725" i="12"/>
  <c r="W1988" i="12"/>
  <c r="W4963" i="12"/>
  <c r="W4812" i="12"/>
  <c r="W4765" i="12"/>
  <c r="W4621" i="12"/>
  <c r="W4580" i="12"/>
  <c r="W4511" i="12"/>
  <c r="W4492" i="12"/>
  <c r="W4424" i="12"/>
  <c r="W4415" i="12"/>
  <c r="W4411" i="12"/>
  <c r="W4403" i="12"/>
  <c r="W4385" i="12"/>
  <c r="W4382" i="12"/>
  <c r="W4351" i="12"/>
  <c r="W4343" i="12"/>
  <c r="W4338" i="12"/>
  <c r="W4334" i="12"/>
  <c r="W4312" i="12"/>
  <c r="W4307" i="12"/>
  <c r="W4270" i="12"/>
  <c r="W4240" i="12"/>
  <c r="W4226" i="12"/>
  <c r="W4199" i="12"/>
  <c r="W4172" i="12"/>
  <c r="W4159" i="12"/>
  <c r="W4155" i="12"/>
  <c r="W4144" i="12"/>
  <c r="W4126" i="12"/>
  <c r="W4080" i="12"/>
  <c r="W4062" i="12"/>
  <c r="W4053" i="12"/>
  <c r="W4010" i="12"/>
  <c r="W3987" i="12"/>
  <c r="W3952" i="12"/>
  <c r="W3947" i="12"/>
  <c r="W3943" i="12"/>
  <c r="W3934" i="12"/>
  <c r="W3930" i="12"/>
  <c r="W3911" i="12"/>
  <c r="W3849" i="12"/>
  <c r="W3843" i="12"/>
  <c r="W3826" i="12"/>
  <c r="W3796" i="12"/>
  <c r="W3789" i="12"/>
  <c r="W3768" i="12"/>
  <c r="W3763" i="12"/>
  <c r="W3727" i="12"/>
  <c r="W3703" i="12"/>
  <c r="W3692" i="12"/>
  <c r="W3668" i="12"/>
  <c r="W3598" i="12"/>
  <c r="W3575" i="12"/>
  <c r="W3565" i="12"/>
  <c r="W3562" i="12"/>
  <c r="W3554" i="12"/>
  <c r="W3505" i="12"/>
  <c r="W3495" i="12"/>
  <c r="W3484" i="12"/>
  <c r="W3481" i="12"/>
  <c r="W3464" i="12"/>
  <c r="W3451" i="12"/>
  <c r="W3439" i="12"/>
  <c r="W3434" i="12"/>
  <c r="W3396" i="12"/>
  <c r="W3365" i="12"/>
  <c r="W3335" i="12"/>
  <c r="W3322" i="12"/>
  <c r="W3295" i="12"/>
  <c r="W3291" i="12"/>
  <c r="W3269" i="12"/>
  <c r="W3252" i="12"/>
  <c r="W3228" i="12"/>
  <c r="W3222" i="12"/>
  <c r="W3204" i="12"/>
  <c r="W3184" i="12"/>
  <c r="W3148" i="12"/>
  <c r="W3105" i="12"/>
  <c r="W3092" i="12"/>
  <c r="W3087" i="12"/>
  <c r="W3073" i="12"/>
  <c r="W3055" i="12"/>
  <c r="W3047" i="12"/>
  <c r="W3039" i="12"/>
  <c r="W3031" i="12"/>
  <c r="W3001" i="12"/>
  <c r="W2981" i="12"/>
  <c r="W2965" i="12"/>
  <c r="W2954" i="12"/>
  <c r="W2949" i="12"/>
  <c r="W2944" i="12"/>
  <c r="W2928" i="12"/>
  <c r="W2910" i="12"/>
  <c r="W2904" i="12"/>
  <c r="W2899" i="12"/>
  <c r="W2887" i="12"/>
  <c r="W2871" i="12"/>
  <c r="W2866" i="12"/>
  <c r="W2853" i="12"/>
  <c r="W2847" i="12"/>
  <c r="W2839" i="12"/>
  <c r="W2830" i="12"/>
  <c r="W2815" i="12"/>
  <c r="W2801" i="12"/>
  <c r="W2795" i="12"/>
  <c r="W2774" i="12"/>
  <c r="W2764" i="12"/>
  <c r="W2760" i="12"/>
  <c r="W2742" i="12"/>
  <c r="W2731" i="12"/>
  <c r="W2722" i="12"/>
  <c r="W2707" i="12"/>
  <c r="W2656" i="12"/>
  <c r="W2611" i="12"/>
  <c r="W2576" i="12"/>
  <c r="W2557" i="12"/>
  <c r="W2550" i="12"/>
  <c r="W2393" i="12"/>
  <c r="W2343" i="12"/>
  <c r="W2290" i="12"/>
  <c r="W2278" i="12"/>
  <c r="W2146" i="12"/>
  <c r="W2142" i="12"/>
  <c r="W2139" i="12"/>
  <c r="W2133" i="12"/>
  <c r="W2114" i="12"/>
  <c r="W2075" i="12"/>
  <c r="W2029" i="12"/>
  <c r="W2023" i="12"/>
  <c r="W2017" i="12"/>
  <c r="W1880" i="12"/>
  <c r="W1875" i="12"/>
  <c r="W1863" i="12"/>
  <c r="W1856" i="12"/>
  <c r="W1776" i="12"/>
  <c r="W1660" i="12"/>
  <c r="W1654" i="12"/>
  <c r="W1647" i="12"/>
  <c r="W1626" i="12"/>
  <c r="W1620" i="12"/>
  <c r="W1613" i="12"/>
  <c r="W1599" i="12"/>
  <c r="W1583" i="12"/>
  <c r="W1574" i="12"/>
  <c r="W1560" i="12"/>
  <c r="W1546" i="12"/>
  <c r="W1532" i="12"/>
  <c r="W1515" i="12"/>
  <c r="W1503" i="12"/>
  <c r="W1481" i="12"/>
  <c r="W1468" i="12"/>
  <c r="W1456" i="12"/>
  <c r="W1448" i="12"/>
  <c r="W1442" i="12"/>
  <c r="W1419" i="12"/>
  <c r="W1408" i="12"/>
  <c r="W1403" i="12"/>
  <c r="W1399" i="12"/>
  <c r="W1387" i="12"/>
  <c r="W1372" i="12"/>
  <c r="W1364" i="12"/>
  <c r="W1355" i="12"/>
  <c r="W1350" i="12"/>
  <c r="W1342" i="12"/>
  <c r="W1329" i="12"/>
  <c r="W1323" i="12"/>
  <c r="W1317" i="12"/>
  <c r="W1296" i="12"/>
  <c r="W1292" i="12"/>
  <c r="W1277" i="12"/>
  <c r="W1267" i="12"/>
  <c r="W1258" i="12"/>
  <c r="W1248" i="12"/>
  <c r="W1235" i="12"/>
  <c r="W1226" i="12"/>
  <c r="W1217" i="12"/>
  <c r="W1210" i="12"/>
  <c r="W1203" i="12"/>
  <c r="W1192" i="12"/>
  <c r="W1189" i="12"/>
  <c r="W1173" i="12"/>
  <c r="W1150" i="12"/>
  <c r="W1144" i="12"/>
  <c r="W1129" i="12"/>
  <c r="W1116" i="12"/>
  <c r="W1112" i="12"/>
  <c r="W1104" i="12"/>
  <c r="W1093" i="12"/>
  <c r="W1086" i="12"/>
  <c r="W1069" i="12"/>
  <c r="W1054" i="12"/>
  <c r="W1046" i="12"/>
  <c r="W1041" i="12"/>
  <c r="W1032" i="12"/>
  <c r="W1024" i="12"/>
  <c r="W1017" i="12"/>
  <c r="W1007" i="12"/>
  <c r="W998" i="12"/>
  <c r="W980" i="12"/>
  <c r="W970" i="12"/>
  <c r="W962" i="12"/>
  <c r="W956" i="12"/>
  <c r="W939" i="12"/>
  <c r="W928" i="12"/>
  <c r="W919" i="12"/>
  <c r="W910" i="12"/>
  <c r="W904" i="12"/>
  <c r="W900" i="12"/>
  <c r="W889" i="12"/>
  <c r="W875" i="12"/>
  <c r="W870" i="12"/>
  <c r="W865" i="12"/>
  <c r="W859" i="12"/>
  <c r="W853" i="12"/>
  <c r="W838" i="12"/>
  <c r="W824" i="12"/>
  <c r="W821" i="12"/>
  <c r="W808" i="12"/>
  <c r="W801" i="12"/>
  <c r="W782" i="12"/>
  <c r="W772" i="12"/>
  <c r="W767" i="12"/>
  <c r="W760" i="12"/>
  <c r="W756" i="12"/>
  <c r="W736" i="12"/>
  <c r="W718" i="12"/>
  <c r="W711" i="12"/>
  <c r="W696" i="12"/>
  <c r="W687" i="12"/>
  <c r="W667" i="12"/>
  <c r="W661" i="12"/>
  <c r="W654" i="12"/>
  <c r="W649" i="12"/>
  <c r="W642" i="12"/>
  <c r="W632" i="12"/>
  <c r="W623" i="12"/>
  <c r="W613" i="12"/>
  <c r="W600" i="12"/>
  <c r="W594" i="12"/>
  <c r="W585" i="12"/>
  <c r="W580" i="12"/>
  <c r="W568" i="12"/>
  <c r="W557" i="12"/>
  <c r="W553" i="12"/>
  <c r="W538" i="12"/>
  <c r="W526" i="12"/>
  <c r="W520" i="12"/>
  <c r="W512" i="12"/>
  <c r="W496" i="12"/>
  <c r="W490" i="12"/>
  <c r="W478" i="12"/>
  <c r="W453" i="12"/>
  <c r="W444" i="12"/>
  <c r="W429" i="12"/>
  <c r="W415" i="12"/>
  <c r="W410" i="12"/>
  <c r="W402" i="12"/>
  <c r="W385" i="12"/>
  <c r="W358" i="12"/>
  <c r="W354" i="12"/>
  <c r="W332" i="12"/>
  <c r="W327" i="12"/>
  <c r="W320" i="12"/>
  <c r="W291" i="12"/>
  <c r="W284" i="12"/>
  <c r="W278" i="12"/>
  <c r="W270" i="12"/>
  <c r="W265" i="12"/>
  <c r="W246" i="12"/>
  <c r="W207" i="12"/>
  <c r="W199" i="12"/>
  <c r="W187" i="12"/>
  <c r="W181" i="12"/>
  <c r="W165" i="12"/>
  <c r="W158" i="12"/>
  <c r="W147" i="12"/>
  <c r="W139" i="12"/>
  <c r="W129" i="12"/>
  <c r="W120" i="12"/>
  <c r="W115" i="12"/>
  <c r="W106" i="12"/>
  <c r="W97" i="12"/>
  <c r="W81" i="12"/>
  <c r="W77" i="12"/>
  <c r="W64" i="12"/>
  <c r="W59" i="12"/>
  <c r="W45" i="12"/>
  <c r="W31" i="12"/>
  <c r="W17" i="12"/>
  <c r="W5" i="12"/>
  <c r="W5111" i="12"/>
  <c r="W4910" i="12"/>
  <c r="W4855" i="12"/>
  <c r="W4841" i="12"/>
  <c r="W4797" i="12"/>
  <c r="W4774" i="12"/>
  <c r="W4701" i="12"/>
  <c r="W4635" i="12"/>
  <c r="W4571" i="12"/>
  <c r="W4397" i="12"/>
  <c r="W4372" i="12"/>
  <c r="W4361" i="12"/>
  <c r="W4329" i="12"/>
  <c r="W4298" i="12"/>
  <c r="W4281" i="12"/>
  <c r="W4219" i="12"/>
  <c r="W4211" i="12"/>
  <c r="W4167" i="12"/>
  <c r="W4118" i="12"/>
  <c r="W4097" i="12"/>
  <c r="W4075" i="12"/>
  <c r="W4047" i="12"/>
  <c r="W4032" i="12"/>
  <c r="W4020" i="12"/>
  <c r="W3981" i="12"/>
  <c r="W3889" i="12"/>
  <c r="W3865" i="12"/>
  <c r="W3837" i="12"/>
  <c r="W3816" i="12"/>
  <c r="W3786" i="12"/>
  <c r="W3751" i="12"/>
  <c r="W3722" i="12"/>
  <c r="W3687" i="12"/>
  <c r="W3665" i="12"/>
  <c r="W3650" i="12"/>
  <c r="W3591" i="12"/>
  <c r="W3542" i="12"/>
  <c r="W3526" i="12"/>
  <c r="W3511" i="12"/>
  <c r="W3473" i="12"/>
  <c r="W3446" i="12"/>
  <c r="W3423" i="12"/>
  <c r="W3409" i="12"/>
  <c r="W3379" i="12"/>
  <c r="W3349" i="12"/>
  <c r="W3309" i="12"/>
  <c r="W3248" i="12"/>
  <c r="W3216" i="12"/>
  <c r="W3179" i="12"/>
  <c r="W3160" i="12"/>
  <c r="W3131" i="12"/>
  <c r="W3067" i="12"/>
  <c r="W3022" i="12"/>
  <c r="W3009" i="12"/>
  <c r="W2974" i="12"/>
  <c r="W2939" i="12"/>
  <c r="W2809" i="12"/>
  <c r="W2786" i="12"/>
  <c r="W4232" i="12"/>
  <c r="W4135" i="12"/>
  <c r="W2921" i="12"/>
  <c r="W2748" i="12"/>
  <c r="W2717" i="12"/>
  <c r="W2699" i="12"/>
  <c r="W2688" i="12"/>
  <c r="W2679" i="12"/>
  <c r="W2651" i="12"/>
  <c r="W2635" i="12"/>
  <c r="W2627" i="12"/>
  <c r="W2619" i="12"/>
  <c r="W2603" i="12"/>
  <c r="W2583" i="12"/>
  <c r="W2566" i="12"/>
  <c r="W2543" i="12"/>
  <c r="W2531" i="12"/>
  <c r="W2521" i="12"/>
  <c r="W2512" i="12"/>
  <c r="W2493" i="12"/>
  <c r="W2474" i="12"/>
  <c r="W2466" i="12"/>
  <c r="W2458" i="12"/>
  <c r="W2447" i="12"/>
  <c r="W2430" i="12"/>
  <c r="W2415" i="12"/>
  <c r="W2402" i="12"/>
  <c r="W2388" i="12"/>
  <c r="W2335" i="12"/>
  <c r="W2325" i="12"/>
  <c r="W2316" i="12"/>
  <c r="W2302" i="12"/>
  <c r="W2287" i="12"/>
  <c r="W2271" i="12"/>
  <c r="W2261" i="12"/>
  <c r="W2254" i="12"/>
  <c r="W2246" i="12"/>
  <c r="W2237" i="12"/>
  <c r="W2222" i="12"/>
  <c r="W2209" i="12"/>
  <c r="W2202" i="12"/>
  <c r="W2191" i="12"/>
  <c r="W2173" i="12"/>
  <c r="W2156" i="12"/>
  <c r="W2126" i="12"/>
  <c r="W2107" i="12"/>
  <c r="W2094" i="12"/>
  <c r="W2088" i="12"/>
  <c r="W2069" i="12"/>
  <c r="W2054" i="12"/>
  <c r="W2037" i="12"/>
  <c r="W2014" i="12"/>
  <c r="W2000" i="12"/>
  <c r="W1985" i="12"/>
  <c r="W1971" i="12"/>
  <c r="W1959" i="12"/>
  <c r="W1946" i="12"/>
  <c r="W1940" i="12"/>
  <c r="W1930" i="12"/>
  <c r="W1914" i="12"/>
  <c r="W1907" i="12"/>
  <c r="W1895" i="12"/>
  <c r="W1872" i="12"/>
  <c r="W1852" i="12"/>
  <c r="W1842" i="12"/>
  <c r="W1834" i="12"/>
  <c r="W1815" i="12"/>
  <c r="W1800" i="12"/>
  <c r="W1768" i="12"/>
  <c r="W1762" i="12"/>
  <c r="W1737" i="12"/>
  <c r="W1715" i="12"/>
  <c r="W1703" i="12"/>
  <c r="W1694" i="12"/>
  <c r="W1670" i="12"/>
  <c r="W5015" i="12"/>
  <c r="W4973" i="12"/>
  <c r="W4959" i="12"/>
  <c r="W4952" i="12"/>
  <c r="W4880" i="12"/>
  <c r="W4827" i="12"/>
  <c r="W4808" i="12"/>
  <c r="W4744" i="12"/>
  <c r="W4731" i="12"/>
  <c r="W4719" i="12"/>
  <c r="W4706" i="12"/>
  <c r="W4694" i="12"/>
  <c r="W4643" i="12"/>
  <c r="W4590" i="12"/>
  <c r="W4544" i="12"/>
  <c r="W4534" i="12"/>
  <c r="W4517" i="12"/>
  <c r="W4487" i="12"/>
  <c r="W4452" i="12"/>
  <c r="W5175" i="12"/>
  <c r="W5144" i="12"/>
  <c r="W5122" i="12"/>
  <c r="W5034" i="12"/>
  <c r="W4989" i="12"/>
  <c r="W4967" i="12"/>
  <c r="W4935" i="12"/>
  <c r="W4921" i="12"/>
  <c r="W4820" i="12"/>
  <c r="W4639" i="12"/>
  <c r="W4627" i="12"/>
  <c r="W4593" i="12"/>
  <c r="W4558" i="12"/>
  <c r="W4525" i="12"/>
  <c r="W4480" i="12"/>
  <c r="W4462" i="12"/>
  <c r="W5185" i="12"/>
  <c r="W5157" i="12"/>
  <c r="W5137" i="12"/>
  <c r="W5095" i="12"/>
  <c r="W5079" i="12"/>
  <c r="W5074" i="12"/>
  <c r="W5065" i="12"/>
  <c r="W5060" i="12"/>
  <c r="W5043" i="12"/>
  <c r="W4917" i="12"/>
  <c r="W4869" i="12"/>
  <c r="W4845" i="12"/>
  <c r="W4741" i="12"/>
  <c r="W4679" i="12"/>
  <c r="W4661" i="12"/>
  <c r="W4648" i="12"/>
  <c r="W4609" i="12"/>
  <c r="T552" i="11"/>
  <c r="T153" i="11"/>
  <c r="T628" i="11"/>
  <c r="T2116" i="11"/>
  <c r="T2025" i="11"/>
  <c r="T878" i="11"/>
  <c r="T723" i="11"/>
  <c r="T478" i="11"/>
  <c r="T279" i="11"/>
  <c r="T891" i="11"/>
  <c r="T341" i="11"/>
  <c r="T249" i="11"/>
  <c r="T1842" i="11"/>
  <c r="T607" i="11"/>
  <c r="T168" i="11"/>
  <c r="T106" i="11"/>
  <c r="T2187" i="11"/>
  <c r="T2120" i="11"/>
  <c r="T2076" i="11"/>
  <c r="T2037" i="11"/>
  <c r="T1900" i="11"/>
  <c r="T1895" i="11"/>
  <c r="T1812" i="11"/>
  <c r="T1602" i="11"/>
  <c r="T1504" i="11"/>
  <c r="T1445" i="11"/>
  <c r="T1438" i="11"/>
  <c r="T1432" i="11"/>
  <c r="T1415" i="11"/>
  <c r="T1388" i="11"/>
  <c r="T1373" i="11"/>
  <c r="T1347" i="11"/>
  <c r="T1334" i="11"/>
  <c r="T1303" i="11"/>
  <c r="T1272" i="11"/>
  <c r="T1257" i="11"/>
  <c r="T1213" i="11"/>
  <c r="T1146" i="11"/>
  <c r="T1115" i="11"/>
  <c r="T1109" i="11"/>
  <c r="T1051" i="11"/>
  <c r="T1009" i="11"/>
  <c r="T991" i="11"/>
  <c r="T986" i="11"/>
  <c r="T980" i="11"/>
  <c r="T976" i="11"/>
  <c r="T943" i="11"/>
  <c r="T928" i="11"/>
  <c r="T912" i="11"/>
  <c r="T902" i="11"/>
  <c r="T888" i="11"/>
  <c r="T854" i="11"/>
  <c r="T842" i="11"/>
  <c r="T836" i="11"/>
  <c r="T829" i="11"/>
  <c r="T825" i="11"/>
  <c r="T813" i="11"/>
  <c r="T804" i="11"/>
  <c r="T796" i="11"/>
  <c r="T790" i="11"/>
  <c r="T780" i="11"/>
  <c r="T772" i="11"/>
  <c r="T765" i="11"/>
  <c r="T762" i="11"/>
  <c r="T754" i="11"/>
  <c r="T748" i="11"/>
  <c r="T742" i="11"/>
  <c r="T735" i="11"/>
  <c r="T728" i="11"/>
  <c r="T720" i="11"/>
  <c r="T707" i="11"/>
  <c r="T701" i="11"/>
  <c r="T681" i="11"/>
  <c r="T670" i="11"/>
  <c r="T663" i="11"/>
  <c r="T657" i="11"/>
  <c r="T647" i="11"/>
  <c r="T632" i="11"/>
  <c r="T625" i="11"/>
  <c r="T616" i="11"/>
  <c r="T611" i="11"/>
  <c r="T604" i="11"/>
  <c r="T595" i="11"/>
  <c r="T584" i="11"/>
  <c r="T571" i="11"/>
  <c r="T563" i="11"/>
  <c r="T547" i="11"/>
  <c r="T531" i="11"/>
  <c r="T516" i="11"/>
  <c r="T507" i="11"/>
  <c r="T504" i="11"/>
  <c r="T495" i="11"/>
  <c r="T488" i="11"/>
  <c r="T475" i="11"/>
  <c r="T457" i="11"/>
  <c r="T387" i="11"/>
  <c r="T376" i="11"/>
  <c r="T369" i="11"/>
  <c r="T364" i="11"/>
  <c r="T359" i="11"/>
  <c r="T353" i="11"/>
  <c r="T337" i="11"/>
  <c r="T328" i="11"/>
  <c r="T322" i="11"/>
  <c r="T313" i="11"/>
  <c r="T310" i="11"/>
  <c r="T301" i="11"/>
  <c r="T290" i="11"/>
  <c r="T284" i="11"/>
  <c r="T276" i="11"/>
  <c r="T272" i="11"/>
  <c r="T265" i="11"/>
  <c r="T261" i="11"/>
  <c r="T255" i="11"/>
  <c r="T245" i="11"/>
  <c r="T241" i="11"/>
  <c r="T232" i="11"/>
  <c r="T228" i="11"/>
  <c r="T221" i="11"/>
  <c r="T212" i="11"/>
  <c r="T206" i="11"/>
  <c r="T191" i="11"/>
  <c r="T184" i="11"/>
  <c r="T175" i="11"/>
  <c r="T165" i="11"/>
  <c r="T161" i="11"/>
  <c r="T150" i="11"/>
  <c r="T147" i="11"/>
  <c r="T139" i="11"/>
  <c r="T128" i="11"/>
  <c r="T109" i="11"/>
  <c r="T103" i="11"/>
  <c r="T100" i="11"/>
  <c r="T95" i="11"/>
  <c r="T80" i="11"/>
  <c r="T76" i="11"/>
  <c r="T65" i="11"/>
  <c r="T43" i="11"/>
  <c r="T33" i="11"/>
  <c r="T27" i="11"/>
  <c r="T22" i="11"/>
  <c r="T18" i="11"/>
  <c r="T10" i="11"/>
  <c r="T1914" i="11"/>
  <c r="T1774" i="11"/>
  <c r="T1423" i="11"/>
  <c r="T1360" i="11"/>
  <c r="T1323" i="11"/>
  <c r="T1285" i="11"/>
  <c r="T1087" i="11"/>
  <c r="T971" i="11"/>
  <c r="T822" i="11"/>
  <c r="T1823" i="11"/>
  <c r="T1674" i="11"/>
  <c r="T1618" i="11"/>
  <c r="T1407" i="11"/>
  <c r="T1237" i="11"/>
  <c r="T1201" i="11"/>
  <c r="T1165" i="11"/>
  <c r="T1131" i="11"/>
  <c r="T1070" i="11"/>
  <c r="T1035" i="11"/>
  <c r="T937" i="11"/>
  <c r="T921" i="11"/>
  <c r="T874" i="11"/>
  <c r="T2169" i="11"/>
  <c r="T2165" i="11"/>
  <c r="T2145" i="11"/>
  <c r="T2132" i="11"/>
  <c r="T2107" i="11"/>
  <c r="T2045" i="11"/>
  <c r="T2020" i="11"/>
  <c r="T2013" i="11"/>
  <c r="T1981" i="11"/>
  <c r="T1944" i="11"/>
  <c r="T1871" i="11"/>
  <c r="T1853" i="11"/>
  <c r="T1839" i="11"/>
  <c r="T1799" i="11"/>
  <c r="T1792" i="11"/>
  <c r="T1780" i="11"/>
  <c r="T1753" i="11"/>
  <c r="T1720" i="11"/>
  <c r="T1704" i="11"/>
  <c r="T1681" i="11"/>
  <c r="T1654" i="11"/>
  <c r="T1629" i="11"/>
  <c r="T1589" i="11"/>
  <c r="T1564" i="11"/>
  <c r="T1556" i="11"/>
  <c r="T1551" i="11"/>
  <c r="T1543" i="11"/>
  <c r="T1515" i="11"/>
  <c r="T1476" i="11"/>
  <c r="T1454" i="11"/>
  <c r="T1451" i="11"/>
  <c r="T2180" i="11"/>
  <c r="T2104" i="11"/>
  <c r="T2080" i="11"/>
  <c r="T2065" i="11"/>
  <c r="T2050" i="11"/>
  <c r="T2006" i="11"/>
  <c r="T2001" i="11"/>
  <c r="T1886" i="11"/>
  <c r="T2160" i="11"/>
  <c r="T2113" i="11"/>
  <c r="T2086" i="11"/>
  <c r="T1992" i="11"/>
  <c r="T1986" i="11"/>
  <c r="T1974" i="11"/>
  <c r="T1959" i="11"/>
  <c r="T1952" i="11"/>
  <c r="T1929" i="11"/>
  <c r="T1879" i="11"/>
  <c r="T1863" i="11"/>
  <c r="T1763" i="11"/>
  <c r="T1734" i="11"/>
  <c r="T1692" i="11"/>
  <c r="T1644" i="11"/>
  <c r="T1579" i="11"/>
  <c r="T1534" i="11"/>
  <c r="T1488" i="11"/>
  <c r="T1468" i="11"/>
  <c r="J37" i="4"/>
  <c r="I37" i="4"/>
  <c r="H37" i="4"/>
  <c r="G37" i="4"/>
  <c r="F37" i="4"/>
  <c r="E37" i="4"/>
  <c r="D37" i="4"/>
  <c r="C37" i="4"/>
  <c r="B37" i="4"/>
  <c r="C18" i="4"/>
  <c r="D18" i="4"/>
  <c r="E18" i="4"/>
  <c r="F18" i="4"/>
  <c r="G18" i="4"/>
  <c r="H18" i="4"/>
  <c r="I18" i="4"/>
  <c r="J18" i="4"/>
  <c r="B18" i="4"/>
  <c r="I23" i="4"/>
  <c r="I24" i="4"/>
  <c r="I27" i="4"/>
  <c r="I28" i="4"/>
  <c r="I31" i="4"/>
  <c r="I32" i="4"/>
  <c r="I35" i="4"/>
  <c r="I36" i="4"/>
  <c r="H22" i="4"/>
  <c r="G26" i="4"/>
  <c r="G30" i="4"/>
  <c r="G34" i="4"/>
  <c r="G22" i="4"/>
  <c r="F23" i="4"/>
  <c r="F26" i="4"/>
  <c r="F27" i="4"/>
  <c r="F30" i="4"/>
  <c r="F31" i="4"/>
  <c r="F34" i="4"/>
  <c r="F35" i="4"/>
  <c r="E23" i="4"/>
  <c r="E24" i="4"/>
  <c r="E27" i="4"/>
  <c r="E28" i="4"/>
  <c r="E31" i="4"/>
  <c r="E32" i="4"/>
  <c r="E35" i="4"/>
  <c r="E36" i="4"/>
  <c r="D22" i="4"/>
  <c r="C26" i="4"/>
  <c r="C30" i="4"/>
  <c r="C34" i="4"/>
  <c r="C22" i="4"/>
  <c r="B22" i="4"/>
  <c r="J3" i="4"/>
  <c r="F22" i="4" s="1"/>
  <c r="J4" i="4"/>
  <c r="B23" i="4" s="1"/>
  <c r="J5" i="4"/>
  <c r="B24" i="4" s="1"/>
  <c r="J6" i="4"/>
  <c r="B25" i="4" s="1"/>
  <c r="J7" i="4"/>
  <c r="B26" i="4" s="1"/>
  <c r="J8" i="4"/>
  <c r="B27" i="4" s="1"/>
  <c r="J9" i="4"/>
  <c r="B28" i="4" s="1"/>
  <c r="J10" i="4"/>
  <c r="B29" i="4" s="1"/>
  <c r="J11" i="4"/>
  <c r="B30" i="4" s="1"/>
  <c r="J12" i="4"/>
  <c r="B31" i="4" s="1"/>
  <c r="J13" i="4"/>
  <c r="B32" i="4" s="1"/>
  <c r="J14" i="4"/>
  <c r="B33" i="4" s="1"/>
  <c r="J15" i="4"/>
  <c r="B34" i="4" s="1"/>
  <c r="J16" i="4"/>
  <c r="B35" i="4" s="1"/>
  <c r="J17" i="4"/>
  <c r="B36" i="4" s="1"/>
  <c r="F17" i="3"/>
  <c r="E17" i="3"/>
  <c r="B17" i="3"/>
  <c r="C17" i="3"/>
  <c r="F4" i="3"/>
  <c r="F5" i="3"/>
  <c r="F8" i="3"/>
  <c r="F9" i="3"/>
  <c r="F12" i="3"/>
  <c r="F13" i="3"/>
  <c r="F16" i="3"/>
  <c r="E7" i="3"/>
  <c r="E8" i="3"/>
  <c r="E12" i="3"/>
  <c r="E13" i="3"/>
  <c r="E16" i="3"/>
  <c r="D2" i="3"/>
  <c r="E2" i="3" s="1"/>
  <c r="D3" i="3"/>
  <c r="E3" i="3" s="1"/>
  <c r="D4" i="3"/>
  <c r="E4" i="3" s="1"/>
  <c r="D5" i="3"/>
  <c r="E5" i="3" s="1"/>
  <c r="D6" i="3"/>
  <c r="E6" i="3" s="1"/>
  <c r="D7" i="3"/>
  <c r="F7" i="3" s="1"/>
  <c r="D8" i="3"/>
  <c r="D9" i="3"/>
  <c r="E9" i="3" s="1"/>
  <c r="D10" i="3"/>
  <c r="E10" i="3" s="1"/>
  <c r="D11" i="3"/>
  <c r="F11" i="3" s="1"/>
  <c r="D12" i="3"/>
  <c r="D13" i="3"/>
  <c r="D14" i="3"/>
  <c r="E14" i="3" s="1"/>
  <c r="D15" i="3"/>
  <c r="E15" i="3" s="1"/>
  <c r="D16" i="3"/>
  <c r="U2" i="2"/>
  <c r="U3" i="2"/>
  <c r="U4" i="2"/>
  <c r="U623" i="2" s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S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R580" i="13" l="1"/>
  <c r="T2188" i="11"/>
  <c r="D33" i="4"/>
  <c r="D25" i="4"/>
  <c r="H33" i="4"/>
  <c r="H29" i="4"/>
  <c r="H25" i="4"/>
  <c r="C29" i="4"/>
  <c r="J29" i="4" s="1"/>
  <c r="D36" i="4"/>
  <c r="D28" i="4"/>
  <c r="D24" i="4"/>
  <c r="G33" i="4"/>
  <c r="G29" i="4"/>
  <c r="H36" i="4"/>
  <c r="H32" i="4"/>
  <c r="H28" i="4"/>
  <c r="H24" i="4"/>
  <c r="J24" i="4" s="1"/>
  <c r="C35" i="4"/>
  <c r="C31" i="4"/>
  <c r="C27" i="4"/>
  <c r="J27" i="4" s="1"/>
  <c r="C23" i="4"/>
  <c r="J23" i="4" s="1"/>
  <c r="D34" i="4"/>
  <c r="D30" i="4"/>
  <c r="D26" i="4"/>
  <c r="E22" i="4"/>
  <c r="J22" i="4" s="1"/>
  <c r="E33" i="4"/>
  <c r="E29" i="4"/>
  <c r="E25" i="4"/>
  <c r="F36" i="4"/>
  <c r="F32" i="4"/>
  <c r="F28" i="4"/>
  <c r="F24" i="4"/>
  <c r="G35" i="4"/>
  <c r="G31" i="4"/>
  <c r="G27" i="4"/>
  <c r="G23" i="4"/>
  <c r="H34" i="4"/>
  <c r="H30" i="4"/>
  <c r="H26" i="4"/>
  <c r="I22" i="4"/>
  <c r="I33" i="4"/>
  <c r="I29" i="4"/>
  <c r="I25" i="4"/>
  <c r="D29" i="4"/>
  <c r="C33" i="4"/>
  <c r="J33" i="4" s="1"/>
  <c r="C25" i="4"/>
  <c r="D32" i="4"/>
  <c r="G25" i="4"/>
  <c r="C36" i="4"/>
  <c r="C32" i="4"/>
  <c r="C28" i="4"/>
  <c r="C24" i="4"/>
  <c r="D35" i="4"/>
  <c r="D31" i="4"/>
  <c r="D27" i="4"/>
  <c r="D23" i="4"/>
  <c r="E34" i="4"/>
  <c r="J34" i="4" s="1"/>
  <c r="E30" i="4"/>
  <c r="E26" i="4"/>
  <c r="F33" i="4"/>
  <c r="F29" i="4"/>
  <c r="F25" i="4"/>
  <c r="G36" i="4"/>
  <c r="G32" i="4"/>
  <c r="J32" i="4" s="1"/>
  <c r="G28" i="4"/>
  <c r="J28" i="4" s="1"/>
  <c r="G24" i="4"/>
  <c r="H35" i="4"/>
  <c r="H31" i="4"/>
  <c r="J31" i="4" s="1"/>
  <c r="H27" i="4"/>
  <c r="H23" i="4"/>
  <c r="I34" i="4"/>
  <c r="I30" i="4"/>
  <c r="I26" i="4"/>
  <c r="J30" i="4"/>
  <c r="J26" i="4"/>
  <c r="J25" i="4"/>
  <c r="J36" i="4"/>
  <c r="J35" i="4"/>
  <c r="E11" i="3"/>
  <c r="F15" i="3"/>
  <c r="F3" i="3"/>
  <c r="F14" i="3"/>
  <c r="F10" i="3"/>
  <c r="F6" i="3"/>
  <c r="F2" i="3"/>
  <c r="D17" i="3"/>
  <c r="S238" i="1"/>
  <c r="S239" i="1"/>
</calcChain>
</file>

<file path=xl/sharedStrings.xml><?xml version="1.0" encoding="utf-8"?>
<sst xmlns="http://schemas.openxmlformats.org/spreadsheetml/2006/main" count="26899" uniqueCount="2300">
  <si>
    <t>AttendingSAU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</si>
  <si>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</si>
  <si>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</si>
  <si>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</si>
  <si>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</si>
  <si>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</si>
  <si>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</si>
  <si>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</si>
  <si>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</si>
  <si>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</si>
  <si>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</si>
  <si>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</si>
  <si>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</si>
  <si>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KG</t>
  </si>
  <si>
    <t>PK</t>
  </si>
  <si>
    <t>PR</t>
  </si>
  <si>
    <t>Y</t>
  </si>
  <si>
    <t>Acton Public Schools</t>
  </si>
  <si>
    <t>Airline CSD</t>
  </si>
  <si>
    <t>Alexander Public Schools</t>
  </si>
  <si>
    <t>Andover Public Schools</t>
  </si>
  <si>
    <t>Appleton Public Schools</t>
  </si>
  <si>
    <t>Arthur R. Gould Sch--LCYDC</t>
  </si>
  <si>
    <t>Athens Public Schools</t>
  </si>
  <si>
    <t>Auburn Public Schools</t>
  </si>
  <si>
    <t>Augusta Public Schools</t>
  </si>
  <si>
    <t>Baileyville Public Schools</t>
  </si>
  <si>
    <t>Bangor Public Schools</t>
  </si>
  <si>
    <t>Bar Harbor Public Schools</t>
  </si>
  <si>
    <t>Baxter Academy for Technology and Science</t>
  </si>
  <si>
    <t>Beals Public Schools</t>
  </si>
  <si>
    <t>Biddeford Public Schools</t>
  </si>
  <si>
    <t>Blue Hill Public Schools</t>
  </si>
  <si>
    <t>Boothbay-Boothbay Hbr CSD</t>
  </si>
  <si>
    <t>Brewer Public Schools</t>
  </si>
  <si>
    <t>Bristol Public Schools</t>
  </si>
  <si>
    <t>Brooklin Public Schools</t>
  </si>
  <si>
    <t>Brooksville Public Schools</t>
  </si>
  <si>
    <t>Brunswick Public Schools</t>
  </si>
  <si>
    <t>Calais Public Schools</t>
  </si>
  <si>
    <t>Cape Elizabeth Public Schools</t>
  </si>
  <si>
    <t>Castine Public Schools</t>
  </si>
  <si>
    <t>Caswell Public Schools</t>
  </si>
  <si>
    <t>Charlotte Public Schools</t>
  </si>
  <si>
    <t>Chebeague Island Public Schools</t>
  </si>
  <si>
    <t>Cherryfield Public Schools</t>
  </si>
  <si>
    <t>Cornville Regional Charter School</t>
  </si>
  <si>
    <t>Cranberry Isles Public Schools</t>
  </si>
  <si>
    <t>Cutler Public Schools</t>
  </si>
  <si>
    <t>Dayton Public Schools</t>
  </si>
  <si>
    <t>Dedham Public Schools</t>
  </si>
  <si>
    <t>Deer Isle-Stonington CSD</t>
  </si>
  <si>
    <t>East Machias Public Schools</t>
  </si>
  <si>
    <t>East Millinocket Public Schools</t>
  </si>
  <si>
    <t>East Range CSD</t>
  </si>
  <si>
    <t>Easton Public Schools</t>
  </si>
  <si>
    <t>Eastport Public Schools</t>
  </si>
  <si>
    <t>Edgecomb Public Schools</t>
  </si>
  <si>
    <t>Education in Unorganized Terr</t>
  </si>
  <si>
    <t>Ellsworth Public Schools</t>
  </si>
  <si>
    <t>Eustis Public Schools</t>
  </si>
  <si>
    <t>Falmouth Public Schools</t>
  </si>
  <si>
    <t>Fayette Public Schools</t>
  </si>
  <si>
    <t>Fiddlehead School of Arts and Sciences</t>
  </si>
  <si>
    <t>Five Town CSD</t>
  </si>
  <si>
    <t>Frenchboro Public Schools</t>
  </si>
  <si>
    <t>Georgetown Public Schools</t>
  </si>
  <si>
    <t>Glenburn Public Schools</t>
  </si>
  <si>
    <t>Gorham Public Schools</t>
  </si>
  <si>
    <t>Great Salt Bay CSD</t>
  </si>
  <si>
    <t>Greenbush Public Schools</t>
  </si>
  <si>
    <t>Greenville Public Schools</t>
  </si>
  <si>
    <t>Hancock Public Schools</t>
  </si>
  <si>
    <t>Harmony Public Schools</t>
  </si>
  <si>
    <t>Harpswell Coastal Academy</t>
  </si>
  <si>
    <t>Hermon Public Schools</t>
  </si>
  <si>
    <t>Hope Public Schools</t>
  </si>
  <si>
    <t>Indian Island</t>
  </si>
  <si>
    <t>Indian Township</t>
  </si>
  <si>
    <t>Isle Au Haut Public Schools</t>
  </si>
  <si>
    <t>Islesboro Public Schools</t>
  </si>
  <si>
    <t>Jefferson Public Schools</t>
  </si>
  <si>
    <t>Jonesboro Public Schools</t>
  </si>
  <si>
    <t>Jonesport Public Schools</t>
  </si>
  <si>
    <t>Kittery Public Schools</t>
  </si>
  <si>
    <t>Lamoine Public Schools</t>
  </si>
  <si>
    <t>Lewiston Public Schools</t>
  </si>
  <si>
    <t>Lincolnville Public Schools</t>
  </si>
  <si>
    <t>Lisbon Public Schools</t>
  </si>
  <si>
    <t>Long Island Public Schools</t>
  </si>
  <si>
    <t>Machias Public Schools</t>
  </si>
  <si>
    <t>Machiasport Public Schools</t>
  </si>
  <si>
    <t>Madawaska Public Schools</t>
  </si>
  <si>
    <t>Maine Academy of Natural Sciences</t>
  </si>
  <si>
    <t>Maine Connections Academy</t>
  </si>
  <si>
    <t>Maine Department of Education</t>
  </si>
  <si>
    <t>Maine Virtual Academy</t>
  </si>
  <si>
    <t>ME Sch of Science &amp; Mathematics</t>
  </si>
  <si>
    <t>Medway Public Schools</t>
  </si>
  <si>
    <t>Milford Public Schools</t>
  </si>
  <si>
    <t>Millinocket Public Schools</t>
  </si>
  <si>
    <t>Monhegan Plt School Dept</t>
  </si>
  <si>
    <t>Moosabec CSD</t>
  </si>
  <si>
    <t>Mount Desert Public Schools</t>
  </si>
  <si>
    <t>MSAD 27</t>
  </si>
  <si>
    <t>MSAD 46</t>
  </si>
  <si>
    <t>MSAD 76</t>
  </si>
  <si>
    <t>Mt Desert CSD</t>
  </si>
  <si>
    <t>New Sweden Public Schools</t>
  </si>
  <si>
    <t>Nobleboro Public Schools</t>
  </si>
  <si>
    <t>Northport Public Schools</t>
  </si>
  <si>
    <t>Orrington Public Schools</t>
  </si>
  <si>
    <t>Otis Public Schools</t>
  </si>
  <si>
    <t>Pembroke Public Schools</t>
  </si>
  <si>
    <t>Penobscot Public Schools</t>
  </si>
  <si>
    <t>Perry Public Schools</t>
  </si>
  <si>
    <t>Pleasant Point</t>
  </si>
  <si>
    <t>Portland Public Schools</t>
  </si>
  <si>
    <t>Princeton Public Schools</t>
  </si>
  <si>
    <t>RSU 01 - LKRSU</t>
  </si>
  <si>
    <t>RSU 02</t>
  </si>
  <si>
    <t>RSU 03/MSAD 03</t>
  </si>
  <si>
    <t>RSU 04</t>
  </si>
  <si>
    <t>RSU 05</t>
  </si>
  <si>
    <t>RSU 06/MSAD 06</t>
  </si>
  <si>
    <t>RSU 07/MSAD 07</t>
  </si>
  <si>
    <t>RSU 08/MSAD 08</t>
  </si>
  <si>
    <t>RSU 09</t>
  </si>
  <si>
    <t>RSU 10</t>
  </si>
  <si>
    <t>RSU 11/MSAD 11</t>
  </si>
  <si>
    <t>RSU 12</t>
  </si>
  <si>
    <t>RSU 13</t>
  </si>
  <si>
    <t>RSU 14</t>
  </si>
  <si>
    <t>RSU 15/MSAD 15</t>
  </si>
  <si>
    <t>RSU 16</t>
  </si>
  <si>
    <t>RSU 17/MSAD 17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</si>
  <si>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</si>
  <si>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</si>
  <si>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</si>
  <si>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</si>
  <si>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</si>
  <si>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</si>
  <si>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</si>
  <si>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</si>
  <si>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</si>
  <si>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28/MSAD 28</t>
  </si>
  <si>
    <t>RSU 29/MSAD 29</t>
  </si>
  <si>
    <t>RSU 30/MSAD 30</t>
  </si>
  <si>
    <t>RSU 31/MSAD 31</t>
  </si>
  <si>
    <t>RSU 32/MSAD 32</t>
  </si>
  <si>
    <t>RSU 33/MSAD 33</t>
  </si>
  <si>
    <t>RSU 34</t>
  </si>
  <si>
    <t>RSU 35/MSAD 35</t>
  </si>
  <si>
    <t>RSU 37/MSAD 37</t>
  </si>
  <si>
    <t>RSU 38</t>
  </si>
  <si>
    <t>RSU 39</t>
  </si>
  <si>
    <t>RSU 40/MSAD 40</t>
  </si>
  <si>
    <t>RSU 41/MSAD 41</t>
  </si>
  <si>
    <t>RSU 42/MSAD 42</t>
  </si>
  <si>
    <t>RSU 44/MSAD 44</t>
  </si>
  <si>
    <t>RSU 45/MSAD 45</t>
  </si>
  <si>
    <t>RSU 49/MSAD 49</t>
  </si>
  <si>
    <t>RSU 50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</si>
  <si>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</si>
  <si>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</si>
  <si>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</si>
  <si>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</si>
  <si>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</si>
  <si>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</si>
  <si>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</si>
  <si>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</si>
  <si>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</si>
  <si>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</si>
  <si>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</si>
  <si>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</si>
  <si>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</si>
  <si>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67</t>
  </si>
  <si>
    <t>RSU 68/MSAD 68</t>
  </si>
  <si>
    <t>RSU 70/MSAD 70</t>
  </si>
  <si>
    <t>RSU 71</t>
  </si>
  <si>
    <t>RSU 72/MSAD 72</t>
  </si>
  <si>
    <t>RSU 73</t>
  </si>
  <si>
    <t>RSU 74/MSAD 74</t>
  </si>
  <si>
    <t>RSU 75/MSAD 75</t>
  </si>
  <si>
    <t>RSU 78</t>
  </si>
  <si>
    <t>RSU 79/MSAD 01</t>
  </si>
  <si>
    <t>RSU 80/MSAD 04</t>
  </si>
  <si>
    <t>RSU 82/MSAD 12</t>
  </si>
  <si>
    <t>RSU 83/MSAD 13</t>
  </si>
  <si>
    <t>RSU 84/MSAD 14</t>
  </si>
  <si>
    <t>RSU 85/MSAD 19</t>
  </si>
  <si>
    <t>RSU 86/MSAD 20</t>
  </si>
  <si>
    <t>RSU 87/MSAD 23</t>
  </si>
  <si>
    <t>RSU 88/MSAD 24</t>
  </si>
  <si>
    <t>Saco Public Schools</t>
  </si>
  <si>
    <t>Sanford Public Schools</t>
  </si>
  <si>
    <t>Scarborough Public Schools</t>
  </si>
  <si>
    <t>Sedgwick Public Schools</t>
  </si>
  <si>
    <t>South Bristol Public Schools</t>
  </si>
  <si>
    <t>South Portland Public Schools</t>
  </si>
  <si>
    <t>Southport Public Schools</t>
  </si>
  <si>
    <t>Southwest Harbor Public Schools</t>
  </si>
  <si>
    <t>St George Public Schools</t>
  </si>
  <si>
    <t>Surry Public Schools</t>
  </si>
  <si>
    <t>Tremont Public Schools</t>
  </si>
  <si>
    <t>Trenton Public Schools</t>
  </si>
  <si>
    <t>Vassalboro Public Schools</t>
  </si>
  <si>
    <t>Veazie Public Schools</t>
  </si>
  <si>
    <t>Waterville Public Schools</t>
  </si>
  <si>
    <t>Wells-Ogunquit CSD</t>
  </si>
  <si>
    <t>Wesley Public Schools</t>
  </si>
  <si>
    <t>West Bath Public Schools</t>
  </si>
  <si>
    <t>Westbrook Public Schools</t>
  </si>
  <si>
    <t>Whiting Public Schools</t>
  </si>
  <si>
    <t>Winslow Schools</t>
  </si>
  <si>
    <t>Winthrop Public Schools</t>
  </si>
  <si>
    <t>Wiscasset Public Schools</t>
  </si>
  <si>
    <t>Woodland Public Schools</t>
  </si>
  <si>
    <t>Yarmouth Schools</t>
  </si>
  <si>
    <t>York Public Schools</t>
  </si>
  <si>
    <t>N</t>
  </si>
  <si>
    <t>Bay School</t>
  </si>
  <si>
    <t>Blue Hill Harbor School</t>
  </si>
  <si>
    <t>Boxberry School</t>
  </si>
  <si>
    <t>Carleton Project</t>
  </si>
  <si>
    <t>Carrabassett Valley Academy</t>
  </si>
  <si>
    <t>Center For Teaching &amp; Learning</t>
  </si>
  <si>
    <t>Damariscotta Montessori School</t>
  </si>
  <si>
    <t>Erskine Academy</t>
  </si>
  <si>
    <t>Foxcroft Academy</t>
  </si>
  <si>
    <t>Fryeburg Academy</t>
  </si>
  <si>
    <t>George Stevens Academy</t>
  </si>
  <si>
    <t>Gould Academy</t>
  </si>
  <si>
    <t>Hebron Academy</t>
  </si>
  <si>
    <t>Hyde School</t>
  </si>
  <si>
    <t>John Bapst Memorial High School</t>
  </si>
  <si>
    <t>Juniper Hill School</t>
  </si>
  <si>
    <t>Kents Hill School</t>
  </si>
  <si>
    <t>L'Ecole Francaise du Maine</t>
  </si>
  <si>
    <t>Lee Academy</t>
  </si>
  <si>
    <t>Lincoln Academy</t>
  </si>
  <si>
    <t>Maine Central Institute</t>
  </si>
  <si>
    <t>Maine Coast Semester at Chewonki</t>
  </si>
  <si>
    <t>North Yarmouth Academy</t>
  </si>
  <si>
    <t>Riley School Inc</t>
  </si>
  <si>
    <t>Seton School Inc.</t>
  </si>
  <si>
    <t>Sheepscot Valley Children's House</t>
  </si>
  <si>
    <t>Spurwink School Inc</t>
  </si>
  <si>
    <t>Stillwater Montessori School</t>
  </si>
  <si>
    <t>The New School</t>
  </si>
  <si>
    <t>Thornton Academy</t>
  </si>
  <si>
    <t>Washington Academy</t>
  </si>
  <si>
    <t>Watershed School</t>
  </si>
  <si>
    <t>Wayfinder Schools</t>
  </si>
  <si>
    <t>Waynflete School</t>
  </si>
  <si>
    <t>Public</t>
  </si>
  <si>
    <t>Total Students</t>
  </si>
  <si>
    <t>AttendingOrgID</t>
  </si>
  <si>
    <t>AttendingSchoolOrgID</t>
  </si>
  <si>
    <t>School</t>
  </si>
  <si>
    <t>Acton Elementary School</t>
  </si>
  <si>
    <t>Airline Community School</t>
  </si>
  <si>
    <t>Alexander Elementary</t>
  </si>
  <si>
    <t>Andover Elementary School</t>
  </si>
  <si>
    <t>Appleton Village School</t>
  </si>
  <si>
    <t>Athens Community School</t>
  </si>
  <si>
    <t>Auburn Middle School</t>
  </si>
  <si>
    <t>East Auburn Community School</t>
  </si>
  <si>
    <t>Edward Little High School</t>
  </si>
  <si>
    <t>Fairview School</t>
  </si>
  <si>
    <t>Park Avenue Elementary School</t>
  </si>
  <si>
    <t>Sherwood Heights Elementary Sch</t>
  </si>
  <si>
    <t>Walton School</t>
  </si>
  <si>
    <t>Washburn School</t>
  </si>
  <si>
    <t>Cony</t>
  </si>
  <si>
    <t>Farrington School</t>
  </si>
  <si>
    <t>Lillian Parks Hussey School</t>
  </si>
  <si>
    <t>Lincoln School</t>
  </si>
  <si>
    <t>Sylvio J Gilbert School</t>
  </si>
  <si>
    <t>Woodland Elementary School</t>
  </si>
  <si>
    <t>Woodland Jr-Sr High School</t>
  </si>
  <si>
    <t>Abraham Lincoln School</t>
  </si>
  <si>
    <t>Bangor High School</t>
  </si>
  <si>
    <t>Downeast School</t>
  </si>
  <si>
    <t>Fairmount School</t>
  </si>
  <si>
    <t>Fourteenth Street School</t>
  </si>
  <si>
    <t>Fruit Street School</t>
  </si>
  <si>
    <t>James F. Doughty School</t>
  </si>
  <si>
    <t>Mary Snow School</t>
  </si>
  <si>
    <t>Vine Street School</t>
  </si>
  <si>
    <t>William S. Cohen School</t>
  </si>
  <si>
    <t>Conners-Emerson School</t>
  </si>
  <si>
    <t>Baxter Academy for Tech &amp; Sciences</t>
  </si>
  <si>
    <t>Beals Elementary School</t>
  </si>
  <si>
    <t>Biddeford High School</t>
  </si>
  <si>
    <t>Biddeford Intermediate School</t>
  </si>
  <si>
    <t>Biddeford Middle School</t>
  </si>
  <si>
    <t>Biddeford Primary School</t>
  </si>
  <si>
    <t>John F Kennedy Memorial School</t>
  </si>
  <si>
    <t>Blue Hill Consolidated School</t>
  </si>
  <si>
    <t>Boothbay Region Elem School</t>
  </si>
  <si>
    <t>Boothbay Region High School</t>
  </si>
  <si>
    <t>Brewer Community School</t>
  </si>
  <si>
    <t>Brewer High School</t>
  </si>
  <si>
    <t>Bristol Consolidated School</t>
  </si>
  <si>
    <t>Brooklin School</t>
  </si>
  <si>
    <t>Brooksville Elementary School</t>
  </si>
  <si>
    <t>Brunswick High School</t>
  </si>
  <si>
    <t>Brunswick Jr High School</t>
  </si>
  <si>
    <t>Coffin School</t>
  </si>
  <si>
    <t>Harriet Beecher Stowe Elementary</t>
  </si>
  <si>
    <t>Calais Elementary School</t>
  </si>
  <si>
    <t>Calais Middle/High School</t>
  </si>
  <si>
    <t>Cape Elizabeth High School</t>
  </si>
  <si>
    <t>Cape Elizabeth Middle School</t>
  </si>
  <si>
    <t>Pond Cove Elementary</t>
  </si>
  <si>
    <t>Adams School</t>
  </si>
  <si>
    <t>Dawn F Barnes Elementary Sch</t>
  </si>
  <si>
    <t>Charlotte Elementary School</t>
  </si>
  <si>
    <t>Chebeague Island School</t>
  </si>
  <si>
    <t>Cherryfield Elementary</t>
  </si>
  <si>
    <t>Ashley Bryan School</t>
  </si>
  <si>
    <t>Bay Ridge Elementary</t>
  </si>
  <si>
    <t>Dayton Consolidated School</t>
  </si>
  <si>
    <t>Dedham School</t>
  </si>
  <si>
    <t>Deer Isle-Stonington Elementary Sch</t>
  </si>
  <si>
    <t>Deer Isle-Stonington High Sch</t>
  </si>
  <si>
    <t>Elm Street School-East Machias</t>
  </si>
  <si>
    <t>Opal Myrick Elementary School</t>
  </si>
  <si>
    <t>Schenck High School</t>
  </si>
  <si>
    <t>East Range II CSD School</t>
  </si>
  <si>
    <t>Easton Elementary School</t>
  </si>
  <si>
    <t>Easton Junior-Senior High Sch</t>
  </si>
  <si>
    <t>Eastport Elementary School</t>
  </si>
  <si>
    <t>Shead High School</t>
  </si>
  <si>
    <t>Edgecomb Eddy School</t>
  </si>
  <si>
    <t>Connor Consolidated School</t>
  </si>
  <si>
    <t>Edmunds Consolidated School</t>
  </si>
  <si>
    <t>Kingman Elementary School</t>
  </si>
  <si>
    <t>Ellsworth Elementary-Middle School</t>
  </si>
  <si>
    <t>Ellsworth High School</t>
  </si>
  <si>
    <t>Stratton Elementary School</t>
  </si>
  <si>
    <t>Falmouth Elementary School</t>
  </si>
  <si>
    <t>Falmouth High School</t>
  </si>
  <si>
    <t>Falmouth Middle School</t>
  </si>
  <si>
    <t>Fayette Central School</t>
  </si>
  <si>
    <t>Fiddlehead School of Arts &amp; Science</t>
  </si>
  <si>
    <t>Camden Hills Regional H S</t>
  </si>
  <si>
    <t>Frenchboro Elementary School</t>
  </si>
  <si>
    <t>Georgetown Central School</t>
  </si>
  <si>
    <t>Glenburn Elementary School</t>
  </si>
  <si>
    <t>Gorham High School</t>
  </si>
  <si>
    <t>Gorham Middle School</t>
  </si>
  <si>
    <t>Great Falls Elementary School</t>
  </si>
  <si>
    <t>Narragansett Elementary School</t>
  </si>
  <si>
    <t>Village Elementary School-Gorham</t>
  </si>
  <si>
    <t>Great Salt Bay Community School</t>
  </si>
  <si>
    <t>Helen S Dunn Elementary School</t>
  </si>
  <si>
    <t>Greenville Consolidated School</t>
  </si>
  <si>
    <t>Hancock Grammar School</t>
  </si>
  <si>
    <t>Harmony Elementary</t>
  </si>
  <si>
    <t>Hermon Elementary School</t>
  </si>
  <si>
    <t>Hermon High School</t>
  </si>
  <si>
    <t>Hermon Middle School</t>
  </si>
  <si>
    <t>Hope Elementary School</t>
  </si>
  <si>
    <t>Indian Island School</t>
  </si>
  <si>
    <t>Indian Township School</t>
  </si>
  <si>
    <t>Isle au Haut Rural School</t>
  </si>
  <si>
    <t>Islesboro Central School</t>
  </si>
  <si>
    <t>Jefferson Village School</t>
  </si>
  <si>
    <t>Jonesboro Elementary School</t>
  </si>
  <si>
    <t>Jonesport Elementary School</t>
  </si>
  <si>
    <t>Horace Mitchell Primary School</t>
  </si>
  <si>
    <t>Robert W Traip Academy</t>
  </si>
  <si>
    <t>Shapleigh School</t>
  </si>
  <si>
    <t>Lamoine Consolidated School</t>
  </si>
  <si>
    <t>Farwell Elementary School</t>
  </si>
  <si>
    <t>Governor James B Longley Elem Sch</t>
  </si>
  <si>
    <t>Lewiston High School</t>
  </si>
  <si>
    <t>Lewiston Middle School</t>
  </si>
  <si>
    <t>Martel School</t>
  </si>
  <si>
    <t>Montello School</t>
  </si>
  <si>
    <t>Raymond A. Geiger Elementary School</t>
  </si>
  <si>
    <t>Thomas J McMahon Elementary Sch</t>
  </si>
  <si>
    <t>Lincolnville Central School</t>
  </si>
  <si>
    <t>Lisbon Community School</t>
  </si>
  <si>
    <t>Lisbon High School</t>
  </si>
  <si>
    <t>Philip W Sugg Middle School</t>
  </si>
  <si>
    <t>Long Island Elementary School</t>
  </si>
  <si>
    <t>Machias Memorial High School</t>
  </si>
  <si>
    <t>Rose M Gaffney School</t>
  </si>
  <si>
    <t>Fort O'Brien School</t>
  </si>
  <si>
    <t>Madawaska Elementary School</t>
  </si>
  <si>
    <t>Madawaska Middle/High School</t>
  </si>
  <si>
    <t>MDOE School</t>
  </si>
  <si>
    <t>Medway Middle School</t>
  </si>
  <si>
    <t>Dr Lewis S Libby School</t>
  </si>
  <si>
    <t>Granite Street School</t>
  </si>
  <si>
    <t>Stearns Jr-Sr High School</t>
  </si>
  <si>
    <t>Monhegan Island School</t>
  </si>
  <si>
    <t>Jonesport-Beals High School</t>
  </si>
  <si>
    <t>Mt Desert Elementary School</t>
  </si>
  <si>
    <t>Eagle Lake Elementary School</t>
  </si>
  <si>
    <t>Fort Kent Community High School</t>
  </si>
  <si>
    <t>Fort Kent Elementary School</t>
  </si>
  <si>
    <t>Valley Rivers Middle School</t>
  </si>
  <si>
    <t>Wallagrass Elementary School</t>
  </si>
  <si>
    <t>Dexter Regional High School</t>
  </si>
  <si>
    <t>Ridge View Community School</t>
  </si>
  <si>
    <t>Swans Island Elementary School</t>
  </si>
  <si>
    <t>Mt Desert Island High School</t>
  </si>
  <si>
    <t>New Sweden Consolidated School</t>
  </si>
  <si>
    <t>Nobleboro Central School</t>
  </si>
  <si>
    <t>Edna Drinkwater School</t>
  </si>
  <si>
    <t>Center Drive School</t>
  </si>
  <si>
    <t>Beech Hill School</t>
  </si>
  <si>
    <t>Pembroke Elementary School</t>
  </si>
  <si>
    <t>Penobscot Elementary School</t>
  </si>
  <si>
    <t>Perry Elementary School</t>
  </si>
  <si>
    <t>Beatrice Rafferty School</t>
  </si>
  <si>
    <t>Casco Bay High School</t>
  </si>
  <si>
    <t>Cliff Island School</t>
  </si>
  <si>
    <t>Deering High School</t>
  </si>
  <si>
    <t>East End Community School</t>
  </si>
  <si>
    <t>Fred P Hall School</t>
  </si>
  <si>
    <t>Harrison Lyseth Elem School</t>
  </si>
  <si>
    <t>Howard C Reiche Community Sch</t>
  </si>
  <si>
    <t>King Middle School</t>
  </si>
  <si>
    <t>Lincoln Middle School</t>
  </si>
  <si>
    <t>Longfellow School-Portland</t>
  </si>
  <si>
    <t>Lyman Moore Middle School</t>
  </si>
  <si>
    <t>Ocean Avenue</t>
  </si>
  <si>
    <t>Peaks Island School</t>
  </si>
  <si>
    <t>Portland High School</t>
  </si>
  <si>
    <t>Presumpscot School</t>
  </si>
  <si>
    <t>Riverton School</t>
  </si>
  <si>
    <t>Princeton Elementary School</t>
  </si>
  <si>
    <t>Bath Middle School</t>
  </si>
  <si>
    <t>Dike-Newell School</t>
  </si>
  <si>
    <t>Fisher-Mitchell School</t>
  </si>
  <si>
    <t>Morse High School</t>
  </si>
  <si>
    <t>Phippsburg Elementary School</t>
  </si>
  <si>
    <t>Woolwich Central School</t>
  </si>
  <si>
    <t>Dresden Elementary School</t>
  </si>
  <si>
    <t>Hall-Dale Elementary School</t>
  </si>
  <si>
    <t>Hall-Dale High School</t>
  </si>
  <si>
    <t>Hall-Dale Middle School</t>
  </si>
  <si>
    <t>Henry L Cottrell School</t>
  </si>
  <si>
    <t>Marcia Buker School</t>
  </si>
  <si>
    <t>Monmouth Academy</t>
  </si>
  <si>
    <t>Monmouth Middle School</t>
  </si>
  <si>
    <t>Richmond High School</t>
  </si>
  <si>
    <t>Richmond Middle School</t>
  </si>
  <si>
    <t>Monroe Elementary School</t>
  </si>
  <si>
    <t>Morse Memorial School</t>
  </si>
  <si>
    <t>Mt View Elementary School</t>
  </si>
  <si>
    <t>Mt View High School</t>
  </si>
  <si>
    <t>Mt View Middle School</t>
  </si>
  <si>
    <t>Troy Central School</t>
  </si>
  <si>
    <t>Unity Elementary School</t>
  </si>
  <si>
    <t>Walker Memorial School</t>
  </si>
  <si>
    <t>Carrie Ricker School</t>
  </si>
  <si>
    <t>Libby-Tozier School</t>
  </si>
  <si>
    <t>Oak Hill High School</t>
  </si>
  <si>
    <t>Oak Hill Middle School</t>
  </si>
  <si>
    <t>Sabattus Primary School</t>
  </si>
  <si>
    <t>Durham Community School</t>
  </si>
  <si>
    <t>Freeport High School</t>
  </si>
  <si>
    <t>Freeport Middle School</t>
  </si>
  <si>
    <t>Mast Landing School</t>
  </si>
  <si>
    <t>Morse Street School</t>
  </si>
  <si>
    <t>Pownal Elementary School</t>
  </si>
  <si>
    <t>Bonny Eagle High School</t>
  </si>
  <si>
    <t>Bonny Eagle Middle School</t>
  </si>
  <si>
    <t>Buxton Center Elementary School</t>
  </si>
  <si>
    <t>Edna Libby Elementary School</t>
  </si>
  <si>
    <t>George E Jack School</t>
  </si>
  <si>
    <t>H B Emery Jr Memorial School</t>
  </si>
  <si>
    <t>Hollis School</t>
  </si>
  <si>
    <t>Steep Falls Elementary School</t>
  </si>
  <si>
    <t>North Haven Community School</t>
  </si>
  <si>
    <t>Vinalhaven School</t>
  </si>
  <si>
    <t>Academy Hill School</t>
  </si>
  <si>
    <t>Cape Cod Hill Elem School</t>
  </si>
  <si>
    <t>Cascade Brook School</t>
  </si>
  <si>
    <t>Gerald D Cushing School</t>
  </si>
  <si>
    <t>Mt Blue High School</t>
  </si>
  <si>
    <t>Mt Blue Middle School</t>
  </si>
  <si>
    <t>W G Mallett School</t>
  </si>
  <si>
    <t>Buckfield Jr-Sr High School</t>
  </si>
  <si>
    <t>Dirigo Elementary School</t>
  </si>
  <si>
    <t>Dirigo High School</t>
  </si>
  <si>
    <t>Hartford-Sumner Elementary School</t>
  </si>
  <si>
    <t>Meroby Elementary School</t>
  </si>
  <si>
    <t>Mountain Valley High School</t>
  </si>
  <si>
    <t>Mountain Valley Middle School</t>
  </si>
  <si>
    <t>Rumford Elementary</t>
  </si>
  <si>
    <t>T W Kelly Dirigo Middle School</t>
  </si>
  <si>
    <t>Gardiner Area High School</t>
  </si>
  <si>
    <t>Gardiner Regional Middle School</t>
  </si>
  <si>
    <t>Helen Thompson School</t>
  </si>
  <si>
    <t>Laura E Richards School</t>
  </si>
  <si>
    <t>Pittston Consolidated School</t>
  </si>
  <si>
    <t>River View Community School</t>
  </si>
  <si>
    <t>Teresa C Hamlin Elem School</t>
  </si>
  <si>
    <t>Chelsea Elementary School</t>
  </si>
  <si>
    <t>Palermo Consolidated School</t>
  </si>
  <si>
    <t>Somerville Elementary School</t>
  </si>
  <si>
    <t>Whitefield Elementary School</t>
  </si>
  <si>
    <t>Windsor Elementary School</t>
  </si>
  <si>
    <t>Cushing Community School</t>
  </si>
  <si>
    <t>Gilford Butler School</t>
  </si>
  <si>
    <t>Lura Libby School</t>
  </si>
  <si>
    <t>Oceanside High School East</t>
  </si>
  <si>
    <t>Oceanside High School West</t>
  </si>
  <si>
    <t>Owls Head Central School</t>
  </si>
  <si>
    <t>Rockland District Middle School</t>
  </si>
  <si>
    <t>South School</t>
  </si>
  <si>
    <t>Thomaston Grammar School</t>
  </si>
  <si>
    <t>Jordan-Small Middle School</t>
  </si>
  <si>
    <t>Manchester School</t>
  </si>
  <si>
    <t>Raymond Elementary School</t>
  </si>
  <si>
    <t>Windham High School</t>
  </si>
  <si>
    <t>Windham Middle School</t>
  </si>
  <si>
    <t>Windham Primary School</t>
  </si>
  <si>
    <t>Burchard A Dunn School</t>
  </si>
  <si>
    <t>Gray-New Gloucester High School</t>
  </si>
  <si>
    <t>Gray-New Gloucester Middle School</t>
  </si>
  <si>
    <t>Memorial School</t>
  </si>
  <si>
    <t>Russell School</t>
  </si>
  <si>
    <t>Bruce M Whittier Middle School</t>
  </si>
  <si>
    <t>Elm Street School-Mechanic Falls</t>
  </si>
  <si>
    <t>Minot Consolidated School</t>
  </si>
  <si>
    <t>Poland Community School</t>
  </si>
  <si>
    <t>Poland Regional H S</t>
  </si>
  <si>
    <t>Agnes Gray School</t>
  </si>
  <si>
    <t>Guy E Rowe School</t>
  </si>
  <si>
    <t>Harrison Elementary</t>
  </si>
  <si>
    <t>Hebron Station School</t>
  </si>
  <si>
    <t>Otisfield Community School</t>
  </si>
  <si>
    <t>Oxford Elementary School</t>
  </si>
  <si>
    <t>Oxford Hills Comprehensive H S</t>
  </si>
  <si>
    <t>Oxford Hills Middle School</t>
  </si>
  <si>
    <t>Paris Elementary School</t>
  </si>
  <si>
    <t>Waterford Memorial School</t>
  </si>
  <si>
    <t>Belgrade Central School</t>
  </si>
  <si>
    <t>China Middle School</t>
  </si>
  <si>
    <t>China Primary School</t>
  </si>
  <si>
    <t>James H Bean School</t>
  </si>
  <si>
    <t>Messalonskee High School</t>
  </si>
  <si>
    <t>Messalonskee Middle School</t>
  </si>
  <si>
    <t>Ralph M Atwood Primary School</t>
  </si>
  <si>
    <t>Williams Elementary School</t>
  </si>
  <si>
    <t>Corinna Elementary School</t>
  </si>
  <si>
    <t>Etna-Dixmont School</t>
  </si>
  <si>
    <t>Hartland Consolidated School</t>
  </si>
  <si>
    <t>Newport Elementary School</t>
  </si>
  <si>
    <t>Nokomis Regional High School</t>
  </si>
  <si>
    <t>Sebasticook Valley Middle School</t>
  </si>
  <si>
    <t>Somerset Valley Middle School</t>
  </si>
  <si>
    <t>St Albans Consolidated</t>
  </si>
  <si>
    <t>Searsport District High School</t>
  </si>
  <si>
    <t>Searsport District Middle School</t>
  </si>
  <si>
    <t>Searsport Elementary</t>
  </si>
  <si>
    <t>Stockton Springs Elementary Sch</t>
  </si>
  <si>
    <t>Kennebunk Elementary School</t>
  </si>
  <si>
    <t>Kennebunk High School</t>
  </si>
  <si>
    <t>Kennebunkport Consolidated Sch</t>
  </si>
  <si>
    <t>Middle School of the Kennebunks</t>
  </si>
  <si>
    <t>Mildred L Day School</t>
  </si>
  <si>
    <t>Sea Road School</t>
  </si>
  <si>
    <t>Earl C McGraw School</t>
  </si>
  <si>
    <t>George B Weatherbee School</t>
  </si>
  <si>
    <t>Hampden Academy</t>
  </si>
  <si>
    <t>Leroy H Smith School</t>
  </si>
  <si>
    <t>Newburgh Elementary School</t>
  </si>
  <si>
    <t>Reeds Brook Middle School</t>
  </si>
  <si>
    <t>Samuel L Wagner Middle School</t>
  </si>
  <si>
    <t>Jameson Elementary School</t>
  </si>
  <si>
    <t>Loranger Memorial School</t>
  </si>
  <si>
    <t>Old Orchard Beach High School</t>
  </si>
  <si>
    <t>Cave Hill School</t>
  </si>
  <si>
    <t>Ella Lewis School</t>
  </si>
  <si>
    <t>Mountain View School</t>
  </si>
  <si>
    <t>Peninsula School</t>
  </si>
  <si>
    <t>Sumner Memorial High School</t>
  </si>
  <si>
    <t>Bucksport High School</t>
  </si>
  <si>
    <t>Bucksport Middle School</t>
  </si>
  <si>
    <t>G Herbert Jewett School</t>
  </si>
  <si>
    <t>Miles Lane School</t>
  </si>
  <si>
    <t>Asa C Adams School</t>
  </si>
  <si>
    <t>Orono High School</t>
  </si>
  <si>
    <t>Orono Middle School</t>
  </si>
  <si>
    <t>Camden-Rockport Elementary School</t>
  </si>
  <si>
    <t>Camden-Rockport Middle School</t>
  </si>
  <si>
    <t>Houlton Elementary School</t>
  </si>
  <si>
    <t>Houlton High School</t>
  </si>
  <si>
    <t>Houlton Junior High School</t>
  </si>
  <si>
    <t>Houlton Southside School</t>
  </si>
  <si>
    <t>Edith A Lombard School</t>
  </si>
  <si>
    <t>Lee/Winn School</t>
  </si>
  <si>
    <t>Mt Jefferson Jr High School</t>
  </si>
  <si>
    <t>Enfield Station Elementary School</t>
  </si>
  <si>
    <t>Hichborn Middle School</t>
  </si>
  <si>
    <t>Penobscot Valley High School</t>
  </si>
  <si>
    <t>Ashland District School</t>
  </si>
  <si>
    <t>Dr Levesque Elementary School</t>
  </si>
  <si>
    <t>Wisdom Middle High School</t>
  </si>
  <si>
    <t>Alton Elementary School</t>
  </si>
  <si>
    <t>Leonard Middle School</t>
  </si>
  <si>
    <t>Old Town Elementary School</t>
  </si>
  <si>
    <t>Old Town High School</t>
  </si>
  <si>
    <t>Viola Rand School</t>
  </si>
  <si>
    <t>Central School</t>
  </si>
  <si>
    <t>Eliot Elementary School</t>
  </si>
  <si>
    <t>Marshwood Great Works School</t>
  </si>
  <si>
    <t>Marshwood High School</t>
  </si>
  <si>
    <t>Marshwood Middle School</t>
  </si>
  <si>
    <t>Daniel W Merritt School</t>
  </si>
  <si>
    <t>Harrington Elementary School</t>
  </si>
  <si>
    <t>Milbridge Elementary School</t>
  </si>
  <si>
    <t>Narraguagus High School</t>
  </si>
  <si>
    <t>Manchester Elementary School</t>
  </si>
  <si>
    <t>Maranacook Community High Sch</t>
  </si>
  <si>
    <t>Maranacook Community Middle Sch</t>
  </si>
  <si>
    <t>Mt Vernon Elementary School</t>
  </si>
  <si>
    <t>Readfield Elementary School</t>
  </si>
  <si>
    <t>Wayne Elementary School</t>
  </si>
  <si>
    <t>Caribou High School</t>
  </si>
  <si>
    <t>Caribou Middle School</t>
  </si>
  <si>
    <t>Hilltop Elementary School</t>
  </si>
  <si>
    <t>Limestone Community School</t>
  </si>
  <si>
    <t>Teague Park School</t>
  </si>
  <si>
    <t>Friendship Village School</t>
  </si>
  <si>
    <t>Medomak Middle School</t>
  </si>
  <si>
    <t>Medomak Valley High School</t>
  </si>
  <si>
    <t>Miller School</t>
  </si>
  <si>
    <t>Prescott Memorial School</t>
  </si>
  <si>
    <t>Union Elementary</t>
  </si>
  <si>
    <t>Warren Community School</t>
  </si>
  <si>
    <t>Brownville Elementary School</t>
  </si>
  <si>
    <t>Milo Elementary School</t>
  </si>
  <si>
    <t>Penquis Valley Middle/High School</t>
  </si>
  <si>
    <t>Central Aroostook Jr-Sr H S</t>
  </si>
  <si>
    <t>Fort Street School</t>
  </si>
  <si>
    <t>Crescent Park School</t>
  </si>
  <si>
    <t>Telstar High School</t>
  </si>
  <si>
    <t>Telstar Middle School</t>
  </si>
  <si>
    <t>Woodstock School</t>
  </si>
  <si>
    <t>Washburn District Elem School</t>
  </si>
  <si>
    <t>Washburn District High School</t>
  </si>
  <si>
    <t>Albion Elementary School</t>
  </si>
  <si>
    <t>Benton Elementary School</t>
  </si>
  <si>
    <t>Clinton Elementary School</t>
  </si>
  <si>
    <t>Fairfield Primary School</t>
  </si>
  <si>
    <t>Lawrence High School</t>
  </si>
  <si>
    <t>Lawrence Jr High School</t>
  </si>
  <si>
    <t>Katahdin Elementary School</t>
  </si>
  <si>
    <t>Katahdin Middle/High School</t>
  </si>
  <si>
    <t>So Aroostook School</t>
  </si>
  <si>
    <t>Greely High School</t>
  </si>
  <si>
    <t>Greely Middle School</t>
  </si>
  <si>
    <t>Greely Middle School 4-5</t>
  </si>
  <si>
    <t>Mabel I Wilson School</t>
  </si>
  <si>
    <t>Greene Central School</t>
  </si>
  <si>
    <t>Leavitt Area High School</t>
  </si>
  <si>
    <t>Leeds Central School</t>
  </si>
  <si>
    <t>Tripp Middle School</t>
  </si>
  <si>
    <t>Turner Elementary School</t>
  </si>
  <si>
    <t>Turner Primary School</t>
  </si>
  <si>
    <t>Manson Park School</t>
  </si>
  <si>
    <t>SAD #53 Alternative Education</t>
  </si>
  <si>
    <t>Vickery School</t>
  </si>
  <si>
    <t>Warsaw Middle School</t>
  </si>
  <si>
    <t>Bloomfield Elementary School</t>
  </si>
  <si>
    <t>Canaan Elementary School</t>
  </si>
  <si>
    <t>Margaret Chase Smith Sch - Skowhegan</t>
  </si>
  <si>
    <t>Mill Stream Elementary School</t>
  </si>
  <si>
    <t>North Elementary School</t>
  </si>
  <si>
    <t>Skowhegan Area High School</t>
  </si>
  <si>
    <t>Skowhegan Area Middle School</t>
  </si>
  <si>
    <t>Sacopee Valley Elementary School</t>
  </si>
  <si>
    <t>Sacopee Valley High Sch</t>
  </si>
  <si>
    <t>Sacopee Valley Middle School</t>
  </si>
  <si>
    <t>Alfred Elementary School</t>
  </si>
  <si>
    <t>Line Elementary</t>
  </si>
  <si>
    <t>Lyman Elementary School</t>
  </si>
  <si>
    <t>Massabesic High School</t>
  </si>
  <si>
    <t>Massabesic Middle School</t>
  </si>
  <si>
    <t>Shapleigh Memorial School</t>
  </si>
  <si>
    <t>Waterboro Elementary School</t>
  </si>
  <si>
    <t>Kingfield Elementary School</t>
  </si>
  <si>
    <t>Mt Abram Regional High School</t>
  </si>
  <si>
    <t>Phillips Elementary School</t>
  </si>
  <si>
    <t>Strong Elementary School</t>
  </si>
  <si>
    <t>Madison Area Memorial H S</t>
  </si>
  <si>
    <t>Madison Elementary School</t>
  </si>
  <si>
    <t>Madison Junior High School</t>
  </si>
  <si>
    <t>Berwick Elementary Schools</t>
  </si>
  <si>
    <t>Lebanon Elementary Schools</t>
  </si>
  <si>
    <t>Noble High School</t>
  </si>
  <si>
    <t>Noble Middle School</t>
  </si>
  <si>
    <t>North Berwick Elementary Schools</t>
  </si>
  <si>
    <t>Lake Region High School</t>
  </si>
  <si>
    <t>Lake Region Middle School</t>
  </si>
  <si>
    <t>Sebago Elementary School</t>
  </si>
  <si>
    <t>Songo Locks School</t>
  </si>
  <si>
    <t>Stevens Brook School</t>
  </si>
  <si>
    <t>Eddington School</t>
  </si>
  <si>
    <t>Holbrook School</t>
  </si>
  <si>
    <t>Holden School</t>
  </si>
  <si>
    <t>Bradford Elementary School</t>
  </si>
  <si>
    <t>Central High School</t>
  </si>
  <si>
    <t>Central Middle School</t>
  </si>
  <si>
    <t>Hudson Elementary School</t>
  </si>
  <si>
    <t>Kenduskeag Elementary School</t>
  </si>
  <si>
    <t>Morison Memorial School</t>
  </si>
  <si>
    <t>Stetson Elementary School</t>
  </si>
  <si>
    <t>Matinicus Elementary School</t>
  </si>
  <si>
    <t>Ella P Burr School</t>
  </si>
  <si>
    <t>Mattanawcook Academy</t>
  </si>
  <si>
    <t>Mattanawcook Jr High School</t>
  </si>
  <si>
    <t>Se Do Mo Cha Elementary School</t>
  </si>
  <si>
    <t>Se Do Mo Cha Middle School</t>
  </si>
  <si>
    <t>Mill Pond School</t>
  </si>
  <si>
    <t>SAD 70 Hodgdon High School</t>
  </si>
  <si>
    <t>Ames Elementary School</t>
  </si>
  <si>
    <t>Belfast Area High School</t>
  </si>
  <si>
    <t>Captain Albert W. Stevens School</t>
  </si>
  <si>
    <t>East Belfast School</t>
  </si>
  <si>
    <t>Gladys Weymouth Elem School</t>
  </si>
  <si>
    <t>Kermit S Nickerson School</t>
  </si>
  <si>
    <t>Troy A Howard Middle School</t>
  </si>
  <si>
    <t>Charles A Snow School</t>
  </si>
  <si>
    <t>Denmark Elementary School</t>
  </si>
  <si>
    <t>Molly Ockett Middle School</t>
  </si>
  <si>
    <t>New Suncook School</t>
  </si>
  <si>
    <t>Jay Elementary School</t>
  </si>
  <si>
    <t>Livermore Elementary School</t>
  </si>
  <si>
    <t>Spruce Mountain High School</t>
  </si>
  <si>
    <t>Spruce Mountain Middle School</t>
  </si>
  <si>
    <t>Carrabec Community School</t>
  </si>
  <si>
    <t>Carrabec High School</t>
  </si>
  <si>
    <t>Garret Schenck School</t>
  </si>
  <si>
    <t>Solon Elementary School</t>
  </si>
  <si>
    <t>Bowdoin Central School</t>
  </si>
  <si>
    <t>Bowdoinham Community School</t>
  </si>
  <si>
    <t>Harpswell Community School</t>
  </si>
  <si>
    <t>Mt Ararat High School</t>
  </si>
  <si>
    <t>Mt Ararat Middle School</t>
  </si>
  <si>
    <t>Williams-Cone School</t>
  </si>
  <si>
    <t>Woodside Elementary School</t>
  </si>
  <si>
    <t>Rangeley Lakes Regional School</t>
  </si>
  <si>
    <t>Eva Hoyt Zippel School</t>
  </si>
  <si>
    <t>Mapleton Elementary School</t>
  </si>
  <si>
    <t>Pine Street Elementary School</t>
  </si>
  <si>
    <t>Presque Isle High School</t>
  </si>
  <si>
    <t>Presque Isle Middle School</t>
  </si>
  <si>
    <t>Piscataquis Community Elementary</t>
  </si>
  <si>
    <t>Piscataquis Community Secondary Sch</t>
  </si>
  <si>
    <t>Forest Hills Consolidated School</t>
  </si>
  <si>
    <t>Moscow Elementary</t>
  </si>
  <si>
    <t>Quimby Middle School</t>
  </si>
  <si>
    <t>Upper Kennebec Valley Senior HS</t>
  </si>
  <si>
    <t>East Grand School</t>
  </si>
  <si>
    <t>Lubec Consolidated School</t>
  </si>
  <si>
    <t>Fort Fairfield Elementary School</t>
  </si>
  <si>
    <t>Fort Fairfield Middle/High School</t>
  </si>
  <si>
    <t>Caravel Middle School</t>
  </si>
  <si>
    <t>Carmel Elementary School</t>
  </si>
  <si>
    <t>Suzanne M Smith Elementary School</t>
  </si>
  <si>
    <t>Van Buren District Secondary Sch</t>
  </si>
  <si>
    <t>Van Buren Elementary School</t>
  </si>
  <si>
    <t>C K Burns School</t>
  </si>
  <si>
    <t>Governor John Fairfield School</t>
  </si>
  <si>
    <t>Saco Middle School</t>
  </si>
  <si>
    <t>Young School</t>
  </si>
  <si>
    <t>Carl J Lamb School</t>
  </si>
  <si>
    <t>Lafayette School</t>
  </si>
  <si>
    <t>Margaret Chase Smith Sch -Sanford</t>
  </si>
  <si>
    <t>Sanford High School</t>
  </si>
  <si>
    <t>Sanford Jr High School</t>
  </si>
  <si>
    <t>Willard School</t>
  </si>
  <si>
    <t>Blue Point School</t>
  </si>
  <si>
    <t>Eight Corners Elementary School</t>
  </si>
  <si>
    <t>Pleasant Hill School</t>
  </si>
  <si>
    <t>Scarborough High School</t>
  </si>
  <si>
    <t>Scarborough Middle School</t>
  </si>
  <si>
    <t>Wentworth School</t>
  </si>
  <si>
    <t>Sedgwick Elementary School</t>
  </si>
  <si>
    <t>South Bristol Elementary School</t>
  </si>
  <si>
    <t>Daniel F. Mahoney Middle School</t>
  </si>
  <si>
    <t>Dora L Small Elementary School</t>
  </si>
  <si>
    <t>Dyer Elementary School</t>
  </si>
  <si>
    <t>Frank I Brown Elementary School</t>
  </si>
  <si>
    <t>James Otis Kaler Elementary School</t>
  </si>
  <si>
    <t>Memorial Middle School</t>
  </si>
  <si>
    <t>South Portland High School</t>
  </si>
  <si>
    <t>Waldo T Skillin Elementary School</t>
  </si>
  <si>
    <t>Southport Central School</t>
  </si>
  <si>
    <t>Pemetic Elementary School</t>
  </si>
  <si>
    <t>St George School</t>
  </si>
  <si>
    <t>Surry Elementary School</t>
  </si>
  <si>
    <t>Tremont Consolidated School</t>
  </si>
  <si>
    <t>Trenton Elementary School</t>
  </si>
  <si>
    <t>Vassalboro Community School</t>
  </si>
  <si>
    <t>Veazie Community School</t>
  </si>
  <si>
    <t>Albert S Hall School</t>
  </si>
  <si>
    <t>George J Mitchell School</t>
  </si>
  <si>
    <t>Waterville Junior High School</t>
  </si>
  <si>
    <t>Waterville Senior High School</t>
  </si>
  <si>
    <t>Wells Elementary School</t>
  </si>
  <si>
    <t>Wells High School</t>
  </si>
  <si>
    <t>Wells Junior High School</t>
  </si>
  <si>
    <t>Wesley Elementary School</t>
  </si>
  <si>
    <t>West Bath School</t>
  </si>
  <si>
    <t>Congin School</t>
  </si>
  <si>
    <t>Oxford-Cumberland Canal School</t>
  </si>
  <si>
    <t>Saccarappa School</t>
  </si>
  <si>
    <t>Westbrook High School</t>
  </si>
  <si>
    <t>Westbrook Middle School</t>
  </si>
  <si>
    <t>Whiting Village School</t>
  </si>
  <si>
    <t>Winslow Elementary School</t>
  </si>
  <si>
    <t>Winslow High School</t>
  </si>
  <si>
    <t>Winslow Junior High School</t>
  </si>
  <si>
    <t>Winthrop Grade School</t>
  </si>
  <si>
    <t>Winthrop High School</t>
  </si>
  <si>
    <t>Winthrop Middle School</t>
  </si>
  <si>
    <t>Wiscasset Elementary School</t>
  </si>
  <si>
    <t>Wiscasset Middle/High School</t>
  </si>
  <si>
    <t>Woodland Consolidated Sch</t>
  </si>
  <si>
    <t>Frank H Harrison Middle School</t>
  </si>
  <si>
    <t>William H Rowe School</t>
  </si>
  <si>
    <t>Yarmouth Elementary School</t>
  </si>
  <si>
    <t>Yarmouth High School</t>
  </si>
  <si>
    <t>Coastal Ridge Elementary</t>
  </si>
  <si>
    <t>Village Elementary School-York</t>
  </si>
  <si>
    <t>York High School</t>
  </si>
  <si>
    <t>York Middle School</t>
  </si>
  <si>
    <t>Carleton Project - Houton</t>
  </si>
  <si>
    <t>Spurwink-Chelsea</t>
  </si>
  <si>
    <t>Wayfinder Schools at Camden</t>
  </si>
  <si>
    <t>Wayfinder Schools at Opportunity Farm</t>
  </si>
  <si>
    <t>Grade</t>
  </si>
  <si>
    <t>Female</t>
  </si>
  <si>
    <t>Male</t>
  </si>
  <si>
    <t>Percent Female</t>
  </si>
  <si>
    <t>Percent Male</t>
  </si>
  <si>
    <t>Totals:</t>
  </si>
  <si>
    <t>Caucasian-White</t>
  </si>
  <si>
    <t>Hispanic</t>
  </si>
  <si>
    <t>Unreported</t>
  </si>
  <si>
    <t>American Indian
 Native Alaskan</t>
  </si>
  <si>
    <t>African
 American-Black</t>
  </si>
  <si>
    <t>Asian
Pacific Islander</t>
  </si>
  <si>
    <t>Native Hawaiian
 Other Pac-Islander</t>
  </si>
  <si>
    <t>Two
 or 
More Races</t>
  </si>
  <si>
    <t>Counts</t>
  </si>
  <si>
    <t>Percentages</t>
  </si>
  <si>
    <t>Total 
Students</t>
  </si>
  <si>
    <t>Percent</t>
  </si>
  <si>
    <t>Statewide Total:</t>
  </si>
  <si>
    <t>Statewide Totals:</t>
  </si>
  <si>
    <t>ResidentOrgID</t>
  </si>
  <si>
    <t>ResidentSAU</t>
  </si>
  <si>
    <t>Baring Plt Public Schools</t>
  </si>
  <si>
    <t>Beaver Cove Public Schools</t>
  </si>
  <si>
    <t>Beddington Public Schools</t>
  </si>
  <si>
    <t>Bowerbank Public Schools</t>
  </si>
  <si>
    <t>Bremen Public Schools</t>
  </si>
  <si>
    <t>Bridgewater Public Schools</t>
  </si>
  <si>
    <t>Brighton Plt School Department</t>
  </si>
  <si>
    <t>Caratunk Public Schools</t>
  </si>
  <si>
    <t>Carrabassett Valley Public Schools</t>
  </si>
  <si>
    <t>Carroll Plt Public Schools</t>
  </si>
  <si>
    <t>Cooper Public Schools</t>
  </si>
  <si>
    <t>Coplin Plt Public Schools</t>
  </si>
  <si>
    <t>Crawford Public Schools</t>
  </si>
  <si>
    <t>Damariscotta Public Schools</t>
  </si>
  <si>
    <t>Deblois Public Schools</t>
  </si>
  <si>
    <t>Dennistown Plt Public Schools</t>
  </si>
  <si>
    <t>Dennysville Public Schools</t>
  </si>
  <si>
    <t>Drew Plt Public Schools</t>
  </si>
  <si>
    <t>Gilead Public Schools</t>
  </si>
  <si>
    <t>Grand Isle Public Schools</t>
  </si>
  <si>
    <t>Grand Lake Stream Plt School Dept</t>
  </si>
  <si>
    <t>Highland Plt Public Schools</t>
  </si>
  <si>
    <t>Lakeville Public Schools</t>
  </si>
  <si>
    <t>Lowell Public Schools</t>
  </si>
  <si>
    <t>Macwahoc Plt School Dept</t>
  </si>
  <si>
    <t>Maine Department of Corrections</t>
  </si>
  <si>
    <t>Marshfield Public Schools</t>
  </si>
  <si>
    <t>Meddybemps Public Schools</t>
  </si>
  <si>
    <t>Medford Public Schools</t>
  </si>
  <si>
    <t>MSAD 10</t>
  </si>
  <si>
    <t>Nashville Plt Public Schools</t>
  </si>
  <si>
    <t>Newcastle Public Schools</t>
  </si>
  <si>
    <t>Non-Maine SAU</t>
  </si>
  <si>
    <t>Northfield Public Schools</t>
  </si>
  <si>
    <t>Orient Public Schools</t>
  </si>
  <si>
    <t>Pleasant Ridge Plt School Dept</t>
  </si>
  <si>
    <t>Portage Lake Public Schools</t>
  </si>
  <si>
    <t>Reed Plt Public Schools</t>
  </si>
  <si>
    <t>Robbinston Public Schools</t>
  </si>
  <si>
    <t>Roque Bluffs Public Schools</t>
  </si>
  <si>
    <t>Shirley Public Schools</t>
  </si>
  <si>
    <t>Talmadge Public Schools</t>
  </si>
  <si>
    <t>The Forks Plt School Dept</t>
  </si>
  <si>
    <t>Upton Public Schools</t>
  </si>
  <si>
    <t>Vanceboro Public Schools</t>
  </si>
  <si>
    <t>Waite Public Schools</t>
  </si>
  <si>
    <t>Westmanland Public Schools</t>
  </si>
  <si>
    <t>Whitneyville Public Schools</t>
  </si>
  <si>
    <t>Willimantic Public Schools</t>
  </si>
  <si>
    <t>Winterville Plt Public Schools</t>
  </si>
  <si>
    <t>Woodville Public Schools</t>
  </si>
  <si>
    <t>Child Development Services</t>
  </si>
  <si>
    <t>Glenwood Plt Public Schools</t>
  </si>
  <si>
    <t>Acton Public Schools Total</t>
  </si>
  <si>
    <t>Airline CSD Total</t>
  </si>
  <si>
    <t>Alexander Public Schools Total</t>
  </si>
  <si>
    <t>Andover Public Schools Total</t>
  </si>
  <si>
    <t>Appleton Public Schools Total</t>
  </si>
  <si>
    <t>Athens Public Schools Total</t>
  </si>
  <si>
    <t>Auburn Public Schools Total</t>
  </si>
  <si>
    <t>Augusta Public Schools Total</t>
  </si>
  <si>
    <t>Baileyville Public Schools Total</t>
  </si>
  <si>
    <t>Bangor Public Schools Total</t>
  </si>
  <si>
    <t>Bar Harbor Public Schools Total</t>
  </si>
  <si>
    <t>Baring Plt Public Schools Total</t>
  </si>
  <si>
    <t>Beals Public Schools Total</t>
  </si>
  <si>
    <t>Beaver Cove Public Schools Total</t>
  </si>
  <si>
    <t>Beddington Public Schools Total</t>
  </si>
  <si>
    <t>Biddeford Public Schools Total</t>
  </si>
  <si>
    <t>Blue Hill Public Schools Total</t>
  </si>
  <si>
    <t>Boothbay-Boothbay Hbr CSD Total</t>
  </si>
  <si>
    <t>Bowerbank Public Schools Total</t>
  </si>
  <si>
    <t>Bremen Public Schools Total</t>
  </si>
  <si>
    <t>Brewer Public Schools Total</t>
  </si>
  <si>
    <t>Bridgewater Public Schools Total</t>
  </si>
  <si>
    <t>Brighton Plt School Department Total</t>
  </si>
  <si>
    <t>Bristol Public Schools Total</t>
  </si>
  <si>
    <t>Brooklin Public Schools Total</t>
  </si>
  <si>
    <t>Brooksville Public Schools Total</t>
  </si>
  <si>
    <t>Brunswick Public Schools Total</t>
  </si>
  <si>
    <t>Calais Public Schools Total</t>
  </si>
  <si>
    <t>Cape Elizabeth Public Schools Total</t>
  </si>
  <si>
    <t>Caratunk Public Schools Total</t>
  </si>
  <si>
    <t>Carrabassett Valley Public Schools Total</t>
  </si>
  <si>
    <t>Carroll Plt Public Schools Total</t>
  </si>
  <si>
    <t>Castine Public Schools Total</t>
  </si>
  <si>
    <t>Caswell Public Schools Total</t>
  </si>
  <si>
    <t>Charlotte Public Schools Total</t>
  </si>
  <si>
    <t>Chebeague Island Public Schools Total</t>
  </si>
  <si>
    <t>Cherryfield Public Schools Total</t>
  </si>
  <si>
    <t>Child Development Services Total</t>
  </si>
  <si>
    <t>Cooper Public Schools Total</t>
  </si>
  <si>
    <t>Coplin Plt Public Schools Total</t>
  </si>
  <si>
    <t>Cranberry Isles Public Schools Total</t>
  </si>
  <si>
    <t>Crawford Public Schools Total</t>
  </si>
  <si>
    <t>Cutler Public Schools Total</t>
  </si>
  <si>
    <t>Damariscotta Public Schools Total</t>
  </si>
  <si>
    <t>Dayton Public Schools Total</t>
  </si>
  <si>
    <t>Deblois Public Schools Total</t>
  </si>
  <si>
    <t>Dedham Public Schools Total</t>
  </si>
  <si>
    <t>Deer Isle-Stonington CSD Total</t>
  </si>
  <si>
    <t>Dennistown Plt Public Schools Total</t>
  </si>
  <si>
    <t>Dennysville Public Schools Total</t>
  </si>
  <si>
    <t>Drew Plt Public Schools Total</t>
  </si>
  <si>
    <t>East Machias Public Schools Total</t>
  </si>
  <si>
    <t>East Millinocket Public Schools Total</t>
  </si>
  <si>
    <t>East Range CSD Total</t>
  </si>
  <si>
    <t>Easton Public Schools Total</t>
  </si>
  <si>
    <t>Eastport Public Schools Total</t>
  </si>
  <si>
    <t>Edgecomb Public Schools Total</t>
  </si>
  <si>
    <t>Education in Unorganized Terr Total</t>
  </si>
  <si>
    <t>Ellsworth Public Schools Total</t>
  </si>
  <si>
    <t>Eustis Public Schools Total</t>
  </si>
  <si>
    <t>Falmouth Public Schools Total</t>
  </si>
  <si>
    <t>Fayette Public Schools Total</t>
  </si>
  <si>
    <t>Five Town CSD Total</t>
  </si>
  <si>
    <t>Frenchboro Public Schools Total</t>
  </si>
  <si>
    <t>Georgetown Public Schools Total</t>
  </si>
  <si>
    <t>Gilead Public Schools Total</t>
  </si>
  <si>
    <t>Glenburn Public Schools Total</t>
  </si>
  <si>
    <t>Glenwood Plt Public Schools Total</t>
  </si>
  <si>
    <t>Gorham Public Schools Total</t>
  </si>
  <si>
    <t>Grand Isle Public Schools Total</t>
  </si>
  <si>
    <t>Grand Lake Stream Plt School Dept Total</t>
  </si>
  <si>
    <t>Great Salt Bay CSD Total</t>
  </si>
  <si>
    <t>Greenbush Public Schools Total</t>
  </si>
  <si>
    <t>Greenville Public Schools Total</t>
  </si>
  <si>
    <t>Hancock Public Schools Total</t>
  </si>
  <si>
    <t>Harmony Public Schools Total</t>
  </si>
  <si>
    <t>Hermon Public Schools Total</t>
  </si>
  <si>
    <t>Highland Plt Public Schools Total</t>
  </si>
  <si>
    <t>Hope Public Schools Total</t>
  </si>
  <si>
    <t>Indian Island Total</t>
  </si>
  <si>
    <t>Indian Township Total</t>
  </si>
  <si>
    <t>Isle Au Haut Public Schools Total</t>
  </si>
  <si>
    <t>Islesboro Public Schools Total</t>
  </si>
  <si>
    <t>Jefferson Public Schools Total</t>
  </si>
  <si>
    <t>Jonesboro Public Schools Total</t>
  </si>
  <si>
    <t>Jonesport Public Schools Total</t>
  </si>
  <si>
    <t>Kittery Public Schools Total</t>
  </si>
  <si>
    <t>Lakeville Public Schools Total</t>
  </si>
  <si>
    <t>Lamoine Public Schools Total</t>
  </si>
  <si>
    <t>Lewiston Public Schools Total</t>
  </si>
  <si>
    <t>Lincolnville Public Schools Total</t>
  </si>
  <si>
    <t>Lisbon Public Schools Total</t>
  </si>
  <si>
    <t>Long Island Public Schools Total</t>
  </si>
  <si>
    <t>Lowell Public Schools Total</t>
  </si>
  <si>
    <t>Machias Public Schools Total</t>
  </si>
  <si>
    <t>Machiasport Public Schools Total</t>
  </si>
  <si>
    <t>Macwahoc Plt School Dept Total</t>
  </si>
  <si>
    <t>Madawaska Public Schools Total</t>
  </si>
  <si>
    <t>Maine Department of Corrections Total</t>
  </si>
  <si>
    <t>Maine Department of Education Total</t>
  </si>
  <si>
    <t>Marshfield Public Schools Total</t>
  </si>
  <si>
    <t>Meddybemps Public Schools Total</t>
  </si>
  <si>
    <t>Medford Public Schools Total</t>
  </si>
  <si>
    <t>Medway Public Schools Total</t>
  </si>
  <si>
    <t>Milford Public Schools Total</t>
  </si>
  <si>
    <t>Millinocket Public Schools Total</t>
  </si>
  <si>
    <t>Monhegan Plt School Dept Total</t>
  </si>
  <si>
    <t>Moosabec CSD Total</t>
  </si>
  <si>
    <t>Mount Desert Public Schools Total</t>
  </si>
  <si>
    <t>MSAD 10 Total</t>
  </si>
  <si>
    <t>MSAD 27 Total</t>
  </si>
  <si>
    <t>MSAD 46 Total</t>
  </si>
  <si>
    <t>MSAD 76 Total</t>
  </si>
  <si>
    <t>Mt Desert CSD Total</t>
  </si>
  <si>
    <t>Nashville Plt Public Schools Total</t>
  </si>
  <si>
    <t>New Sweden Public Schools Total</t>
  </si>
  <si>
    <t>Newcastle Public Schools Total</t>
  </si>
  <si>
    <t>Nobleboro Public Schools Total</t>
  </si>
  <si>
    <t>Non-Maine SAU Total</t>
  </si>
  <si>
    <t>Northfield Public Schools Total</t>
  </si>
  <si>
    <t>Northport Public Schools Total</t>
  </si>
  <si>
    <t>Orient Public Schools Total</t>
  </si>
  <si>
    <t>Orrington Public Schools Total</t>
  </si>
  <si>
    <t>Otis Public Schools Total</t>
  </si>
  <si>
    <t>Pembroke Public Schools Total</t>
  </si>
  <si>
    <t>Penobscot Public Schools Total</t>
  </si>
  <si>
    <t>Perry Public Schools Total</t>
  </si>
  <si>
    <t>Pleasant Point Total</t>
  </si>
  <si>
    <t>Pleasant Ridge Plt School Dept Total</t>
  </si>
  <si>
    <t>Portage Lake Public Schools Total</t>
  </si>
  <si>
    <t>Portland Public Schools Total</t>
  </si>
  <si>
    <t>Princeton Public Schools Total</t>
  </si>
  <si>
    <t>Reed Plt Public Schools Total</t>
  </si>
  <si>
    <t>Robbinston Public Schools Total</t>
  </si>
  <si>
    <t>Roque Bluffs Public Schools Total</t>
  </si>
  <si>
    <t>RSU 01 - LKRSU Total</t>
  </si>
  <si>
    <t>RSU 02 Total</t>
  </si>
  <si>
    <t>RSU 03/MSAD 03 Total</t>
  </si>
  <si>
    <t>RSU 04 Total</t>
  </si>
  <si>
    <t>RSU 05 Total</t>
  </si>
  <si>
    <t>RSU 06/MSAD 06 Total</t>
  </si>
  <si>
    <t>RSU 07/MSAD 07 Total</t>
  </si>
  <si>
    <t>RSU 08/MSAD 08 Total</t>
  </si>
  <si>
    <t>RSU 09 Total</t>
  </si>
  <si>
    <t>RSU 10 Total</t>
  </si>
  <si>
    <t>RSU 11/MSAD 11 Total</t>
  </si>
  <si>
    <t>RSU 12 Total</t>
  </si>
  <si>
    <t>RSU 13 Total</t>
  </si>
  <si>
    <t>RSU 14 Total</t>
  </si>
  <si>
    <t>RSU 15/MSAD 15 Total</t>
  </si>
  <si>
    <t>RSU 16 Total</t>
  </si>
  <si>
    <t>RSU 17/MSAD 17 Total</t>
  </si>
  <si>
    <t>RSU 18 Total</t>
  </si>
  <si>
    <t>RSU 19 Total</t>
  </si>
  <si>
    <t>RSU 20 Total</t>
  </si>
  <si>
    <t>RSU 21 Total</t>
  </si>
  <si>
    <t>RSU 22 Total</t>
  </si>
  <si>
    <t>RSU 23 Total</t>
  </si>
  <si>
    <t>RSU 24 Total</t>
  </si>
  <si>
    <t>RSU 25 Total</t>
  </si>
  <si>
    <t>RSU 26 Total</t>
  </si>
  <si>
    <t>RSU 28/MSAD 28 Total</t>
  </si>
  <si>
    <t>RSU 29/MSAD 29 Total</t>
  </si>
  <si>
    <t>RSU 30/MSAD 30 Total</t>
  </si>
  <si>
    <t>RSU 31/MSAD 31 Total</t>
  </si>
  <si>
    <t>RSU 32/MSAD 32 Total</t>
  </si>
  <si>
    <t>RSU 33/MSAD 33 Total</t>
  </si>
  <si>
    <t>RSU 34 Total</t>
  </si>
  <si>
    <t>RSU 35/MSAD 35 Total</t>
  </si>
  <si>
    <t>RSU 37/MSAD 37 Total</t>
  </si>
  <si>
    <t>RSU 38 Total</t>
  </si>
  <si>
    <t>RSU 39 Total</t>
  </si>
  <si>
    <t>RSU 40/MSAD 40 Total</t>
  </si>
  <si>
    <t>RSU 41/MSAD 41 Total</t>
  </si>
  <si>
    <t>RSU 42/MSAD 42 Total</t>
  </si>
  <si>
    <t>RSU 44/MSAD 44 Total</t>
  </si>
  <si>
    <t>RSU 45/MSAD 45 Total</t>
  </si>
  <si>
    <t>RSU 49/MSAD 49 Total</t>
  </si>
  <si>
    <t>RSU 50 Total</t>
  </si>
  <si>
    <t>RSU 51/MSAD 51 Total</t>
  </si>
  <si>
    <t>RSU 52/MSAD 52 Total</t>
  </si>
  <si>
    <t>RSU 53/MSAD 53 Total</t>
  </si>
  <si>
    <t>RSU 54/MSAD 54 Total</t>
  </si>
  <si>
    <t>RSU 55/MSAD 55 Total</t>
  </si>
  <si>
    <t>RSU 57/MSAD 57 Total</t>
  </si>
  <si>
    <t>RSU 58/MSAD 58 Total</t>
  </si>
  <si>
    <t>RSU 59/MSAD 59 Total</t>
  </si>
  <si>
    <t>RSU 60/MSAD 60 Total</t>
  </si>
  <si>
    <t>RSU 61/MSAD 61 Total</t>
  </si>
  <si>
    <t>RSU 63/MSAD 63 Total</t>
  </si>
  <si>
    <t>RSU 64/MSAD 64 Total</t>
  </si>
  <si>
    <t>RSU 65/MSAD 65 Total</t>
  </si>
  <si>
    <t>RSU 67 Total</t>
  </si>
  <si>
    <t>RSU 68/MSAD 68 Total</t>
  </si>
  <si>
    <t>RSU 70/MSAD 70 Total</t>
  </si>
  <si>
    <t>RSU 71 Total</t>
  </si>
  <si>
    <t>RSU 72/MSAD 72 Total</t>
  </si>
  <si>
    <t>RSU 73 Total</t>
  </si>
  <si>
    <t>RSU 74/MSAD 74 Total</t>
  </si>
  <si>
    <t>RSU 75/MSAD 75 Total</t>
  </si>
  <si>
    <t>RSU 78 Total</t>
  </si>
  <si>
    <t>RSU 79/MSAD 01 Total</t>
  </si>
  <si>
    <t>RSU 80/MSAD 04 Total</t>
  </si>
  <si>
    <t>RSU 82/MSAD 12 Total</t>
  </si>
  <si>
    <t>RSU 83/MSAD 13 Total</t>
  </si>
  <si>
    <t>RSU 84/MSAD 14 Total</t>
  </si>
  <si>
    <t>RSU 85/MSAD 19 Total</t>
  </si>
  <si>
    <t>RSU 86/MSAD 20 Total</t>
  </si>
  <si>
    <t>RSU 87/MSAD 23 Total</t>
  </si>
  <si>
    <t>RSU 88/MSAD 24 Total</t>
  </si>
  <si>
    <t>Saco Public Schools Total</t>
  </si>
  <si>
    <t>Sanford Public Schools Total</t>
  </si>
  <si>
    <t>Scarborough Public Schools Total</t>
  </si>
  <si>
    <t>Sedgwick Public Schools Total</t>
  </si>
  <si>
    <t>Shirley Public Schools Total</t>
  </si>
  <si>
    <t>South Bristol Public Schools Total</t>
  </si>
  <si>
    <t>South Portland Public Schools Total</t>
  </si>
  <si>
    <t>Southport Public Schools Total</t>
  </si>
  <si>
    <t>Southwest Harbor Public Schools Total</t>
  </si>
  <si>
    <t>St George Public Schools Total</t>
  </si>
  <si>
    <t>Surry Public Schools Total</t>
  </si>
  <si>
    <t>Talmadge Public Schools Total</t>
  </si>
  <si>
    <t>The Forks Plt School Dept Total</t>
  </si>
  <si>
    <t>Tremont Public Schools Total</t>
  </si>
  <si>
    <t>Trenton Public Schools Total</t>
  </si>
  <si>
    <t>Upton Public Schools Total</t>
  </si>
  <si>
    <t>Vanceboro Public Schools Total</t>
  </si>
  <si>
    <t>Vassalboro Public Schools Total</t>
  </si>
  <si>
    <t>Veazie Public Schools Total</t>
  </si>
  <si>
    <t>Waite Public Schools Total</t>
  </si>
  <si>
    <t>Waterville Public Schools Total</t>
  </si>
  <si>
    <t>Wells-Ogunquit CSD Total</t>
  </si>
  <si>
    <t>Wesley Public Schools Total</t>
  </si>
  <si>
    <t>West Bath Public Schools Total</t>
  </si>
  <si>
    <t>Westbrook Public Schools Total</t>
  </si>
  <si>
    <t>Westmanland Public Schools Total</t>
  </si>
  <si>
    <t>Whiting Public Schools Total</t>
  </si>
  <si>
    <t>Whitneyville Public Schools Total</t>
  </si>
  <si>
    <t>Willimantic Public Schools Total</t>
  </si>
  <si>
    <t>Winslow Schools Total</t>
  </si>
  <si>
    <t>Winterville Plt Public Schools Total</t>
  </si>
  <si>
    <t>Winthrop Public Schools Total</t>
  </si>
  <si>
    <t>Wiscasset Public Schools Total</t>
  </si>
  <si>
    <t>Woodland Public Schools Total</t>
  </si>
  <si>
    <t>Woodville Public Schools Total</t>
  </si>
  <si>
    <t>Yarmouth Schools Total</t>
  </si>
  <si>
    <t>York Public Schools Total</t>
  </si>
  <si>
    <t>Grand Total</t>
  </si>
  <si>
    <t>Resident Town</t>
  </si>
  <si>
    <t>Abbot</t>
  </si>
  <si>
    <t>Acton</t>
  </si>
  <si>
    <t>Adamstown Twp</t>
  </si>
  <si>
    <t>Addison</t>
  </si>
  <si>
    <t>Albany Twp</t>
  </si>
  <si>
    <t>Albion</t>
  </si>
  <si>
    <t>Alexander</t>
  </si>
  <si>
    <t>Alfred</t>
  </si>
  <si>
    <t>Allagash</t>
  </si>
  <si>
    <t>Alna</t>
  </si>
  <si>
    <t>Alton</t>
  </si>
  <si>
    <t>Amherst</t>
  </si>
  <si>
    <t>Amity</t>
  </si>
  <si>
    <t>Andover</t>
  </si>
  <si>
    <t>Anson</t>
  </si>
  <si>
    <t>Appleton</t>
  </si>
  <si>
    <t>Argyle Twp</t>
  </si>
  <si>
    <t>Arrowsic</t>
  </si>
  <si>
    <t>Arundel</t>
  </si>
  <si>
    <t>Ashland</t>
  </si>
  <si>
    <t>Athens</t>
  </si>
  <si>
    <t>Atkinson</t>
  </si>
  <si>
    <t>Auburn</t>
  </si>
  <si>
    <t>Augusta</t>
  </si>
  <si>
    <t>Aurora</t>
  </si>
  <si>
    <t>Avon</t>
  </si>
  <si>
    <t>Baileyville</t>
  </si>
  <si>
    <t>Baldwin</t>
  </si>
  <si>
    <t>Bancroft</t>
  </si>
  <si>
    <t>Bangor</t>
  </si>
  <si>
    <t>Bar Harbor</t>
  </si>
  <si>
    <t>Baring Plt</t>
  </si>
  <si>
    <t>Barnard Twp</t>
  </si>
  <si>
    <t>Bath</t>
  </si>
  <si>
    <t>Beals</t>
  </si>
  <si>
    <t>Beaver Cove</t>
  </si>
  <si>
    <t>Beddington</t>
  </si>
  <si>
    <t>Belfast</t>
  </si>
  <si>
    <t>Belgrade</t>
  </si>
  <si>
    <t>Belmont</t>
  </si>
  <si>
    <t>Benedicta Twp</t>
  </si>
  <si>
    <t>Benton</t>
  </si>
  <si>
    <t>Berwick</t>
  </si>
  <si>
    <t>Bethel</t>
  </si>
  <si>
    <t>Biddeford</t>
  </si>
  <si>
    <t>Big Moose Twp</t>
  </si>
  <si>
    <t>Big Six Twp (T6 R19 WELS)</t>
  </si>
  <si>
    <t>Bingham</t>
  </si>
  <si>
    <t>Blaine</t>
  </si>
  <si>
    <t>Blanchard Twp</t>
  </si>
  <si>
    <t>Blue Hill</t>
  </si>
  <si>
    <t>Boothbay</t>
  </si>
  <si>
    <t>Boothbay Harbor</t>
  </si>
  <si>
    <t>Bowdoin</t>
  </si>
  <si>
    <t>Bowdoinham</t>
  </si>
  <si>
    <t>Bowerbank</t>
  </si>
  <si>
    <t>Bradford</t>
  </si>
  <si>
    <t>Bradley</t>
  </si>
  <si>
    <t>Bremen</t>
  </si>
  <si>
    <t>Brewer</t>
  </si>
  <si>
    <t>Bridgewater</t>
  </si>
  <si>
    <t>Bridgton</t>
  </si>
  <si>
    <t>Brighton Plt</t>
  </si>
  <si>
    <t>Bristol</t>
  </si>
  <si>
    <t>Brooklin</t>
  </si>
  <si>
    <t>Brooks</t>
  </si>
  <si>
    <t>Brooksville</t>
  </si>
  <si>
    <t>Brookton Twp</t>
  </si>
  <si>
    <t>Brownfield</t>
  </si>
  <si>
    <t>Brownville</t>
  </si>
  <si>
    <t>Brunswick</t>
  </si>
  <si>
    <t>Buckfield</t>
  </si>
  <si>
    <t>Bucksport</t>
  </si>
  <si>
    <t>Burlington</t>
  </si>
  <si>
    <t>Burnham</t>
  </si>
  <si>
    <t>Buxton</t>
  </si>
  <si>
    <t>Byron</t>
  </si>
  <si>
    <t>Calais</t>
  </si>
  <si>
    <t>Cambridge</t>
  </si>
  <si>
    <t>Camden</t>
  </si>
  <si>
    <t>Canaan</t>
  </si>
  <si>
    <t>Canton</t>
  </si>
  <si>
    <t>Cape Elizabeth</t>
  </si>
  <si>
    <t>Caratunk</t>
  </si>
  <si>
    <t>Caribou</t>
  </si>
  <si>
    <t>Carmel</t>
  </si>
  <si>
    <t>Carrabassett Vly</t>
  </si>
  <si>
    <t>Carroll Plt</t>
  </si>
  <si>
    <t>Carthage</t>
  </si>
  <si>
    <t>Cary Plt</t>
  </si>
  <si>
    <t>Casco</t>
  </si>
  <si>
    <t>Castine</t>
  </si>
  <si>
    <t>Castle Hill</t>
  </si>
  <si>
    <t>Caswell</t>
  </si>
  <si>
    <t>Centerville Twp</t>
  </si>
  <si>
    <t>Chapman</t>
  </si>
  <si>
    <t>Charleston</t>
  </si>
  <si>
    <t>Charlotte</t>
  </si>
  <si>
    <t>Chebeague Island</t>
  </si>
  <si>
    <t>Chelsea</t>
  </si>
  <si>
    <t>Cherryfield</t>
  </si>
  <si>
    <t>Chester</t>
  </si>
  <si>
    <t>Chesterville</t>
  </si>
  <si>
    <t>China</t>
  </si>
  <si>
    <t>Clifton</t>
  </si>
  <si>
    <t>Clinton</t>
  </si>
  <si>
    <t>Columbia</t>
  </si>
  <si>
    <t>Columbia Falls</t>
  </si>
  <si>
    <t>Concord Twp</t>
  </si>
  <si>
    <t>Connor Twp</t>
  </si>
  <si>
    <t>Cooper</t>
  </si>
  <si>
    <t>Coplin Plt</t>
  </si>
  <si>
    <t>Corinna</t>
  </si>
  <si>
    <t>Corinth</t>
  </si>
  <si>
    <t>Cornish</t>
  </si>
  <si>
    <t>Cornville</t>
  </si>
  <si>
    <t>Cranberry Isles</t>
  </si>
  <si>
    <t>Crawford</t>
  </si>
  <si>
    <t>Crystal</t>
  </si>
  <si>
    <t>Cumberland</t>
  </si>
  <si>
    <t>Cushing</t>
  </si>
  <si>
    <t>Cutler</t>
  </si>
  <si>
    <t>Cyr Plt</t>
  </si>
  <si>
    <t>Dallas Plt</t>
  </si>
  <si>
    <t>Damariscotta</t>
  </si>
  <si>
    <t>Danforth</t>
  </si>
  <si>
    <t>Dayton</t>
  </si>
  <si>
    <t>Deblois</t>
  </si>
  <si>
    <t>Dedham</t>
  </si>
  <si>
    <t>Deer Isle</t>
  </si>
  <si>
    <t>Denmark</t>
  </si>
  <si>
    <t>Dennistown Plt.</t>
  </si>
  <si>
    <t>Dennysville</t>
  </si>
  <si>
    <t>Detroit</t>
  </si>
  <si>
    <t>Devereaux Twp (T29)</t>
  </si>
  <si>
    <t>Dexter</t>
  </si>
  <si>
    <t>Dixfield</t>
  </si>
  <si>
    <t>Dixmont</t>
  </si>
  <si>
    <t>Dover-Foxcroft</t>
  </si>
  <si>
    <t>Dresden</t>
  </si>
  <si>
    <t>Drew Plt</t>
  </si>
  <si>
    <t>Durham</t>
  </si>
  <si>
    <t>Dyer Brook</t>
  </si>
  <si>
    <t>E Twp</t>
  </si>
  <si>
    <t>Eagle Lake</t>
  </si>
  <si>
    <t>East Machias</t>
  </si>
  <si>
    <t>East Millinocket</t>
  </si>
  <si>
    <t>Eastbrook</t>
  </si>
  <si>
    <t>Easton</t>
  </si>
  <si>
    <t>Eastport</t>
  </si>
  <si>
    <t>Ebeemee Twp (T5 R9 NWP)</t>
  </si>
  <si>
    <t>Eddington</t>
  </si>
  <si>
    <t>Edgecomb</t>
  </si>
  <si>
    <t>Edinburg</t>
  </si>
  <si>
    <t>Edmunds Twp</t>
  </si>
  <si>
    <t>Eliot</t>
  </si>
  <si>
    <t>Elliottsville Twp</t>
  </si>
  <si>
    <t>Ellsworth</t>
  </si>
  <si>
    <t>Embden</t>
  </si>
  <si>
    <t>Enfield</t>
  </si>
  <si>
    <t>Etna</t>
  </si>
  <si>
    <t>Eustis</t>
  </si>
  <si>
    <t>Exeter</t>
  </si>
  <si>
    <t>Fairfield</t>
  </si>
  <si>
    <t>Falmouth</t>
  </si>
  <si>
    <t>Farmingdale</t>
  </si>
  <si>
    <t>Farmington</t>
  </si>
  <si>
    <t>Fayette</t>
  </si>
  <si>
    <t>Fletchers Landing Twp</t>
  </si>
  <si>
    <t>Fort Fairfield</t>
  </si>
  <si>
    <t>Fort Kent</t>
  </si>
  <si>
    <t>Frankfort</t>
  </si>
  <si>
    <t>Franklin</t>
  </si>
  <si>
    <t>Freedom</t>
  </si>
  <si>
    <t>Freeman</t>
  </si>
  <si>
    <t>Freeport</t>
  </si>
  <si>
    <t>Frenchboro</t>
  </si>
  <si>
    <t>Frenchville</t>
  </si>
  <si>
    <t>Friendship</t>
  </si>
  <si>
    <t>Fryeburg</t>
  </si>
  <si>
    <t>Gardiner</t>
  </si>
  <si>
    <t>Garfield Plt</t>
  </si>
  <si>
    <t>Garland</t>
  </si>
  <si>
    <t>Georgetown</t>
  </si>
  <si>
    <t>Gilead</t>
  </si>
  <si>
    <t>Glenburn</t>
  </si>
  <si>
    <t>Glenwood Plt</t>
  </si>
  <si>
    <t>Gorham</t>
  </si>
  <si>
    <t>Gouldsboro</t>
  </si>
  <si>
    <t>Gr Lake Str Plt</t>
  </si>
  <si>
    <t>Grand Falls Twp</t>
  </si>
  <si>
    <t>Grand Isle</t>
  </si>
  <si>
    <t>Gray</t>
  </si>
  <si>
    <t>Great Pond</t>
  </si>
  <si>
    <t>Greenbush</t>
  </si>
  <si>
    <t>Greene</t>
  </si>
  <si>
    <t>Greenfield Twp</t>
  </si>
  <si>
    <t>Greenville</t>
  </si>
  <si>
    <t>Greenwood</t>
  </si>
  <si>
    <t>Grindstone Twp</t>
  </si>
  <si>
    <t>Guilford</t>
  </si>
  <si>
    <t>Hallowell</t>
  </si>
  <si>
    <t>Hamlin</t>
  </si>
  <si>
    <t>Hammond</t>
  </si>
  <si>
    <t>Hampden</t>
  </si>
  <si>
    <t>Hancock</t>
  </si>
  <si>
    <t>Hanover</t>
  </si>
  <si>
    <t>Harfords Point Twp</t>
  </si>
  <si>
    <t>Harmony</t>
  </si>
  <si>
    <t>Harpswell</t>
  </si>
  <si>
    <t>Harrington</t>
  </si>
  <si>
    <t>Harrison</t>
  </si>
  <si>
    <t>Hartford</t>
  </si>
  <si>
    <t>Hartland</t>
  </si>
  <si>
    <t>Haynesville</t>
  </si>
  <si>
    <t>Hebron</t>
  </si>
  <si>
    <t>Hermon</t>
  </si>
  <si>
    <t>Hersey</t>
  </si>
  <si>
    <t>Herseytown Twp</t>
  </si>
  <si>
    <t>Highland Plt</t>
  </si>
  <si>
    <t>Hiram</t>
  </si>
  <si>
    <t>Hodgdon</t>
  </si>
  <si>
    <t>Holden</t>
  </si>
  <si>
    <t>Hollis</t>
  </si>
  <si>
    <t>Hope</t>
  </si>
  <si>
    <t>Houlton</t>
  </si>
  <si>
    <t>Howland</t>
  </si>
  <si>
    <t>Hudson</t>
  </si>
  <si>
    <t>Indian Stream Twp (T1 R6 BKPEKR)</t>
  </si>
  <si>
    <t>Indian Twp Res</t>
  </si>
  <si>
    <t>Industry</t>
  </si>
  <si>
    <t>Island Falls</t>
  </si>
  <si>
    <t>Isle au Haut</t>
  </si>
  <si>
    <t>Islesboro</t>
  </si>
  <si>
    <t>Jackman</t>
  </si>
  <si>
    <t>Jackson</t>
  </si>
  <si>
    <t>Jay</t>
  </si>
  <si>
    <t>Jefferson</t>
  </si>
  <si>
    <t>Jonesboro</t>
  </si>
  <si>
    <t>Jonesport</t>
  </si>
  <si>
    <t>Kenduskeag</t>
  </si>
  <si>
    <t>Kennebunk</t>
  </si>
  <si>
    <t>Kennebunkport</t>
  </si>
  <si>
    <t>Kingfield</t>
  </si>
  <si>
    <t>Kingman Twp</t>
  </si>
  <si>
    <t>Kittery</t>
  </si>
  <si>
    <t>Knox</t>
  </si>
  <si>
    <t>Lagrange</t>
  </si>
  <si>
    <t>Lakeville</t>
  </si>
  <si>
    <t>Lambert Lake Twp</t>
  </si>
  <si>
    <t>Lamoine</t>
  </si>
  <si>
    <t>Lang Twp</t>
  </si>
  <si>
    <t>Lebanon</t>
  </si>
  <si>
    <t>Lee</t>
  </si>
  <si>
    <t>Leeds</t>
  </si>
  <si>
    <t>Levant</t>
  </si>
  <si>
    <t>Lewiston</t>
  </si>
  <si>
    <t>Lexington Twp</t>
  </si>
  <si>
    <t>Liberty</t>
  </si>
  <si>
    <t>Limerick</t>
  </si>
  <si>
    <t>Limestone</t>
  </si>
  <si>
    <t>Limington</t>
  </si>
  <si>
    <t>Lincoln</t>
  </si>
  <si>
    <t>Lincolnville</t>
  </si>
  <si>
    <t>Linneus</t>
  </si>
  <si>
    <t>Lisbon</t>
  </si>
  <si>
    <t>Litchfield</t>
  </si>
  <si>
    <t>Littleton</t>
  </si>
  <si>
    <t>Livermore</t>
  </si>
  <si>
    <t>Livermore Falls</t>
  </si>
  <si>
    <t>Long A Twp</t>
  </si>
  <si>
    <t>Long Island</t>
  </si>
  <si>
    <t>Long Pond Twp</t>
  </si>
  <si>
    <t>Lovell</t>
  </si>
  <si>
    <t>Lowell</t>
  </si>
  <si>
    <t>Lower Cupsuptic Twp</t>
  </si>
  <si>
    <t>Lubec</t>
  </si>
  <si>
    <t>Ludlow</t>
  </si>
  <si>
    <t>Lyman</t>
  </si>
  <si>
    <t>Machias</t>
  </si>
  <si>
    <t>Machiasport</t>
  </si>
  <si>
    <t>Macwahoc Plt</t>
  </si>
  <si>
    <t>Madawaska</t>
  </si>
  <si>
    <t>Madison</t>
  </si>
  <si>
    <t>Madrid Twp</t>
  </si>
  <si>
    <t>Magalloway Plt</t>
  </si>
  <si>
    <t>Manchester</t>
  </si>
  <si>
    <t>Mapleton</t>
  </si>
  <si>
    <t>Mariaville</t>
  </si>
  <si>
    <t>Marion Twp</t>
  </si>
  <si>
    <t>Mars Hill</t>
  </si>
  <si>
    <t>Marshfield</t>
  </si>
  <si>
    <t>Masardis</t>
  </si>
  <si>
    <t>Mason Twp</t>
  </si>
  <si>
    <t>Matinicus Isle Pl</t>
  </si>
  <si>
    <t>Mattamiscontis Twp</t>
  </si>
  <si>
    <t>Mattawamkeag</t>
  </si>
  <si>
    <t>Maxfield</t>
  </si>
  <si>
    <t>Mechanic Falls</t>
  </si>
  <si>
    <t>Meddybemps</t>
  </si>
  <si>
    <t>Medford</t>
  </si>
  <si>
    <t>Medway</t>
  </si>
  <si>
    <t>Mercer</t>
  </si>
  <si>
    <t>Merrill</t>
  </si>
  <si>
    <t>Mexico</t>
  </si>
  <si>
    <t>Milbridge</t>
  </si>
  <si>
    <t>Milford</t>
  </si>
  <si>
    <t>Millinocket</t>
  </si>
  <si>
    <t>Milo</t>
  </si>
  <si>
    <t>Milton Twp</t>
  </si>
  <si>
    <t>Minot</t>
  </si>
  <si>
    <t>Molunkus Twp</t>
  </si>
  <si>
    <t>Monhegan Plt.</t>
  </si>
  <si>
    <t>Monmouth</t>
  </si>
  <si>
    <t>Monroe</t>
  </si>
  <si>
    <t>Monson</t>
  </si>
  <si>
    <t>Monticello</t>
  </si>
  <si>
    <t>Montville</t>
  </si>
  <si>
    <t>Moose River</t>
  </si>
  <si>
    <t>Moosehead Jct Twp</t>
  </si>
  <si>
    <t>Moro Plt</t>
  </si>
  <si>
    <t>Morrill</t>
  </si>
  <si>
    <t>Moscow</t>
  </si>
  <si>
    <t>Mount Chase</t>
  </si>
  <si>
    <t>Mount Desert</t>
  </si>
  <si>
    <t>Mount Vernon</t>
  </si>
  <si>
    <t>Naples</t>
  </si>
  <si>
    <t>Nashville Plt</t>
  </si>
  <si>
    <t>New Canada</t>
  </si>
  <si>
    <t>New Gloucester</t>
  </si>
  <si>
    <t>New Limerick</t>
  </si>
  <si>
    <t>New Portland</t>
  </si>
  <si>
    <t>New Sharon</t>
  </si>
  <si>
    <t>New Sweden</t>
  </si>
  <si>
    <t>New Vineyard</t>
  </si>
  <si>
    <t>Newburgh</t>
  </si>
  <si>
    <t>Newcastle</t>
  </si>
  <si>
    <t>Newfield</t>
  </si>
  <si>
    <t>Newport</t>
  </si>
  <si>
    <t>Newry</t>
  </si>
  <si>
    <t>Nobleboro</t>
  </si>
  <si>
    <t>Non-Maine Town</t>
  </si>
  <si>
    <t>Norridgewock</t>
  </si>
  <si>
    <t>North Berwick</t>
  </si>
  <si>
    <t>North Haven</t>
  </si>
  <si>
    <t>North Yarmouth</t>
  </si>
  <si>
    <t>Northfield</t>
  </si>
  <si>
    <t>Northport</t>
  </si>
  <si>
    <t>Norway</t>
  </si>
  <si>
    <t>Number 14 Twp</t>
  </si>
  <si>
    <t>Number 21 Twp</t>
  </si>
  <si>
    <t>Oakfield</t>
  </si>
  <si>
    <t>Oakland</t>
  </si>
  <si>
    <t>Ogunquit</t>
  </si>
  <si>
    <t>Old Orchard Bch</t>
  </si>
  <si>
    <t>Old Town</t>
  </si>
  <si>
    <t>Orient</t>
  </si>
  <si>
    <t>Orland</t>
  </si>
  <si>
    <t>Orneville Twp</t>
  </si>
  <si>
    <t>Orono</t>
  </si>
  <si>
    <t>Orrington</t>
  </si>
  <si>
    <t>Osborn</t>
  </si>
  <si>
    <t>Otis</t>
  </si>
  <si>
    <t>Otisfield</t>
  </si>
  <si>
    <t>Owls Head</t>
  </si>
  <si>
    <t>Oxbow Plt</t>
  </si>
  <si>
    <t>Oxford</t>
  </si>
  <si>
    <t>Palermo</t>
  </si>
  <si>
    <t>Palmyra</t>
  </si>
  <si>
    <t>Paris</t>
  </si>
  <si>
    <t>Parkman</t>
  </si>
  <si>
    <t>Parsonsfield</t>
  </si>
  <si>
    <t>Passadumkeag</t>
  </si>
  <si>
    <t>Patten</t>
  </si>
  <si>
    <t>Pembroke</t>
  </si>
  <si>
    <t>Penobscot</t>
  </si>
  <si>
    <t>Perham</t>
  </si>
  <si>
    <t>Perkins Twp</t>
  </si>
  <si>
    <t>Perry</t>
  </si>
  <si>
    <t>Peru</t>
  </si>
  <si>
    <t>Phillips</t>
  </si>
  <si>
    <t>Phippsburg</t>
  </si>
  <si>
    <t>Pittsfield</t>
  </si>
  <si>
    <t>Pittston</t>
  </si>
  <si>
    <t>Pleasant Rdge Plt</t>
  </si>
  <si>
    <t>Plymouth</t>
  </si>
  <si>
    <t>Poland</t>
  </si>
  <si>
    <t>Portage Lake</t>
  </si>
  <si>
    <t>Porter</t>
  </si>
  <si>
    <t>Portland</t>
  </si>
  <si>
    <t>Pownal</t>
  </si>
  <si>
    <t>Prentiss Twp (T4 R4 NBKP)</t>
  </si>
  <si>
    <t>Prentiss Twp (T7 R3 NBPP)</t>
  </si>
  <si>
    <t>Presque Isle</t>
  </si>
  <si>
    <t>Princeton</t>
  </si>
  <si>
    <t>Prospect</t>
  </si>
  <si>
    <t>Pukakon Twp</t>
  </si>
  <si>
    <t>Randolph</t>
  </si>
  <si>
    <t>Rangeley</t>
  </si>
  <si>
    <t>Rangeley Plt</t>
  </si>
  <si>
    <t>Raymond</t>
  </si>
  <si>
    <t>Readfield</t>
  </si>
  <si>
    <t>Reed Plt</t>
  </si>
  <si>
    <t>Richmond</t>
  </si>
  <si>
    <t>Ripley</t>
  </si>
  <si>
    <t>Robbinston</t>
  </si>
  <si>
    <t>Rockland</t>
  </si>
  <si>
    <t>Rockport</t>
  </si>
  <si>
    <t>Rockwood Twp</t>
  </si>
  <si>
    <t>Rome</t>
  </si>
  <si>
    <t>Roque Bluffs</t>
  </si>
  <si>
    <t>Roxbury</t>
  </si>
  <si>
    <t>Rumford</t>
  </si>
  <si>
    <t>Sabattus</t>
  </si>
  <si>
    <t>Saco</t>
  </si>
  <si>
    <t>Saint Agatha</t>
  </si>
  <si>
    <t>Saint Albans</t>
  </si>
  <si>
    <t>Saint Francis</t>
  </si>
  <si>
    <t>Saint George</t>
  </si>
  <si>
    <t>Saint John Plt</t>
  </si>
  <si>
    <t>Salem Twp</t>
  </si>
  <si>
    <t>Sandy River Plt</t>
  </si>
  <si>
    <t>Sanford</t>
  </si>
  <si>
    <t>Sangerville</t>
  </si>
  <si>
    <t>Scarborough</t>
  </si>
  <si>
    <t>Searsmont</t>
  </si>
  <si>
    <t>Searsport</t>
  </si>
  <si>
    <t>Sebago</t>
  </si>
  <si>
    <t>Sebec</t>
  </si>
  <si>
    <t>Sedgwick</t>
  </si>
  <si>
    <t>Shapleigh</t>
  </si>
  <si>
    <t>Sherman</t>
  </si>
  <si>
    <t>Shirley</t>
  </si>
  <si>
    <t>Sidney</t>
  </si>
  <si>
    <t>Silver Ridge</t>
  </si>
  <si>
    <t>Skowhegan</t>
  </si>
  <si>
    <t>Smithfield</t>
  </si>
  <si>
    <t>Smyrna</t>
  </si>
  <si>
    <t>Soldiertown Twp</t>
  </si>
  <si>
    <t>Solon</t>
  </si>
  <si>
    <t>Somerville</t>
  </si>
  <si>
    <t>Sorrento</t>
  </si>
  <si>
    <t>South Berwick</t>
  </si>
  <si>
    <t>South Bristol</t>
  </si>
  <si>
    <t>South Portland</t>
  </si>
  <si>
    <t>South Thomaston</t>
  </si>
  <si>
    <t>Southport</t>
  </si>
  <si>
    <t>Southwest Hbr</t>
  </si>
  <si>
    <t>Springfield</t>
  </si>
  <si>
    <t>Squapan Twp</t>
  </si>
  <si>
    <t>Stacyville</t>
  </si>
  <si>
    <t>Standish</t>
  </si>
  <si>
    <t>Starks</t>
  </si>
  <si>
    <t>Stetson</t>
  </si>
  <si>
    <t>Steuben</t>
  </si>
  <si>
    <t>Stockholm</t>
  </si>
  <si>
    <t>Stockton Springs</t>
  </si>
  <si>
    <t>Stoneham</t>
  </si>
  <si>
    <t>Stonington</t>
  </si>
  <si>
    <t>Stow</t>
  </si>
  <si>
    <t>Strong</t>
  </si>
  <si>
    <t>Sullivan</t>
  </si>
  <si>
    <t>Sumner</t>
  </si>
  <si>
    <t>Surry</t>
  </si>
  <si>
    <t>Swans Island</t>
  </si>
  <si>
    <t>Swanville</t>
  </si>
  <si>
    <t>Sweden</t>
  </si>
  <si>
    <t>T1 R10 WELS</t>
  </si>
  <si>
    <t>T1 R9 WELS</t>
  </si>
  <si>
    <t>T10 SD</t>
  </si>
  <si>
    <t>T15 R6 WELS-Lafayette</t>
  </si>
  <si>
    <t>T16 R4 WELS</t>
  </si>
  <si>
    <t>T17 R4-Sinclair Twp</t>
  </si>
  <si>
    <t>T17 R5-Ouellette</t>
  </si>
  <si>
    <t>T22 MD</t>
  </si>
  <si>
    <t>T27 ED BPP</t>
  </si>
  <si>
    <t>T3 Indian Purchase Twp</t>
  </si>
  <si>
    <t>T3 R8 WELS</t>
  </si>
  <si>
    <t>T4 Indian Purchase Twp</t>
  </si>
  <si>
    <t>T4 R9 NWP</t>
  </si>
  <si>
    <t>T42 MD BPP</t>
  </si>
  <si>
    <t>T5 R7 WELS</t>
  </si>
  <si>
    <t>T7 SD</t>
  </si>
  <si>
    <t>Talmadge</t>
  </si>
  <si>
    <t>TD R2 WELS</t>
  </si>
  <si>
    <t>Temple</t>
  </si>
  <si>
    <t>The Forks Plt</t>
  </si>
  <si>
    <t>Thomaston</t>
  </si>
  <si>
    <t>Thorndike</t>
  </si>
  <si>
    <t>Topsfield</t>
  </si>
  <si>
    <t>Topsham</t>
  </si>
  <si>
    <t>Tremont</t>
  </si>
  <si>
    <t>Trenton</t>
  </si>
  <si>
    <t>Trescott Twp</t>
  </si>
  <si>
    <t>Troy</t>
  </si>
  <si>
    <t>Turner</t>
  </si>
  <si>
    <t>Union</t>
  </si>
  <si>
    <t>Unity</t>
  </si>
  <si>
    <t>Unity Twp</t>
  </si>
  <si>
    <t>Upton</t>
  </si>
  <si>
    <t>Van Buren</t>
  </si>
  <si>
    <t>Vanceboro</t>
  </si>
  <si>
    <t>Vassalboro</t>
  </si>
  <si>
    <t>Veazie</t>
  </si>
  <si>
    <t>Verona</t>
  </si>
  <si>
    <t>Vienna</t>
  </si>
  <si>
    <t>Vinalhaven</t>
  </si>
  <si>
    <t>Wade</t>
  </si>
  <si>
    <t>Waite</t>
  </si>
  <si>
    <t>Waldo</t>
  </si>
  <si>
    <t>Waldoboro</t>
  </si>
  <si>
    <t>Wales</t>
  </si>
  <si>
    <t>Wallagrass</t>
  </si>
  <si>
    <t>Waltham</t>
  </si>
  <si>
    <t>Warren</t>
  </si>
  <si>
    <t>Washburn</t>
  </si>
  <si>
    <t>Washington</t>
  </si>
  <si>
    <t>Washington Twp</t>
  </si>
  <si>
    <t>Waterboro</t>
  </si>
  <si>
    <t>Waterford</t>
  </si>
  <si>
    <t>Waterville</t>
  </si>
  <si>
    <t>Wayne</t>
  </si>
  <si>
    <t>Webster Plt</t>
  </si>
  <si>
    <t>Weld</t>
  </si>
  <si>
    <t>Wellington</t>
  </si>
  <si>
    <t>Wells</t>
  </si>
  <si>
    <t>Wesley</t>
  </si>
  <si>
    <t>West Bath</t>
  </si>
  <si>
    <t>West Gardiner</t>
  </si>
  <si>
    <t>West Paris</t>
  </si>
  <si>
    <t>Westbrook</t>
  </si>
  <si>
    <t>Westfield</t>
  </si>
  <si>
    <t>Westmanland</t>
  </si>
  <si>
    <t>Weston</t>
  </si>
  <si>
    <t>Westport</t>
  </si>
  <si>
    <t>Whitefield</t>
  </si>
  <si>
    <t>Whiting</t>
  </si>
  <si>
    <t>Whitneyville</t>
  </si>
  <si>
    <t>Williamsburg Twp</t>
  </si>
  <si>
    <t>Willimantic</t>
  </si>
  <si>
    <t>Wilton</t>
  </si>
  <si>
    <t>Windham</t>
  </si>
  <si>
    <t>Windsor</t>
  </si>
  <si>
    <t>Winn</t>
  </si>
  <si>
    <t>Winslow</t>
  </si>
  <si>
    <t>Winter Harbor</t>
  </si>
  <si>
    <t>Winterport</t>
  </si>
  <si>
    <t>Winterville Plt</t>
  </si>
  <si>
    <t>Winthrop</t>
  </si>
  <si>
    <t>Wiscasset</t>
  </si>
  <si>
    <t>Woodland</t>
  </si>
  <si>
    <t>Woodstock</t>
  </si>
  <si>
    <t>Woodville</t>
  </si>
  <si>
    <t>Woolwich</t>
  </si>
  <si>
    <t>Wyman Twp</t>
  </si>
  <si>
    <t>Yarmouth</t>
  </si>
  <si>
    <t>York</t>
  </si>
  <si>
    <t>Town</t>
  </si>
  <si>
    <t>Abbot Total</t>
  </si>
  <si>
    <t>Acton Total</t>
  </si>
  <si>
    <t>Adamstown Twp Total</t>
  </si>
  <si>
    <t>Addison Total</t>
  </si>
  <si>
    <t>Albany Twp Total</t>
  </si>
  <si>
    <t>Albion Total</t>
  </si>
  <si>
    <t>Alexander Total</t>
  </si>
  <si>
    <t>Alfred Total</t>
  </si>
  <si>
    <t>Allagash Total</t>
  </si>
  <si>
    <t>Alna Total</t>
  </si>
  <si>
    <t>Alton Total</t>
  </si>
  <si>
    <t>Amherst Total</t>
  </si>
  <si>
    <t>Amity Total</t>
  </si>
  <si>
    <t>Andover Total</t>
  </si>
  <si>
    <t>Anson Total</t>
  </si>
  <si>
    <t>Appleton Total</t>
  </si>
  <si>
    <t>Argyle Twp Total</t>
  </si>
  <si>
    <t>Arrowsic Total</t>
  </si>
  <si>
    <t>Arundel Total</t>
  </si>
  <si>
    <t>Ashland Total</t>
  </si>
  <si>
    <t>Athens Total</t>
  </si>
  <si>
    <t>Atkinson Total</t>
  </si>
  <si>
    <t>Auburn Total</t>
  </si>
  <si>
    <t>Augusta Total</t>
  </si>
  <si>
    <t>Aurora Total</t>
  </si>
  <si>
    <t>Avon Total</t>
  </si>
  <si>
    <t>Baileyville Total</t>
  </si>
  <si>
    <t>Baldwin Total</t>
  </si>
  <si>
    <t>Bancroft Total</t>
  </si>
  <si>
    <t>Bangor Total</t>
  </si>
  <si>
    <t>Bar Harbor Total</t>
  </si>
  <si>
    <t>Baring Plt Total</t>
  </si>
  <si>
    <t>Barnard Twp Total</t>
  </si>
  <si>
    <t>Bath Total</t>
  </si>
  <si>
    <t>Beals Total</t>
  </si>
  <si>
    <t>Beaver Cove Total</t>
  </si>
  <si>
    <t>Beddington Total</t>
  </si>
  <si>
    <t>Belfast Total</t>
  </si>
  <si>
    <t>Belgrade Total</t>
  </si>
  <si>
    <t>Belmont Total</t>
  </si>
  <si>
    <t>Benedicta Twp Total</t>
  </si>
  <si>
    <t>Benton Total</t>
  </si>
  <si>
    <t>Berwick Total</t>
  </si>
  <si>
    <t>Bethel Total</t>
  </si>
  <si>
    <t>Biddeford Total</t>
  </si>
  <si>
    <t>Big Moose Twp Total</t>
  </si>
  <si>
    <t>Big Six Twp (T6 R19 WELS) Total</t>
  </si>
  <si>
    <t>Bingham Total</t>
  </si>
  <si>
    <t>Blaine Total</t>
  </si>
  <si>
    <t>Blanchard Twp Total</t>
  </si>
  <si>
    <t>Blue Hill Total</t>
  </si>
  <si>
    <t>Boothbay Total</t>
  </si>
  <si>
    <t>Boothbay Harbor Total</t>
  </si>
  <si>
    <t>Bowdoin Total</t>
  </si>
  <si>
    <t>Bowdoinham Total</t>
  </si>
  <si>
    <t>Bowerbank Total</t>
  </si>
  <si>
    <t>Bradford Total</t>
  </si>
  <si>
    <t>Bradley Total</t>
  </si>
  <si>
    <t>Bremen Total</t>
  </si>
  <si>
    <t>Brewer Total</t>
  </si>
  <si>
    <t>Bridgewater Total</t>
  </si>
  <si>
    <t>Bridgton Total</t>
  </si>
  <si>
    <t>Brighton Plt Total</t>
  </si>
  <si>
    <t>Bristol Total</t>
  </si>
  <si>
    <t>Brooklin Total</t>
  </si>
  <si>
    <t>Brooks Total</t>
  </si>
  <si>
    <t>Brooksville Total</t>
  </si>
  <si>
    <t>Brookton Twp Total</t>
  </si>
  <si>
    <t>Brownfield Total</t>
  </si>
  <si>
    <t>Brownville Total</t>
  </si>
  <si>
    <t>Brunswick Total</t>
  </si>
  <si>
    <t>Buckfield Total</t>
  </si>
  <si>
    <t>Bucksport Total</t>
  </si>
  <si>
    <t>Burlington Total</t>
  </si>
  <si>
    <t>Burnham Total</t>
  </si>
  <si>
    <t>Buxton Total</t>
  </si>
  <si>
    <t>Byron Total</t>
  </si>
  <si>
    <t>Calais Total</t>
  </si>
  <si>
    <t>Cambridge Total</t>
  </si>
  <si>
    <t>Camden Total</t>
  </si>
  <si>
    <t>Canaan Total</t>
  </si>
  <si>
    <t>Canton Total</t>
  </si>
  <si>
    <t>Cape Elizabeth Total</t>
  </si>
  <si>
    <t>Caratunk Total</t>
  </si>
  <si>
    <t>Caribou Total</t>
  </si>
  <si>
    <t>Carmel Total</t>
  </si>
  <si>
    <t>Carrabassett Vly Total</t>
  </si>
  <si>
    <t>Carroll Plt Total</t>
  </si>
  <si>
    <t>Carthage Total</t>
  </si>
  <si>
    <t>Cary Plt Total</t>
  </si>
  <si>
    <t>Casco Total</t>
  </si>
  <si>
    <t>Castine Total</t>
  </si>
  <si>
    <t>Castle Hill Total</t>
  </si>
  <si>
    <t>Caswell Total</t>
  </si>
  <si>
    <t>Centerville Twp Total</t>
  </si>
  <si>
    <t>Chapman Total</t>
  </si>
  <si>
    <t>Charleston Total</t>
  </si>
  <si>
    <t>Charlotte Total</t>
  </si>
  <si>
    <t>Chebeague Island Total</t>
  </si>
  <si>
    <t>Chelsea Total</t>
  </si>
  <si>
    <t>Cherryfield Total</t>
  </si>
  <si>
    <t>Chester Total</t>
  </si>
  <si>
    <t>Chesterville Total</t>
  </si>
  <si>
    <t>China Total</t>
  </si>
  <si>
    <t>Clifton Total</t>
  </si>
  <si>
    <t>Clinton Total</t>
  </si>
  <si>
    <t>Columbia Total</t>
  </si>
  <si>
    <t>Columbia Falls Total</t>
  </si>
  <si>
    <t>Concord Twp Total</t>
  </si>
  <si>
    <t>Connor Twp Total</t>
  </si>
  <si>
    <t>Cooper Total</t>
  </si>
  <si>
    <t>Coplin Plt Total</t>
  </si>
  <si>
    <t>Corinna Total</t>
  </si>
  <si>
    <t>Corinth Total</t>
  </si>
  <si>
    <t>Cornish Total</t>
  </si>
  <si>
    <t>Cornville Total</t>
  </si>
  <si>
    <t>Cranberry Isles Total</t>
  </si>
  <si>
    <t>Crawford Total</t>
  </si>
  <si>
    <t>Crystal Total</t>
  </si>
  <si>
    <t>Cumberland Total</t>
  </si>
  <si>
    <t>Cushing Total</t>
  </si>
  <si>
    <t>Cutler Total</t>
  </si>
  <si>
    <t>Cyr Plt Total</t>
  </si>
  <si>
    <t>Dallas Plt Total</t>
  </si>
  <si>
    <t>Damariscotta Total</t>
  </si>
  <si>
    <t>Danforth Total</t>
  </si>
  <si>
    <t>Dayton Total</t>
  </si>
  <si>
    <t>Deblois Total</t>
  </si>
  <si>
    <t>Dedham Total</t>
  </si>
  <si>
    <t>Deer Isle Total</t>
  </si>
  <si>
    <t>Denmark Total</t>
  </si>
  <si>
    <t>Dennistown Plt. Total</t>
  </si>
  <si>
    <t>Dennysville Total</t>
  </si>
  <si>
    <t>Detroit Total</t>
  </si>
  <si>
    <t>Devereaux Twp (T29) Total</t>
  </si>
  <si>
    <t>Dexter Total</t>
  </si>
  <si>
    <t>Dixfield Total</t>
  </si>
  <si>
    <t>Dixmont Total</t>
  </si>
  <si>
    <t>Dover-Foxcroft Total</t>
  </si>
  <si>
    <t>Dresden Total</t>
  </si>
  <si>
    <t>Drew Plt Total</t>
  </si>
  <si>
    <t>Durham Total</t>
  </si>
  <si>
    <t>Dyer Brook Total</t>
  </si>
  <si>
    <t>E Twp Total</t>
  </si>
  <si>
    <t>Eagle Lake Total</t>
  </si>
  <si>
    <t>East Machias Total</t>
  </si>
  <si>
    <t>East Millinocket Total</t>
  </si>
  <si>
    <t>Eastbrook Total</t>
  </si>
  <si>
    <t>Easton Total</t>
  </si>
  <si>
    <t>Eastport Total</t>
  </si>
  <si>
    <t>Ebeemee Twp (T5 R9 NWP) Total</t>
  </si>
  <si>
    <t>Eddington Total</t>
  </si>
  <si>
    <t>Edgecomb Total</t>
  </si>
  <si>
    <t>Edinburg Total</t>
  </si>
  <si>
    <t>Edmunds Twp Total</t>
  </si>
  <si>
    <t>Eliot Total</t>
  </si>
  <si>
    <t>Elliottsville Twp Total</t>
  </si>
  <si>
    <t>Ellsworth Total</t>
  </si>
  <si>
    <t>Embden Total</t>
  </si>
  <si>
    <t>Enfield Total</t>
  </si>
  <si>
    <t>Etna Total</t>
  </si>
  <si>
    <t>Eustis Total</t>
  </si>
  <si>
    <t>Exeter Total</t>
  </si>
  <si>
    <t>Fairfield Total</t>
  </si>
  <si>
    <t>Falmouth Total</t>
  </si>
  <si>
    <t>Farmingdale Total</t>
  </si>
  <si>
    <t>Farmington Total</t>
  </si>
  <si>
    <t>Fayette Total</t>
  </si>
  <si>
    <t>Fletchers Landing Twp Total</t>
  </si>
  <si>
    <t>Fort Fairfield Total</t>
  </si>
  <si>
    <t>Fort Kent Total</t>
  </si>
  <si>
    <t>Frankfort Total</t>
  </si>
  <si>
    <t>Franklin Total</t>
  </si>
  <si>
    <t>Freedom Total</t>
  </si>
  <si>
    <t>Freeman Total</t>
  </si>
  <si>
    <t>Freeport Total</t>
  </si>
  <si>
    <t>Frenchboro Total</t>
  </si>
  <si>
    <t>Frenchville Total</t>
  </si>
  <si>
    <t>Friendship Total</t>
  </si>
  <si>
    <t>Fryeburg Total</t>
  </si>
  <si>
    <t>Gardiner Total</t>
  </si>
  <si>
    <t>Garfield Plt Total</t>
  </si>
  <si>
    <t>Garland Total</t>
  </si>
  <si>
    <t>Georgetown Total</t>
  </si>
  <si>
    <t>Gilead Total</t>
  </si>
  <si>
    <t>Glenburn Total</t>
  </si>
  <si>
    <t>Glenwood Plt Total</t>
  </si>
  <si>
    <t>Gorham Total</t>
  </si>
  <si>
    <t>Gouldsboro Total</t>
  </si>
  <si>
    <t>Gr Lake Str Plt Total</t>
  </si>
  <si>
    <t>Grand Falls Twp Total</t>
  </si>
  <si>
    <t>Grand Isle Total</t>
  </si>
  <si>
    <t>Gray Total</t>
  </si>
  <si>
    <t>Great Pond Total</t>
  </si>
  <si>
    <t>Greenbush Total</t>
  </si>
  <si>
    <t>Greene Total</t>
  </si>
  <si>
    <t>Greenfield Twp Total</t>
  </si>
  <si>
    <t>Greenville Total</t>
  </si>
  <si>
    <t>Greenwood Total</t>
  </si>
  <si>
    <t>Grindstone Twp Total</t>
  </si>
  <si>
    <t>Guilford Total</t>
  </si>
  <si>
    <t>Hallowell Total</t>
  </si>
  <si>
    <t>Hamlin Total</t>
  </si>
  <si>
    <t>Hammond Total</t>
  </si>
  <si>
    <t>Hampden Total</t>
  </si>
  <si>
    <t>Hancock Total</t>
  </si>
  <si>
    <t>Hanover Total</t>
  </si>
  <si>
    <t>Harfords Point Twp Total</t>
  </si>
  <si>
    <t>Harmony Total</t>
  </si>
  <si>
    <t>Harpswell Total</t>
  </si>
  <si>
    <t>Harrington Total</t>
  </si>
  <si>
    <t>Harrison Total</t>
  </si>
  <si>
    <t>Hartford Total</t>
  </si>
  <si>
    <t>Hartland Total</t>
  </si>
  <si>
    <t>Haynesville Total</t>
  </si>
  <si>
    <t>Hebron Total</t>
  </si>
  <si>
    <t>Hermon Total</t>
  </si>
  <si>
    <t>Hersey Total</t>
  </si>
  <si>
    <t>Herseytown Twp Total</t>
  </si>
  <si>
    <t>Highland Plt Total</t>
  </si>
  <si>
    <t>Hiram Total</t>
  </si>
  <si>
    <t>Hodgdon Total</t>
  </si>
  <si>
    <t>Holden Total</t>
  </si>
  <si>
    <t>Hollis Total</t>
  </si>
  <si>
    <t>Hope Total</t>
  </si>
  <si>
    <t>Houlton Total</t>
  </si>
  <si>
    <t>Howland Total</t>
  </si>
  <si>
    <t>Hudson Total</t>
  </si>
  <si>
    <t>Indian Stream Twp (T1 R6 BKPEKR) Total</t>
  </si>
  <si>
    <t>Indian Twp Res Total</t>
  </si>
  <si>
    <t>Industry Total</t>
  </si>
  <si>
    <t>Island Falls Total</t>
  </si>
  <si>
    <t>Isle au Haut Total</t>
  </si>
  <si>
    <t>Islesboro Total</t>
  </si>
  <si>
    <t>Jackman Total</t>
  </si>
  <si>
    <t>Jackson Total</t>
  </si>
  <si>
    <t>Jay Total</t>
  </si>
  <si>
    <t>Jefferson Total</t>
  </si>
  <si>
    <t>Jonesboro Total</t>
  </si>
  <si>
    <t>Jonesport Total</t>
  </si>
  <si>
    <t>Kenduskeag Total</t>
  </si>
  <si>
    <t>Kennebunk Total</t>
  </si>
  <si>
    <t>Kennebunkport Total</t>
  </si>
  <si>
    <t>Kingfield Total</t>
  </si>
  <si>
    <t>Kingman Twp Total</t>
  </si>
  <si>
    <t>Kittery Total</t>
  </si>
  <si>
    <t>Knox Total</t>
  </si>
  <si>
    <t>Lagrange Total</t>
  </si>
  <si>
    <t>Lakeville Total</t>
  </si>
  <si>
    <t>Lambert Lake Twp Total</t>
  </si>
  <si>
    <t>Lamoine Total</t>
  </si>
  <si>
    <t>Lang Twp Total</t>
  </si>
  <si>
    <t>Lebanon Total</t>
  </si>
  <si>
    <t>Lee Total</t>
  </si>
  <si>
    <t>Leeds Total</t>
  </si>
  <si>
    <t>Levant Total</t>
  </si>
  <si>
    <t>Lewiston Total</t>
  </si>
  <si>
    <t>Lexington Twp Total</t>
  </si>
  <si>
    <t>Liberty Total</t>
  </si>
  <si>
    <t>Limerick Total</t>
  </si>
  <si>
    <t>Limestone Total</t>
  </si>
  <si>
    <t>Limington Total</t>
  </si>
  <si>
    <t>Lincoln Total</t>
  </si>
  <si>
    <t>Lincolnville Total</t>
  </si>
  <si>
    <t>Linneus Total</t>
  </si>
  <si>
    <t>Lisbon Total</t>
  </si>
  <si>
    <t>Litchfield Total</t>
  </si>
  <si>
    <t>Littleton Total</t>
  </si>
  <si>
    <t>Livermore Total</t>
  </si>
  <si>
    <t>Livermore Falls Total</t>
  </si>
  <si>
    <t>Long A Twp Total</t>
  </si>
  <si>
    <t>Long Island Total</t>
  </si>
  <si>
    <t>Long Pond Twp Total</t>
  </si>
  <si>
    <t>Lovell Total</t>
  </si>
  <si>
    <t>Lowell Total</t>
  </si>
  <si>
    <t>Lower Cupsuptic Twp Total</t>
  </si>
  <si>
    <t>Lubec Total</t>
  </si>
  <si>
    <t>Ludlow Total</t>
  </si>
  <si>
    <t>Lyman Total</t>
  </si>
  <si>
    <t>Machias Total</t>
  </si>
  <si>
    <t>Machiasport Total</t>
  </si>
  <si>
    <t>Macwahoc Plt Total</t>
  </si>
  <si>
    <t>Madawaska Total</t>
  </si>
  <si>
    <t>Madison Total</t>
  </si>
  <si>
    <t>Madrid Twp Total</t>
  </si>
  <si>
    <t>Magalloway Plt Total</t>
  </si>
  <si>
    <t>Manchester Total</t>
  </si>
  <si>
    <t>Mapleton Total</t>
  </si>
  <si>
    <t>Mariaville Total</t>
  </si>
  <si>
    <t>Marion Twp Total</t>
  </si>
  <si>
    <t>Mars Hill Total</t>
  </si>
  <si>
    <t>Marshfield Total</t>
  </si>
  <si>
    <t>Masardis Total</t>
  </si>
  <si>
    <t>Mason Twp Total</t>
  </si>
  <si>
    <t>Matinicus Isle Pl Total</t>
  </si>
  <si>
    <t>Mattamiscontis Twp Total</t>
  </si>
  <si>
    <t>Mattawamkeag Total</t>
  </si>
  <si>
    <t>Maxfield Total</t>
  </si>
  <si>
    <t>Mechanic Falls Total</t>
  </si>
  <si>
    <t>Meddybemps Total</t>
  </si>
  <si>
    <t>Medford Total</t>
  </si>
  <si>
    <t>Medway Total</t>
  </si>
  <si>
    <t>Mercer Total</t>
  </si>
  <si>
    <t>Merrill Total</t>
  </si>
  <si>
    <t>Mexico Total</t>
  </si>
  <si>
    <t>Milbridge Total</t>
  </si>
  <si>
    <t>Milford Total</t>
  </si>
  <si>
    <t>Millinocket Total</t>
  </si>
  <si>
    <t>Milo Total</t>
  </si>
  <si>
    <t>Milton Twp Total</t>
  </si>
  <si>
    <t>Minot Total</t>
  </si>
  <si>
    <t>Molunkus Twp Total</t>
  </si>
  <si>
    <t>Monhegan Plt. Total</t>
  </si>
  <si>
    <t>Monmouth Total</t>
  </si>
  <si>
    <t>Monroe Total</t>
  </si>
  <si>
    <t>Monson Total</t>
  </si>
  <si>
    <t>Monticello Total</t>
  </si>
  <si>
    <t>Montville Total</t>
  </si>
  <si>
    <t>Moose River Total</t>
  </si>
  <si>
    <t>Moosehead Jct Twp Total</t>
  </si>
  <si>
    <t>Moro Plt Total</t>
  </si>
  <si>
    <t>Morrill Total</t>
  </si>
  <si>
    <t>Moscow Total</t>
  </si>
  <si>
    <t>Mount Chase Total</t>
  </si>
  <si>
    <t>Mount Desert Total</t>
  </si>
  <si>
    <t>Mount Vernon Total</t>
  </si>
  <si>
    <t>Naples Total</t>
  </si>
  <si>
    <t>Nashville Plt Total</t>
  </si>
  <si>
    <t>New Canada Total</t>
  </si>
  <si>
    <t>New Gloucester Total</t>
  </si>
  <si>
    <t>New Limerick Total</t>
  </si>
  <si>
    <t>New Portland Total</t>
  </si>
  <si>
    <t>New Sharon Total</t>
  </si>
  <si>
    <t>New Sweden Total</t>
  </si>
  <si>
    <t>New Vineyard Total</t>
  </si>
  <si>
    <t>Newburgh Total</t>
  </si>
  <si>
    <t>Newcastle Total</t>
  </si>
  <si>
    <t>Newfield Total</t>
  </si>
  <si>
    <t>Newport Total</t>
  </si>
  <si>
    <t>Newry Total</t>
  </si>
  <si>
    <t>Nobleboro Total</t>
  </si>
  <si>
    <t>Non-Maine Town Total</t>
  </si>
  <si>
    <t>Norridgewock Total</t>
  </si>
  <si>
    <t>North Berwick Total</t>
  </si>
  <si>
    <t>North Haven Total</t>
  </si>
  <si>
    <t>North Yarmouth Total</t>
  </si>
  <si>
    <t>Northfield Total</t>
  </si>
  <si>
    <t>Northport Total</t>
  </si>
  <si>
    <t>Norway Total</t>
  </si>
  <si>
    <t>Number 14 Twp Total</t>
  </si>
  <si>
    <t>Number 21 Twp Total</t>
  </si>
  <si>
    <t>Oakfield Total</t>
  </si>
  <si>
    <t>Oakland Total</t>
  </si>
  <si>
    <t>Ogunquit Total</t>
  </si>
  <si>
    <t>Old Orchard Bch Total</t>
  </si>
  <si>
    <t>Old Town Total</t>
  </si>
  <si>
    <t>Orient Total</t>
  </si>
  <si>
    <t>Orland Total</t>
  </si>
  <si>
    <t>Orneville Twp Total</t>
  </si>
  <si>
    <t>Orono Total</t>
  </si>
  <si>
    <t>Orrington Total</t>
  </si>
  <si>
    <t>Osborn Total</t>
  </si>
  <si>
    <t>Otis Total</t>
  </si>
  <si>
    <t>Otisfield Total</t>
  </si>
  <si>
    <t>Owls Head Total</t>
  </si>
  <si>
    <t>Oxbow Plt Total</t>
  </si>
  <si>
    <t>Oxford Total</t>
  </si>
  <si>
    <t>Palermo Total</t>
  </si>
  <si>
    <t>Palmyra Total</t>
  </si>
  <si>
    <t>Paris Total</t>
  </si>
  <si>
    <t>Parkman Total</t>
  </si>
  <si>
    <t>Parsonsfield Total</t>
  </si>
  <si>
    <t>Passadumkeag Total</t>
  </si>
  <si>
    <t>Patten Total</t>
  </si>
  <si>
    <t>Pembroke Total</t>
  </si>
  <si>
    <t>Penobscot Total</t>
  </si>
  <si>
    <t>Perham Total</t>
  </si>
  <si>
    <t>Perkins Twp Total</t>
  </si>
  <si>
    <t>Perry Total</t>
  </si>
  <si>
    <t>Peru Total</t>
  </si>
  <si>
    <t>Phillips Total</t>
  </si>
  <si>
    <t>Phippsburg Total</t>
  </si>
  <si>
    <t>Pittsfield Total</t>
  </si>
  <si>
    <t>Pittston Total</t>
  </si>
  <si>
    <t>Pleasant Rdge Plt Total</t>
  </si>
  <si>
    <t>Plymouth Total</t>
  </si>
  <si>
    <t>Poland Total</t>
  </si>
  <si>
    <t>Portage Lake Total</t>
  </si>
  <si>
    <t>Porter Total</t>
  </si>
  <si>
    <t>Portland Total</t>
  </si>
  <si>
    <t>Pownal Total</t>
  </si>
  <si>
    <t>Prentiss Twp (T4 R4 NBKP) Total</t>
  </si>
  <si>
    <t>Prentiss Twp (T7 R3 NBPP) Total</t>
  </si>
  <si>
    <t>Presque Isle Total</t>
  </si>
  <si>
    <t>Princeton Total</t>
  </si>
  <si>
    <t>Prospect Total</t>
  </si>
  <si>
    <t>Pukakon Twp Total</t>
  </si>
  <si>
    <t>Randolph Total</t>
  </si>
  <si>
    <t>Rangeley Total</t>
  </si>
  <si>
    <t>Rangeley Plt Total</t>
  </si>
  <si>
    <t>Raymond Total</t>
  </si>
  <si>
    <t>Readfield Total</t>
  </si>
  <si>
    <t>Reed Plt Total</t>
  </si>
  <si>
    <t>Richmond Total</t>
  </si>
  <si>
    <t>Ripley Total</t>
  </si>
  <si>
    <t>Robbinston Total</t>
  </si>
  <si>
    <t>Rockland Total</t>
  </si>
  <si>
    <t>Rockport Total</t>
  </si>
  <si>
    <t>Rockwood Twp Total</t>
  </si>
  <si>
    <t>Rome Total</t>
  </si>
  <si>
    <t>Roque Bluffs Total</t>
  </si>
  <si>
    <t>Roxbury Total</t>
  </si>
  <si>
    <t>Rumford Total</t>
  </si>
  <si>
    <t>Sabattus Total</t>
  </si>
  <si>
    <t>Saco Total</t>
  </si>
  <si>
    <t>Saint Agatha Total</t>
  </si>
  <si>
    <t>Saint Albans Total</t>
  </si>
  <si>
    <t>Saint Francis Total</t>
  </si>
  <si>
    <t>Saint George Total</t>
  </si>
  <si>
    <t>Saint John Plt Total</t>
  </si>
  <si>
    <t>Salem Twp Total</t>
  </si>
  <si>
    <t>Sandy River Plt Total</t>
  </si>
  <si>
    <t>Sanford Total</t>
  </si>
  <si>
    <t>Sangerville Total</t>
  </si>
  <si>
    <t>Scarborough Total</t>
  </si>
  <si>
    <t>Searsmont Total</t>
  </si>
  <si>
    <t>Searsport Total</t>
  </si>
  <si>
    <t>Sebago Total</t>
  </si>
  <si>
    <t>Sebec Total</t>
  </si>
  <si>
    <t>Sedgwick Total</t>
  </si>
  <si>
    <t>Shapleigh Total</t>
  </si>
  <si>
    <t>Sherman Total</t>
  </si>
  <si>
    <t>Shirley Total</t>
  </si>
  <si>
    <t>Sidney Total</t>
  </si>
  <si>
    <t>Silver Ridge Total</t>
  </si>
  <si>
    <t>Skowhegan Total</t>
  </si>
  <si>
    <t>Smithfield Total</t>
  </si>
  <si>
    <t>Smyrna Total</t>
  </si>
  <si>
    <t>Soldiertown Twp Total</t>
  </si>
  <si>
    <t>Solon Total</t>
  </si>
  <si>
    <t>Somerville Total</t>
  </si>
  <si>
    <t>Sorrento Total</t>
  </si>
  <si>
    <t>South Berwick Total</t>
  </si>
  <si>
    <t>South Bristol Total</t>
  </si>
  <si>
    <t>South Portland Total</t>
  </si>
  <si>
    <t>South Thomaston Total</t>
  </si>
  <si>
    <t>Southport Total</t>
  </si>
  <si>
    <t>Southwest Hbr Total</t>
  </si>
  <si>
    <t>Springfield Total</t>
  </si>
  <si>
    <t>Squapan Twp Total</t>
  </si>
  <si>
    <t>Stacyville Total</t>
  </si>
  <si>
    <t>Standish Total</t>
  </si>
  <si>
    <t>Starks Total</t>
  </si>
  <si>
    <t>Stetson Total</t>
  </si>
  <si>
    <t>Steuben Total</t>
  </si>
  <si>
    <t>Stockholm Total</t>
  </si>
  <si>
    <t>Stockton Springs Total</t>
  </si>
  <si>
    <t>Stoneham Total</t>
  </si>
  <si>
    <t>Stonington Total</t>
  </si>
  <si>
    <t>Stow Total</t>
  </si>
  <si>
    <t>Strong Total</t>
  </si>
  <si>
    <t>Sullivan Total</t>
  </si>
  <si>
    <t>Sumner Total</t>
  </si>
  <si>
    <t>Surry Total</t>
  </si>
  <si>
    <t>Swans Island Total</t>
  </si>
  <si>
    <t>Swanville Total</t>
  </si>
  <si>
    <t>Sweden Total</t>
  </si>
  <si>
    <t>T1 R10 WELS Total</t>
  </si>
  <si>
    <t>T1 R9 WELS Total</t>
  </si>
  <si>
    <t>T10 SD Total</t>
  </si>
  <si>
    <t>T15 R6 WELS-Lafayette Total</t>
  </si>
  <si>
    <t>T16 R4 WELS Total</t>
  </si>
  <si>
    <t>T17 R4-Sinclair Twp Total</t>
  </si>
  <si>
    <t>T17 R5-Ouellette Total</t>
  </si>
  <si>
    <t>T22 MD Total</t>
  </si>
  <si>
    <t>T27 ED BPP Total</t>
  </si>
  <si>
    <t>T3 Indian Purchase Twp Total</t>
  </si>
  <si>
    <t>T3 R8 WELS Total</t>
  </si>
  <si>
    <t>T4 Indian Purchase Twp Total</t>
  </si>
  <si>
    <t>T4 R9 NWP Total</t>
  </si>
  <si>
    <t>T42 MD BPP Total</t>
  </si>
  <si>
    <t>T5 R7 WELS Total</t>
  </si>
  <si>
    <t>T7 SD Total</t>
  </si>
  <si>
    <t>Talmadge Total</t>
  </si>
  <si>
    <t>TD R2 WELS Total</t>
  </si>
  <si>
    <t>Temple Total</t>
  </si>
  <si>
    <t>The Forks Plt Total</t>
  </si>
  <si>
    <t>Thomaston Total</t>
  </si>
  <si>
    <t>Thorndike Total</t>
  </si>
  <si>
    <t>Topsfield Total</t>
  </si>
  <si>
    <t>Topsham Total</t>
  </si>
  <si>
    <t>Tremont Total</t>
  </si>
  <si>
    <t>Trenton Total</t>
  </si>
  <si>
    <t>Trescott Twp Total</t>
  </si>
  <si>
    <t>Troy Total</t>
  </si>
  <si>
    <t>Turner Total</t>
  </si>
  <si>
    <t>Union Total</t>
  </si>
  <si>
    <t>Unity Total</t>
  </si>
  <si>
    <t>Unity Twp Total</t>
  </si>
  <si>
    <t>Upton Total</t>
  </si>
  <si>
    <t>Van Buren Total</t>
  </si>
  <si>
    <t>Vanceboro Total</t>
  </si>
  <si>
    <t>Vassalboro Total</t>
  </si>
  <si>
    <t>Veazie Total</t>
  </si>
  <si>
    <t>Verona Total</t>
  </si>
  <si>
    <t>Vienna Total</t>
  </si>
  <si>
    <t>Vinalhaven Total</t>
  </si>
  <si>
    <t>Wade Total</t>
  </si>
  <si>
    <t>Waite Total</t>
  </si>
  <si>
    <t>Waldo Total</t>
  </si>
  <si>
    <t>Waldoboro Total</t>
  </si>
  <si>
    <t>Wales Total</t>
  </si>
  <si>
    <t>Wallagrass Total</t>
  </si>
  <si>
    <t>Waltham Total</t>
  </si>
  <si>
    <t>Warren Total</t>
  </si>
  <si>
    <t>Washburn Total</t>
  </si>
  <si>
    <t>Washington Total</t>
  </si>
  <si>
    <t>Washington Twp Total</t>
  </si>
  <si>
    <t>Waterboro Total</t>
  </si>
  <si>
    <t>Waterford Total</t>
  </si>
  <si>
    <t>Waterville Total</t>
  </si>
  <si>
    <t>Wayne Total</t>
  </si>
  <si>
    <t>Webster Plt Total</t>
  </si>
  <si>
    <t>Weld Total</t>
  </si>
  <si>
    <t>Wellington Total</t>
  </si>
  <si>
    <t>Wells Total</t>
  </si>
  <si>
    <t>Wesley Total</t>
  </si>
  <si>
    <t>West Bath Total</t>
  </si>
  <si>
    <t>West Gardiner Total</t>
  </si>
  <si>
    <t>West Paris Total</t>
  </si>
  <si>
    <t>Westbrook Total</t>
  </si>
  <si>
    <t>Westfield Total</t>
  </si>
  <si>
    <t>Westmanland Total</t>
  </si>
  <si>
    <t>Weston Total</t>
  </si>
  <si>
    <t>Westport Total</t>
  </si>
  <si>
    <t>Whitefield Total</t>
  </si>
  <si>
    <t>Whiting Total</t>
  </si>
  <si>
    <t>Whitneyville Total</t>
  </si>
  <si>
    <t>Williamsburg Twp Total</t>
  </si>
  <si>
    <t>Willimantic Total</t>
  </si>
  <si>
    <t>Wilton Total</t>
  </si>
  <si>
    <t>Windham Total</t>
  </si>
  <si>
    <t>Windsor Total</t>
  </si>
  <si>
    <t>Winn Total</t>
  </si>
  <si>
    <t>Winslow Total</t>
  </si>
  <si>
    <t>Winter Harbor Total</t>
  </si>
  <si>
    <t>Winterport Total</t>
  </si>
  <si>
    <t>Winterville Plt Total</t>
  </si>
  <si>
    <t>Winthrop Total</t>
  </si>
  <si>
    <t>Wiscasset Total</t>
  </si>
  <si>
    <t>Woodland Total</t>
  </si>
  <si>
    <t>Woodstock Total</t>
  </si>
  <si>
    <t>Woodville Total</t>
  </si>
  <si>
    <t>Woolwich Total</t>
  </si>
  <si>
    <t>Wyman Twp Total</t>
  </si>
  <si>
    <t>Yarmouth Total</t>
  </si>
  <si>
    <t>York Total</t>
  </si>
  <si>
    <t>County</t>
  </si>
  <si>
    <t>Androscoggin</t>
  </si>
  <si>
    <t>Aroostook</t>
  </si>
  <si>
    <t>Kennebec</t>
  </si>
  <si>
    <t>Other</t>
  </si>
  <si>
    <t>Piscataquis</t>
  </si>
  <si>
    <t>Sagadahoc</t>
  </si>
  <si>
    <t>Somerset</t>
  </si>
  <si>
    <t>Androscoggin Total</t>
  </si>
  <si>
    <t>Aroostook Total</t>
  </si>
  <si>
    <t>Kennebec Total</t>
  </si>
  <si>
    <t>Other Total</t>
  </si>
  <si>
    <t>Piscataquis Total</t>
  </si>
  <si>
    <t>Sagadahoc Total</t>
  </si>
  <si>
    <t>Somerset Total</t>
  </si>
  <si>
    <t>Attending</t>
  </si>
  <si>
    <t>ResidentID</t>
  </si>
  <si>
    <t>AttendingID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</si>
</sst>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34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0" fontId="2" fillId="2" borderId="0" xfId="3" applyFont="1"/>
    <xf numFmtId="164" fontId="2" fillId="2" borderId="0" xfId="1" applyNumberFormat="1" applyFont="1" applyFill="1"/>
    <xf numFmtId="10" fontId="2" fillId="2" borderId="0" xfId="2" applyNumberFormat="1" applyFont="1" applyFill="1"/>
    <xf numFmtId="0" fontId="2" fillId="2" borderId="0" xfId="0" applyFont="1" applyFill="1"/>
    <xf numFmtId="164" fontId="2" fillId="3" borderId="0" xfId="0" applyNumberFormat="1" applyFont="1" applyFill="1"/>
    <xf numFmtId="10" fontId="2" fillId="3" borderId="0" xfId="0" applyNumberFormat="1" applyFont="1" applyFill="1"/>
    <xf numFmtId="0" fontId="2" fillId="3" borderId="0" xfId="0" applyFont="1" applyFill="1"/>
    <xf numFmtId="0" fontId="0" fillId="0" borderId="0" xfId="0" applyAlignment="1">
      <alignment horizontal="left"/>
    </xf>
    <xf numFmtId="0" fontId="3" fillId="0" borderId="0" xfId="0" applyFon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wrapText="1"/>
    </xf>
    <xf numFmtId="164" fontId="0" fillId="4" borderId="0" xfId="1" applyNumberFormat="1" applyFont="1" applyFill="1"/>
    <xf numFmtId="10" fontId="3" fillId="0" borderId="0" xfId="2" applyNumberFormat="1" applyFont="1"/>
    <xf numFmtId="164" fontId="4" fillId="3" borderId="0" xfId="0" applyNumberFormat="1" applyFont="1" applyFill="1"/>
    <xf numFmtId="10" fontId="4" fillId="3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0" fillId="0" borderId="1" xfId="0" applyBorder="1"/>
    <xf numFmtId="0" fontId="2" fillId="5" borderId="1" xfId="0" applyFont="1" applyFill="1" applyBorder="1"/>
    <xf numFmtId="164" fontId="2" fillId="5" borderId="1" xfId="1" applyNumberFormat="1" applyFont="1" applyFill="1" applyBorder="1"/>
    <xf numFmtId="164" fontId="0" fillId="0" borderId="1" xfId="1" applyNumberFormat="1" applyFont="1" applyBorder="1"/>
    <xf numFmtId="0" fontId="3" fillId="4" borderId="1" xfId="0" applyFont="1" applyFill="1" applyBorder="1"/>
    <xf numFmtId="0" fontId="0" fillId="4" borderId="1" xfId="0" applyFill="1" applyBorder="1"/>
    <xf numFmtId="164" fontId="0" fillId="4" borderId="1" xfId="1" applyNumberFormat="1" applyFont="1" applyFill="1" applyBorder="1"/>
    <xf numFmtId="164" fontId="2" fillId="5" borderId="1" xfId="1" applyNumberFormat="1" applyFont="1" applyFill="1" applyBorder="1" applyAlignment="1">
      <alignment horizontal="left"/>
    </xf>
    <xf numFmtId="164" fontId="3" fillId="4" borderId="1" xfId="1" applyNumberFormat="1" applyFont="1" applyFill="1" applyBorder="1"/>
    <xf numFmtId="164" fontId="3" fillId="0" borderId="0" xfId="1" applyNumberFormat="1" applyFont="1"/>
    <xf numFmtId="164" fontId="3" fillId="0" borderId="1" xfId="1" applyNumberFormat="1" applyFont="1" applyBorder="1"/>
    <xf numFmtId="0" fontId="3" fillId="0" borderId="1" xfId="0" applyFont="1" applyBorder="1"/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4">
    <cellStyle name="Accent1" xfId="3" builtinId="29"/>
    <cellStyle name="Comma" xfId="1" builtinId="3"/>
    <cellStyle name="Normal" xfId="0" builtinId="0"/>
    <cellStyle name="Percent" xfId="2" builtinId="5"/>
  </cellStyles>
  <dxfs count="140"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  <fill>
        <patternFill patternType="solid">
          <fgColor indexed="64"/>
          <bgColor theme="4"/>
        </patternFill>
      </fill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  <fill>
        <patternFill patternType="solid">
          <fgColor indexed="64"/>
          <bgColor theme="4"/>
        </patternFill>
      </fill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  <fill>
        <patternFill patternType="solid">
          <fgColor indexed="64"/>
          <bgColor theme="4"/>
        </patternFill>
      </fill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  <fill>
        <patternFill patternType="solid">
          <fgColor indexed="64"/>
          <bgColor theme="4"/>
        </patternFill>
      </fill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  <fill>
        <patternFill patternType="solid">
          <fgColor indexed="64"/>
          <bgColor theme="4"/>
        </patternFill>
      </fill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  <fill>
        <patternFill patternType="solid">
          <fgColor indexed="64"/>
          <bgColor theme="4"/>
        </patternFill>
      </fill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  <fill>
        <patternFill patternType="solid">
          <fgColor indexed="64"/>
          <bgColor theme="4"/>
        </patternFill>
      </fill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  <fill>
        <patternFill patternType="solid">
          <fgColor indexed="64"/>
          <bgColor theme="4"/>
        </patternFill>
      </fill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  <fill>
        <patternFill patternType="solid">
          <fgColor indexed="64"/>
          <bgColor theme="4"/>
        </patternFill>
      </fill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  <fill>
        <patternFill patternType="solid">
          <fgColor indexed="64"/>
          <bgColor theme="4"/>
        </patternFill>
      </fill>
    </dxf>
    <dxf>
      <font>
        <b/>
      </font>
      <numFmt numFmtId="14" formatCode="0.00%"/>
    </dxf>
    <dxf>
      <numFmt numFmtId="14" formatCode="0.00%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</dxf>
    <dxf>
      <font>
        <b/>
      </font>
    </dxf>
    <dxf>
      <alignment horizontal="center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  <fill>
        <patternFill patternType="solid">
          <fgColor indexed="64"/>
          <bgColor theme="4"/>
        </patternFill>
      </fill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  <fill>
        <patternFill patternType="solid">
          <fgColor indexed="64"/>
          <bgColor theme="4"/>
        </patternFill>
      </fill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S239" totalsRowCount="1">
  <autoFilter ref="A1:S238"/>
  <tableColumns count="19">
    <tableColumn id="1" name="Public" totalsRowDxfId="139"/>
    <tableColumn id="2" name="Attending" totalsRowDxfId="138"/>
    <tableColumn id="3" name="AttendingSAU" totalsRowLabel="Statewide Totals:" totalsRowDxfId="137"/>
    <tableColumn id="18" name="PR" totalsRowFunction="custom" dataDxfId="136" totalsRowDxfId="135" dataCellStyle="Comma">
      <totalsRowFormula>SUM(D2:D238)</totalsRowFormula>
    </tableColumn>
    <tableColumn id="17" name="PK" totalsRowFunction="custom" dataDxfId="134" totalsRowDxfId="133" dataCellStyle="Comma">
      <totalsRowFormula>SUM(E2:E238)</totalsRowFormula>
    </tableColumn>
    <tableColumn id="16" name="KG" totalsRowFunction="custom" dataDxfId="132" totalsRowDxfId="131" dataCellStyle="Comma">
      <totalsRowFormula>SUM(F2:F238)</totalsRowFormula>
    </tableColumn>
    <tableColumn id="4" name="01" totalsRowFunction="custom" dataDxfId="130" totalsRowDxfId="129" dataCellStyle="Comma">
      <totalsRowFormula>SUM(G2:G238)</totalsRowFormula>
    </tableColumn>
    <tableColumn id="5" name="02" totalsRowFunction="custom" dataDxfId="128" totalsRowDxfId="127" dataCellStyle="Comma">
      <totalsRowFormula>SUM(H2:H238)</totalsRowFormula>
    </tableColumn>
    <tableColumn id="6" name="03" totalsRowFunction="custom" dataDxfId="126" totalsRowDxfId="125" dataCellStyle="Comma">
      <totalsRowFormula>SUM(I2:I238)</totalsRowFormula>
    </tableColumn>
    <tableColumn id="7" name="04" totalsRowFunction="custom" dataDxfId="124" totalsRowDxfId="123" dataCellStyle="Comma">
      <totalsRowFormula>SUM(J2:J238)</totalsRowFormula>
    </tableColumn>
    <tableColumn id="8" name="05" totalsRowFunction="custom" dataDxfId="122" totalsRowDxfId="121" dataCellStyle="Comma">
      <totalsRowFormula>SUM(K2:K238)</totalsRowFormula>
    </tableColumn>
    <tableColumn id="9" name="06" totalsRowFunction="custom" dataDxfId="120" totalsRowDxfId="119" dataCellStyle="Comma">
      <totalsRowFormula>SUM(L2:L238)</totalsRowFormula>
    </tableColumn>
    <tableColumn id="10" name="07" totalsRowFunction="custom" dataDxfId="118" totalsRowDxfId="117" dataCellStyle="Comma">
      <totalsRowFormula>SUM(M2:M238)</totalsRowFormula>
    </tableColumn>
    <tableColumn id="11" name="08" totalsRowFunction="custom" dataDxfId="116" totalsRowDxfId="115" dataCellStyle="Comma">
      <totalsRowFormula>SUM(N2:N238)</totalsRowFormula>
    </tableColumn>
    <tableColumn id="12" name="09" totalsRowFunction="custom" dataDxfId="114" totalsRowDxfId="113" dataCellStyle="Comma">
      <totalsRowFormula>SUM(O2:O238)</totalsRowFormula>
    </tableColumn>
    <tableColumn id="13" name="10" totalsRowFunction="custom" dataDxfId="112" totalsRowDxfId="111" dataCellStyle="Comma">
      <totalsRowFormula>SUM(P2:P238)</totalsRowFormula>
    </tableColumn>
    <tableColumn id="14" name="11" totalsRowFunction="custom" dataDxfId="110" totalsRowDxfId="109" dataCellStyle="Comma">
      <totalsRowFormula>SUM(Q2:Q238)</totalsRowFormula>
    </tableColumn>
    <tableColumn id="15" name="12" totalsRowFunction="custom" dataDxfId="108" totalsRowDxfId="107" dataCellStyle="Comma">
      <totalsRowFormula>SUM(R2:R238)</totalsRowFormula>
    </tableColumn>
    <tableColumn id="19" name="Total Students" totalsRowFunction="custom" dataDxfId="106" totalsRowDxfId="105" dataCellStyle="Comma">
      <calculatedColumnFormula>SUM(Table1[[#This Row],[PR]:[12]])</calculatedColumnFormula>
      <totalsRowFormula>SUM(S2:S238)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U623" totalsRowCount="1">
  <autoFilter ref="A1:U622"/>
  <tableColumns count="21">
    <tableColumn id="1" name="Public" totalsRowDxfId="104"/>
    <tableColumn id="2" name="AttendingOrgID" totalsRowDxfId="103"/>
    <tableColumn id="3" name="AttendingSAU" totalsRowDxfId="102"/>
    <tableColumn id="4" name="AttendingSchoolOrgID" totalsRowDxfId="101"/>
    <tableColumn id="5" name="School" totalsRowLabel="Statewide Total:" totalsRowDxfId="100"/>
    <tableColumn id="20" name="PR" totalsRowFunction="custom" dataDxfId="99" totalsRowDxfId="98" dataCellStyle="Comma">
      <totalsRowFormula>SUM(F2:F622)</totalsRowFormula>
    </tableColumn>
    <tableColumn id="19" name="PK" totalsRowFunction="custom" dataDxfId="97" totalsRowDxfId="96" dataCellStyle="Comma">
      <totalsRowFormula>SUM(G2:G622)</totalsRowFormula>
    </tableColumn>
    <tableColumn id="18" name="KG" totalsRowFunction="custom" dataDxfId="95" totalsRowDxfId="94" dataCellStyle="Comma">
      <totalsRowFormula>SUM(H2:H622)</totalsRowFormula>
    </tableColumn>
    <tableColumn id="6" name="01" totalsRowFunction="custom" dataDxfId="93" totalsRowDxfId="92" dataCellStyle="Comma">
      <totalsRowFormula>SUM(I2:I622)</totalsRowFormula>
    </tableColumn>
    <tableColumn id="7" name="02" totalsRowFunction="custom" dataDxfId="91" totalsRowDxfId="90" dataCellStyle="Comma">
      <totalsRowFormula>SUM(J2:J622)</totalsRowFormula>
    </tableColumn>
    <tableColumn id="8" name="03" totalsRowFunction="custom" dataDxfId="89" totalsRowDxfId="88" dataCellStyle="Comma">
      <totalsRowFormula>SUM(K2:K622)</totalsRowFormula>
    </tableColumn>
    <tableColumn id="9" name="04" totalsRowFunction="custom" dataDxfId="87" totalsRowDxfId="86" dataCellStyle="Comma">
      <totalsRowFormula>SUM(L2:L622)</totalsRowFormula>
    </tableColumn>
    <tableColumn id="10" name="05" totalsRowFunction="custom" dataDxfId="85" totalsRowDxfId="84" dataCellStyle="Comma">
      <totalsRowFormula>SUM(M2:M622)</totalsRowFormula>
    </tableColumn>
    <tableColumn id="11" name="06" totalsRowFunction="custom" dataDxfId="83" totalsRowDxfId="82" dataCellStyle="Comma">
      <totalsRowFormula>SUM(N2:N622)</totalsRowFormula>
    </tableColumn>
    <tableColumn id="12" name="07" totalsRowFunction="custom" dataDxfId="81" totalsRowDxfId="80" dataCellStyle="Comma">
      <totalsRowFormula>SUM(O2:O622)</totalsRowFormula>
    </tableColumn>
    <tableColumn id="13" name="08" totalsRowFunction="custom" dataDxfId="79" totalsRowDxfId="78" dataCellStyle="Comma">
      <totalsRowFormula>SUM(P2:P622)</totalsRowFormula>
    </tableColumn>
    <tableColumn id="14" name="09" totalsRowFunction="custom" dataDxfId="77" totalsRowDxfId="76" dataCellStyle="Comma">
      <totalsRowFormula>SUM(Q2:Q622)</totalsRowFormula>
    </tableColumn>
    <tableColumn id="15" name="10" totalsRowFunction="custom" dataDxfId="75" totalsRowDxfId="74" dataCellStyle="Comma">
      <totalsRowFormula>SUM(R2:R622)</totalsRowFormula>
    </tableColumn>
    <tableColumn id="16" name="11" totalsRowFunction="custom" dataDxfId="73" totalsRowDxfId="72" dataCellStyle="Comma">
      <totalsRowFormula>SUM(S2:S622)</totalsRowFormula>
    </tableColumn>
    <tableColumn id="17" name="12" totalsRowFunction="custom" dataDxfId="71" totalsRowDxfId="70" dataCellStyle="Comma">
      <totalsRowFormula>SUM(T2:T622)</totalsRowFormula>
    </tableColumn>
    <tableColumn id="21" name="Total Students" totalsRowFunction="custom" dataDxfId="69" totalsRowDxfId="68" dataCellStyle="Comma">
      <calculatedColumnFormula>SUM(Table2[[#This Row],[PR]:[12]])</calculatedColumnFormula>
      <totalsRowFormula>SUM(U2:U622)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F17" totalsRowCount="1">
  <autoFilter ref="A1:F16"/>
  <tableColumns count="6">
    <tableColumn id="1" name="Grade" totalsRowLabel="Totals:" dataDxfId="67" totalsRowDxfId="66"/>
    <tableColumn id="2" name="Female" totalsRowFunction="custom" dataDxfId="65" totalsRowDxfId="64" dataCellStyle="Comma">
      <totalsRowFormula>SUM(Table3[Female])</totalsRowFormula>
    </tableColumn>
    <tableColumn id="3" name="Male" totalsRowFunction="custom" dataDxfId="63" totalsRowDxfId="62" dataCellStyle="Comma">
      <totalsRowFormula>SUM(Table3[Male])</totalsRowFormula>
    </tableColumn>
    <tableColumn id="4" name="Total Students" totalsRowFunction="custom" dataDxfId="61" totalsRowDxfId="60" dataCellStyle="Comma">
      <calculatedColumnFormula>Table3[[#This Row],[Male]]+Table3[[#This Row],[Female]]</calculatedColumnFormula>
      <totalsRowFormula>SUM(Table3[Total Students])</totalsRowFormula>
    </tableColumn>
    <tableColumn id="5" name="Percent Female" totalsRowFunction="custom" dataDxfId="59" totalsRowDxfId="58" dataCellStyle="Percent">
      <calculatedColumnFormula>Table3[[#This Row],[Female]]/Table3[[#This Row],[Total Students]]</calculatedColumnFormula>
      <totalsRowFormula>Table3[[#Totals],[Female]]/Table3[[#Totals],[Total Students]]</totalsRowFormula>
    </tableColumn>
    <tableColumn id="6" name="Percent Male" totalsRowFunction="custom" dataDxfId="57" totalsRowDxfId="56" dataCellStyle="Percent">
      <calculatedColumnFormula>Table3[[#This Row],[Male]]/Table3[[#This Row],[Total Students]]</calculatedColumnFormula>
      <totalsRowFormula>Table3[[#Totals],[Male]]/Table3[[#Totals],[Total Students]]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2:J18" totalsRowCount="1" headerRowDxfId="55">
  <autoFilter ref="A2:J17"/>
  <tableColumns count="10">
    <tableColumn id="1" name="Grade" totalsRowLabel="Totals:" dataDxfId="54" totalsRowDxfId="53"/>
    <tableColumn id="2" name="Unreported" totalsRowFunction="custom" dataDxfId="52" totalsRowDxfId="51" dataCellStyle="Comma">
      <totalsRowFormula>SUM(Table4[Unreported])</totalsRowFormula>
    </tableColumn>
    <tableColumn id="3" name="African_x000a_ American-Black" totalsRowFunction="custom" dataDxfId="50" totalsRowDxfId="49" dataCellStyle="Comma">
      <totalsRowFormula>SUM(Table4[African
 American-Black])</totalsRowFormula>
    </tableColumn>
    <tableColumn id="4" name="American Indian_x000a_ Native Alaskan" totalsRowFunction="custom" dataDxfId="48" totalsRowDxfId="47" dataCellStyle="Comma">
      <totalsRowFormula>SUM(Table4[American Indian
 Native Alaskan])</totalsRowFormula>
    </tableColumn>
    <tableColumn id="5" name="Asian_x000a_Pacific Islander" totalsRowFunction="custom" dataDxfId="46" totalsRowDxfId="45" dataCellStyle="Comma">
      <totalsRowFormula>SUM(Table4[Asian
Pacific Islander])</totalsRowFormula>
    </tableColumn>
    <tableColumn id="6" name="Caucasian-White" totalsRowFunction="custom" dataDxfId="44" totalsRowDxfId="43" dataCellStyle="Comma">
      <totalsRowFormula>SUM(Table4[Caucasian-White])</totalsRowFormula>
    </tableColumn>
    <tableColumn id="7" name="Hispanic" totalsRowFunction="custom" dataDxfId="42" totalsRowDxfId="41" dataCellStyle="Comma">
      <totalsRowFormula>SUM(Table4[Hispanic])</totalsRowFormula>
    </tableColumn>
    <tableColumn id="8" name="Native Hawaiian_x000a_ Other Pac-Islander" totalsRowFunction="custom" dataDxfId="40" totalsRowDxfId="39" dataCellStyle="Comma">
      <totalsRowFormula>SUM(Table4[Native Hawaiian
 Other Pac-Islander])</totalsRowFormula>
    </tableColumn>
    <tableColumn id="9" name="Two_x000a_ or _x000a_More Races" totalsRowFunction="custom" dataDxfId="38" totalsRowDxfId="37" dataCellStyle="Comma">
      <totalsRowFormula>SUM(Table4[Two
 or 
More Races])</totalsRowFormula>
    </tableColumn>
    <tableColumn id="10" name="Total _x000a_Students" totalsRowFunction="custom" dataDxfId="36" totalsRowDxfId="35" dataCellStyle="Comma">
      <calculatedColumnFormula>SUM(Table4[[#This Row],[Unreported]:[Two
 or 
More Races]])</calculatedColumnFormula>
      <totalsRowFormula>SUM(Table4[Total 
Students])</totalsRow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47" displayName="Table47" ref="A21:J37" totalsRowCount="1" headerRowDxfId="34" dataDxfId="33" dataCellStyle="Percent">
  <autoFilter ref="A21:J36"/>
  <tableColumns count="10">
    <tableColumn id="1" name="Grade" totalsRowLabel="Totals:" dataDxfId="32" totalsRowDxfId="31" dataCellStyle="Percent"/>
    <tableColumn id="2" name="Unreported" totalsRowFunction="custom" dataDxfId="30" totalsRowDxfId="29" dataCellStyle="Percent">
      <calculatedColumnFormula>B3/J3</calculatedColumnFormula>
      <totalsRowFormula>Table4[[#Totals],[Unreported]]/Table4[[#Totals],[Total 
Students]]</totalsRowFormula>
    </tableColumn>
    <tableColumn id="3" name="African_x000a_ American-Black" totalsRowFunction="custom" dataDxfId="28" totalsRowDxfId="27" dataCellStyle="Percent">
      <calculatedColumnFormula>C3/J3</calculatedColumnFormula>
      <totalsRowFormula>Table4[[#Totals],[African
 American-Black]]/Table4[[#Totals],[Total 
Students]]</totalsRowFormula>
    </tableColumn>
    <tableColumn id="4" name="American Indian_x000a_ Native Alaskan" totalsRowFunction="custom" dataDxfId="26" totalsRowDxfId="25" dataCellStyle="Percent">
      <calculatedColumnFormula>D3/J3</calculatedColumnFormula>
      <totalsRowFormula>Table4[[#Totals],[American Indian
 Native Alaskan]]/Table4[[#Totals],[Total 
Students]]</totalsRowFormula>
    </tableColumn>
    <tableColumn id="5" name="Asian_x000a_Pacific Islander" totalsRowFunction="custom" dataDxfId="24" totalsRowDxfId="23" dataCellStyle="Percent">
      <calculatedColumnFormula>E3/J3</calculatedColumnFormula>
      <totalsRowFormula>Table4[[#Totals],[Asian
Pacific Islander]]/Table4[[#Totals],[Total 
Students]]</totalsRowFormula>
    </tableColumn>
    <tableColumn id="6" name="Caucasian-White" totalsRowFunction="custom" dataDxfId="22" totalsRowDxfId="21" dataCellStyle="Percent">
      <calculatedColumnFormula>F3/J3</calculatedColumnFormula>
      <totalsRowFormula>Table4[[#Totals],[Caucasian-White]]/Table4[[#Totals],[Total 
Students]]</totalsRowFormula>
    </tableColumn>
    <tableColumn id="7" name="Hispanic" totalsRowFunction="custom" dataDxfId="20" totalsRowDxfId="19" dataCellStyle="Percent">
      <calculatedColumnFormula>G3/J3</calculatedColumnFormula>
      <totalsRowFormula>Table4[[#Totals],[Hispanic]]/Table4[[#Totals],[Total 
Students]]</totalsRowFormula>
    </tableColumn>
    <tableColumn id="8" name="Native Hawaiian_x000a_ Other Pac-Islander" totalsRowFunction="custom" dataDxfId="18" totalsRowDxfId="17" dataCellStyle="Percent">
      <calculatedColumnFormula>H3/J3</calculatedColumnFormula>
      <totalsRowFormula>Table4[[#Totals],[Native Hawaiian
 Other Pac-Islander]]/Table4[[#Totals],[Total 
Students]]</totalsRowFormula>
    </tableColumn>
    <tableColumn id="9" name="Two_x000a_ or _x000a_More Races" totalsRowFunction="custom" dataDxfId="16" totalsRowDxfId="15" dataCellStyle="Percent">
      <calculatedColumnFormula>I3/J3</calculatedColumnFormula>
      <totalsRowFormula>Table4[[#Totals],[Two
 or 
More Races]]/Table4[[#Totals],[Total 
Students]]</totalsRowFormula>
    </tableColumn>
    <tableColumn id="10" name="Total _x000a_Students" totalsRowFunction="custom" dataDxfId="14" totalsRowDxfId="13" dataCellStyle="Percent">
      <calculatedColumnFormula>SUM(Table47[[#This Row],[Unreported]:[Two
 or 
More Races]])</calculatedColumnFormula>
      <totalsRowFormula>SUM(Table47[[#Totals],[Unreported]:[Two
 or 
More Races]])</totalsRow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1:E17" totalsRowShown="0">
  <autoFilter ref="A1:E17"/>
  <tableColumns count="5">
    <tableColumn id="1" name="Grade" dataDxfId="12"/>
    <tableColumn id="2" name="N" dataDxfId="11" dataCellStyle="Comma"/>
    <tableColumn id="3" name="Y" dataDxfId="10" dataCellStyle="Comma"/>
    <tableColumn id="4" name="Total Students" dataDxfId="9" dataCellStyle="Comma">
      <calculatedColumnFormula>Table7[[#This Row],[Y]]+Table7[[#This Row],[N]]</calculatedColumnFormula>
    </tableColumn>
    <tableColumn id="5" name="Percent" dataDxfId="8" dataCellStyle="Percent">
      <calculatedColumnFormula>Table7[[#This Row],[Y]]/Table7[[#This Row],[Total Students]]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1" name="Table11" displayName="Table11" ref="A1:E17" totalsRowShown="0">
  <autoFilter ref="A1:E17"/>
  <tableColumns count="5">
    <tableColumn id="1" name="Grade"/>
    <tableColumn id="2" name="N" dataDxfId="7" dataCellStyle="Comma"/>
    <tableColumn id="3" name="Y" dataDxfId="6" dataCellStyle="Comma"/>
    <tableColumn id="4" name="Total Students" dataDxfId="5" dataCellStyle="Comma">
      <calculatedColumnFormula>Table11[[#This Row],[N]]+Table11[[#This Row],[Y]]</calculatedColumnFormula>
    </tableColumn>
    <tableColumn id="5" name="Percent" dataDxfId="4" dataCellStyle="Percent">
      <calculatedColumnFormula>Table11[[#This Row],[Y]]/Table11[[#This Row],[Total Students]]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2" name="Table12" displayName="Table12" ref="A1:E17" totalsRowShown="0">
  <autoFilter ref="A1:E17"/>
  <tableColumns count="5">
    <tableColumn id="1" name="Grade"/>
    <tableColumn id="2" name="N" dataDxfId="3" dataCellStyle="Comma"/>
    <tableColumn id="3" name="Y" dataDxfId="2" dataCellStyle="Comma"/>
    <tableColumn id="4" name="Total Students" dataDxfId="1" dataCellStyle="Comma">
      <calculatedColumnFormula>Table12[[#This Row],[N]]+Table12[[#This Row],[Y]]</calculatedColumnFormula>
    </tableColumn>
    <tableColumn id="5" name="Percent" dataDxfId="0" dataCellStyle="Percent">
      <calculatedColumnFormula>Table12[[#This Row],[Y]]/Table12[[#This Row],[Total Students]]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9"/>
  <sheetViews>
    <sheetView workbookViewId="0">
      <pane ySplit="1" topLeftCell="A2" activePane="bottomLeft" state="frozen"/>
      <selection pane="bottomLeft" activeCell="P5" sqref="P5"/>
    </sheetView>
  </sheetViews>
  <sheetFormatPr defaultRowHeight="15" x14ac:dyDescent="0.25"/>
  <cols>
    <col min="1" max="1" width="7.7109375" customWidth="1"/>
    <col min="2" max="2" width="10.7109375" customWidth="1"/>
    <col min="3" max="3" width="26.7109375" customWidth="1"/>
    <col min="4" max="5" width="7" style="1" bestFit="1" customWidth="1"/>
    <col min="6" max="18" width="8" style="1" bestFit="1" customWidth="1"/>
    <col min="19" max="19" width="15.140625" style="1" customWidth="1"/>
  </cols>
  <sheetData>
    <row r="1" spans="1:19" x14ac:dyDescent="0.25">
      <c r="A1" t="s">
        <v>255</v>
      </c>
      <c r="B1" t="s">
        <v>2297</v>
      </c>
      <c r="C1" t="s">
        <v>0</v>
      </c>
      <c r="D1" s="1" t="s">
        <v>15</v>
      </c>
      <c r="E1" s="1" t="s">
        <v>14</v>
      </c>
      <c r="F1" s="1" t="s">
        <v>13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256</v>
      </c>
    </row>
    <row r="2" spans="1:19" x14ac:dyDescent="0.25">
      <c r="A2" t="s">
        <v>16</v>
      </c>
      <c r="B2">
        <v>2</v>
      </c>
      <c r="C2" t="s">
        <v>17</v>
      </c>
      <c r="D2" s="1">
        <v>25</v>
      </c>
      <c r="E2" s="1">
        <v>1</v>
      </c>
      <c r="F2" s="1">
        <v>14</v>
      </c>
      <c r="G2" s="1">
        <v>21</v>
      </c>
      <c r="H2" s="1">
        <v>15</v>
      </c>
      <c r="I2" s="1">
        <v>36</v>
      </c>
      <c r="J2" s="1">
        <v>17</v>
      </c>
      <c r="K2" s="1">
        <v>16</v>
      </c>
      <c r="L2" s="1">
        <v>22</v>
      </c>
      <c r="M2" s="1">
        <v>26</v>
      </c>
      <c r="N2" s="1">
        <v>17</v>
      </c>
      <c r="S2" s="1">
        <f>SUM(Table1[[#This Row],[PR]:[12]])</f>
        <v>210</v>
      </c>
    </row>
    <row r="3" spans="1:19" x14ac:dyDescent="0.25">
      <c r="A3" t="s">
        <v>16</v>
      </c>
      <c r="B3">
        <v>1038</v>
      </c>
      <c r="C3" t="s">
        <v>18</v>
      </c>
      <c r="D3" s="1">
        <v>5</v>
      </c>
      <c r="F3" s="1">
        <v>3</v>
      </c>
      <c r="G3" s="1">
        <v>3</v>
      </c>
      <c r="H3" s="1">
        <v>3</v>
      </c>
      <c r="I3" s="1">
        <v>6</v>
      </c>
      <c r="J3" s="1">
        <v>2</v>
      </c>
      <c r="K3" s="1">
        <v>9</v>
      </c>
      <c r="L3" s="1">
        <v>2</v>
      </c>
      <c r="M3" s="1">
        <v>1</v>
      </c>
      <c r="N3" s="1">
        <v>7</v>
      </c>
      <c r="S3" s="1">
        <f>SUM(Table1[[#This Row],[PR]:[12]])</f>
        <v>41</v>
      </c>
    </row>
    <row r="4" spans="1:19" x14ac:dyDescent="0.25">
      <c r="A4" t="s">
        <v>16</v>
      </c>
      <c r="B4">
        <v>4</v>
      </c>
      <c r="C4" t="s">
        <v>19</v>
      </c>
      <c r="D4" s="1">
        <v>3</v>
      </c>
      <c r="F4" s="1">
        <v>2</v>
      </c>
      <c r="G4" s="1">
        <v>5</v>
      </c>
      <c r="H4" s="1">
        <v>7</v>
      </c>
      <c r="I4" s="1">
        <v>3</v>
      </c>
      <c r="J4" s="1">
        <v>2</v>
      </c>
      <c r="K4" s="1">
        <v>3</v>
      </c>
      <c r="L4" s="1">
        <v>5</v>
      </c>
      <c r="M4" s="1">
        <v>3</v>
      </c>
      <c r="N4" s="1">
        <v>5</v>
      </c>
      <c r="S4" s="1">
        <f>SUM(Table1[[#This Row],[PR]:[12]])</f>
        <v>38</v>
      </c>
    </row>
    <row r="5" spans="1:19" x14ac:dyDescent="0.25">
      <c r="A5" t="s">
        <v>16</v>
      </c>
      <c r="B5">
        <v>1734</v>
      </c>
      <c r="C5" t="s">
        <v>20</v>
      </c>
      <c r="F5" s="1">
        <v>4</v>
      </c>
      <c r="G5" s="1">
        <v>9</v>
      </c>
      <c r="H5" s="1">
        <v>2</v>
      </c>
      <c r="I5" s="1">
        <v>5</v>
      </c>
      <c r="J5" s="1">
        <v>4</v>
      </c>
      <c r="K5" s="1">
        <v>6</v>
      </c>
      <c r="S5" s="1">
        <f>SUM(Table1[[#This Row],[PR]:[12]])</f>
        <v>30</v>
      </c>
    </row>
    <row r="6" spans="1:19" x14ac:dyDescent="0.25">
      <c r="A6" t="s">
        <v>16</v>
      </c>
      <c r="B6">
        <v>9</v>
      </c>
      <c r="C6" t="s">
        <v>21</v>
      </c>
      <c r="F6" s="1">
        <v>14</v>
      </c>
      <c r="G6" s="1">
        <v>13</v>
      </c>
      <c r="H6" s="1">
        <v>20</v>
      </c>
      <c r="I6" s="1">
        <v>12</v>
      </c>
      <c r="J6" s="1">
        <v>14</v>
      </c>
      <c r="K6" s="1">
        <v>17</v>
      </c>
      <c r="L6" s="1">
        <v>9</v>
      </c>
      <c r="M6" s="1">
        <v>17</v>
      </c>
      <c r="N6" s="1">
        <v>17</v>
      </c>
      <c r="S6" s="1">
        <f>SUM(Table1[[#This Row],[PR]:[12]])</f>
        <v>133</v>
      </c>
    </row>
    <row r="7" spans="1:19" x14ac:dyDescent="0.25">
      <c r="A7" t="s">
        <v>16</v>
      </c>
      <c r="B7">
        <v>1069</v>
      </c>
      <c r="C7" t="s">
        <v>22</v>
      </c>
      <c r="P7" s="1">
        <v>9</v>
      </c>
      <c r="Q7" s="1">
        <v>7</v>
      </c>
      <c r="R7" s="1">
        <v>22</v>
      </c>
      <c r="S7" s="1">
        <f>SUM(Table1[[#This Row],[PR]:[12]])</f>
        <v>38</v>
      </c>
    </row>
    <row r="8" spans="1:19" x14ac:dyDescent="0.25">
      <c r="A8" t="s">
        <v>16</v>
      </c>
      <c r="B8">
        <v>1629</v>
      </c>
      <c r="C8" t="s">
        <v>23</v>
      </c>
      <c r="D8" s="1">
        <v>5</v>
      </c>
      <c r="E8" s="1">
        <v>3</v>
      </c>
      <c r="F8" s="1">
        <v>8</v>
      </c>
      <c r="G8" s="1">
        <v>13</v>
      </c>
      <c r="H8" s="1">
        <v>9</v>
      </c>
      <c r="I8" s="1">
        <v>8</v>
      </c>
      <c r="J8" s="1">
        <v>12</v>
      </c>
      <c r="K8" s="1">
        <v>11</v>
      </c>
      <c r="L8" s="1">
        <v>8</v>
      </c>
      <c r="M8" s="1">
        <v>9</v>
      </c>
      <c r="N8" s="1">
        <v>15</v>
      </c>
      <c r="S8" s="1">
        <f>SUM(Table1[[#This Row],[PR]:[12]])</f>
        <v>101</v>
      </c>
    </row>
    <row r="9" spans="1:19" x14ac:dyDescent="0.25">
      <c r="A9" t="s">
        <v>16</v>
      </c>
      <c r="B9">
        <v>14</v>
      </c>
      <c r="C9" t="s">
        <v>24</v>
      </c>
      <c r="D9" s="1">
        <v>181</v>
      </c>
      <c r="E9" s="1">
        <v>7</v>
      </c>
      <c r="F9" s="1">
        <v>271</v>
      </c>
      <c r="G9" s="1">
        <v>274</v>
      </c>
      <c r="H9" s="1">
        <v>251</v>
      </c>
      <c r="I9" s="1">
        <v>266</v>
      </c>
      <c r="J9" s="1">
        <v>265</v>
      </c>
      <c r="K9" s="1">
        <v>255</v>
      </c>
      <c r="L9" s="1">
        <v>261</v>
      </c>
      <c r="M9" s="1">
        <v>285</v>
      </c>
      <c r="N9" s="1">
        <v>267</v>
      </c>
      <c r="O9" s="1">
        <v>259</v>
      </c>
      <c r="P9" s="1">
        <v>232</v>
      </c>
      <c r="Q9" s="1">
        <v>270</v>
      </c>
      <c r="R9" s="1">
        <v>245</v>
      </c>
      <c r="S9" s="1">
        <f>SUM(Table1[[#This Row],[PR]:[12]])</f>
        <v>3589</v>
      </c>
    </row>
    <row r="10" spans="1:19" x14ac:dyDescent="0.25">
      <c r="A10" t="s">
        <v>16</v>
      </c>
      <c r="B10">
        <v>28</v>
      </c>
      <c r="C10" t="s">
        <v>25</v>
      </c>
      <c r="D10" s="1">
        <v>97</v>
      </c>
      <c r="F10" s="1">
        <v>177</v>
      </c>
      <c r="G10" s="1">
        <v>174</v>
      </c>
      <c r="H10" s="1">
        <v>168</v>
      </c>
      <c r="I10" s="1">
        <v>184</v>
      </c>
      <c r="J10" s="1">
        <v>161</v>
      </c>
      <c r="K10" s="1">
        <v>152</v>
      </c>
      <c r="L10" s="1">
        <v>175</v>
      </c>
      <c r="M10" s="1">
        <v>161</v>
      </c>
      <c r="N10" s="1">
        <v>146</v>
      </c>
      <c r="O10" s="1">
        <v>178</v>
      </c>
      <c r="P10" s="1">
        <v>181</v>
      </c>
      <c r="Q10" s="1">
        <v>157</v>
      </c>
      <c r="R10" s="1">
        <v>175</v>
      </c>
      <c r="S10" s="1">
        <f>SUM(Table1[[#This Row],[PR]:[12]])</f>
        <v>2286</v>
      </c>
    </row>
    <row r="11" spans="1:19" x14ac:dyDescent="0.25">
      <c r="A11" t="s">
        <v>16</v>
      </c>
      <c r="B11">
        <v>38</v>
      </c>
      <c r="C11" t="s">
        <v>26</v>
      </c>
      <c r="D11" s="1">
        <v>16</v>
      </c>
      <c r="F11" s="1">
        <v>15</v>
      </c>
      <c r="G11" s="1">
        <v>16</v>
      </c>
      <c r="H11" s="1">
        <v>14</v>
      </c>
      <c r="I11" s="1">
        <v>25</v>
      </c>
      <c r="J11" s="1">
        <v>20</v>
      </c>
      <c r="K11" s="1">
        <v>17</v>
      </c>
      <c r="L11" s="1">
        <v>15</v>
      </c>
      <c r="M11" s="1">
        <v>22</v>
      </c>
      <c r="N11" s="1">
        <v>22</v>
      </c>
      <c r="O11" s="1">
        <v>33</v>
      </c>
      <c r="P11" s="1">
        <v>26</v>
      </c>
      <c r="Q11" s="1">
        <v>32</v>
      </c>
      <c r="R11" s="1">
        <v>32</v>
      </c>
      <c r="S11" s="1">
        <f>SUM(Table1[[#This Row],[PR]:[12]])</f>
        <v>305</v>
      </c>
    </row>
    <row r="12" spans="1:19" x14ac:dyDescent="0.25">
      <c r="A12" t="s">
        <v>16</v>
      </c>
      <c r="B12">
        <v>42</v>
      </c>
      <c r="C12" t="s">
        <v>27</v>
      </c>
      <c r="D12" s="1">
        <v>143</v>
      </c>
      <c r="E12" s="1">
        <v>3</v>
      </c>
      <c r="F12" s="1">
        <v>286</v>
      </c>
      <c r="G12" s="1">
        <v>255</v>
      </c>
      <c r="H12" s="1">
        <v>293</v>
      </c>
      <c r="I12" s="1">
        <v>277</v>
      </c>
      <c r="J12" s="1">
        <v>279</v>
      </c>
      <c r="K12" s="1">
        <v>291</v>
      </c>
      <c r="L12" s="1">
        <v>277</v>
      </c>
      <c r="M12" s="1">
        <v>236</v>
      </c>
      <c r="N12" s="1">
        <v>293</v>
      </c>
      <c r="O12" s="1">
        <v>310</v>
      </c>
      <c r="P12" s="1">
        <v>285</v>
      </c>
      <c r="Q12" s="1">
        <v>293</v>
      </c>
      <c r="R12" s="1">
        <v>277</v>
      </c>
      <c r="S12" s="1">
        <f>SUM(Table1[[#This Row],[PR]:[12]])</f>
        <v>3798</v>
      </c>
    </row>
    <row r="13" spans="1:19" x14ac:dyDescent="0.25">
      <c r="A13" t="s">
        <v>16</v>
      </c>
      <c r="B13">
        <v>53</v>
      </c>
      <c r="C13" t="s">
        <v>28</v>
      </c>
      <c r="F13" s="1">
        <v>38</v>
      </c>
      <c r="G13" s="1">
        <v>36</v>
      </c>
      <c r="H13" s="1">
        <v>31</v>
      </c>
      <c r="I13" s="1">
        <v>39</v>
      </c>
      <c r="J13" s="1">
        <v>38</v>
      </c>
      <c r="K13" s="1">
        <v>44</v>
      </c>
      <c r="L13" s="1">
        <v>46</v>
      </c>
      <c r="M13" s="1">
        <v>50</v>
      </c>
      <c r="N13" s="1">
        <v>44</v>
      </c>
      <c r="S13" s="1">
        <f>SUM(Table1[[#This Row],[PR]:[12]])</f>
        <v>366</v>
      </c>
    </row>
    <row r="14" spans="1:19" x14ac:dyDescent="0.25">
      <c r="A14" t="s">
        <v>16</v>
      </c>
      <c r="B14">
        <v>1630</v>
      </c>
      <c r="C14" t="s">
        <v>29</v>
      </c>
      <c r="O14" s="1">
        <v>100</v>
      </c>
      <c r="P14" s="1">
        <v>81</v>
      </c>
      <c r="Q14" s="1">
        <v>85</v>
      </c>
      <c r="R14" s="1">
        <v>50</v>
      </c>
      <c r="S14" s="1">
        <f>SUM(Table1[[#This Row],[PR]:[12]])</f>
        <v>316</v>
      </c>
    </row>
    <row r="15" spans="1:19" x14ac:dyDescent="0.25">
      <c r="A15" t="s">
        <v>16</v>
      </c>
      <c r="B15">
        <v>62</v>
      </c>
      <c r="C15" t="s">
        <v>30</v>
      </c>
      <c r="D15" s="1">
        <v>6</v>
      </c>
      <c r="E15" s="1">
        <v>1</v>
      </c>
      <c r="F15" s="1">
        <v>4</v>
      </c>
      <c r="G15" s="1">
        <v>5</v>
      </c>
      <c r="H15" s="1">
        <v>5</v>
      </c>
      <c r="I15" s="1">
        <v>7</v>
      </c>
      <c r="J15" s="1">
        <v>8</v>
      </c>
      <c r="K15" s="1">
        <v>6</v>
      </c>
      <c r="L15" s="1">
        <v>6</v>
      </c>
      <c r="M15" s="1">
        <v>2</v>
      </c>
      <c r="N15" s="1">
        <v>9</v>
      </c>
      <c r="S15" s="1">
        <f>SUM(Table1[[#This Row],[PR]:[12]])</f>
        <v>59</v>
      </c>
    </row>
    <row r="16" spans="1:19" x14ac:dyDescent="0.25">
      <c r="A16" t="s">
        <v>16</v>
      </c>
      <c r="B16">
        <v>65</v>
      </c>
      <c r="C16" t="s">
        <v>31</v>
      </c>
      <c r="F16" s="1">
        <v>205</v>
      </c>
      <c r="G16" s="1">
        <v>164</v>
      </c>
      <c r="H16" s="1">
        <v>193</v>
      </c>
      <c r="I16" s="1">
        <v>168</v>
      </c>
      <c r="J16" s="1">
        <v>173</v>
      </c>
      <c r="K16" s="1">
        <v>183</v>
      </c>
      <c r="L16" s="1">
        <v>202</v>
      </c>
      <c r="M16" s="1">
        <v>163</v>
      </c>
      <c r="N16" s="1">
        <v>202</v>
      </c>
      <c r="O16" s="1">
        <v>167</v>
      </c>
      <c r="P16" s="1">
        <v>206</v>
      </c>
      <c r="Q16" s="1">
        <v>202</v>
      </c>
      <c r="R16" s="1">
        <v>202</v>
      </c>
      <c r="S16" s="1">
        <f>SUM(Table1[[#This Row],[PR]:[12]])</f>
        <v>2430</v>
      </c>
    </row>
    <row r="17" spans="1:19" x14ac:dyDescent="0.25">
      <c r="A17" t="s">
        <v>16</v>
      </c>
      <c r="B17">
        <v>72</v>
      </c>
      <c r="C17" t="s">
        <v>32</v>
      </c>
      <c r="D17" s="1">
        <v>18</v>
      </c>
      <c r="F17" s="1">
        <v>24</v>
      </c>
      <c r="G17" s="1">
        <v>25</v>
      </c>
      <c r="H17" s="1">
        <v>25</v>
      </c>
      <c r="I17" s="1">
        <v>22</v>
      </c>
      <c r="J17" s="1">
        <v>28</v>
      </c>
      <c r="K17" s="1">
        <v>25</v>
      </c>
      <c r="L17" s="1">
        <v>27</v>
      </c>
      <c r="M17" s="1">
        <v>34</v>
      </c>
      <c r="N17" s="1">
        <v>34</v>
      </c>
      <c r="S17" s="1">
        <f>SUM(Table1[[#This Row],[PR]:[12]])</f>
        <v>262</v>
      </c>
    </row>
    <row r="18" spans="1:19" x14ac:dyDescent="0.25">
      <c r="A18" t="s">
        <v>16</v>
      </c>
      <c r="B18">
        <v>1031</v>
      </c>
      <c r="C18" t="s">
        <v>33</v>
      </c>
      <c r="D18" s="1">
        <v>26</v>
      </c>
      <c r="F18" s="1">
        <v>29</v>
      </c>
      <c r="G18" s="1">
        <v>27</v>
      </c>
      <c r="H18" s="1">
        <v>32</v>
      </c>
      <c r="I18" s="1">
        <v>27</v>
      </c>
      <c r="J18" s="1">
        <v>27</v>
      </c>
      <c r="K18" s="1">
        <v>36</v>
      </c>
      <c r="L18" s="1">
        <v>43</v>
      </c>
      <c r="M18" s="1">
        <v>53</v>
      </c>
      <c r="N18" s="1">
        <v>37</v>
      </c>
      <c r="O18" s="1">
        <v>57</v>
      </c>
      <c r="P18" s="1">
        <v>69</v>
      </c>
      <c r="Q18" s="1">
        <v>47</v>
      </c>
      <c r="R18" s="1">
        <v>54</v>
      </c>
      <c r="S18" s="1">
        <f>SUM(Table1[[#This Row],[PR]:[12]])</f>
        <v>564</v>
      </c>
    </row>
    <row r="19" spans="1:19" x14ac:dyDescent="0.25">
      <c r="A19" t="s">
        <v>16</v>
      </c>
      <c r="B19">
        <v>78</v>
      </c>
      <c r="C19" t="s">
        <v>34</v>
      </c>
      <c r="D19" s="1">
        <v>62</v>
      </c>
      <c r="E19" s="1">
        <v>4</v>
      </c>
      <c r="F19" s="1">
        <v>107</v>
      </c>
      <c r="G19" s="1">
        <v>82</v>
      </c>
      <c r="H19" s="1">
        <v>96</v>
      </c>
      <c r="I19" s="1">
        <v>104</v>
      </c>
      <c r="J19" s="1">
        <v>95</v>
      </c>
      <c r="K19" s="1">
        <v>107</v>
      </c>
      <c r="L19" s="1">
        <v>102</v>
      </c>
      <c r="M19" s="1">
        <v>88</v>
      </c>
      <c r="N19" s="1">
        <v>98</v>
      </c>
      <c r="O19" s="1">
        <v>172</v>
      </c>
      <c r="P19" s="1">
        <v>164</v>
      </c>
      <c r="Q19" s="1">
        <v>170</v>
      </c>
      <c r="R19" s="1">
        <v>164</v>
      </c>
      <c r="S19" s="1">
        <f>SUM(Table1[[#This Row],[PR]:[12]])</f>
        <v>1615</v>
      </c>
    </row>
    <row r="20" spans="1:19" x14ac:dyDescent="0.25">
      <c r="A20" t="s">
        <v>16</v>
      </c>
      <c r="B20">
        <v>88</v>
      </c>
      <c r="C20" t="s">
        <v>35</v>
      </c>
      <c r="D20" s="1">
        <v>16</v>
      </c>
      <c r="F20" s="1">
        <v>14</v>
      </c>
      <c r="G20" s="1">
        <v>18</v>
      </c>
      <c r="H20" s="1">
        <v>20</v>
      </c>
      <c r="I20" s="1">
        <v>14</v>
      </c>
      <c r="J20" s="1">
        <v>20</v>
      </c>
      <c r="K20" s="1">
        <v>19</v>
      </c>
      <c r="L20" s="1">
        <v>19</v>
      </c>
      <c r="M20" s="1">
        <v>13</v>
      </c>
      <c r="N20" s="1">
        <v>18</v>
      </c>
      <c r="S20" s="1">
        <f>SUM(Table1[[#This Row],[PR]:[12]])</f>
        <v>171</v>
      </c>
    </row>
    <row r="21" spans="1:19" x14ac:dyDescent="0.25">
      <c r="A21" t="s">
        <v>16</v>
      </c>
      <c r="B21">
        <v>90</v>
      </c>
      <c r="C21" t="s">
        <v>36</v>
      </c>
      <c r="D21" s="1">
        <v>2</v>
      </c>
      <c r="F21" s="1">
        <v>6</v>
      </c>
      <c r="G21" s="1">
        <v>4</v>
      </c>
      <c r="H21" s="1">
        <v>5</v>
      </c>
      <c r="I21" s="1">
        <v>2</v>
      </c>
      <c r="J21" s="1">
        <v>7</v>
      </c>
      <c r="K21" s="1">
        <v>6</v>
      </c>
      <c r="L21" s="1">
        <v>3</v>
      </c>
      <c r="M21" s="1">
        <v>12</v>
      </c>
      <c r="N21" s="1">
        <v>4</v>
      </c>
      <c r="S21" s="1">
        <f>SUM(Table1[[#This Row],[PR]:[12]])</f>
        <v>51</v>
      </c>
    </row>
    <row r="22" spans="1:19" x14ac:dyDescent="0.25">
      <c r="A22" t="s">
        <v>16</v>
      </c>
      <c r="B22">
        <v>92</v>
      </c>
      <c r="C22" t="s">
        <v>37</v>
      </c>
      <c r="D22" s="1">
        <v>4</v>
      </c>
      <c r="F22" s="1">
        <v>4</v>
      </c>
      <c r="G22" s="1">
        <v>6</v>
      </c>
      <c r="H22" s="1">
        <v>7</v>
      </c>
      <c r="I22" s="1">
        <v>12</v>
      </c>
      <c r="J22" s="1">
        <v>2</v>
      </c>
      <c r="K22" s="1">
        <v>8</v>
      </c>
      <c r="L22" s="1">
        <v>5</v>
      </c>
      <c r="M22" s="1">
        <v>5</v>
      </c>
      <c r="N22" s="1">
        <v>5</v>
      </c>
      <c r="S22" s="1">
        <f>SUM(Table1[[#This Row],[PR]:[12]])</f>
        <v>58</v>
      </c>
    </row>
    <row r="23" spans="1:19" x14ac:dyDescent="0.25">
      <c r="A23" t="s">
        <v>16</v>
      </c>
      <c r="B23">
        <v>94</v>
      </c>
      <c r="C23" t="s">
        <v>38</v>
      </c>
      <c r="F23" s="1">
        <v>163</v>
      </c>
      <c r="G23" s="1">
        <v>180</v>
      </c>
      <c r="H23" s="1">
        <v>176</v>
      </c>
      <c r="I23" s="1">
        <v>190</v>
      </c>
      <c r="J23" s="1">
        <v>186</v>
      </c>
      <c r="K23" s="1">
        <v>184</v>
      </c>
      <c r="L23" s="1">
        <v>184</v>
      </c>
      <c r="M23" s="1">
        <v>152</v>
      </c>
      <c r="N23" s="1">
        <v>165</v>
      </c>
      <c r="O23" s="1">
        <v>195</v>
      </c>
      <c r="P23" s="1">
        <v>184</v>
      </c>
      <c r="Q23" s="1">
        <v>183</v>
      </c>
      <c r="R23" s="1">
        <v>194</v>
      </c>
      <c r="S23" s="1">
        <f>SUM(Table1[[#This Row],[PR]:[12]])</f>
        <v>2336</v>
      </c>
    </row>
    <row r="24" spans="1:19" x14ac:dyDescent="0.25">
      <c r="A24" t="s">
        <v>16</v>
      </c>
      <c r="B24">
        <v>108</v>
      </c>
      <c r="C24" t="s">
        <v>39</v>
      </c>
      <c r="D24" s="1">
        <v>24</v>
      </c>
      <c r="F24" s="1">
        <v>35</v>
      </c>
      <c r="G24" s="1">
        <v>29</v>
      </c>
      <c r="H24" s="1">
        <v>34</v>
      </c>
      <c r="I24" s="1">
        <v>27</v>
      </c>
      <c r="J24" s="1">
        <v>41</v>
      </c>
      <c r="K24" s="1">
        <v>32</v>
      </c>
      <c r="L24" s="1">
        <v>39</v>
      </c>
      <c r="M24" s="1">
        <v>40</v>
      </c>
      <c r="N24" s="1">
        <v>35</v>
      </c>
      <c r="O24" s="1">
        <v>48</v>
      </c>
      <c r="P24" s="1">
        <v>56</v>
      </c>
      <c r="Q24" s="1">
        <v>50</v>
      </c>
      <c r="R24" s="1">
        <v>53</v>
      </c>
      <c r="S24" s="1">
        <f>SUM(Table1[[#This Row],[PR]:[12]])</f>
        <v>543</v>
      </c>
    </row>
    <row r="25" spans="1:19" x14ac:dyDescent="0.25">
      <c r="A25" t="s">
        <v>16</v>
      </c>
      <c r="B25">
        <v>113</v>
      </c>
      <c r="C25" t="s">
        <v>40</v>
      </c>
      <c r="F25" s="1">
        <v>96</v>
      </c>
      <c r="G25" s="1">
        <v>106</v>
      </c>
      <c r="H25" s="1">
        <v>114</v>
      </c>
      <c r="I25" s="1">
        <v>115</v>
      </c>
      <c r="J25" s="1">
        <v>142</v>
      </c>
      <c r="K25" s="1">
        <v>117</v>
      </c>
      <c r="L25" s="1">
        <v>141</v>
      </c>
      <c r="M25" s="1">
        <v>132</v>
      </c>
      <c r="N25" s="1">
        <v>128</v>
      </c>
      <c r="O25" s="1">
        <v>149</v>
      </c>
      <c r="P25" s="1">
        <v>111</v>
      </c>
      <c r="Q25" s="1">
        <v>129</v>
      </c>
      <c r="R25" s="1">
        <v>152</v>
      </c>
      <c r="S25" s="1">
        <f>SUM(Table1[[#This Row],[PR]:[12]])</f>
        <v>1632</v>
      </c>
    </row>
    <row r="26" spans="1:19" x14ac:dyDescent="0.25">
      <c r="A26" t="s">
        <v>16</v>
      </c>
      <c r="B26">
        <v>125</v>
      </c>
      <c r="C26" t="s">
        <v>41</v>
      </c>
      <c r="D26" s="1">
        <v>5</v>
      </c>
      <c r="F26" s="1">
        <v>8</v>
      </c>
      <c r="G26" s="1">
        <v>3</v>
      </c>
      <c r="H26" s="1">
        <v>3</v>
      </c>
      <c r="I26" s="1">
        <v>6</v>
      </c>
      <c r="J26" s="1">
        <v>8</v>
      </c>
      <c r="K26" s="1">
        <v>4</v>
      </c>
      <c r="L26" s="1">
        <v>9</v>
      </c>
      <c r="M26" s="1">
        <v>6</v>
      </c>
      <c r="N26" s="1">
        <v>3</v>
      </c>
      <c r="S26" s="1">
        <f>SUM(Table1[[#This Row],[PR]:[12]])</f>
        <v>55</v>
      </c>
    </row>
    <row r="27" spans="1:19" x14ac:dyDescent="0.25">
      <c r="A27" t="s">
        <v>16</v>
      </c>
      <c r="B27">
        <v>127</v>
      </c>
      <c r="C27" t="s">
        <v>42</v>
      </c>
      <c r="D27" s="1">
        <v>7</v>
      </c>
      <c r="F27" s="1">
        <v>4</v>
      </c>
      <c r="H27" s="1">
        <v>6</v>
      </c>
      <c r="I27" s="1">
        <v>4</v>
      </c>
      <c r="J27" s="1">
        <v>5</v>
      </c>
      <c r="L27" s="1">
        <v>4</v>
      </c>
      <c r="M27" s="1">
        <v>1</v>
      </c>
      <c r="N27" s="1">
        <v>3</v>
      </c>
      <c r="S27" s="1">
        <f>SUM(Table1[[#This Row],[PR]:[12]])</f>
        <v>34</v>
      </c>
    </row>
    <row r="28" spans="1:19" x14ac:dyDescent="0.25">
      <c r="A28" t="s">
        <v>16</v>
      </c>
      <c r="B28">
        <v>130</v>
      </c>
      <c r="C28" t="s">
        <v>43</v>
      </c>
      <c r="D28" s="1">
        <v>1</v>
      </c>
      <c r="E28" s="1">
        <v>1</v>
      </c>
      <c r="F28" s="1">
        <v>4</v>
      </c>
      <c r="G28" s="1">
        <v>3</v>
      </c>
      <c r="H28" s="1">
        <v>1</v>
      </c>
      <c r="I28" s="1">
        <v>4</v>
      </c>
      <c r="J28" s="1">
        <v>6</v>
      </c>
      <c r="K28" s="1">
        <v>4</v>
      </c>
      <c r="L28" s="1">
        <v>7</v>
      </c>
      <c r="M28" s="1">
        <v>7</v>
      </c>
      <c r="N28" s="1">
        <v>5</v>
      </c>
      <c r="S28" s="1">
        <f>SUM(Table1[[#This Row],[PR]:[12]])</f>
        <v>43</v>
      </c>
    </row>
    <row r="29" spans="1:19" x14ac:dyDescent="0.25">
      <c r="A29" t="s">
        <v>16</v>
      </c>
      <c r="B29">
        <v>1433</v>
      </c>
      <c r="C29" t="s">
        <v>44</v>
      </c>
      <c r="F29" s="1">
        <v>3</v>
      </c>
      <c r="G29" s="1">
        <v>3</v>
      </c>
      <c r="H29" s="1">
        <v>4</v>
      </c>
      <c r="I29" s="1">
        <v>6</v>
      </c>
      <c r="J29" s="1">
        <v>4</v>
      </c>
      <c r="K29" s="1">
        <v>5</v>
      </c>
      <c r="S29" s="1">
        <f>SUM(Table1[[#This Row],[PR]:[12]])</f>
        <v>25</v>
      </c>
    </row>
    <row r="30" spans="1:19" x14ac:dyDescent="0.25">
      <c r="A30" t="s">
        <v>16</v>
      </c>
      <c r="B30">
        <v>1628</v>
      </c>
      <c r="C30" t="s">
        <v>45</v>
      </c>
      <c r="D30" s="1">
        <v>7</v>
      </c>
      <c r="E30" s="1">
        <v>1</v>
      </c>
      <c r="F30" s="1">
        <v>12</v>
      </c>
      <c r="G30" s="1">
        <v>17</v>
      </c>
      <c r="H30" s="1">
        <v>14</v>
      </c>
      <c r="I30" s="1">
        <v>12</v>
      </c>
      <c r="J30" s="1">
        <v>15</v>
      </c>
      <c r="K30" s="1">
        <v>17</v>
      </c>
      <c r="L30" s="1">
        <v>13</v>
      </c>
      <c r="M30" s="1">
        <v>9</v>
      </c>
      <c r="N30" s="1">
        <v>15</v>
      </c>
      <c r="S30" s="1">
        <f>SUM(Table1[[#This Row],[PR]:[12]])</f>
        <v>132</v>
      </c>
    </row>
    <row r="31" spans="1:19" x14ac:dyDescent="0.25">
      <c r="A31" t="s">
        <v>16</v>
      </c>
      <c r="B31">
        <v>1510</v>
      </c>
      <c r="C31" t="s">
        <v>46</v>
      </c>
      <c r="F31" s="1">
        <v>14</v>
      </c>
      <c r="G31" s="1">
        <v>13</v>
      </c>
      <c r="H31" s="1">
        <v>13</v>
      </c>
      <c r="I31" s="1">
        <v>19</v>
      </c>
      <c r="J31" s="1">
        <v>17</v>
      </c>
      <c r="K31" s="1">
        <v>12</v>
      </c>
      <c r="L31" s="1">
        <v>16</v>
      </c>
      <c r="M31" s="1">
        <v>15</v>
      </c>
      <c r="N31" s="1">
        <v>2</v>
      </c>
      <c r="S31" s="1">
        <f>SUM(Table1[[#This Row],[PR]:[12]])</f>
        <v>121</v>
      </c>
    </row>
    <row r="32" spans="1:19" x14ac:dyDescent="0.25">
      <c r="A32" t="s">
        <v>16</v>
      </c>
      <c r="B32">
        <v>139</v>
      </c>
      <c r="C32" t="s">
        <v>47</v>
      </c>
      <c r="F32" s="1">
        <v>1</v>
      </c>
      <c r="G32" s="1">
        <v>1</v>
      </c>
      <c r="H32" s="1">
        <v>2</v>
      </c>
      <c r="I32" s="1">
        <v>1</v>
      </c>
      <c r="J32" s="1">
        <v>3</v>
      </c>
      <c r="K32" s="1">
        <v>2</v>
      </c>
      <c r="L32" s="1">
        <v>3</v>
      </c>
      <c r="M32" s="1">
        <v>4</v>
      </c>
      <c r="S32" s="1">
        <f>SUM(Table1[[#This Row],[PR]:[12]])</f>
        <v>17</v>
      </c>
    </row>
    <row r="33" spans="1:19" x14ac:dyDescent="0.25">
      <c r="A33" t="s">
        <v>16</v>
      </c>
      <c r="B33">
        <v>1411</v>
      </c>
      <c r="C33" t="s">
        <v>48</v>
      </c>
      <c r="F33" s="1">
        <v>9</v>
      </c>
      <c r="G33" s="1">
        <v>9</v>
      </c>
      <c r="H33" s="1">
        <v>6</v>
      </c>
      <c r="I33" s="1">
        <v>12</v>
      </c>
      <c r="J33" s="1">
        <v>4</v>
      </c>
      <c r="K33" s="1">
        <v>11</v>
      </c>
      <c r="L33" s="1">
        <v>4</v>
      </c>
      <c r="M33" s="1">
        <v>9</v>
      </c>
      <c r="N33" s="1">
        <v>8</v>
      </c>
      <c r="S33" s="1">
        <f>SUM(Table1[[#This Row],[PR]:[12]])</f>
        <v>72</v>
      </c>
    </row>
    <row r="34" spans="1:19" x14ac:dyDescent="0.25">
      <c r="A34" t="s">
        <v>16</v>
      </c>
      <c r="B34">
        <v>1661</v>
      </c>
      <c r="C34" t="s">
        <v>49</v>
      </c>
      <c r="F34" s="1">
        <v>18</v>
      </c>
      <c r="G34" s="1">
        <v>29</v>
      </c>
      <c r="H34" s="1">
        <v>19</v>
      </c>
      <c r="I34" s="1">
        <v>22</v>
      </c>
      <c r="J34" s="1">
        <v>29</v>
      </c>
      <c r="K34" s="1">
        <v>21</v>
      </c>
      <c r="S34" s="1">
        <f>SUM(Table1[[#This Row],[PR]:[12]])</f>
        <v>138</v>
      </c>
    </row>
    <row r="35" spans="1:19" x14ac:dyDescent="0.25">
      <c r="A35" t="s">
        <v>16</v>
      </c>
      <c r="B35">
        <v>148</v>
      </c>
      <c r="C35" t="s">
        <v>50</v>
      </c>
      <c r="D35" s="1">
        <v>11</v>
      </c>
      <c r="F35" s="1">
        <v>14</v>
      </c>
      <c r="G35" s="1">
        <v>18</v>
      </c>
      <c r="H35" s="1">
        <v>23</v>
      </c>
      <c r="I35" s="1">
        <v>18</v>
      </c>
      <c r="J35" s="1">
        <v>21</v>
      </c>
      <c r="K35" s="1">
        <v>21</v>
      </c>
      <c r="L35" s="1">
        <v>21</v>
      </c>
      <c r="M35" s="1">
        <v>20</v>
      </c>
      <c r="N35" s="1">
        <v>10</v>
      </c>
      <c r="S35" s="1">
        <f>SUM(Table1[[#This Row],[PR]:[12]])</f>
        <v>177</v>
      </c>
    </row>
    <row r="36" spans="1:19" x14ac:dyDescent="0.25">
      <c r="A36" t="s">
        <v>16</v>
      </c>
      <c r="B36">
        <v>1049</v>
      </c>
      <c r="C36" t="s">
        <v>51</v>
      </c>
      <c r="F36" s="1">
        <v>26</v>
      </c>
      <c r="G36" s="1">
        <v>21</v>
      </c>
      <c r="H36" s="1">
        <v>24</v>
      </c>
      <c r="I36" s="1">
        <v>26</v>
      </c>
      <c r="J36" s="1">
        <v>23</v>
      </c>
      <c r="K36" s="1">
        <v>19</v>
      </c>
      <c r="L36" s="1">
        <v>23</v>
      </c>
      <c r="M36" s="1">
        <v>26</v>
      </c>
      <c r="N36" s="1">
        <v>21</v>
      </c>
      <c r="O36" s="1">
        <v>18</v>
      </c>
      <c r="P36" s="1">
        <v>40</v>
      </c>
      <c r="Q36" s="1">
        <v>25</v>
      </c>
      <c r="R36" s="1">
        <v>38</v>
      </c>
      <c r="S36" s="1">
        <f>SUM(Table1[[#This Row],[PR]:[12]])</f>
        <v>330</v>
      </c>
    </row>
    <row r="37" spans="1:19" x14ac:dyDescent="0.25">
      <c r="A37" t="s">
        <v>16</v>
      </c>
      <c r="B37">
        <v>1400</v>
      </c>
      <c r="C37" t="s">
        <v>52</v>
      </c>
      <c r="D37" s="1">
        <v>21</v>
      </c>
      <c r="F37" s="1">
        <v>22</v>
      </c>
      <c r="G37" s="1">
        <v>10</v>
      </c>
      <c r="H37" s="1">
        <v>21</v>
      </c>
      <c r="I37" s="1">
        <v>17</v>
      </c>
      <c r="J37" s="1">
        <v>21</v>
      </c>
      <c r="K37" s="1">
        <v>24</v>
      </c>
      <c r="L37" s="1">
        <v>22</v>
      </c>
      <c r="M37" s="1">
        <v>20</v>
      </c>
      <c r="N37" s="1">
        <v>21</v>
      </c>
      <c r="S37" s="1">
        <f>SUM(Table1[[#This Row],[PR]:[12]])</f>
        <v>199</v>
      </c>
    </row>
    <row r="38" spans="1:19" x14ac:dyDescent="0.25">
      <c r="A38" t="s">
        <v>16</v>
      </c>
      <c r="B38">
        <v>157</v>
      </c>
      <c r="C38" t="s">
        <v>53</v>
      </c>
      <c r="D38" s="1">
        <v>26</v>
      </c>
      <c r="F38" s="1">
        <v>27</v>
      </c>
      <c r="G38" s="1">
        <v>18</v>
      </c>
      <c r="H38" s="1">
        <v>25</v>
      </c>
      <c r="I38" s="1">
        <v>31</v>
      </c>
      <c r="J38" s="1">
        <v>23</v>
      </c>
      <c r="O38" s="1">
        <v>25</v>
      </c>
      <c r="P38" s="1">
        <v>37</v>
      </c>
      <c r="Q38" s="1">
        <v>34</v>
      </c>
      <c r="R38" s="1">
        <v>28</v>
      </c>
      <c r="S38" s="1">
        <f>SUM(Table1[[#This Row],[PR]:[12]])</f>
        <v>274</v>
      </c>
    </row>
    <row r="39" spans="1:19" x14ac:dyDescent="0.25">
      <c r="A39" t="s">
        <v>16</v>
      </c>
      <c r="B39">
        <v>1047</v>
      </c>
      <c r="C39" t="s">
        <v>54</v>
      </c>
      <c r="F39" s="1">
        <v>1</v>
      </c>
      <c r="G39" s="1">
        <v>2</v>
      </c>
      <c r="H39" s="1">
        <v>5</v>
      </c>
      <c r="I39" s="1">
        <v>4</v>
      </c>
      <c r="J39" s="1">
        <v>9</v>
      </c>
      <c r="K39" s="1">
        <v>3</v>
      </c>
      <c r="L39" s="1">
        <v>4</v>
      </c>
      <c r="M39" s="1">
        <v>8</v>
      </c>
      <c r="N39" s="1">
        <v>5</v>
      </c>
      <c r="S39" s="1">
        <f>SUM(Table1[[#This Row],[PR]:[12]])</f>
        <v>41</v>
      </c>
    </row>
    <row r="40" spans="1:19" x14ac:dyDescent="0.25">
      <c r="A40" t="s">
        <v>16</v>
      </c>
      <c r="B40">
        <v>160</v>
      </c>
      <c r="C40" t="s">
        <v>55</v>
      </c>
      <c r="D40" s="1">
        <v>9</v>
      </c>
      <c r="E40" s="1">
        <v>2</v>
      </c>
      <c r="F40" s="1">
        <v>15</v>
      </c>
      <c r="G40" s="1">
        <v>17</v>
      </c>
      <c r="H40" s="1">
        <v>12</v>
      </c>
      <c r="I40" s="1">
        <v>12</v>
      </c>
      <c r="J40" s="1">
        <v>12</v>
      </c>
      <c r="K40" s="1">
        <v>15</v>
      </c>
      <c r="L40" s="1">
        <v>11</v>
      </c>
      <c r="M40" s="1">
        <v>13</v>
      </c>
      <c r="N40" s="1">
        <v>13</v>
      </c>
      <c r="O40" s="1">
        <v>16</v>
      </c>
      <c r="P40" s="1">
        <v>23</v>
      </c>
      <c r="Q40" s="1">
        <v>14</v>
      </c>
      <c r="R40" s="1">
        <v>10</v>
      </c>
      <c r="S40" s="1">
        <f>SUM(Table1[[#This Row],[PR]:[12]])</f>
        <v>194</v>
      </c>
    </row>
    <row r="41" spans="1:19" x14ac:dyDescent="0.25">
      <c r="A41" t="s">
        <v>16</v>
      </c>
      <c r="B41">
        <v>163</v>
      </c>
      <c r="C41" t="s">
        <v>56</v>
      </c>
      <c r="D41" s="1">
        <v>9</v>
      </c>
      <c r="E41" s="1">
        <v>1</v>
      </c>
      <c r="F41" s="1">
        <v>8</v>
      </c>
      <c r="G41" s="1">
        <v>12</v>
      </c>
      <c r="H41" s="1">
        <v>7</v>
      </c>
      <c r="I41" s="1">
        <v>8</v>
      </c>
      <c r="J41" s="1">
        <v>10</v>
      </c>
      <c r="K41" s="1">
        <v>9</v>
      </c>
      <c r="L41" s="1">
        <v>4</v>
      </c>
      <c r="M41" s="1">
        <v>8</v>
      </c>
      <c r="N41" s="1">
        <v>8</v>
      </c>
      <c r="O41" s="1">
        <v>23</v>
      </c>
      <c r="P41" s="1">
        <v>25</v>
      </c>
      <c r="Q41" s="1">
        <v>27</v>
      </c>
      <c r="R41" s="1">
        <v>32</v>
      </c>
      <c r="S41" s="1">
        <f>SUM(Table1[[#This Row],[PR]:[12]])</f>
        <v>191</v>
      </c>
    </row>
    <row r="42" spans="1:19" x14ac:dyDescent="0.25">
      <c r="A42" t="s">
        <v>16</v>
      </c>
      <c r="B42">
        <v>166</v>
      </c>
      <c r="C42" t="s">
        <v>57</v>
      </c>
      <c r="F42" s="1">
        <v>11</v>
      </c>
      <c r="G42" s="1">
        <v>1</v>
      </c>
      <c r="H42" s="1">
        <v>9</v>
      </c>
      <c r="I42" s="1">
        <v>17</v>
      </c>
      <c r="J42" s="1">
        <v>9</v>
      </c>
      <c r="K42" s="1">
        <v>20</v>
      </c>
      <c r="L42" s="1">
        <v>14</v>
      </c>
      <c r="S42" s="1">
        <f>SUM(Table1[[#This Row],[PR]:[12]])</f>
        <v>81</v>
      </c>
    </row>
    <row r="43" spans="1:19" x14ac:dyDescent="0.25">
      <c r="A43" t="s">
        <v>16</v>
      </c>
      <c r="B43">
        <v>1002</v>
      </c>
      <c r="C43" t="s">
        <v>58</v>
      </c>
      <c r="D43" s="1">
        <v>7</v>
      </c>
      <c r="F43" s="1">
        <v>10</v>
      </c>
      <c r="G43" s="1">
        <v>12</v>
      </c>
      <c r="H43" s="1">
        <v>8</v>
      </c>
      <c r="I43" s="1">
        <v>9</v>
      </c>
      <c r="J43" s="1">
        <v>13</v>
      </c>
      <c r="K43" s="1">
        <v>12</v>
      </c>
      <c r="L43" s="1">
        <v>14</v>
      </c>
      <c r="M43" s="1">
        <v>8</v>
      </c>
      <c r="N43" s="1">
        <v>5</v>
      </c>
      <c r="S43" s="1">
        <f>SUM(Table1[[#This Row],[PR]:[12]])</f>
        <v>98</v>
      </c>
    </row>
    <row r="44" spans="1:19" x14ac:dyDescent="0.25">
      <c r="A44" t="s">
        <v>16</v>
      </c>
      <c r="B44">
        <v>1663</v>
      </c>
      <c r="C44" t="s">
        <v>59</v>
      </c>
      <c r="D44" s="1">
        <v>12</v>
      </c>
      <c r="F44" s="1">
        <v>96</v>
      </c>
      <c r="G44" s="1">
        <v>99</v>
      </c>
      <c r="H44" s="1">
        <v>84</v>
      </c>
      <c r="I44" s="1">
        <v>88</v>
      </c>
      <c r="J44" s="1">
        <v>94</v>
      </c>
      <c r="K44" s="1">
        <v>102</v>
      </c>
      <c r="L44" s="1">
        <v>83</v>
      </c>
      <c r="M44" s="1">
        <v>73</v>
      </c>
      <c r="N44" s="1">
        <v>85</v>
      </c>
      <c r="O44" s="1">
        <v>116</v>
      </c>
      <c r="P44" s="1">
        <v>115</v>
      </c>
      <c r="Q44" s="1">
        <v>108</v>
      </c>
      <c r="R44" s="1">
        <v>124</v>
      </c>
      <c r="S44" s="1">
        <f>SUM(Table1[[#This Row],[PR]:[12]])</f>
        <v>1279</v>
      </c>
    </row>
    <row r="45" spans="1:19" x14ac:dyDescent="0.25">
      <c r="A45" t="s">
        <v>16</v>
      </c>
      <c r="B45">
        <v>1627</v>
      </c>
      <c r="C45" t="s">
        <v>60</v>
      </c>
      <c r="D45" s="1">
        <v>5</v>
      </c>
      <c r="F45" s="1">
        <v>8</v>
      </c>
      <c r="G45" s="1">
        <v>9</v>
      </c>
      <c r="H45" s="1">
        <v>8</v>
      </c>
      <c r="I45" s="1">
        <v>8</v>
      </c>
      <c r="J45" s="1">
        <v>4</v>
      </c>
      <c r="K45" s="1">
        <v>11</v>
      </c>
      <c r="L45" s="1">
        <v>11</v>
      </c>
      <c r="M45" s="1">
        <v>7</v>
      </c>
      <c r="N45" s="1">
        <v>8</v>
      </c>
      <c r="S45" s="1">
        <f>SUM(Table1[[#This Row],[PR]:[12]])</f>
        <v>79</v>
      </c>
    </row>
    <row r="46" spans="1:19" x14ac:dyDescent="0.25">
      <c r="A46" t="s">
        <v>16</v>
      </c>
      <c r="B46">
        <v>174</v>
      </c>
      <c r="C46" t="s">
        <v>61</v>
      </c>
      <c r="F46" s="1">
        <v>119</v>
      </c>
      <c r="G46" s="1">
        <v>150</v>
      </c>
      <c r="H46" s="1">
        <v>161</v>
      </c>
      <c r="I46" s="1">
        <v>173</v>
      </c>
      <c r="J46" s="1">
        <v>163</v>
      </c>
      <c r="K46" s="1">
        <v>163</v>
      </c>
      <c r="L46" s="1">
        <v>158</v>
      </c>
      <c r="M46" s="1">
        <v>171</v>
      </c>
      <c r="N46" s="1">
        <v>178</v>
      </c>
      <c r="O46" s="1">
        <v>176</v>
      </c>
      <c r="P46" s="1">
        <v>175</v>
      </c>
      <c r="Q46" s="1">
        <v>168</v>
      </c>
      <c r="R46" s="1">
        <v>177</v>
      </c>
      <c r="S46" s="1">
        <f>SUM(Table1[[#This Row],[PR]:[12]])</f>
        <v>2132</v>
      </c>
    </row>
    <row r="47" spans="1:19" x14ac:dyDescent="0.25">
      <c r="A47" t="s">
        <v>16</v>
      </c>
      <c r="B47">
        <v>180</v>
      </c>
      <c r="C47" t="s">
        <v>62</v>
      </c>
      <c r="D47" s="1">
        <v>10</v>
      </c>
      <c r="E47" s="1">
        <v>3</v>
      </c>
      <c r="F47" s="1">
        <v>14</v>
      </c>
      <c r="G47" s="1">
        <v>12</v>
      </c>
      <c r="H47" s="1">
        <v>13</v>
      </c>
      <c r="I47" s="1">
        <v>5</v>
      </c>
      <c r="J47" s="1">
        <v>10</v>
      </c>
      <c r="K47" s="1">
        <v>11</v>
      </c>
      <c r="S47" s="1">
        <f>SUM(Table1[[#This Row],[PR]:[12]])</f>
        <v>78</v>
      </c>
    </row>
    <row r="48" spans="1:19" x14ac:dyDescent="0.25">
      <c r="A48" t="s">
        <v>16</v>
      </c>
      <c r="B48">
        <v>1631</v>
      </c>
      <c r="C48" t="s">
        <v>63</v>
      </c>
      <c r="D48" s="1">
        <v>16</v>
      </c>
      <c r="E48" s="1">
        <v>2</v>
      </c>
      <c r="F48" s="1">
        <v>17</v>
      </c>
      <c r="G48" s="1">
        <v>17</v>
      </c>
      <c r="H48" s="1">
        <v>17</v>
      </c>
      <c r="I48" s="1">
        <v>17</v>
      </c>
      <c r="J48" s="1">
        <v>15</v>
      </c>
      <c r="S48" s="1">
        <f>SUM(Table1[[#This Row],[PR]:[12]])</f>
        <v>101</v>
      </c>
    </row>
    <row r="49" spans="1:19" x14ac:dyDescent="0.25">
      <c r="A49" t="s">
        <v>16</v>
      </c>
      <c r="B49">
        <v>1065</v>
      </c>
      <c r="C49" t="s">
        <v>64</v>
      </c>
      <c r="O49" s="1">
        <v>194</v>
      </c>
      <c r="P49" s="1">
        <v>165</v>
      </c>
      <c r="Q49" s="1">
        <v>160</v>
      </c>
      <c r="R49" s="1">
        <v>164</v>
      </c>
      <c r="S49" s="1">
        <f>SUM(Table1[[#This Row],[PR]:[12]])</f>
        <v>683</v>
      </c>
    </row>
    <row r="50" spans="1:19" x14ac:dyDescent="0.25">
      <c r="A50" t="s">
        <v>16</v>
      </c>
      <c r="B50">
        <v>275</v>
      </c>
      <c r="C50" t="s">
        <v>65</v>
      </c>
      <c r="F50" s="1">
        <v>1</v>
      </c>
      <c r="G50" s="1">
        <v>1</v>
      </c>
      <c r="I50" s="1">
        <v>1</v>
      </c>
      <c r="S50" s="1">
        <f>SUM(Table1[[#This Row],[PR]:[12]])</f>
        <v>3</v>
      </c>
    </row>
    <row r="51" spans="1:19" x14ac:dyDescent="0.25">
      <c r="A51" t="s">
        <v>16</v>
      </c>
      <c r="B51">
        <v>188</v>
      </c>
      <c r="C51" t="s">
        <v>66</v>
      </c>
      <c r="D51" s="1">
        <v>6</v>
      </c>
      <c r="F51" s="1">
        <v>12</v>
      </c>
      <c r="G51" s="1">
        <v>10</v>
      </c>
      <c r="H51" s="1">
        <v>10</v>
      </c>
      <c r="I51" s="1">
        <v>12</v>
      </c>
      <c r="J51" s="1">
        <v>16</v>
      </c>
      <c r="K51" s="1">
        <v>9</v>
      </c>
      <c r="L51" s="1">
        <v>8</v>
      </c>
      <c r="S51" s="1">
        <f>SUM(Table1[[#This Row],[PR]:[12]])</f>
        <v>83</v>
      </c>
    </row>
    <row r="52" spans="1:19" x14ac:dyDescent="0.25">
      <c r="A52" t="s">
        <v>16</v>
      </c>
      <c r="B52">
        <v>191</v>
      </c>
      <c r="C52" t="s">
        <v>67</v>
      </c>
      <c r="D52" s="1">
        <v>16</v>
      </c>
      <c r="F52" s="1">
        <v>37</v>
      </c>
      <c r="G52" s="1">
        <v>50</v>
      </c>
      <c r="H52" s="1">
        <v>46</v>
      </c>
      <c r="I52" s="1">
        <v>43</v>
      </c>
      <c r="J52" s="1">
        <v>54</v>
      </c>
      <c r="K52" s="1">
        <v>49</v>
      </c>
      <c r="L52" s="1">
        <v>41</v>
      </c>
      <c r="M52" s="1">
        <v>52</v>
      </c>
      <c r="N52" s="1">
        <v>61</v>
      </c>
      <c r="S52" s="1">
        <f>SUM(Table1[[#This Row],[PR]:[12]])</f>
        <v>449</v>
      </c>
    </row>
    <row r="53" spans="1:19" x14ac:dyDescent="0.25">
      <c r="A53" t="s">
        <v>16</v>
      </c>
      <c r="B53">
        <v>194</v>
      </c>
      <c r="C53" t="s">
        <v>68</v>
      </c>
      <c r="F53" s="1">
        <v>176</v>
      </c>
      <c r="G53" s="1">
        <v>171</v>
      </c>
      <c r="H53" s="1">
        <v>187</v>
      </c>
      <c r="I53" s="1">
        <v>175</v>
      </c>
      <c r="J53" s="1">
        <v>211</v>
      </c>
      <c r="K53" s="1">
        <v>203</v>
      </c>
      <c r="L53" s="1">
        <v>246</v>
      </c>
      <c r="M53" s="1">
        <v>228</v>
      </c>
      <c r="N53" s="1">
        <v>220</v>
      </c>
      <c r="O53" s="1">
        <v>203</v>
      </c>
      <c r="P53" s="1">
        <v>213</v>
      </c>
      <c r="Q53" s="1">
        <v>222</v>
      </c>
      <c r="R53" s="1">
        <v>201</v>
      </c>
      <c r="S53" s="1">
        <f>SUM(Table1[[#This Row],[PR]:[12]])</f>
        <v>2656</v>
      </c>
    </row>
    <row r="54" spans="1:19" x14ac:dyDescent="0.25">
      <c r="A54" t="s">
        <v>16</v>
      </c>
      <c r="B54">
        <v>1054</v>
      </c>
      <c r="C54" t="s">
        <v>69</v>
      </c>
      <c r="F54" s="1">
        <v>42</v>
      </c>
      <c r="G54" s="1">
        <v>47</v>
      </c>
      <c r="H54" s="1">
        <v>46</v>
      </c>
      <c r="I54" s="1">
        <v>49</v>
      </c>
      <c r="J54" s="1">
        <v>55</v>
      </c>
      <c r="K54" s="1">
        <v>49</v>
      </c>
      <c r="L54" s="1">
        <v>49</v>
      </c>
      <c r="M54" s="1">
        <v>43</v>
      </c>
      <c r="N54" s="1">
        <v>52</v>
      </c>
      <c r="S54" s="1">
        <f>SUM(Table1[[#This Row],[PR]:[12]])</f>
        <v>432</v>
      </c>
    </row>
    <row r="55" spans="1:19" x14ac:dyDescent="0.25">
      <c r="A55" t="s">
        <v>16</v>
      </c>
      <c r="B55">
        <v>208</v>
      </c>
      <c r="C55" t="s">
        <v>70</v>
      </c>
      <c r="D55" s="1">
        <v>12</v>
      </c>
      <c r="F55" s="1">
        <v>10</v>
      </c>
      <c r="G55" s="1">
        <v>16</v>
      </c>
      <c r="H55" s="1">
        <v>23</v>
      </c>
      <c r="I55" s="1">
        <v>14</v>
      </c>
      <c r="J55" s="1">
        <v>17</v>
      </c>
      <c r="K55" s="1">
        <v>9</v>
      </c>
      <c r="L55" s="1">
        <v>16</v>
      </c>
      <c r="M55" s="1">
        <v>17</v>
      </c>
      <c r="N55" s="1">
        <v>12</v>
      </c>
      <c r="S55" s="1">
        <f>SUM(Table1[[#This Row],[PR]:[12]])</f>
        <v>146</v>
      </c>
    </row>
    <row r="56" spans="1:19" x14ac:dyDescent="0.25">
      <c r="A56" t="s">
        <v>16</v>
      </c>
      <c r="B56">
        <v>210</v>
      </c>
      <c r="C56" t="s">
        <v>71</v>
      </c>
      <c r="F56" s="1">
        <v>16</v>
      </c>
      <c r="G56" s="1">
        <v>9</v>
      </c>
      <c r="H56" s="1">
        <v>7</v>
      </c>
      <c r="I56" s="1">
        <v>18</v>
      </c>
      <c r="J56" s="1">
        <v>16</v>
      </c>
      <c r="K56" s="1">
        <v>15</v>
      </c>
      <c r="L56" s="1">
        <v>14</v>
      </c>
      <c r="M56" s="1">
        <v>13</v>
      </c>
      <c r="N56" s="1">
        <v>26</v>
      </c>
      <c r="O56" s="1">
        <v>23</v>
      </c>
      <c r="P56" s="1">
        <v>25</v>
      </c>
      <c r="Q56" s="1">
        <v>16</v>
      </c>
      <c r="R56" s="1">
        <v>13</v>
      </c>
      <c r="S56" s="1">
        <f>SUM(Table1[[#This Row],[PR]:[12]])</f>
        <v>211</v>
      </c>
    </row>
    <row r="57" spans="1:19" x14ac:dyDescent="0.25">
      <c r="A57" t="s">
        <v>16</v>
      </c>
      <c r="B57">
        <v>1664</v>
      </c>
      <c r="C57" t="s">
        <v>72</v>
      </c>
      <c r="F57" s="1">
        <v>20</v>
      </c>
      <c r="G57" s="1">
        <v>22</v>
      </c>
      <c r="H57" s="1">
        <v>33</v>
      </c>
      <c r="I57" s="1">
        <v>21</v>
      </c>
      <c r="J57" s="1">
        <v>25</v>
      </c>
      <c r="K57" s="1">
        <v>24</v>
      </c>
      <c r="L57" s="1">
        <v>20</v>
      </c>
      <c r="M57" s="1">
        <v>18</v>
      </c>
      <c r="N57" s="1">
        <v>20</v>
      </c>
      <c r="S57" s="1">
        <f>SUM(Table1[[#This Row],[PR]:[12]])</f>
        <v>203</v>
      </c>
    </row>
    <row r="58" spans="1:19" x14ac:dyDescent="0.25">
      <c r="A58" t="s">
        <v>16</v>
      </c>
      <c r="B58">
        <v>217</v>
      </c>
      <c r="C58" t="s">
        <v>73</v>
      </c>
      <c r="F58" s="1">
        <v>1</v>
      </c>
      <c r="G58" s="1">
        <v>11</v>
      </c>
      <c r="H58" s="1">
        <v>5</v>
      </c>
      <c r="I58" s="1">
        <v>10</v>
      </c>
      <c r="J58" s="1">
        <v>7</v>
      </c>
      <c r="K58" s="1">
        <v>9</v>
      </c>
      <c r="L58" s="1">
        <v>8</v>
      </c>
      <c r="M58" s="1">
        <v>6</v>
      </c>
      <c r="N58" s="1">
        <v>17</v>
      </c>
      <c r="S58" s="1">
        <f>SUM(Table1[[#This Row],[PR]:[12]])</f>
        <v>74</v>
      </c>
    </row>
    <row r="59" spans="1:19" x14ac:dyDescent="0.25">
      <c r="A59" t="s">
        <v>16</v>
      </c>
      <c r="B59">
        <v>1632</v>
      </c>
      <c r="C59" t="s">
        <v>74</v>
      </c>
      <c r="L59" s="1">
        <v>40</v>
      </c>
      <c r="M59" s="1">
        <v>35</v>
      </c>
      <c r="N59" s="1">
        <v>34</v>
      </c>
      <c r="O59" s="1">
        <v>14</v>
      </c>
      <c r="P59" s="1">
        <v>24</v>
      </c>
      <c r="Q59" s="1">
        <v>29</v>
      </c>
      <c r="S59" s="1">
        <f>SUM(Table1[[#This Row],[PR]:[12]])</f>
        <v>176</v>
      </c>
    </row>
    <row r="60" spans="1:19" x14ac:dyDescent="0.25">
      <c r="A60" t="s">
        <v>16</v>
      </c>
      <c r="B60">
        <v>219</v>
      </c>
      <c r="C60" t="s">
        <v>75</v>
      </c>
      <c r="D60" s="1">
        <v>38</v>
      </c>
      <c r="F60" s="1">
        <v>80</v>
      </c>
      <c r="G60" s="1">
        <v>82</v>
      </c>
      <c r="H60" s="1">
        <v>67</v>
      </c>
      <c r="I60" s="1">
        <v>79</v>
      </c>
      <c r="J60" s="1">
        <v>82</v>
      </c>
      <c r="K60" s="1">
        <v>72</v>
      </c>
      <c r="L60" s="1">
        <v>75</v>
      </c>
      <c r="M60" s="1">
        <v>62</v>
      </c>
      <c r="N60" s="1">
        <v>64</v>
      </c>
      <c r="O60" s="1">
        <v>128</v>
      </c>
      <c r="P60" s="1">
        <v>134</v>
      </c>
      <c r="Q60" s="1">
        <v>117</v>
      </c>
      <c r="R60" s="1">
        <v>129</v>
      </c>
      <c r="S60" s="1">
        <f>SUM(Table1[[#This Row],[PR]:[12]])</f>
        <v>1209</v>
      </c>
    </row>
    <row r="61" spans="1:19" x14ac:dyDescent="0.25">
      <c r="A61" t="s">
        <v>16</v>
      </c>
      <c r="B61">
        <v>225</v>
      </c>
      <c r="C61" t="s">
        <v>76</v>
      </c>
      <c r="F61" s="1">
        <v>15</v>
      </c>
      <c r="G61" s="1">
        <v>20</v>
      </c>
      <c r="H61" s="1">
        <v>18</v>
      </c>
      <c r="I61" s="1">
        <v>18</v>
      </c>
      <c r="J61" s="1">
        <v>20</v>
      </c>
      <c r="K61" s="1">
        <v>14</v>
      </c>
      <c r="L61" s="1">
        <v>19</v>
      </c>
      <c r="M61" s="1">
        <v>23</v>
      </c>
      <c r="N61" s="1">
        <v>20</v>
      </c>
      <c r="S61" s="1">
        <f>SUM(Table1[[#This Row],[PR]:[12]])</f>
        <v>167</v>
      </c>
    </row>
    <row r="62" spans="1:19" x14ac:dyDescent="0.25">
      <c r="A62" t="s">
        <v>16</v>
      </c>
      <c r="B62">
        <v>1009</v>
      </c>
      <c r="C62" t="s">
        <v>77</v>
      </c>
      <c r="D62" s="1">
        <v>3</v>
      </c>
      <c r="F62" s="1">
        <v>11</v>
      </c>
      <c r="G62" s="1">
        <v>16</v>
      </c>
      <c r="H62" s="1">
        <v>12</v>
      </c>
      <c r="I62" s="1">
        <v>12</v>
      </c>
      <c r="J62" s="1">
        <v>12</v>
      </c>
      <c r="K62" s="1">
        <v>14</v>
      </c>
      <c r="L62" s="1">
        <v>9</v>
      </c>
      <c r="M62" s="1">
        <v>11</v>
      </c>
      <c r="N62" s="1">
        <v>18</v>
      </c>
      <c r="S62" s="1">
        <f>SUM(Table1[[#This Row],[PR]:[12]])</f>
        <v>118</v>
      </c>
    </row>
    <row r="63" spans="1:19" x14ac:dyDescent="0.25">
      <c r="A63" t="s">
        <v>16</v>
      </c>
      <c r="B63">
        <v>1011</v>
      </c>
      <c r="C63" t="s">
        <v>78</v>
      </c>
      <c r="D63" s="1">
        <v>8</v>
      </c>
      <c r="F63" s="1">
        <v>13</v>
      </c>
      <c r="G63" s="1">
        <v>18</v>
      </c>
      <c r="H63" s="1">
        <v>14</v>
      </c>
      <c r="I63" s="1">
        <v>16</v>
      </c>
      <c r="J63" s="1">
        <v>21</v>
      </c>
      <c r="K63" s="1">
        <v>19</v>
      </c>
      <c r="L63" s="1">
        <v>6</v>
      </c>
      <c r="M63" s="1">
        <v>13</v>
      </c>
      <c r="N63" s="1">
        <v>11</v>
      </c>
      <c r="S63" s="1">
        <f>SUM(Table1[[#This Row],[PR]:[12]])</f>
        <v>139</v>
      </c>
    </row>
    <row r="64" spans="1:19" x14ac:dyDescent="0.25">
      <c r="A64" t="s">
        <v>16</v>
      </c>
      <c r="B64">
        <v>227</v>
      </c>
      <c r="C64" t="s">
        <v>79</v>
      </c>
      <c r="N64" s="1">
        <v>2</v>
      </c>
      <c r="S64" s="1">
        <f>SUM(Table1[[#This Row],[PR]:[12]])</f>
        <v>2</v>
      </c>
    </row>
    <row r="65" spans="1:19" x14ac:dyDescent="0.25">
      <c r="A65" t="s">
        <v>16</v>
      </c>
      <c r="B65">
        <v>229</v>
      </c>
      <c r="C65" t="s">
        <v>80</v>
      </c>
      <c r="F65" s="1">
        <v>10</v>
      </c>
      <c r="G65" s="1">
        <v>2</v>
      </c>
      <c r="H65" s="1">
        <v>7</v>
      </c>
      <c r="I65" s="1">
        <v>6</v>
      </c>
      <c r="J65" s="1">
        <v>6</v>
      </c>
      <c r="K65" s="1">
        <v>4</v>
      </c>
      <c r="L65" s="1">
        <v>10</v>
      </c>
      <c r="M65" s="1">
        <v>9</v>
      </c>
      <c r="N65" s="1">
        <v>10</v>
      </c>
      <c r="O65" s="1">
        <v>7</v>
      </c>
      <c r="P65" s="1">
        <v>6</v>
      </c>
      <c r="Q65" s="1">
        <v>8</v>
      </c>
      <c r="R65" s="1">
        <v>9</v>
      </c>
      <c r="S65" s="1">
        <f>SUM(Table1[[#This Row],[PR]:[12]])</f>
        <v>94</v>
      </c>
    </row>
    <row r="66" spans="1:19" x14ac:dyDescent="0.25">
      <c r="A66" t="s">
        <v>16</v>
      </c>
      <c r="B66">
        <v>235</v>
      </c>
      <c r="C66" t="s">
        <v>81</v>
      </c>
      <c r="F66" s="1">
        <v>14</v>
      </c>
      <c r="G66" s="1">
        <v>21</v>
      </c>
      <c r="H66" s="1">
        <v>20</v>
      </c>
      <c r="I66" s="1">
        <v>24</v>
      </c>
      <c r="J66" s="1">
        <v>21</v>
      </c>
      <c r="K66" s="1">
        <v>15</v>
      </c>
      <c r="L66" s="1">
        <v>25</v>
      </c>
      <c r="M66" s="1">
        <v>18</v>
      </c>
      <c r="N66" s="1">
        <v>20</v>
      </c>
      <c r="S66" s="1">
        <f>SUM(Table1[[#This Row],[PR]:[12]])</f>
        <v>178</v>
      </c>
    </row>
    <row r="67" spans="1:19" x14ac:dyDescent="0.25">
      <c r="A67" t="s">
        <v>16</v>
      </c>
      <c r="B67">
        <v>237</v>
      </c>
      <c r="C67" t="s">
        <v>82</v>
      </c>
      <c r="D67" s="1">
        <v>8</v>
      </c>
      <c r="F67" s="1">
        <v>3</v>
      </c>
      <c r="G67" s="1">
        <v>4</v>
      </c>
      <c r="H67" s="1">
        <v>5</v>
      </c>
      <c r="I67" s="1">
        <v>8</v>
      </c>
      <c r="J67" s="1">
        <v>3</v>
      </c>
      <c r="K67" s="1">
        <v>8</v>
      </c>
      <c r="L67" s="1">
        <v>5</v>
      </c>
      <c r="M67" s="1">
        <v>3</v>
      </c>
      <c r="N67" s="1">
        <v>8</v>
      </c>
      <c r="S67" s="1">
        <f>SUM(Table1[[#This Row],[PR]:[12]])</f>
        <v>55</v>
      </c>
    </row>
    <row r="68" spans="1:19" x14ac:dyDescent="0.25">
      <c r="A68" t="s">
        <v>16</v>
      </c>
      <c r="B68">
        <v>239</v>
      </c>
      <c r="C68" t="s">
        <v>83</v>
      </c>
      <c r="D68" s="1">
        <v>5</v>
      </c>
      <c r="F68" s="1">
        <v>13</v>
      </c>
      <c r="G68" s="1">
        <v>10</v>
      </c>
      <c r="H68" s="1">
        <v>20</v>
      </c>
      <c r="I68" s="1">
        <v>12</v>
      </c>
      <c r="J68" s="1">
        <v>10</v>
      </c>
      <c r="K68" s="1">
        <v>16</v>
      </c>
      <c r="L68" s="1">
        <v>11</v>
      </c>
      <c r="M68" s="1">
        <v>18</v>
      </c>
      <c r="N68" s="1">
        <v>17</v>
      </c>
      <c r="S68" s="1">
        <f>SUM(Table1[[#This Row],[PR]:[12]])</f>
        <v>132</v>
      </c>
    </row>
    <row r="69" spans="1:19" x14ac:dyDescent="0.25">
      <c r="A69" t="s">
        <v>16</v>
      </c>
      <c r="B69">
        <v>242</v>
      </c>
      <c r="C69" t="s">
        <v>84</v>
      </c>
      <c r="F69" s="1">
        <v>90</v>
      </c>
      <c r="G69" s="1">
        <v>96</v>
      </c>
      <c r="H69" s="1">
        <v>90</v>
      </c>
      <c r="I69" s="1">
        <v>101</v>
      </c>
      <c r="J69" s="1">
        <v>91</v>
      </c>
      <c r="K69" s="1">
        <v>88</v>
      </c>
      <c r="L69" s="1">
        <v>74</v>
      </c>
      <c r="M69" s="1">
        <v>85</v>
      </c>
      <c r="N69" s="1">
        <v>78</v>
      </c>
      <c r="O69" s="1">
        <v>62</v>
      </c>
      <c r="P69" s="1">
        <v>72</v>
      </c>
      <c r="Q69" s="1">
        <v>61</v>
      </c>
      <c r="R69" s="1">
        <v>73</v>
      </c>
      <c r="S69" s="1">
        <f>SUM(Table1[[#This Row],[PR]:[12]])</f>
        <v>1061</v>
      </c>
    </row>
    <row r="70" spans="1:19" x14ac:dyDescent="0.25">
      <c r="A70" t="s">
        <v>16</v>
      </c>
      <c r="B70">
        <v>1665</v>
      </c>
      <c r="C70" t="s">
        <v>85</v>
      </c>
      <c r="F70" s="1">
        <v>17</v>
      </c>
      <c r="G70" s="1">
        <v>13</v>
      </c>
      <c r="H70" s="1">
        <v>10</v>
      </c>
      <c r="I70" s="1">
        <v>12</v>
      </c>
      <c r="J70" s="1">
        <v>10</v>
      </c>
      <c r="K70" s="1">
        <v>17</v>
      </c>
      <c r="L70" s="1">
        <v>12</v>
      </c>
      <c r="M70" s="1">
        <v>13</v>
      </c>
      <c r="N70" s="1">
        <v>11</v>
      </c>
      <c r="S70" s="1">
        <f>SUM(Table1[[#This Row],[PR]:[12]])</f>
        <v>115</v>
      </c>
    </row>
    <row r="71" spans="1:19" x14ac:dyDescent="0.25">
      <c r="A71" t="s">
        <v>16</v>
      </c>
      <c r="B71">
        <v>250</v>
      </c>
      <c r="C71" t="s">
        <v>86</v>
      </c>
      <c r="D71" s="1">
        <v>258</v>
      </c>
      <c r="E71" s="1">
        <v>8</v>
      </c>
      <c r="F71" s="1">
        <v>446</v>
      </c>
      <c r="G71" s="1">
        <v>469</v>
      </c>
      <c r="H71" s="1">
        <v>431</v>
      </c>
      <c r="I71" s="1">
        <v>434</v>
      </c>
      <c r="J71" s="1">
        <v>432</v>
      </c>
      <c r="K71" s="1">
        <v>412</v>
      </c>
      <c r="L71" s="1">
        <v>389</v>
      </c>
      <c r="M71" s="1">
        <v>367</v>
      </c>
      <c r="N71" s="1">
        <v>351</v>
      </c>
      <c r="O71" s="1">
        <v>371</v>
      </c>
      <c r="P71" s="1">
        <v>352</v>
      </c>
      <c r="Q71" s="1">
        <v>394</v>
      </c>
      <c r="R71" s="1">
        <v>359</v>
      </c>
      <c r="S71" s="1">
        <f>SUM(Table1[[#This Row],[PR]:[12]])</f>
        <v>5473</v>
      </c>
    </row>
    <row r="72" spans="1:19" x14ac:dyDescent="0.25">
      <c r="A72" t="s">
        <v>16</v>
      </c>
      <c r="B72">
        <v>264</v>
      </c>
      <c r="C72" t="s">
        <v>87</v>
      </c>
      <c r="F72" s="1">
        <v>57</v>
      </c>
      <c r="G72" s="1">
        <v>7</v>
      </c>
      <c r="H72" s="1">
        <v>7</v>
      </c>
      <c r="I72" s="1">
        <v>22</v>
      </c>
      <c r="J72" s="1">
        <v>22</v>
      </c>
      <c r="K72" s="1">
        <v>21</v>
      </c>
      <c r="L72" s="1">
        <v>20</v>
      </c>
      <c r="M72" s="1">
        <v>21</v>
      </c>
      <c r="N72" s="1">
        <v>20</v>
      </c>
      <c r="S72" s="1">
        <f>SUM(Table1[[#This Row],[PR]:[12]])</f>
        <v>197</v>
      </c>
    </row>
    <row r="73" spans="1:19" x14ac:dyDescent="0.25">
      <c r="A73" t="s">
        <v>16</v>
      </c>
      <c r="B73">
        <v>266</v>
      </c>
      <c r="C73" t="s">
        <v>88</v>
      </c>
      <c r="D73" s="1">
        <v>56</v>
      </c>
      <c r="F73" s="1">
        <v>113</v>
      </c>
      <c r="G73" s="1">
        <v>104</v>
      </c>
      <c r="H73" s="1">
        <v>95</v>
      </c>
      <c r="I73" s="1">
        <v>101</v>
      </c>
      <c r="J73" s="1">
        <v>93</v>
      </c>
      <c r="K73" s="1">
        <v>107</v>
      </c>
      <c r="L73" s="1">
        <v>83</v>
      </c>
      <c r="M73" s="1">
        <v>90</v>
      </c>
      <c r="N73" s="1">
        <v>87</v>
      </c>
      <c r="O73" s="1">
        <v>86</v>
      </c>
      <c r="P73" s="1">
        <v>87</v>
      </c>
      <c r="Q73" s="1">
        <v>95</v>
      </c>
      <c r="R73" s="1">
        <v>68</v>
      </c>
      <c r="S73" s="1">
        <f>SUM(Table1[[#This Row],[PR]:[12]])</f>
        <v>1265</v>
      </c>
    </row>
    <row r="74" spans="1:19" x14ac:dyDescent="0.25">
      <c r="A74" t="s">
        <v>16</v>
      </c>
      <c r="B74">
        <v>387</v>
      </c>
      <c r="C74" t="s">
        <v>89</v>
      </c>
      <c r="F74" s="1">
        <v>1</v>
      </c>
      <c r="G74" s="1">
        <v>3</v>
      </c>
      <c r="H74" s="1">
        <v>4</v>
      </c>
      <c r="I74" s="1">
        <v>5</v>
      </c>
      <c r="J74" s="1">
        <v>2</v>
      </c>
      <c r="K74" s="1">
        <v>4</v>
      </c>
      <c r="S74" s="1">
        <f>SUM(Table1[[#This Row],[PR]:[12]])</f>
        <v>19</v>
      </c>
    </row>
    <row r="75" spans="1:19" x14ac:dyDescent="0.25">
      <c r="A75" t="s">
        <v>16</v>
      </c>
      <c r="B75">
        <v>277</v>
      </c>
      <c r="C75" t="s">
        <v>90</v>
      </c>
      <c r="D75" s="1">
        <v>35</v>
      </c>
      <c r="F75" s="1">
        <v>39</v>
      </c>
      <c r="G75" s="1">
        <v>36</v>
      </c>
      <c r="H75" s="1">
        <v>43</v>
      </c>
      <c r="I75" s="1">
        <v>33</v>
      </c>
      <c r="J75" s="1">
        <v>38</v>
      </c>
      <c r="K75" s="1">
        <v>42</v>
      </c>
      <c r="L75" s="1">
        <v>35</v>
      </c>
      <c r="M75" s="1">
        <v>34</v>
      </c>
      <c r="N75" s="1">
        <v>43</v>
      </c>
      <c r="O75" s="1">
        <v>31</v>
      </c>
      <c r="P75" s="1">
        <v>41</v>
      </c>
      <c r="Q75" s="1">
        <v>30</v>
      </c>
      <c r="R75" s="1">
        <v>16</v>
      </c>
      <c r="S75" s="1">
        <f>SUM(Table1[[#This Row],[PR]:[12]])</f>
        <v>496</v>
      </c>
    </row>
    <row r="76" spans="1:19" x14ac:dyDescent="0.25">
      <c r="A76" t="s">
        <v>16</v>
      </c>
      <c r="B76">
        <v>1412</v>
      </c>
      <c r="C76" t="s">
        <v>91</v>
      </c>
      <c r="D76" s="1">
        <v>4</v>
      </c>
      <c r="F76" s="1">
        <v>4</v>
      </c>
      <c r="G76" s="1">
        <v>4</v>
      </c>
      <c r="H76" s="1">
        <v>3</v>
      </c>
      <c r="I76" s="1">
        <v>5</v>
      </c>
      <c r="J76" s="1">
        <v>4</v>
      </c>
      <c r="K76" s="1">
        <v>8</v>
      </c>
      <c r="L76" s="1">
        <v>7</v>
      </c>
      <c r="M76" s="1">
        <v>4</v>
      </c>
      <c r="N76" s="1">
        <v>1</v>
      </c>
      <c r="S76" s="1">
        <f>SUM(Table1[[#This Row],[PR]:[12]])</f>
        <v>44</v>
      </c>
    </row>
    <row r="77" spans="1:19" x14ac:dyDescent="0.25">
      <c r="A77" t="s">
        <v>16</v>
      </c>
      <c r="B77">
        <v>282</v>
      </c>
      <c r="C77" t="s">
        <v>92</v>
      </c>
      <c r="D77" s="1">
        <v>25</v>
      </c>
      <c r="E77" s="1">
        <v>2</v>
      </c>
      <c r="F77" s="1">
        <v>22</v>
      </c>
      <c r="G77" s="1">
        <v>25</v>
      </c>
      <c r="H77" s="1">
        <v>26</v>
      </c>
      <c r="I77" s="1">
        <v>36</v>
      </c>
      <c r="J77" s="1">
        <v>24</v>
      </c>
      <c r="K77" s="1">
        <v>32</v>
      </c>
      <c r="L77" s="1">
        <v>27</v>
      </c>
      <c r="M77" s="1">
        <v>31</v>
      </c>
      <c r="N77" s="1">
        <v>43</v>
      </c>
      <c r="O77" s="1">
        <v>41</v>
      </c>
      <c r="P77" s="1">
        <v>39</v>
      </c>
      <c r="Q77" s="1">
        <v>41</v>
      </c>
      <c r="R77" s="1">
        <v>35</v>
      </c>
      <c r="S77" s="1">
        <f>SUM(Table1[[#This Row],[PR]:[12]])</f>
        <v>449</v>
      </c>
    </row>
    <row r="78" spans="1:19" x14ac:dyDescent="0.25">
      <c r="A78" t="s">
        <v>16</v>
      </c>
      <c r="B78">
        <v>1501</v>
      </c>
      <c r="C78" t="s">
        <v>93</v>
      </c>
      <c r="O78" s="1">
        <v>35</v>
      </c>
      <c r="P78" s="1">
        <v>36</v>
      </c>
      <c r="Q78" s="1">
        <v>43</v>
      </c>
      <c r="R78" s="1">
        <v>12</v>
      </c>
      <c r="S78" s="1">
        <f>SUM(Table1[[#This Row],[PR]:[12]])</f>
        <v>126</v>
      </c>
    </row>
    <row r="79" spans="1:19" x14ac:dyDescent="0.25">
      <c r="A79" t="s">
        <v>16</v>
      </c>
      <c r="B79">
        <v>1672</v>
      </c>
      <c r="C79" t="s">
        <v>94</v>
      </c>
      <c r="M79" s="1">
        <v>40</v>
      </c>
      <c r="N79" s="1">
        <v>77</v>
      </c>
      <c r="O79" s="1">
        <v>104</v>
      </c>
      <c r="P79" s="1">
        <v>79</v>
      </c>
      <c r="Q79" s="1">
        <v>47</v>
      </c>
      <c r="R79" s="1">
        <v>43</v>
      </c>
      <c r="S79" s="1">
        <f>SUM(Table1[[#This Row],[PR]:[12]])</f>
        <v>390</v>
      </c>
    </row>
    <row r="80" spans="1:19" x14ac:dyDescent="0.25">
      <c r="A80" t="s">
        <v>16</v>
      </c>
      <c r="B80">
        <v>1436</v>
      </c>
      <c r="C80" t="s">
        <v>95</v>
      </c>
      <c r="F80" s="1">
        <v>2</v>
      </c>
      <c r="G80" s="1">
        <v>3</v>
      </c>
      <c r="H80" s="1">
        <v>2</v>
      </c>
      <c r="I80" s="1">
        <v>5</v>
      </c>
      <c r="J80" s="1">
        <v>6</v>
      </c>
      <c r="K80" s="1">
        <v>9</v>
      </c>
      <c r="L80" s="1">
        <v>7</v>
      </c>
      <c r="M80" s="1">
        <v>8</v>
      </c>
      <c r="N80" s="1">
        <v>9</v>
      </c>
      <c r="O80" s="1">
        <v>26</v>
      </c>
      <c r="P80" s="1">
        <v>23</v>
      </c>
      <c r="Q80" s="1">
        <v>19</v>
      </c>
      <c r="R80" s="1">
        <v>20</v>
      </c>
      <c r="S80" s="1">
        <f>SUM(Table1[[#This Row],[PR]:[12]])</f>
        <v>139</v>
      </c>
    </row>
    <row r="81" spans="1:19" x14ac:dyDescent="0.25">
      <c r="A81" t="s">
        <v>16</v>
      </c>
      <c r="B81">
        <v>1739</v>
      </c>
      <c r="C81" t="s">
        <v>96</v>
      </c>
      <c r="M81" s="1">
        <v>40</v>
      </c>
      <c r="N81" s="1">
        <v>33</v>
      </c>
      <c r="O81" s="1">
        <v>53</v>
      </c>
      <c r="P81" s="1">
        <v>44</v>
      </c>
      <c r="Q81" s="1">
        <v>75</v>
      </c>
      <c r="R81" s="1">
        <v>36</v>
      </c>
      <c r="S81" s="1">
        <f>SUM(Table1[[#This Row],[PR]:[12]])</f>
        <v>281</v>
      </c>
    </row>
    <row r="82" spans="1:19" x14ac:dyDescent="0.25">
      <c r="A82" t="s">
        <v>16</v>
      </c>
      <c r="B82">
        <v>1067</v>
      </c>
      <c r="C82" t="s">
        <v>97</v>
      </c>
      <c r="O82" s="1">
        <v>25</v>
      </c>
      <c r="P82" s="1">
        <v>39</v>
      </c>
      <c r="Q82" s="1">
        <v>36</v>
      </c>
      <c r="R82" s="1">
        <v>50</v>
      </c>
      <c r="S82" s="1">
        <f>SUM(Table1[[#This Row],[PR]:[12]])</f>
        <v>150</v>
      </c>
    </row>
    <row r="83" spans="1:19" x14ac:dyDescent="0.25">
      <c r="A83" t="s">
        <v>16</v>
      </c>
      <c r="B83">
        <v>294</v>
      </c>
      <c r="C83" t="s">
        <v>98</v>
      </c>
      <c r="K83" s="1">
        <v>23</v>
      </c>
      <c r="L83" s="1">
        <v>25</v>
      </c>
      <c r="M83" s="1">
        <v>31</v>
      </c>
      <c r="N83" s="1">
        <v>25</v>
      </c>
      <c r="S83" s="1">
        <f>SUM(Table1[[#This Row],[PR]:[12]])</f>
        <v>104</v>
      </c>
    </row>
    <row r="84" spans="1:19" x14ac:dyDescent="0.25">
      <c r="A84" t="s">
        <v>16</v>
      </c>
      <c r="B84">
        <v>296</v>
      </c>
      <c r="C84" t="s">
        <v>99</v>
      </c>
      <c r="D84" s="1">
        <v>23</v>
      </c>
      <c r="F84" s="1">
        <v>37</v>
      </c>
      <c r="G84" s="1">
        <v>29</v>
      </c>
      <c r="H84" s="1">
        <v>29</v>
      </c>
      <c r="I84" s="1">
        <v>31</v>
      </c>
      <c r="J84" s="1">
        <v>30</v>
      </c>
      <c r="K84" s="1">
        <v>38</v>
      </c>
      <c r="L84" s="1">
        <v>25</v>
      </c>
      <c r="M84" s="1">
        <v>31</v>
      </c>
      <c r="N84" s="1">
        <v>31</v>
      </c>
      <c r="S84" s="1">
        <f>SUM(Table1[[#This Row],[PR]:[12]])</f>
        <v>304</v>
      </c>
    </row>
    <row r="85" spans="1:19" x14ac:dyDescent="0.25">
      <c r="A85" t="s">
        <v>16</v>
      </c>
      <c r="B85">
        <v>298</v>
      </c>
      <c r="C85" t="s">
        <v>100</v>
      </c>
      <c r="D85" s="1">
        <v>31</v>
      </c>
      <c r="E85" s="1">
        <v>2</v>
      </c>
      <c r="F85" s="1">
        <v>31</v>
      </c>
      <c r="G85" s="1">
        <v>27</v>
      </c>
      <c r="H85" s="1">
        <v>31</v>
      </c>
      <c r="I85" s="1">
        <v>38</v>
      </c>
      <c r="J85" s="1">
        <v>42</v>
      </c>
      <c r="K85" s="1">
        <v>35</v>
      </c>
      <c r="L85" s="1">
        <v>32</v>
      </c>
      <c r="M85" s="1">
        <v>44</v>
      </c>
      <c r="N85" s="1">
        <v>33</v>
      </c>
      <c r="O85" s="1">
        <v>42</v>
      </c>
      <c r="P85" s="1">
        <v>45</v>
      </c>
      <c r="Q85" s="1">
        <v>37</v>
      </c>
      <c r="R85" s="1">
        <v>38</v>
      </c>
      <c r="S85" s="1">
        <f>SUM(Table1[[#This Row],[PR]:[12]])</f>
        <v>508</v>
      </c>
    </row>
    <row r="86" spans="1:19" x14ac:dyDescent="0.25">
      <c r="A86" t="s">
        <v>16</v>
      </c>
      <c r="B86">
        <v>304</v>
      </c>
      <c r="C86" t="s">
        <v>101</v>
      </c>
      <c r="D86" s="1">
        <v>1</v>
      </c>
      <c r="F86" s="1">
        <v>1</v>
      </c>
      <c r="G86" s="1">
        <v>1</v>
      </c>
      <c r="I86" s="1">
        <v>1</v>
      </c>
      <c r="J86" s="1">
        <v>2</v>
      </c>
      <c r="M86" s="1">
        <v>1</v>
      </c>
      <c r="S86" s="1">
        <f>SUM(Table1[[#This Row],[PR]:[12]])</f>
        <v>7</v>
      </c>
    </row>
    <row r="87" spans="1:19" x14ac:dyDescent="0.25">
      <c r="A87" t="s">
        <v>16</v>
      </c>
      <c r="B87">
        <v>1058</v>
      </c>
      <c r="C87" t="s">
        <v>102</v>
      </c>
      <c r="O87" s="1">
        <v>16</v>
      </c>
      <c r="P87" s="1">
        <v>22</v>
      </c>
      <c r="Q87" s="1">
        <v>19</v>
      </c>
      <c r="R87" s="1">
        <v>15</v>
      </c>
      <c r="S87" s="1">
        <f>SUM(Table1[[#This Row],[PR]:[12]])</f>
        <v>72</v>
      </c>
    </row>
    <row r="88" spans="1:19" x14ac:dyDescent="0.25">
      <c r="A88" t="s">
        <v>16</v>
      </c>
      <c r="B88">
        <v>311</v>
      </c>
      <c r="C88" t="s">
        <v>103</v>
      </c>
      <c r="F88" s="1">
        <v>20</v>
      </c>
      <c r="G88" s="1">
        <v>16</v>
      </c>
      <c r="H88" s="1">
        <v>20</v>
      </c>
      <c r="I88" s="1">
        <v>20</v>
      </c>
      <c r="J88" s="1">
        <v>23</v>
      </c>
      <c r="K88" s="1">
        <v>20</v>
      </c>
      <c r="L88" s="1">
        <v>22</v>
      </c>
      <c r="M88" s="1">
        <v>24</v>
      </c>
      <c r="N88" s="1">
        <v>29</v>
      </c>
      <c r="S88" s="1">
        <f>SUM(Table1[[#This Row],[PR]:[12]])</f>
        <v>194</v>
      </c>
    </row>
    <row r="89" spans="1:19" x14ac:dyDescent="0.25">
      <c r="A89" t="s">
        <v>16</v>
      </c>
      <c r="B89">
        <v>696</v>
      </c>
      <c r="C89" t="s">
        <v>104</v>
      </c>
      <c r="D89" s="1">
        <v>51</v>
      </c>
      <c r="F89" s="1">
        <v>48</v>
      </c>
      <c r="G89" s="1">
        <v>57</v>
      </c>
      <c r="H89" s="1">
        <v>72</v>
      </c>
      <c r="I89" s="1">
        <v>61</v>
      </c>
      <c r="J89" s="1">
        <v>67</v>
      </c>
      <c r="K89" s="1">
        <v>62</v>
      </c>
      <c r="L89" s="1">
        <v>71</v>
      </c>
      <c r="M89" s="1">
        <v>65</v>
      </c>
      <c r="N89" s="1">
        <v>65</v>
      </c>
      <c r="O89" s="1">
        <v>63</v>
      </c>
      <c r="P89" s="1">
        <v>64</v>
      </c>
      <c r="Q89" s="1">
        <v>82</v>
      </c>
      <c r="R89" s="1">
        <v>71</v>
      </c>
      <c r="S89" s="1">
        <f>SUM(Table1[[#This Row],[PR]:[12]])</f>
        <v>899</v>
      </c>
    </row>
    <row r="90" spans="1:19" x14ac:dyDescent="0.25">
      <c r="A90" t="s">
        <v>16</v>
      </c>
      <c r="B90">
        <v>798</v>
      </c>
      <c r="C90" t="s">
        <v>105</v>
      </c>
      <c r="D90" s="1">
        <v>27</v>
      </c>
      <c r="E90" s="1">
        <v>1</v>
      </c>
      <c r="F90" s="1">
        <v>72</v>
      </c>
      <c r="G90" s="1">
        <v>64</v>
      </c>
      <c r="H90" s="1">
        <v>65</v>
      </c>
      <c r="I90" s="1">
        <v>61</v>
      </c>
      <c r="J90" s="1">
        <v>66</v>
      </c>
      <c r="K90" s="1">
        <v>76</v>
      </c>
      <c r="L90" s="1">
        <v>72</v>
      </c>
      <c r="M90" s="1">
        <v>66</v>
      </c>
      <c r="N90" s="1">
        <v>65</v>
      </c>
      <c r="O90" s="1">
        <v>90</v>
      </c>
      <c r="P90" s="1">
        <v>76</v>
      </c>
      <c r="Q90" s="1">
        <v>71</v>
      </c>
      <c r="R90" s="1">
        <v>84</v>
      </c>
      <c r="S90" s="1">
        <f>SUM(Table1[[#This Row],[PR]:[12]])</f>
        <v>956</v>
      </c>
    </row>
    <row r="91" spans="1:19" x14ac:dyDescent="0.25">
      <c r="A91" t="s">
        <v>16</v>
      </c>
      <c r="B91">
        <v>994</v>
      </c>
      <c r="C91" t="s">
        <v>106</v>
      </c>
      <c r="F91" s="1">
        <v>5</v>
      </c>
      <c r="G91" s="1">
        <v>3</v>
      </c>
      <c r="H91" s="1">
        <v>5</v>
      </c>
      <c r="I91" s="1">
        <v>4</v>
      </c>
      <c r="J91" s="1">
        <v>3</v>
      </c>
      <c r="K91" s="1">
        <v>5</v>
      </c>
      <c r="L91" s="1">
        <v>2</v>
      </c>
      <c r="M91" s="1">
        <v>8</v>
      </c>
      <c r="N91" s="1">
        <v>3</v>
      </c>
      <c r="S91" s="1">
        <f>SUM(Table1[[#This Row],[PR]:[12]])</f>
        <v>38</v>
      </c>
    </row>
    <row r="92" spans="1:19" x14ac:dyDescent="0.25">
      <c r="A92" t="s">
        <v>16</v>
      </c>
      <c r="B92">
        <v>1036</v>
      </c>
      <c r="C92" t="s">
        <v>107</v>
      </c>
      <c r="O92" s="1">
        <v>139</v>
      </c>
      <c r="P92" s="1">
        <v>127</v>
      </c>
      <c r="Q92" s="1">
        <v>136</v>
      </c>
      <c r="R92" s="1">
        <v>125</v>
      </c>
      <c r="S92" s="1">
        <f>SUM(Table1[[#This Row],[PR]:[12]])</f>
        <v>527</v>
      </c>
    </row>
    <row r="93" spans="1:19" x14ac:dyDescent="0.25">
      <c r="A93" t="s">
        <v>16</v>
      </c>
      <c r="B93">
        <v>317</v>
      </c>
      <c r="C93" t="s">
        <v>108</v>
      </c>
      <c r="D93" s="1">
        <v>2</v>
      </c>
      <c r="F93" s="1">
        <v>4</v>
      </c>
      <c r="G93" s="1">
        <v>8</v>
      </c>
      <c r="H93" s="1">
        <v>7</v>
      </c>
      <c r="I93" s="1">
        <v>4</v>
      </c>
      <c r="J93" s="1">
        <v>10</v>
      </c>
      <c r="K93" s="1">
        <v>8</v>
      </c>
      <c r="L93" s="1">
        <v>9</v>
      </c>
      <c r="M93" s="1">
        <v>2</v>
      </c>
      <c r="N93" s="1">
        <v>5</v>
      </c>
      <c r="S93" s="1">
        <f>SUM(Table1[[#This Row],[PR]:[12]])</f>
        <v>59</v>
      </c>
    </row>
    <row r="94" spans="1:19" x14ac:dyDescent="0.25">
      <c r="A94" t="s">
        <v>16</v>
      </c>
      <c r="B94">
        <v>319</v>
      </c>
      <c r="C94" t="s">
        <v>109</v>
      </c>
      <c r="F94" s="1">
        <v>17</v>
      </c>
      <c r="G94" s="1">
        <v>13</v>
      </c>
      <c r="H94" s="1">
        <v>11</v>
      </c>
      <c r="I94" s="1">
        <v>19</v>
      </c>
      <c r="J94" s="1">
        <v>16</v>
      </c>
      <c r="K94" s="1">
        <v>19</v>
      </c>
      <c r="L94" s="1">
        <v>17</v>
      </c>
      <c r="M94" s="1">
        <v>12</v>
      </c>
      <c r="N94" s="1">
        <v>16</v>
      </c>
      <c r="S94" s="1">
        <f>SUM(Table1[[#This Row],[PR]:[12]])</f>
        <v>140</v>
      </c>
    </row>
    <row r="95" spans="1:19" x14ac:dyDescent="0.25">
      <c r="A95" t="s">
        <v>16</v>
      </c>
      <c r="B95">
        <v>1735</v>
      </c>
      <c r="C95" t="s">
        <v>110</v>
      </c>
      <c r="F95" s="1">
        <v>12</v>
      </c>
      <c r="G95" s="1">
        <v>10</v>
      </c>
      <c r="H95" s="1">
        <v>19</v>
      </c>
      <c r="I95" s="1">
        <v>12</v>
      </c>
      <c r="J95" s="1">
        <v>19</v>
      </c>
      <c r="K95" s="1">
        <v>9</v>
      </c>
      <c r="L95" s="1">
        <v>4</v>
      </c>
      <c r="S95" s="1">
        <f>SUM(Table1[[#This Row],[PR]:[12]])</f>
        <v>85</v>
      </c>
    </row>
    <row r="96" spans="1:19" x14ac:dyDescent="0.25">
      <c r="A96" t="s">
        <v>16</v>
      </c>
      <c r="B96">
        <v>342</v>
      </c>
      <c r="C96" t="s">
        <v>111</v>
      </c>
      <c r="D96" s="1">
        <v>22</v>
      </c>
      <c r="E96" s="1">
        <v>5</v>
      </c>
      <c r="F96" s="1">
        <v>40</v>
      </c>
      <c r="G96" s="1">
        <v>33</v>
      </c>
      <c r="H96" s="1">
        <v>31</v>
      </c>
      <c r="I96" s="1">
        <v>57</v>
      </c>
      <c r="J96" s="1">
        <v>49</v>
      </c>
      <c r="K96" s="1">
        <v>50</v>
      </c>
      <c r="L96" s="1">
        <v>50</v>
      </c>
      <c r="M96" s="1">
        <v>40</v>
      </c>
      <c r="N96" s="1">
        <v>34</v>
      </c>
      <c r="S96" s="1">
        <f>SUM(Table1[[#This Row],[PR]:[12]])</f>
        <v>411</v>
      </c>
    </row>
    <row r="97" spans="1:19" x14ac:dyDescent="0.25">
      <c r="A97" t="s">
        <v>16</v>
      </c>
      <c r="B97">
        <v>345</v>
      </c>
      <c r="C97" t="s">
        <v>112</v>
      </c>
      <c r="D97" s="1">
        <v>7</v>
      </c>
      <c r="E97" s="1">
        <v>2</v>
      </c>
      <c r="F97" s="1">
        <v>5</v>
      </c>
      <c r="G97" s="1">
        <v>9</v>
      </c>
      <c r="H97" s="1">
        <v>19</v>
      </c>
      <c r="I97" s="1">
        <v>6</v>
      </c>
      <c r="J97" s="1">
        <v>11</v>
      </c>
      <c r="K97" s="1">
        <v>7</v>
      </c>
      <c r="L97" s="1">
        <v>13</v>
      </c>
      <c r="M97" s="1">
        <v>4</v>
      </c>
      <c r="N97" s="1">
        <v>5</v>
      </c>
      <c r="S97" s="1">
        <f>SUM(Table1[[#This Row],[PR]:[12]])</f>
        <v>88</v>
      </c>
    </row>
    <row r="98" spans="1:19" x14ac:dyDescent="0.25">
      <c r="A98" t="s">
        <v>16</v>
      </c>
      <c r="B98">
        <v>349</v>
      </c>
      <c r="C98" t="s">
        <v>113</v>
      </c>
      <c r="D98" s="1">
        <v>6</v>
      </c>
      <c r="F98" s="1">
        <v>9</v>
      </c>
      <c r="G98" s="1">
        <v>7</v>
      </c>
      <c r="H98" s="1">
        <v>14</v>
      </c>
      <c r="I98" s="1">
        <v>7</v>
      </c>
      <c r="J98" s="1">
        <v>5</v>
      </c>
      <c r="K98" s="1">
        <v>7</v>
      </c>
      <c r="L98" s="1">
        <v>7</v>
      </c>
      <c r="M98" s="1">
        <v>7</v>
      </c>
      <c r="N98" s="1">
        <v>14</v>
      </c>
      <c r="S98" s="1">
        <f>SUM(Table1[[#This Row],[PR]:[12]])</f>
        <v>83</v>
      </c>
    </row>
    <row r="99" spans="1:19" x14ac:dyDescent="0.25">
      <c r="A99" t="s">
        <v>16</v>
      </c>
      <c r="B99">
        <v>351</v>
      </c>
      <c r="C99" t="s">
        <v>114</v>
      </c>
      <c r="D99" s="1">
        <v>1</v>
      </c>
      <c r="F99" s="1">
        <v>9</v>
      </c>
      <c r="G99" s="1">
        <v>7</v>
      </c>
      <c r="H99" s="1">
        <v>7</v>
      </c>
      <c r="I99" s="1">
        <v>7</v>
      </c>
      <c r="J99" s="1">
        <v>7</v>
      </c>
      <c r="K99" s="1">
        <v>8</v>
      </c>
      <c r="L99" s="1">
        <v>6</v>
      </c>
      <c r="M99" s="1">
        <v>6</v>
      </c>
      <c r="N99" s="1">
        <v>6</v>
      </c>
      <c r="S99" s="1">
        <f>SUM(Table1[[#This Row],[PR]:[12]])</f>
        <v>64</v>
      </c>
    </row>
    <row r="100" spans="1:19" x14ac:dyDescent="0.25">
      <c r="A100" t="s">
        <v>16</v>
      </c>
      <c r="B100">
        <v>353</v>
      </c>
      <c r="C100" t="s">
        <v>115</v>
      </c>
      <c r="D100" s="1">
        <v>6</v>
      </c>
      <c r="E100" s="1">
        <v>2</v>
      </c>
      <c r="F100" s="1">
        <v>13</v>
      </c>
      <c r="G100" s="1">
        <v>12</v>
      </c>
      <c r="H100" s="1">
        <v>11</v>
      </c>
      <c r="I100" s="1">
        <v>17</v>
      </c>
      <c r="J100" s="1">
        <v>15</v>
      </c>
      <c r="K100" s="1">
        <v>13</v>
      </c>
      <c r="L100" s="1">
        <v>19</v>
      </c>
      <c r="M100" s="1">
        <v>8</v>
      </c>
      <c r="N100" s="1">
        <v>10</v>
      </c>
      <c r="S100" s="1">
        <f>SUM(Table1[[#This Row],[PR]:[12]])</f>
        <v>126</v>
      </c>
    </row>
    <row r="101" spans="1:19" x14ac:dyDescent="0.25">
      <c r="A101" t="s">
        <v>16</v>
      </c>
      <c r="B101">
        <v>1013</v>
      </c>
      <c r="C101" t="s">
        <v>116</v>
      </c>
      <c r="F101" s="1">
        <v>15</v>
      </c>
      <c r="G101" s="1">
        <v>18</v>
      </c>
      <c r="H101" s="1">
        <v>23</v>
      </c>
      <c r="I101" s="1">
        <v>21</v>
      </c>
      <c r="J101" s="1">
        <v>6</v>
      </c>
      <c r="K101" s="1">
        <v>8</v>
      </c>
      <c r="L101" s="1">
        <v>11</v>
      </c>
      <c r="M101" s="1">
        <v>13</v>
      </c>
      <c r="N101" s="1">
        <v>14</v>
      </c>
      <c r="S101" s="1">
        <f>SUM(Table1[[#This Row],[PR]:[12]])</f>
        <v>129</v>
      </c>
    </row>
    <row r="102" spans="1:19" x14ac:dyDescent="0.25">
      <c r="A102" t="s">
        <v>16</v>
      </c>
      <c r="B102">
        <v>364</v>
      </c>
      <c r="C102" t="s">
        <v>117</v>
      </c>
      <c r="D102" s="1">
        <v>104</v>
      </c>
      <c r="F102" s="1">
        <v>547</v>
      </c>
      <c r="G102" s="1">
        <v>537</v>
      </c>
      <c r="H102" s="1">
        <v>538</v>
      </c>
      <c r="I102" s="1">
        <v>527</v>
      </c>
      <c r="J102" s="1">
        <v>481</v>
      </c>
      <c r="K102" s="1">
        <v>530</v>
      </c>
      <c r="L102" s="1">
        <v>497</v>
      </c>
      <c r="M102" s="1">
        <v>496</v>
      </c>
      <c r="N102" s="1">
        <v>489</v>
      </c>
      <c r="O102" s="1">
        <v>483</v>
      </c>
      <c r="P102" s="1">
        <v>531</v>
      </c>
      <c r="Q102" s="1">
        <v>496</v>
      </c>
      <c r="R102" s="1">
        <v>573</v>
      </c>
      <c r="S102" s="1">
        <f>SUM(Table1[[#This Row],[PR]:[12]])</f>
        <v>6829</v>
      </c>
    </row>
    <row r="103" spans="1:19" x14ac:dyDescent="0.25">
      <c r="A103" t="s">
        <v>16</v>
      </c>
      <c r="B103">
        <v>389</v>
      </c>
      <c r="C103" t="s">
        <v>118</v>
      </c>
      <c r="D103" s="1">
        <v>12</v>
      </c>
      <c r="E103" s="1">
        <v>1</v>
      </c>
      <c r="F103" s="1">
        <v>13</v>
      </c>
      <c r="G103" s="1">
        <v>10</v>
      </c>
      <c r="H103" s="1">
        <v>7</v>
      </c>
      <c r="I103" s="1">
        <v>12</v>
      </c>
      <c r="J103" s="1">
        <v>10</v>
      </c>
      <c r="K103" s="1">
        <v>16</v>
      </c>
      <c r="L103" s="1">
        <v>13</v>
      </c>
      <c r="M103" s="1">
        <v>17</v>
      </c>
      <c r="N103" s="1">
        <v>8</v>
      </c>
      <c r="S103" s="1">
        <f>SUM(Table1[[#This Row],[PR]:[12]])</f>
        <v>119</v>
      </c>
    </row>
    <row r="104" spans="1:19" x14ac:dyDescent="0.25">
      <c r="A104" t="s">
        <v>16</v>
      </c>
      <c r="B104">
        <v>1438</v>
      </c>
      <c r="C104" t="s">
        <v>119</v>
      </c>
      <c r="D104" s="1">
        <v>92</v>
      </c>
      <c r="E104" s="1">
        <v>2</v>
      </c>
      <c r="F104" s="1">
        <v>116</v>
      </c>
      <c r="G104" s="1">
        <v>158</v>
      </c>
      <c r="H104" s="1">
        <v>103</v>
      </c>
      <c r="I104" s="1">
        <v>140</v>
      </c>
      <c r="J104" s="1">
        <v>143</v>
      </c>
      <c r="K104" s="1">
        <v>143</v>
      </c>
      <c r="L104" s="1">
        <v>150</v>
      </c>
      <c r="M104" s="1">
        <v>160</v>
      </c>
      <c r="N104" s="1">
        <v>142</v>
      </c>
      <c r="O104" s="1">
        <v>143</v>
      </c>
      <c r="P104" s="1">
        <v>171</v>
      </c>
      <c r="Q104" s="1">
        <v>159</v>
      </c>
      <c r="R104" s="1">
        <v>143</v>
      </c>
      <c r="S104" s="1">
        <f>SUM(Table1[[#This Row],[PR]:[12]])</f>
        <v>1965</v>
      </c>
    </row>
    <row r="105" spans="1:19" x14ac:dyDescent="0.25">
      <c r="A105" t="s">
        <v>16</v>
      </c>
      <c r="B105">
        <v>1445</v>
      </c>
      <c r="C105" t="s">
        <v>120</v>
      </c>
      <c r="D105" s="1">
        <v>108</v>
      </c>
      <c r="E105" s="1">
        <v>4</v>
      </c>
      <c r="F105" s="1">
        <v>151</v>
      </c>
      <c r="G105" s="1">
        <v>136</v>
      </c>
      <c r="H105" s="1">
        <v>132</v>
      </c>
      <c r="I105" s="1">
        <v>161</v>
      </c>
      <c r="J105" s="1">
        <v>137</v>
      </c>
      <c r="K105" s="1">
        <v>134</v>
      </c>
      <c r="L105" s="1">
        <v>156</v>
      </c>
      <c r="M105" s="1">
        <v>140</v>
      </c>
      <c r="N105" s="1">
        <v>167</v>
      </c>
      <c r="O105" s="1">
        <v>171</v>
      </c>
      <c r="P105" s="1">
        <v>189</v>
      </c>
      <c r="Q105" s="1">
        <v>157</v>
      </c>
      <c r="R105" s="1">
        <v>177</v>
      </c>
      <c r="S105" s="1">
        <f>SUM(Table1[[#This Row],[PR]:[12]])</f>
        <v>2120</v>
      </c>
    </row>
    <row r="106" spans="1:19" x14ac:dyDescent="0.25">
      <c r="A106" t="s">
        <v>16</v>
      </c>
      <c r="B106">
        <v>561</v>
      </c>
      <c r="C106" t="s">
        <v>121</v>
      </c>
      <c r="D106" s="1">
        <v>83</v>
      </c>
      <c r="F106" s="1">
        <v>93</v>
      </c>
      <c r="G106" s="1">
        <v>102</v>
      </c>
      <c r="H106" s="1">
        <v>113</v>
      </c>
      <c r="I106" s="1">
        <v>94</v>
      </c>
      <c r="J106" s="1">
        <v>110</v>
      </c>
      <c r="K106" s="1">
        <v>92</v>
      </c>
      <c r="L106" s="1">
        <v>80</v>
      </c>
      <c r="M106" s="1">
        <v>88</v>
      </c>
      <c r="N106" s="1">
        <v>94</v>
      </c>
      <c r="O106" s="1">
        <v>93</v>
      </c>
      <c r="P106" s="1">
        <v>119</v>
      </c>
      <c r="Q106" s="1">
        <v>116</v>
      </c>
      <c r="R106" s="1">
        <v>95</v>
      </c>
      <c r="S106" s="1">
        <f>SUM(Table1[[#This Row],[PR]:[12]])</f>
        <v>1372</v>
      </c>
    </row>
    <row r="107" spans="1:19" x14ac:dyDescent="0.25">
      <c r="A107" t="s">
        <v>16</v>
      </c>
      <c r="B107">
        <v>1446</v>
      </c>
      <c r="C107" t="s">
        <v>122</v>
      </c>
      <c r="D107" s="1">
        <v>68</v>
      </c>
      <c r="E107" s="1">
        <v>4</v>
      </c>
      <c r="F107" s="1">
        <v>105</v>
      </c>
      <c r="G107" s="1">
        <v>100</v>
      </c>
      <c r="H107" s="1">
        <v>118</v>
      </c>
      <c r="I107" s="1">
        <v>99</v>
      </c>
      <c r="J107" s="1">
        <v>109</v>
      </c>
      <c r="K107" s="1">
        <v>104</v>
      </c>
      <c r="L107" s="1">
        <v>100</v>
      </c>
      <c r="M107" s="1">
        <v>88</v>
      </c>
      <c r="N107" s="1">
        <v>113</v>
      </c>
      <c r="O107" s="1">
        <v>109</v>
      </c>
      <c r="P107" s="1">
        <v>106</v>
      </c>
      <c r="Q107" s="1">
        <v>114</v>
      </c>
      <c r="R107" s="1">
        <v>110</v>
      </c>
      <c r="S107" s="1">
        <f>SUM(Table1[[#This Row],[PR]:[12]])</f>
        <v>1447</v>
      </c>
    </row>
    <row r="108" spans="1:19" x14ac:dyDescent="0.25">
      <c r="A108" t="s">
        <v>16</v>
      </c>
      <c r="B108">
        <v>1449</v>
      </c>
      <c r="C108" t="s">
        <v>123</v>
      </c>
      <c r="D108" s="1">
        <v>52</v>
      </c>
      <c r="E108" s="1">
        <v>8</v>
      </c>
      <c r="F108" s="1">
        <v>132</v>
      </c>
      <c r="G108" s="1">
        <v>135</v>
      </c>
      <c r="H108" s="1">
        <v>142</v>
      </c>
      <c r="I108" s="1">
        <v>135</v>
      </c>
      <c r="J108" s="1">
        <v>171</v>
      </c>
      <c r="K108" s="1">
        <v>141</v>
      </c>
      <c r="L108" s="1">
        <v>165</v>
      </c>
      <c r="M108" s="1">
        <v>146</v>
      </c>
      <c r="N108" s="1">
        <v>134</v>
      </c>
      <c r="O108" s="1">
        <v>141</v>
      </c>
      <c r="P108" s="1">
        <v>106</v>
      </c>
      <c r="Q108" s="1">
        <v>123</v>
      </c>
      <c r="R108" s="1">
        <v>120</v>
      </c>
      <c r="S108" s="1">
        <f>SUM(Table1[[#This Row],[PR]:[12]])</f>
        <v>1851</v>
      </c>
    </row>
    <row r="109" spans="1:19" x14ac:dyDescent="0.25">
      <c r="A109" t="s">
        <v>16</v>
      </c>
      <c r="B109">
        <v>587</v>
      </c>
      <c r="C109" t="s">
        <v>124</v>
      </c>
      <c r="D109" s="1">
        <v>31</v>
      </c>
      <c r="E109" s="1">
        <v>1</v>
      </c>
      <c r="F109" s="1">
        <v>252</v>
      </c>
      <c r="G109" s="1">
        <v>277</v>
      </c>
      <c r="H109" s="1">
        <v>273</v>
      </c>
      <c r="I109" s="1">
        <v>257</v>
      </c>
      <c r="J109" s="1">
        <v>272</v>
      </c>
      <c r="K109" s="1">
        <v>275</v>
      </c>
      <c r="L109" s="1">
        <v>310</v>
      </c>
      <c r="M109" s="1">
        <v>300</v>
      </c>
      <c r="N109" s="1">
        <v>292</v>
      </c>
      <c r="O109" s="1">
        <v>280</v>
      </c>
      <c r="P109" s="1">
        <v>283</v>
      </c>
      <c r="Q109" s="1">
        <v>302</v>
      </c>
      <c r="R109" s="1">
        <v>274</v>
      </c>
      <c r="S109" s="1">
        <f>SUM(Table1[[#This Row],[PR]:[12]])</f>
        <v>3679</v>
      </c>
    </row>
    <row r="110" spans="1:19" x14ac:dyDescent="0.25">
      <c r="A110" t="s">
        <v>16</v>
      </c>
      <c r="B110">
        <v>601</v>
      </c>
      <c r="C110" t="s">
        <v>125</v>
      </c>
      <c r="D110" s="1">
        <v>1</v>
      </c>
      <c r="F110" s="1">
        <v>3</v>
      </c>
      <c r="G110" s="1">
        <v>3</v>
      </c>
      <c r="H110" s="1">
        <v>5</v>
      </c>
      <c r="I110" s="1">
        <v>6</v>
      </c>
      <c r="J110" s="1">
        <v>6</v>
      </c>
      <c r="K110" s="1">
        <v>4</v>
      </c>
      <c r="L110" s="1">
        <v>8</v>
      </c>
      <c r="M110" s="1">
        <v>2</v>
      </c>
      <c r="N110" s="1">
        <v>2</v>
      </c>
      <c r="O110" s="1">
        <v>4</v>
      </c>
      <c r="P110" s="1">
        <v>4</v>
      </c>
      <c r="Q110" s="1">
        <v>2</v>
      </c>
      <c r="R110" s="1">
        <v>11</v>
      </c>
      <c r="S110" s="1">
        <f>SUM(Table1[[#This Row],[PR]:[12]])</f>
        <v>61</v>
      </c>
    </row>
    <row r="111" spans="1:19" x14ac:dyDescent="0.25">
      <c r="A111" t="s">
        <v>16</v>
      </c>
      <c r="B111">
        <v>603</v>
      </c>
      <c r="C111" t="s">
        <v>126</v>
      </c>
      <c r="D111" s="1">
        <v>12</v>
      </c>
      <c r="E111" s="1">
        <v>1</v>
      </c>
      <c r="F111" s="1">
        <v>10</v>
      </c>
      <c r="G111" s="1">
        <v>12</v>
      </c>
      <c r="H111" s="1">
        <v>8</v>
      </c>
      <c r="I111" s="1">
        <v>13</v>
      </c>
      <c r="J111" s="1">
        <v>13</v>
      </c>
      <c r="K111" s="1">
        <v>14</v>
      </c>
      <c r="L111" s="1">
        <v>11</v>
      </c>
      <c r="M111" s="1">
        <v>10</v>
      </c>
      <c r="N111" s="1">
        <v>13</v>
      </c>
      <c r="O111" s="1">
        <v>10</v>
      </c>
      <c r="P111" s="1">
        <v>16</v>
      </c>
      <c r="Q111" s="1">
        <v>14</v>
      </c>
      <c r="R111" s="1">
        <v>19</v>
      </c>
      <c r="S111" s="1">
        <f>SUM(Table1[[#This Row],[PR]:[12]])</f>
        <v>176</v>
      </c>
    </row>
    <row r="112" spans="1:19" x14ac:dyDescent="0.25">
      <c r="A112" t="s">
        <v>16</v>
      </c>
      <c r="B112">
        <v>1508</v>
      </c>
      <c r="C112" t="s">
        <v>127</v>
      </c>
      <c r="D112" s="1">
        <v>102</v>
      </c>
      <c r="E112" s="1">
        <v>7</v>
      </c>
      <c r="F112" s="1">
        <v>167</v>
      </c>
      <c r="G112" s="1">
        <v>168</v>
      </c>
      <c r="H112" s="1">
        <v>184</v>
      </c>
      <c r="I112" s="1">
        <v>178</v>
      </c>
      <c r="J112" s="1">
        <v>164</v>
      </c>
      <c r="K112" s="1">
        <v>183</v>
      </c>
      <c r="L112" s="1">
        <v>165</v>
      </c>
      <c r="M112" s="1">
        <v>160</v>
      </c>
      <c r="N112" s="1">
        <v>172</v>
      </c>
      <c r="O112" s="1">
        <v>180</v>
      </c>
      <c r="P112" s="1">
        <v>161</v>
      </c>
      <c r="Q112" s="1">
        <v>168</v>
      </c>
      <c r="R112" s="1">
        <v>182</v>
      </c>
      <c r="S112" s="1">
        <f>SUM(Table1[[#This Row],[PR]:[12]])</f>
        <v>2341</v>
      </c>
    </row>
    <row r="113" spans="1:19" x14ac:dyDescent="0.25">
      <c r="A113" t="s">
        <v>16</v>
      </c>
      <c r="B113">
        <v>1450</v>
      </c>
      <c r="C113" t="s">
        <v>128</v>
      </c>
      <c r="D113" s="1">
        <v>94</v>
      </c>
      <c r="F113" s="1">
        <v>185</v>
      </c>
      <c r="G113" s="1">
        <v>187</v>
      </c>
      <c r="H113" s="1">
        <v>179</v>
      </c>
      <c r="I113" s="1">
        <v>191</v>
      </c>
      <c r="J113" s="1">
        <v>185</v>
      </c>
      <c r="K113" s="1">
        <v>180</v>
      </c>
      <c r="L113" s="1">
        <v>184</v>
      </c>
      <c r="M113" s="1">
        <v>185</v>
      </c>
      <c r="N113" s="1">
        <v>177</v>
      </c>
      <c r="O113" s="1">
        <v>190</v>
      </c>
      <c r="P113" s="1">
        <v>201</v>
      </c>
      <c r="Q113" s="1">
        <v>234</v>
      </c>
      <c r="R113" s="1">
        <v>209</v>
      </c>
      <c r="S113" s="1">
        <f>SUM(Table1[[#This Row],[PR]:[12]])</f>
        <v>2581</v>
      </c>
    </row>
    <row r="114" spans="1:19" x14ac:dyDescent="0.25">
      <c r="A114" t="s">
        <v>16</v>
      </c>
      <c r="B114">
        <v>617</v>
      </c>
      <c r="C114" t="s">
        <v>129</v>
      </c>
      <c r="D114" s="1">
        <v>112</v>
      </c>
      <c r="E114" s="1">
        <v>12</v>
      </c>
      <c r="F114" s="1">
        <v>151</v>
      </c>
      <c r="G114" s="1">
        <v>135</v>
      </c>
      <c r="H114" s="1">
        <v>145</v>
      </c>
      <c r="I114" s="1">
        <v>138</v>
      </c>
      <c r="J114" s="1">
        <v>142</v>
      </c>
      <c r="K114" s="1">
        <v>162</v>
      </c>
      <c r="L114" s="1">
        <v>151</v>
      </c>
      <c r="M114" s="1">
        <v>159</v>
      </c>
      <c r="N114" s="1">
        <v>144</v>
      </c>
      <c r="O114" s="1">
        <v>165</v>
      </c>
      <c r="P114" s="1">
        <v>175</v>
      </c>
      <c r="Q114" s="1">
        <v>149</v>
      </c>
      <c r="R114" s="1">
        <v>153</v>
      </c>
      <c r="S114" s="1">
        <f>SUM(Table1[[#This Row],[PR]:[12]])</f>
        <v>2093</v>
      </c>
    </row>
    <row r="115" spans="1:19" x14ac:dyDescent="0.25">
      <c r="A115" t="s">
        <v>16</v>
      </c>
      <c r="B115">
        <v>1451</v>
      </c>
      <c r="C115" t="s">
        <v>130</v>
      </c>
      <c r="D115" s="1">
        <v>57</v>
      </c>
      <c r="E115" s="1">
        <v>5</v>
      </c>
      <c r="F115" s="1">
        <v>93</v>
      </c>
      <c r="G115" s="1">
        <v>104</v>
      </c>
      <c r="H115" s="1">
        <v>98</v>
      </c>
      <c r="I115" s="1">
        <v>104</v>
      </c>
      <c r="J115" s="1">
        <v>96</v>
      </c>
      <c r="K115" s="1">
        <v>92</v>
      </c>
      <c r="L115" s="1">
        <v>97</v>
      </c>
      <c r="M115" s="1">
        <v>95</v>
      </c>
      <c r="N115" s="1">
        <v>93</v>
      </c>
      <c r="S115" s="1">
        <f>SUM(Table1[[#This Row],[PR]:[12]])</f>
        <v>934</v>
      </c>
    </row>
    <row r="116" spans="1:19" x14ac:dyDescent="0.25">
      <c r="A116" t="s">
        <v>16</v>
      </c>
      <c r="B116">
        <v>1452</v>
      </c>
      <c r="C116" t="s">
        <v>131</v>
      </c>
      <c r="D116" s="1">
        <v>48</v>
      </c>
      <c r="F116" s="1">
        <v>129</v>
      </c>
      <c r="G116" s="1">
        <v>128</v>
      </c>
      <c r="H116" s="1">
        <v>132</v>
      </c>
      <c r="I116" s="1">
        <v>138</v>
      </c>
      <c r="J116" s="1">
        <v>125</v>
      </c>
      <c r="K116" s="1">
        <v>115</v>
      </c>
      <c r="L116" s="1">
        <v>133</v>
      </c>
      <c r="M116" s="1">
        <v>145</v>
      </c>
      <c r="N116" s="1">
        <v>97</v>
      </c>
      <c r="O116" s="1">
        <v>118</v>
      </c>
      <c r="P116" s="1">
        <v>144</v>
      </c>
      <c r="Q116" s="1">
        <v>150</v>
      </c>
      <c r="R116" s="1">
        <v>131</v>
      </c>
      <c r="S116" s="1">
        <f>SUM(Table1[[#This Row],[PR]:[12]])</f>
        <v>1733</v>
      </c>
    </row>
    <row r="117" spans="1:19" x14ac:dyDescent="0.25">
      <c r="A117" t="s">
        <v>16</v>
      </c>
      <c r="B117">
        <v>1455</v>
      </c>
      <c r="C117" t="s">
        <v>132</v>
      </c>
      <c r="F117" s="1">
        <v>235</v>
      </c>
      <c r="G117" s="1">
        <v>204</v>
      </c>
      <c r="H117" s="1">
        <v>270</v>
      </c>
      <c r="I117" s="1">
        <v>267</v>
      </c>
      <c r="J117" s="1">
        <v>226</v>
      </c>
      <c r="K117" s="1">
        <v>257</v>
      </c>
      <c r="L117" s="1">
        <v>250</v>
      </c>
      <c r="M117" s="1">
        <v>254</v>
      </c>
      <c r="N117" s="1">
        <v>233</v>
      </c>
      <c r="O117" s="1">
        <v>239</v>
      </c>
      <c r="P117" s="1">
        <v>252</v>
      </c>
      <c r="Q117" s="1">
        <v>212</v>
      </c>
      <c r="R117" s="1">
        <v>276</v>
      </c>
      <c r="S117" s="1">
        <f>SUM(Table1[[#This Row],[PR]:[12]])</f>
        <v>3175</v>
      </c>
    </row>
    <row r="118" spans="1:19" x14ac:dyDescent="0.25">
      <c r="A118" t="s">
        <v>16</v>
      </c>
      <c r="B118">
        <v>635</v>
      </c>
      <c r="C118" t="s">
        <v>133</v>
      </c>
      <c r="D118" s="1">
        <v>85</v>
      </c>
      <c r="E118" s="1">
        <v>3</v>
      </c>
      <c r="F118" s="1">
        <v>140</v>
      </c>
      <c r="G118" s="1">
        <v>145</v>
      </c>
      <c r="H118" s="1">
        <v>149</v>
      </c>
      <c r="I118" s="1">
        <v>150</v>
      </c>
      <c r="J118" s="1">
        <v>175</v>
      </c>
      <c r="K118" s="1">
        <v>139</v>
      </c>
      <c r="L118" s="1">
        <v>149</v>
      </c>
      <c r="M118" s="1">
        <v>169</v>
      </c>
      <c r="N118" s="1">
        <v>155</v>
      </c>
      <c r="O118" s="1">
        <v>161</v>
      </c>
      <c r="P118" s="1">
        <v>139</v>
      </c>
      <c r="Q118" s="1">
        <v>118</v>
      </c>
      <c r="R118" s="1">
        <v>127</v>
      </c>
      <c r="S118" s="1">
        <f>SUM(Table1[[#This Row],[PR]:[12]])</f>
        <v>2004</v>
      </c>
    </row>
    <row r="119" spans="1:19" x14ac:dyDescent="0.25">
      <c r="A119" t="s">
        <v>16</v>
      </c>
      <c r="B119">
        <v>1456</v>
      </c>
      <c r="C119" t="s">
        <v>134</v>
      </c>
      <c r="D119" s="1">
        <v>101</v>
      </c>
      <c r="E119" s="1">
        <v>1</v>
      </c>
      <c r="F119" s="1">
        <v>125</v>
      </c>
      <c r="G119" s="1">
        <v>134</v>
      </c>
      <c r="H119" s="1">
        <v>129</v>
      </c>
      <c r="I119" s="1">
        <v>135</v>
      </c>
      <c r="J119" s="1">
        <v>122</v>
      </c>
      <c r="K119" s="1">
        <v>143</v>
      </c>
      <c r="L119" s="1">
        <v>117</v>
      </c>
      <c r="M119" s="1">
        <v>120</v>
      </c>
      <c r="N119" s="1">
        <v>131</v>
      </c>
      <c r="O119" s="1">
        <v>117</v>
      </c>
      <c r="P119" s="1">
        <v>128</v>
      </c>
      <c r="Q119" s="1">
        <v>121</v>
      </c>
      <c r="R119" s="1">
        <v>111</v>
      </c>
      <c r="S119" s="1">
        <f>SUM(Table1[[#This Row],[PR]:[12]])</f>
        <v>1735</v>
      </c>
    </row>
    <row r="120" spans="1:19" x14ac:dyDescent="0.25">
      <c r="A120" t="s">
        <v>16</v>
      </c>
      <c r="B120">
        <v>646</v>
      </c>
      <c r="C120" t="s">
        <v>135</v>
      </c>
      <c r="D120" s="1">
        <v>109</v>
      </c>
      <c r="E120" s="1">
        <v>6</v>
      </c>
      <c r="F120" s="1">
        <v>240</v>
      </c>
      <c r="G120" s="1">
        <v>234</v>
      </c>
      <c r="H120" s="1">
        <v>231</v>
      </c>
      <c r="I120" s="1">
        <v>259</v>
      </c>
      <c r="J120" s="1">
        <v>243</v>
      </c>
      <c r="K120" s="1">
        <v>302</v>
      </c>
      <c r="L120" s="1">
        <v>243</v>
      </c>
      <c r="M120" s="1">
        <v>251</v>
      </c>
      <c r="N120" s="1">
        <v>240</v>
      </c>
      <c r="O120" s="1">
        <v>258</v>
      </c>
      <c r="P120" s="1">
        <v>260</v>
      </c>
      <c r="Q120" s="1">
        <v>270</v>
      </c>
      <c r="R120" s="1">
        <v>280</v>
      </c>
      <c r="S120" s="1">
        <f>SUM(Table1[[#This Row],[PR]:[12]])</f>
        <v>3426</v>
      </c>
    </row>
    <row r="121" spans="1:19" x14ac:dyDescent="0.25">
      <c r="A121" t="s">
        <v>16</v>
      </c>
      <c r="B121">
        <v>1457</v>
      </c>
      <c r="C121" t="s">
        <v>136</v>
      </c>
      <c r="D121" s="1">
        <v>84</v>
      </c>
      <c r="E121" s="1">
        <v>2</v>
      </c>
      <c r="F121" s="1">
        <v>175</v>
      </c>
      <c r="G121" s="1">
        <v>201</v>
      </c>
      <c r="H121" s="1">
        <v>196</v>
      </c>
      <c r="I121" s="1">
        <v>193</v>
      </c>
      <c r="J121" s="1">
        <v>216</v>
      </c>
      <c r="K121" s="1">
        <v>211</v>
      </c>
      <c r="L121" s="1">
        <v>203</v>
      </c>
      <c r="M121" s="1">
        <v>202</v>
      </c>
      <c r="N121" s="1">
        <v>240</v>
      </c>
      <c r="O121" s="1">
        <v>176</v>
      </c>
      <c r="P121" s="1">
        <v>177</v>
      </c>
      <c r="Q121" s="1">
        <v>166</v>
      </c>
      <c r="R121" s="1">
        <v>230</v>
      </c>
      <c r="S121" s="1">
        <f>SUM(Table1[[#This Row],[PR]:[12]])</f>
        <v>2672</v>
      </c>
    </row>
    <row r="122" spans="1:19" x14ac:dyDescent="0.25">
      <c r="A122" t="s">
        <v>16</v>
      </c>
      <c r="B122">
        <v>1458</v>
      </c>
      <c r="C122" t="s">
        <v>137</v>
      </c>
      <c r="D122" s="1">
        <v>110</v>
      </c>
      <c r="E122" s="1">
        <v>7</v>
      </c>
      <c r="F122" s="1">
        <v>146</v>
      </c>
      <c r="G122" s="1">
        <v>147</v>
      </c>
      <c r="H122" s="1">
        <v>170</v>
      </c>
      <c r="I122" s="1">
        <v>155</v>
      </c>
      <c r="J122" s="1">
        <v>136</v>
      </c>
      <c r="K122" s="1">
        <v>167</v>
      </c>
      <c r="L122" s="1">
        <v>155</v>
      </c>
      <c r="M122" s="1">
        <v>137</v>
      </c>
      <c r="N122" s="1">
        <v>148</v>
      </c>
      <c r="O122" s="1">
        <v>141</v>
      </c>
      <c r="P122" s="1">
        <v>166</v>
      </c>
      <c r="Q122" s="1">
        <v>179</v>
      </c>
      <c r="R122" s="1">
        <v>165</v>
      </c>
      <c r="S122" s="1">
        <f>SUM(Table1[[#This Row],[PR]:[12]])</f>
        <v>2129</v>
      </c>
    </row>
    <row r="123" spans="1:19" x14ac:dyDescent="0.25">
      <c r="A123" t="s">
        <v>16</v>
      </c>
      <c r="B123">
        <v>1459</v>
      </c>
      <c r="C123" t="s">
        <v>138</v>
      </c>
      <c r="D123" s="1">
        <v>31</v>
      </c>
      <c r="F123" s="1">
        <v>35</v>
      </c>
      <c r="G123" s="1">
        <v>42</v>
      </c>
      <c r="H123" s="1">
        <v>29</v>
      </c>
      <c r="I123" s="1">
        <v>34</v>
      </c>
      <c r="J123" s="1">
        <v>40</v>
      </c>
      <c r="K123" s="1">
        <v>41</v>
      </c>
      <c r="L123" s="1">
        <v>31</v>
      </c>
      <c r="M123" s="1">
        <v>29</v>
      </c>
      <c r="N123" s="1">
        <v>39</v>
      </c>
      <c r="O123" s="1">
        <v>47</v>
      </c>
      <c r="P123" s="1">
        <v>55</v>
      </c>
      <c r="Q123" s="1">
        <v>37</v>
      </c>
      <c r="R123" s="1">
        <v>42</v>
      </c>
      <c r="S123" s="1">
        <f>SUM(Table1[[#This Row],[PR]:[12]])</f>
        <v>532</v>
      </c>
    </row>
    <row r="124" spans="1:19" x14ac:dyDescent="0.25">
      <c r="A124" t="s">
        <v>16</v>
      </c>
      <c r="B124">
        <v>1460</v>
      </c>
      <c r="C124" t="s">
        <v>139</v>
      </c>
      <c r="F124" s="1">
        <v>157</v>
      </c>
      <c r="G124" s="1">
        <v>152</v>
      </c>
      <c r="H124" s="1">
        <v>182</v>
      </c>
      <c r="I124" s="1">
        <v>203</v>
      </c>
      <c r="J124" s="1">
        <v>170</v>
      </c>
      <c r="K124" s="1">
        <v>201</v>
      </c>
      <c r="L124" s="1">
        <v>165</v>
      </c>
      <c r="M124" s="1">
        <v>194</v>
      </c>
      <c r="N124" s="1">
        <v>160</v>
      </c>
      <c r="O124" s="1">
        <v>168</v>
      </c>
      <c r="P124" s="1">
        <v>173</v>
      </c>
      <c r="Q124" s="1">
        <v>164</v>
      </c>
      <c r="R124" s="1">
        <v>172</v>
      </c>
      <c r="S124" s="1">
        <f>SUM(Table1[[#This Row],[PR]:[12]])</f>
        <v>2261</v>
      </c>
    </row>
    <row r="125" spans="1:19" x14ac:dyDescent="0.25">
      <c r="A125" t="s">
        <v>16</v>
      </c>
      <c r="B125">
        <v>1615</v>
      </c>
      <c r="C125" t="s">
        <v>140</v>
      </c>
      <c r="D125" s="1">
        <v>67</v>
      </c>
      <c r="E125" s="1">
        <v>3</v>
      </c>
      <c r="F125" s="1">
        <v>162</v>
      </c>
      <c r="G125" s="1">
        <v>160</v>
      </c>
      <c r="H125" s="1">
        <v>158</v>
      </c>
      <c r="I125" s="1">
        <v>188</v>
      </c>
      <c r="J125" s="1">
        <v>167</v>
      </c>
      <c r="K125" s="1">
        <v>188</v>
      </c>
      <c r="L125" s="1">
        <v>180</v>
      </c>
      <c r="M125" s="1">
        <v>175</v>
      </c>
      <c r="N125" s="1">
        <v>192</v>
      </c>
      <c r="O125" s="1">
        <v>189</v>
      </c>
      <c r="P125" s="1">
        <v>183</v>
      </c>
      <c r="Q125" s="1">
        <v>154</v>
      </c>
      <c r="R125" s="1">
        <v>191</v>
      </c>
      <c r="S125" s="1">
        <f>SUM(Table1[[#This Row],[PR]:[12]])</f>
        <v>2357</v>
      </c>
    </row>
    <row r="126" spans="1:19" x14ac:dyDescent="0.25">
      <c r="A126" t="s">
        <v>16</v>
      </c>
      <c r="B126">
        <v>1461</v>
      </c>
      <c r="C126" t="s">
        <v>141</v>
      </c>
      <c r="D126" s="1">
        <v>25</v>
      </c>
      <c r="E126" s="1">
        <v>2</v>
      </c>
      <c r="F126" s="1">
        <v>46</v>
      </c>
      <c r="G126" s="1">
        <v>66</v>
      </c>
      <c r="H126" s="1">
        <v>60</v>
      </c>
      <c r="I126" s="1">
        <v>66</v>
      </c>
      <c r="J126" s="1">
        <v>61</v>
      </c>
      <c r="K126" s="1">
        <v>62</v>
      </c>
      <c r="L126" s="1">
        <v>49</v>
      </c>
      <c r="M126" s="1">
        <v>72</v>
      </c>
      <c r="N126" s="1">
        <v>52</v>
      </c>
      <c r="O126" s="1">
        <v>52</v>
      </c>
      <c r="P126" s="1">
        <v>84</v>
      </c>
      <c r="Q126" s="1">
        <v>57</v>
      </c>
      <c r="R126" s="1">
        <v>59</v>
      </c>
      <c r="S126" s="1">
        <f>SUM(Table1[[#This Row],[PR]:[12]])</f>
        <v>813</v>
      </c>
    </row>
    <row r="127" spans="1:19" x14ac:dyDescent="0.25">
      <c r="A127" t="s">
        <v>16</v>
      </c>
      <c r="B127">
        <v>1462</v>
      </c>
      <c r="C127" t="s">
        <v>142</v>
      </c>
      <c r="D127" s="1">
        <v>39</v>
      </c>
      <c r="E127" s="1">
        <v>1</v>
      </c>
      <c r="F127" s="1">
        <v>69</v>
      </c>
      <c r="G127" s="1">
        <v>63</v>
      </c>
      <c r="H127" s="1">
        <v>77</v>
      </c>
      <c r="I127" s="1">
        <v>78</v>
      </c>
      <c r="J127" s="1">
        <v>79</v>
      </c>
      <c r="K127" s="1">
        <v>76</v>
      </c>
      <c r="L127" s="1">
        <v>48</v>
      </c>
      <c r="M127" s="1">
        <v>70</v>
      </c>
      <c r="N127" s="1">
        <v>54</v>
      </c>
      <c r="O127" s="1">
        <v>67</v>
      </c>
      <c r="P127" s="1">
        <v>70</v>
      </c>
      <c r="Q127" s="1">
        <v>65</v>
      </c>
      <c r="R127" s="1">
        <v>49</v>
      </c>
      <c r="S127" s="1">
        <f>SUM(Table1[[#This Row],[PR]:[12]])</f>
        <v>905</v>
      </c>
    </row>
    <row r="128" spans="1:19" x14ac:dyDescent="0.25">
      <c r="A128" t="s">
        <v>16</v>
      </c>
      <c r="B128">
        <v>1464</v>
      </c>
      <c r="C128" t="s">
        <v>143</v>
      </c>
      <c r="D128" s="1">
        <v>38</v>
      </c>
      <c r="F128" s="1">
        <v>72</v>
      </c>
      <c r="G128" s="1">
        <v>69</v>
      </c>
      <c r="H128" s="1">
        <v>78</v>
      </c>
      <c r="I128" s="1">
        <v>89</v>
      </c>
      <c r="J128" s="1">
        <v>76</v>
      </c>
      <c r="K128" s="1">
        <v>80</v>
      </c>
      <c r="L128" s="1">
        <v>100</v>
      </c>
      <c r="M128" s="1">
        <v>96</v>
      </c>
      <c r="N128" s="1">
        <v>66</v>
      </c>
      <c r="O128" s="1">
        <v>85</v>
      </c>
      <c r="P128" s="1">
        <v>72</v>
      </c>
      <c r="Q128" s="1">
        <v>82</v>
      </c>
      <c r="R128" s="1">
        <v>68</v>
      </c>
      <c r="S128" s="1">
        <f>SUM(Table1[[#This Row],[PR]:[12]])</f>
        <v>1071</v>
      </c>
    </row>
    <row r="129" spans="1:19" x14ac:dyDescent="0.25">
      <c r="A129" t="s">
        <v>16</v>
      </c>
      <c r="B129">
        <v>1465</v>
      </c>
      <c r="C129" t="s">
        <v>144</v>
      </c>
      <c r="D129" s="1">
        <v>19</v>
      </c>
      <c r="F129" s="1">
        <v>46</v>
      </c>
      <c r="G129" s="1">
        <v>43</v>
      </c>
      <c r="H129" s="1">
        <v>40</v>
      </c>
      <c r="I129" s="1">
        <v>44</v>
      </c>
      <c r="J129" s="1">
        <v>58</v>
      </c>
      <c r="K129" s="1">
        <v>43</v>
      </c>
      <c r="L129" s="1">
        <v>45</v>
      </c>
      <c r="M129" s="1">
        <v>43</v>
      </c>
      <c r="N129" s="1">
        <v>52</v>
      </c>
      <c r="O129" s="1">
        <v>106</v>
      </c>
      <c r="P129" s="1">
        <v>90</v>
      </c>
      <c r="Q129" s="1">
        <v>89</v>
      </c>
      <c r="R129" s="1">
        <v>88</v>
      </c>
      <c r="S129" s="1">
        <f>SUM(Table1[[#This Row],[PR]:[12]])</f>
        <v>806</v>
      </c>
    </row>
    <row r="130" spans="1:19" x14ac:dyDescent="0.25">
      <c r="A130" t="s">
        <v>16</v>
      </c>
      <c r="B130">
        <v>703</v>
      </c>
      <c r="C130" t="s">
        <v>145</v>
      </c>
      <c r="F130" s="1">
        <v>76</v>
      </c>
      <c r="G130" s="1">
        <v>63</v>
      </c>
      <c r="H130" s="1">
        <v>81</v>
      </c>
      <c r="I130" s="1">
        <v>74</v>
      </c>
      <c r="J130" s="1">
        <v>76</v>
      </c>
      <c r="K130" s="1">
        <v>84</v>
      </c>
      <c r="L130" s="1">
        <v>92</v>
      </c>
      <c r="M130" s="1">
        <v>87</v>
      </c>
      <c r="N130" s="1">
        <v>97</v>
      </c>
      <c r="S130" s="1">
        <f>SUM(Table1[[#This Row],[PR]:[12]])</f>
        <v>730</v>
      </c>
    </row>
    <row r="131" spans="1:19" x14ac:dyDescent="0.25">
      <c r="A131" t="s">
        <v>16</v>
      </c>
      <c r="B131">
        <v>707</v>
      </c>
      <c r="C131" t="s">
        <v>146</v>
      </c>
      <c r="D131" s="1">
        <v>65</v>
      </c>
      <c r="E131" s="1">
        <v>26</v>
      </c>
      <c r="F131" s="1">
        <v>106</v>
      </c>
      <c r="G131" s="1">
        <v>127</v>
      </c>
      <c r="H131" s="1">
        <v>90</v>
      </c>
      <c r="I131" s="1">
        <v>96</v>
      </c>
      <c r="J131" s="1">
        <v>110</v>
      </c>
      <c r="K131" s="1">
        <v>93</v>
      </c>
      <c r="L131" s="1">
        <v>90</v>
      </c>
      <c r="M131" s="1">
        <v>94</v>
      </c>
      <c r="N131" s="1">
        <v>99</v>
      </c>
      <c r="O131" s="1">
        <v>81</v>
      </c>
      <c r="P131" s="1">
        <v>90</v>
      </c>
      <c r="Q131" s="1">
        <v>85</v>
      </c>
      <c r="R131" s="1">
        <v>76</v>
      </c>
      <c r="S131" s="1">
        <f>SUM(Table1[[#This Row],[PR]:[12]])</f>
        <v>1328</v>
      </c>
    </row>
    <row r="132" spans="1:19" x14ac:dyDescent="0.25">
      <c r="A132" t="s">
        <v>16</v>
      </c>
      <c r="B132">
        <v>713</v>
      </c>
      <c r="C132" t="s">
        <v>147</v>
      </c>
      <c r="D132" s="1">
        <v>11</v>
      </c>
      <c r="F132" s="1">
        <v>19</v>
      </c>
      <c r="G132" s="1">
        <v>22</v>
      </c>
      <c r="H132" s="1">
        <v>22</v>
      </c>
      <c r="I132" s="1">
        <v>23</v>
      </c>
      <c r="J132" s="1">
        <v>13</v>
      </c>
      <c r="K132" s="1">
        <v>18</v>
      </c>
      <c r="L132" s="1">
        <v>20</v>
      </c>
      <c r="M132" s="1">
        <v>27</v>
      </c>
      <c r="N132" s="1">
        <v>23</v>
      </c>
      <c r="S132" s="1">
        <f>SUM(Table1[[#This Row],[PR]:[12]])</f>
        <v>198</v>
      </c>
    </row>
    <row r="133" spans="1:19" x14ac:dyDescent="0.25">
      <c r="A133" t="s">
        <v>16</v>
      </c>
      <c r="B133">
        <v>718</v>
      </c>
      <c r="C133" t="s">
        <v>148</v>
      </c>
      <c r="D133" s="1">
        <v>14</v>
      </c>
      <c r="E133" s="1">
        <v>1</v>
      </c>
      <c r="F133" s="1">
        <v>52</v>
      </c>
      <c r="G133" s="1">
        <v>32</v>
      </c>
      <c r="H133" s="1">
        <v>41</v>
      </c>
      <c r="I133" s="1">
        <v>36</v>
      </c>
      <c r="J133" s="1">
        <v>45</v>
      </c>
      <c r="K133" s="1">
        <v>29</v>
      </c>
      <c r="L133" s="1">
        <v>33</v>
      </c>
      <c r="M133" s="1">
        <v>43</v>
      </c>
      <c r="N133" s="1">
        <v>34</v>
      </c>
      <c r="O133" s="1">
        <v>33</v>
      </c>
      <c r="P133" s="1">
        <v>41</v>
      </c>
      <c r="Q133" s="1">
        <v>41</v>
      </c>
      <c r="R133" s="1">
        <v>42</v>
      </c>
      <c r="S133" s="1">
        <f>SUM(Table1[[#This Row],[PR]:[12]])</f>
        <v>517</v>
      </c>
    </row>
    <row r="134" spans="1:19" x14ac:dyDescent="0.25">
      <c r="A134" t="s">
        <v>16</v>
      </c>
      <c r="B134">
        <v>722</v>
      </c>
      <c r="C134" t="s">
        <v>149</v>
      </c>
      <c r="D134" s="1">
        <v>20</v>
      </c>
      <c r="E134" s="1">
        <v>4</v>
      </c>
      <c r="F134" s="1">
        <v>20</v>
      </c>
      <c r="G134" s="1">
        <v>13</v>
      </c>
      <c r="H134" s="1">
        <v>23</v>
      </c>
      <c r="I134" s="1">
        <v>16</v>
      </c>
      <c r="J134" s="1">
        <v>18</v>
      </c>
      <c r="K134" s="1">
        <v>28</v>
      </c>
      <c r="L134" s="1">
        <v>26</v>
      </c>
      <c r="M134" s="1">
        <v>26</v>
      </c>
      <c r="N134" s="1">
        <v>19</v>
      </c>
      <c r="O134" s="1">
        <v>18</v>
      </c>
      <c r="P134" s="1">
        <v>27</v>
      </c>
      <c r="Q134" s="1">
        <v>15</v>
      </c>
      <c r="R134" s="1">
        <v>24</v>
      </c>
      <c r="S134" s="1">
        <f>SUM(Table1[[#This Row],[PR]:[12]])</f>
        <v>297</v>
      </c>
    </row>
    <row r="135" spans="1:19" x14ac:dyDescent="0.25">
      <c r="A135" t="s">
        <v>16</v>
      </c>
      <c r="B135">
        <v>726</v>
      </c>
      <c r="C135" t="s">
        <v>150</v>
      </c>
      <c r="D135" s="1">
        <v>18</v>
      </c>
      <c r="E135" s="1">
        <v>1</v>
      </c>
      <c r="F135" s="1">
        <v>9</v>
      </c>
      <c r="G135" s="1">
        <v>18</v>
      </c>
      <c r="H135" s="1">
        <v>16</v>
      </c>
      <c r="I135" s="1">
        <v>17</v>
      </c>
      <c r="J135" s="1">
        <v>14</v>
      </c>
      <c r="K135" s="1">
        <v>20</v>
      </c>
      <c r="L135" s="1">
        <v>21</v>
      </c>
      <c r="M135" s="1">
        <v>11</v>
      </c>
      <c r="N135" s="1">
        <v>18</v>
      </c>
      <c r="O135" s="1">
        <v>15</v>
      </c>
      <c r="P135" s="1">
        <v>20</v>
      </c>
      <c r="Q135" s="1">
        <v>27</v>
      </c>
      <c r="R135" s="1">
        <v>31</v>
      </c>
      <c r="S135" s="1">
        <f>SUM(Table1[[#This Row],[PR]:[12]])</f>
        <v>256</v>
      </c>
    </row>
    <row r="136" spans="1:19" x14ac:dyDescent="0.25">
      <c r="A136" t="s">
        <v>16</v>
      </c>
      <c r="B136">
        <v>1466</v>
      </c>
      <c r="C136" t="s">
        <v>151</v>
      </c>
      <c r="D136" s="1">
        <v>47</v>
      </c>
      <c r="F136" s="1">
        <v>90</v>
      </c>
      <c r="G136" s="1">
        <v>101</v>
      </c>
      <c r="H136" s="1">
        <v>109</v>
      </c>
      <c r="I136" s="1">
        <v>104</v>
      </c>
      <c r="J136" s="1">
        <v>100</v>
      </c>
      <c r="K136" s="1">
        <v>98</v>
      </c>
      <c r="L136" s="1">
        <v>102</v>
      </c>
      <c r="M136" s="1">
        <v>93</v>
      </c>
      <c r="N136" s="1">
        <v>94</v>
      </c>
      <c r="O136" s="1">
        <v>122</v>
      </c>
      <c r="P136" s="1">
        <v>121</v>
      </c>
      <c r="Q136" s="1">
        <v>111</v>
      </c>
      <c r="R136" s="1">
        <v>128</v>
      </c>
      <c r="S136" s="1">
        <f>SUM(Table1[[#This Row],[PR]:[12]])</f>
        <v>1420</v>
      </c>
    </row>
    <row r="137" spans="1:19" x14ac:dyDescent="0.25">
      <c r="A137" t="s">
        <v>16</v>
      </c>
      <c r="B137">
        <v>743</v>
      </c>
      <c r="C137" t="s">
        <v>152</v>
      </c>
      <c r="D137" s="1">
        <v>130</v>
      </c>
      <c r="E137" s="1">
        <v>12</v>
      </c>
      <c r="F137" s="1">
        <v>127</v>
      </c>
      <c r="G137" s="1">
        <v>149</v>
      </c>
      <c r="H137" s="1">
        <v>153</v>
      </c>
      <c r="I137" s="1">
        <v>141</v>
      </c>
      <c r="J137" s="1">
        <v>138</v>
      </c>
      <c r="K137" s="1">
        <v>176</v>
      </c>
      <c r="L137" s="1">
        <v>155</v>
      </c>
      <c r="M137" s="1">
        <v>193</v>
      </c>
      <c r="N137" s="1">
        <v>199</v>
      </c>
      <c r="O137" s="1">
        <v>217</v>
      </c>
      <c r="P137" s="1">
        <v>179</v>
      </c>
      <c r="Q137" s="1">
        <v>207</v>
      </c>
      <c r="R137" s="1">
        <v>184</v>
      </c>
      <c r="S137" s="1">
        <f>SUM(Table1[[#This Row],[PR]:[12]])</f>
        <v>2360</v>
      </c>
    </row>
    <row r="138" spans="1:19" x14ac:dyDescent="0.25">
      <c r="A138" t="s">
        <v>16</v>
      </c>
      <c r="B138">
        <v>753</v>
      </c>
      <c r="C138" t="s">
        <v>153</v>
      </c>
      <c r="D138" s="1">
        <v>38</v>
      </c>
      <c r="F138" s="1">
        <v>44</v>
      </c>
      <c r="G138" s="1">
        <v>54</v>
      </c>
      <c r="H138" s="1">
        <v>54</v>
      </c>
      <c r="I138" s="1">
        <v>47</v>
      </c>
      <c r="J138" s="1">
        <v>51</v>
      </c>
      <c r="K138" s="1">
        <v>40</v>
      </c>
      <c r="L138" s="1">
        <v>38</v>
      </c>
      <c r="M138" s="1">
        <v>48</v>
      </c>
      <c r="N138" s="1">
        <v>35</v>
      </c>
      <c r="O138" s="1">
        <v>58</v>
      </c>
      <c r="P138" s="1">
        <v>47</v>
      </c>
      <c r="Q138" s="1">
        <v>53</v>
      </c>
      <c r="R138" s="1">
        <v>47</v>
      </c>
      <c r="S138" s="1">
        <f>SUM(Table1[[#This Row],[PR]:[12]])</f>
        <v>654</v>
      </c>
    </row>
    <row r="139" spans="1:19" x14ac:dyDescent="0.25">
      <c r="A139" t="s">
        <v>16</v>
      </c>
      <c r="B139">
        <v>1467</v>
      </c>
      <c r="C139" t="s">
        <v>154</v>
      </c>
      <c r="D139" s="1">
        <v>49</v>
      </c>
      <c r="E139" s="1">
        <v>3</v>
      </c>
      <c r="F139" s="1">
        <v>92</v>
      </c>
      <c r="G139" s="1">
        <v>95</v>
      </c>
      <c r="H139" s="1">
        <v>77</v>
      </c>
      <c r="I139" s="1">
        <v>83</v>
      </c>
      <c r="J139" s="1">
        <v>78</v>
      </c>
      <c r="K139" s="1">
        <v>78</v>
      </c>
      <c r="L139" s="1">
        <v>92</v>
      </c>
      <c r="M139" s="1">
        <v>83</v>
      </c>
      <c r="N139" s="1">
        <v>85</v>
      </c>
      <c r="O139" s="1">
        <v>90</v>
      </c>
      <c r="P139" s="1">
        <v>92</v>
      </c>
      <c r="Q139" s="1">
        <v>103</v>
      </c>
      <c r="R139" s="1">
        <v>109</v>
      </c>
      <c r="S139" s="1">
        <f>SUM(Table1[[#This Row],[PR]:[12]])</f>
        <v>1209</v>
      </c>
    </row>
    <row r="140" spans="1:19" x14ac:dyDescent="0.25">
      <c r="A140" t="s">
        <v>16</v>
      </c>
      <c r="B140">
        <v>1468</v>
      </c>
      <c r="C140" t="s">
        <v>155</v>
      </c>
      <c r="D140" s="1">
        <v>67</v>
      </c>
      <c r="E140" s="1">
        <v>6</v>
      </c>
      <c r="F140" s="1">
        <v>85</v>
      </c>
      <c r="G140" s="1">
        <v>85</v>
      </c>
      <c r="H140" s="1">
        <v>89</v>
      </c>
      <c r="I140" s="1">
        <v>94</v>
      </c>
      <c r="J140" s="1">
        <v>87</v>
      </c>
      <c r="K140" s="1">
        <v>86</v>
      </c>
      <c r="L140" s="1">
        <v>82</v>
      </c>
      <c r="M140" s="1">
        <v>108</v>
      </c>
      <c r="N140" s="1">
        <v>103</v>
      </c>
      <c r="O140" s="1">
        <v>139</v>
      </c>
      <c r="P140" s="1">
        <v>133</v>
      </c>
      <c r="Q140" s="1">
        <v>114</v>
      </c>
      <c r="R140" s="1">
        <v>131</v>
      </c>
      <c r="S140" s="1">
        <f>SUM(Table1[[#This Row],[PR]:[12]])</f>
        <v>1409</v>
      </c>
    </row>
    <row r="141" spans="1:19" x14ac:dyDescent="0.25">
      <c r="A141" t="s">
        <v>16</v>
      </c>
      <c r="B141">
        <v>765</v>
      </c>
      <c r="C141" t="s">
        <v>156</v>
      </c>
      <c r="D141" s="1">
        <v>82</v>
      </c>
      <c r="E141" s="1">
        <v>1</v>
      </c>
      <c r="F141" s="1">
        <v>133</v>
      </c>
      <c r="G141" s="1">
        <v>138</v>
      </c>
      <c r="H141" s="1">
        <v>139</v>
      </c>
      <c r="I141" s="1">
        <v>135</v>
      </c>
      <c r="J141" s="1">
        <v>133</v>
      </c>
      <c r="K141" s="1">
        <v>140</v>
      </c>
      <c r="L141" s="1">
        <v>128</v>
      </c>
      <c r="M141" s="1">
        <v>140</v>
      </c>
      <c r="N141" s="1">
        <v>147</v>
      </c>
      <c r="O141" s="1">
        <v>172</v>
      </c>
      <c r="P141" s="1">
        <v>117</v>
      </c>
      <c r="Q141" s="1">
        <v>151</v>
      </c>
      <c r="R141" s="1">
        <v>125</v>
      </c>
      <c r="S141" s="1">
        <f>SUM(Table1[[#This Row],[PR]:[12]])</f>
        <v>1881</v>
      </c>
    </row>
    <row r="142" spans="1:19" x14ac:dyDescent="0.25">
      <c r="A142" t="s">
        <v>16</v>
      </c>
      <c r="B142">
        <v>774</v>
      </c>
      <c r="C142" t="s">
        <v>157</v>
      </c>
      <c r="D142" s="1">
        <v>23</v>
      </c>
      <c r="E142" s="1">
        <v>2</v>
      </c>
      <c r="F142" s="1">
        <v>49</v>
      </c>
      <c r="G142" s="1">
        <v>49</v>
      </c>
      <c r="H142" s="1">
        <v>56</v>
      </c>
      <c r="I142" s="1">
        <v>65</v>
      </c>
      <c r="J142" s="1">
        <v>44</v>
      </c>
      <c r="K142" s="1">
        <v>61</v>
      </c>
      <c r="L142" s="1">
        <v>55</v>
      </c>
      <c r="M142" s="1">
        <v>57</v>
      </c>
      <c r="N142" s="1">
        <v>47</v>
      </c>
      <c r="O142" s="1">
        <v>47</v>
      </c>
      <c r="P142" s="1">
        <v>54</v>
      </c>
      <c r="Q142" s="1">
        <v>67</v>
      </c>
      <c r="R142" s="1">
        <v>46</v>
      </c>
      <c r="S142" s="1">
        <f>SUM(Table1[[#This Row],[PR]:[12]])</f>
        <v>722</v>
      </c>
    </row>
    <row r="143" spans="1:19" x14ac:dyDescent="0.25">
      <c r="A143" t="s">
        <v>16</v>
      </c>
      <c r="B143">
        <v>780</v>
      </c>
      <c r="C143" t="s">
        <v>158</v>
      </c>
      <c r="D143" s="1">
        <v>23</v>
      </c>
      <c r="E143" s="1">
        <v>6</v>
      </c>
      <c r="F143" s="1">
        <v>27</v>
      </c>
      <c r="G143" s="1">
        <v>29</v>
      </c>
      <c r="H143" s="1">
        <v>21</v>
      </c>
      <c r="I143" s="1">
        <v>41</v>
      </c>
      <c r="J143" s="1">
        <v>32</v>
      </c>
      <c r="K143" s="1">
        <v>31</v>
      </c>
      <c r="L143" s="1">
        <v>26</v>
      </c>
      <c r="M143" s="1">
        <v>42</v>
      </c>
      <c r="N143" s="1">
        <v>35</v>
      </c>
      <c r="O143" s="1">
        <v>38</v>
      </c>
      <c r="P143" s="1">
        <v>35</v>
      </c>
      <c r="Q143" s="1">
        <v>27</v>
      </c>
      <c r="R143" s="1">
        <v>37</v>
      </c>
      <c r="S143" s="1">
        <f>SUM(Table1[[#This Row],[PR]:[12]])</f>
        <v>450</v>
      </c>
    </row>
    <row r="144" spans="1:19" x14ac:dyDescent="0.25">
      <c r="A144" t="s">
        <v>16</v>
      </c>
      <c r="B144">
        <v>789</v>
      </c>
      <c r="C144" t="s">
        <v>159</v>
      </c>
      <c r="F144" s="1">
        <v>67</v>
      </c>
      <c r="G144" s="1">
        <v>50</v>
      </c>
      <c r="H144" s="1">
        <v>46</v>
      </c>
      <c r="I144" s="1">
        <v>55</v>
      </c>
      <c r="J144" s="1">
        <v>51</v>
      </c>
      <c r="K144" s="1">
        <v>59</v>
      </c>
      <c r="L144" s="1">
        <v>56</v>
      </c>
      <c r="M144" s="1">
        <v>59</v>
      </c>
      <c r="N144" s="1">
        <v>56</v>
      </c>
      <c r="O144" s="1">
        <v>55</v>
      </c>
      <c r="P144" s="1">
        <v>48</v>
      </c>
      <c r="Q144" s="1">
        <v>52</v>
      </c>
      <c r="R144" s="1">
        <v>62</v>
      </c>
      <c r="S144" s="1">
        <f>SUM(Table1[[#This Row],[PR]:[12]])</f>
        <v>716</v>
      </c>
    </row>
    <row r="145" spans="1:19" x14ac:dyDescent="0.25">
      <c r="A145" t="s">
        <v>16</v>
      </c>
      <c r="B145">
        <v>795</v>
      </c>
      <c r="C145" t="s">
        <v>160</v>
      </c>
      <c r="D145" s="1">
        <v>16</v>
      </c>
      <c r="F145" s="1">
        <v>27</v>
      </c>
      <c r="G145" s="1">
        <v>24</v>
      </c>
      <c r="H145" s="1">
        <v>19</v>
      </c>
      <c r="I145" s="1">
        <v>31</v>
      </c>
      <c r="J145" s="1">
        <v>19</v>
      </c>
      <c r="K145" s="1">
        <v>28</v>
      </c>
      <c r="L145" s="1">
        <v>32</v>
      </c>
      <c r="M145" s="1">
        <v>34</v>
      </c>
      <c r="N145" s="1">
        <v>19</v>
      </c>
      <c r="O145" s="1">
        <v>31</v>
      </c>
      <c r="P145" s="1">
        <v>21</v>
      </c>
      <c r="Q145" s="1">
        <v>30</v>
      </c>
      <c r="R145" s="1">
        <v>35</v>
      </c>
      <c r="S145" s="1">
        <f>SUM(Table1[[#This Row],[PR]:[12]])</f>
        <v>366</v>
      </c>
    </row>
    <row r="146" spans="1:19" x14ac:dyDescent="0.25">
      <c r="A146" t="s">
        <v>16</v>
      </c>
      <c r="B146">
        <v>826</v>
      </c>
      <c r="C146" t="s">
        <v>161</v>
      </c>
      <c r="D146" s="1">
        <v>83</v>
      </c>
      <c r="F146" s="1">
        <v>134</v>
      </c>
      <c r="G146" s="1">
        <v>166</v>
      </c>
      <c r="H146" s="1">
        <v>141</v>
      </c>
      <c r="I146" s="1">
        <v>147</v>
      </c>
      <c r="J146" s="1">
        <v>149</v>
      </c>
      <c r="K146" s="1">
        <v>173</v>
      </c>
      <c r="L146" s="1">
        <v>164</v>
      </c>
      <c r="M146" s="1">
        <v>167</v>
      </c>
      <c r="N146" s="1">
        <v>182</v>
      </c>
      <c r="O146" s="1">
        <v>181</v>
      </c>
      <c r="P146" s="1">
        <v>163</v>
      </c>
      <c r="Q146" s="1">
        <v>173</v>
      </c>
      <c r="R146" s="1">
        <v>163</v>
      </c>
      <c r="S146" s="1">
        <f>SUM(Table1[[#This Row],[PR]:[12]])</f>
        <v>2186</v>
      </c>
    </row>
    <row r="147" spans="1:19" x14ac:dyDescent="0.25">
      <c r="A147" t="s">
        <v>16</v>
      </c>
      <c r="B147">
        <v>1500</v>
      </c>
      <c r="C147" t="s">
        <v>162</v>
      </c>
      <c r="D147" s="1">
        <v>29</v>
      </c>
      <c r="E147" s="1">
        <v>9</v>
      </c>
      <c r="F147" s="1">
        <v>45</v>
      </c>
      <c r="G147" s="1">
        <v>48</v>
      </c>
      <c r="H147" s="1">
        <v>39</v>
      </c>
      <c r="I147" s="1">
        <v>57</v>
      </c>
      <c r="J147" s="1">
        <v>47</v>
      </c>
      <c r="K147" s="1">
        <v>58</v>
      </c>
      <c r="L147" s="1">
        <v>49</v>
      </c>
      <c r="M147" s="1">
        <v>49</v>
      </c>
      <c r="N147" s="1">
        <v>50</v>
      </c>
      <c r="O147" s="1">
        <v>56</v>
      </c>
      <c r="P147" s="1">
        <v>41</v>
      </c>
      <c r="Q147" s="1">
        <v>53</v>
      </c>
      <c r="R147" s="1">
        <v>46</v>
      </c>
      <c r="S147" s="1">
        <f>SUM(Table1[[#This Row],[PR]:[12]])</f>
        <v>676</v>
      </c>
    </row>
    <row r="148" spans="1:19" x14ac:dyDescent="0.25">
      <c r="A148" t="s">
        <v>16</v>
      </c>
      <c r="B148">
        <v>839</v>
      </c>
      <c r="C148" t="s">
        <v>163</v>
      </c>
      <c r="F148" s="1">
        <v>140</v>
      </c>
      <c r="G148" s="1">
        <v>144</v>
      </c>
      <c r="H148" s="1">
        <v>137</v>
      </c>
      <c r="I148" s="1">
        <v>146</v>
      </c>
      <c r="J148" s="1">
        <v>139</v>
      </c>
      <c r="K148" s="1">
        <v>168</v>
      </c>
      <c r="L148" s="1">
        <v>167</v>
      </c>
      <c r="M148" s="1">
        <v>182</v>
      </c>
      <c r="N148" s="1">
        <v>147</v>
      </c>
      <c r="O148" s="1">
        <v>185</v>
      </c>
      <c r="P148" s="1">
        <v>144</v>
      </c>
      <c r="Q148" s="1">
        <v>153</v>
      </c>
      <c r="R148" s="1">
        <v>179</v>
      </c>
      <c r="S148" s="1">
        <f>SUM(Table1[[#This Row],[PR]:[12]])</f>
        <v>2031</v>
      </c>
    </row>
    <row r="149" spans="1:19" x14ac:dyDescent="0.25">
      <c r="A149" t="s">
        <v>16</v>
      </c>
      <c r="B149">
        <v>847</v>
      </c>
      <c r="C149" t="s">
        <v>164</v>
      </c>
      <c r="D149" s="1">
        <v>124</v>
      </c>
      <c r="E149" s="1">
        <v>7</v>
      </c>
      <c r="F149" s="1">
        <v>147</v>
      </c>
      <c r="G149" s="1">
        <v>136</v>
      </c>
      <c r="H149" s="1">
        <v>122</v>
      </c>
      <c r="I149" s="1">
        <v>151</v>
      </c>
      <c r="J149" s="1">
        <v>152</v>
      </c>
      <c r="K149" s="1">
        <v>132</v>
      </c>
      <c r="L149" s="1">
        <v>149</v>
      </c>
      <c r="M149" s="1">
        <v>143</v>
      </c>
      <c r="N149" s="1">
        <v>117</v>
      </c>
      <c r="O149" s="1">
        <v>160</v>
      </c>
      <c r="P149" s="1">
        <v>146</v>
      </c>
      <c r="Q149" s="1">
        <v>147</v>
      </c>
      <c r="R149" s="1">
        <v>135</v>
      </c>
      <c r="S149" s="1">
        <f>SUM(Table1[[#This Row],[PR]:[12]])</f>
        <v>1968</v>
      </c>
    </row>
    <row r="150" spans="1:19" x14ac:dyDescent="0.25">
      <c r="A150" t="s">
        <v>16</v>
      </c>
      <c r="B150">
        <v>854</v>
      </c>
      <c r="C150" t="s">
        <v>165</v>
      </c>
      <c r="D150" s="1">
        <v>37</v>
      </c>
      <c r="E150" s="1">
        <v>1</v>
      </c>
      <c r="F150" s="1">
        <v>57</v>
      </c>
      <c r="G150" s="1">
        <v>70</v>
      </c>
      <c r="H150" s="1">
        <v>73</v>
      </c>
      <c r="I150" s="1">
        <v>80</v>
      </c>
      <c r="J150" s="1">
        <v>78</v>
      </c>
      <c r="K150" s="1">
        <v>68</v>
      </c>
      <c r="L150" s="1">
        <v>80</v>
      </c>
      <c r="M150" s="1">
        <v>76</v>
      </c>
      <c r="N150" s="1">
        <v>78</v>
      </c>
      <c r="P150" s="1">
        <v>6</v>
      </c>
      <c r="Q150" s="1">
        <v>6</v>
      </c>
      <c r="R150" s="1">
        <v>4</v>
      </c>
      <c r="S150" s="1">
        <f>SUM(Table1[[#This Row],[PR]:[12]])</f>
        <v>714</v>
      </c>
    </row>
    <row r="151" spans="1:19" x14ac:dyDescent="0.25">
      <c r="A151" t="s">
        <v>16</v>
      </c>
      <c r="B151">
        <v>860</v>
      </c>
      <c r="C151" t="s">
        <v>166</v>
      </c>
      <c r="D151" s="1">
        <v>91</v>
      </c>
      <c r="E151" s="1">
        <v>2</v>
      </c>
      <c r="F151" s="1">
        <v>183</v>
      </c>
      <c r="G151" s="1">
        <v>185</v>
      </c>
      <c r="H151" s="1">
        <v>179</v>
      </c>
      <c r="I151" s="1">
        <v>159</v>
      </c>
      <c r="J151" s="1">
        <v>194</v>
      </c>
      <c r="K151" s="1">
        <v>195</v>
      </c>
      <c r="L151" s="1">
        <v>163</v>
      </c>
      <c r="M151" s="1">
        <v>187</v>
      </c>
      <c r="N151" s="1">
        <v>215</v>
      </c>
      <c r="O151" s="1">
        <v>216</v>
      </c>
      <c r="P151" s="1">
        <v>191</v>
      </c>
      <c r="Q151" s="1">
        <v>206</v>
      </c>
      <c r="R151" s="1">
        <v>194</v>
      </c>
      <c r="S151" s="1">
        <f>SUM(Table1[[#This Row],[PR]:[12]])</f>
        <v>2560</v>
      </c>
    </row>
    <row r="152" spans="1:19" x14ac:dyDescent="0.25">
      <c r="A152" t="s">
        <v>16</v>
      </c>
      <c r="B152">
        <v>874</v>
      </c>
      <c r="C152" t="s">
        <v>167</v>
      </c>
      <c r="D152" s="1">
        <v>16</v>
      </c>
      <c r="F152" s="1">
        <v>51</v>
      </c>
      <c r="G152" s="1">
        <v>83</v>
      </c>
      <c r="H152" s="1">
        <v>59</v>
      </c>
      <c r="I152" s="1">
        <v>75</v>
      </c>
      <c r="J152" s="1">
        <v>80</v>
      </c>
      <c r="K152" s="1">
        <v>76</v>
      </c>
      <c r="L152" s="1">
        <v>86</v>
      </c>
      <c r="M152" s="1">
        <v>67</v>
      </c>
      <c r="N152" s="1">
        <v>82</v>
      </c>
      <c r="O152" s="1">
        <v>84</v>
      </c>
      <c r="P152" s="1">
        <v>85</v>
      </c>
      <c r="Q152" s="1">
        <v>91</v>
      </c>
      <c r="R152" s="1">
        <v>85</v>
      </c>
      <c r="S152" s="1">
        <f>SUM(Table1[[#This Row],[PR]:[12]])</f>
        <v>1020</v>
      </c>
    </row>
    <row r="153" spans="1:19" x14ac:dyDescent="0.25">
      <c r="A153" t="s">
        <v>16</v>
      </c>
      <c r="B153">
        <v>888</v>
      </c>
      <c r="C153" t="s">
        <v>168</v>
      </c>
      <c r="D153" s="1">
        <v>15</v>
      </c>
      <c r="F153" s="1">
        <v>219</v>
      </c>
      <c r="G153" s="1">
        <v>212</v>
      </c>
      <c r="H153" s="1">
        <v>249</v>
      </c>
      <c r="I153" s="1">
        <v>226</v>
      </c>
      <c r="J153" s="1">
        <v>238</v>
      </c>
      <c r="K153" s="1">
        <v>236</v>
      </c>
      <c r="L153" s="1">
        <v>221</v>
      </c>
      <c r="M153" s="1">
        <v>246</v>
      </c>
      <c r="N153" s="1">
        <v>230</v>
      </c>
      <c r="O153" s="1">
        <v>235</v>
      </c>
      <c r="P153" s="1">
        <v>250</v>
      </c>
      <c r="Q153" s="1">
        <v>269</v>
      </c>
      <c r="R153" s="1">
        <v>265</v>
      </c>
      <c r="S153" s="1">
        <f>SUM(Table1[[#This Row],[PR]:[12]])</f>
        <v>3111</v>
      </c>
    </row>
    <row r="154" spans="1:19" x14ac:dyDescent="0.25">
      <c r="A154" t="s">
        <v>16</v>
      </c>
      <c r="B154">
        <v>898</v>
      </c>
      <c r="C154" t="s">
        <v>169</v>
      </c>
      <c r="D154" s="1">
        <v>23</v>
      </c>
      <c r="E154" s="1">
        <v>1</v>
      </c>
      <c r="F154" s="1">
        <v>37</v>
      </c>
      <c r="G154" s="1">
        <v>57</v>
      </c>
      <c r="H154" s="1">
        <v>46</v>
      </c>
      <c r="I154" s="1">
        <v>64</v>
      </c>
      <c r="J154" s="1">
        <v>50</v>
      </c>
      <c r="K154" s="1">
        <v>55</v>
      </c>
      <c r="L154" s="1">
        <v>47</v>
      </c>
      <c r="M154" s="1">
        <v>47</v>
      </c>
      <c r="N154" s="1">
        <v>65</v>
      </c>
      <c r="O154" s="1">
        <v>55</v>
      </c>
      <c r="P154" s="1">
        <v>63</v>
      </c>
      <c r="Q154" s="1">
        <v>66</v>
      </c>
      <c r="R154" s="1">
        <v>67</v>
      </c>
      <c r="S154" s="1">
        <f>SUM(Table1[[#This Row],[PR]:[12]])</f>
        <v>743</v>
      </c>
    </row>
    <row r="155" spans="1:19" x14ac:dyDescent="0.25">
      <c r="A155" t="s">
        <v>16</v>
      </c>
      <c r="B155">
        <v>905</v>
      </c>
      <c r="C155" t="s">
        <v>170</v>
      </c>
      <c r="D155" s="1">
        <v>19</v>
      </c>
      <c r="E155" s="1">
        <v>1</v>
      </c>
      <c r="F155" s="1">
        <v>46</v>
      </c>
      <c r="G155" s="1">
        <v>46</v>
      </c>
      <c r="H155" s="1">
        <v>40</v>
      </c>
      <c r="I155" s="1">
        <v>51</v>
      </c>
      <c r="J155" s="1">
        <v>47</v>
      </c>
      <c r="K155" s="1">
        <v>58</v>
      </c>
      <c r="L155" s="1">
        <v>47</v>
      </c>
      <c r="M155" s="1">
        <v>43</v>
      </c>
      <c r="N155" s="1">
        <v>46</v>
      </c>
      <c r="O155" s="1">
        <v>55</v>
      </c>
      <c r="P155" s="1">
        <v>56</v>
      </c>
      <c r="Q155" s="1">
        <v>54</v>
      </c>
      <c r="R155" s="1">
        <v>68</v>
      </c>
      <c r="S155" s="1">
        <f>SUM(Table1[[#This Row],[PR]:[12]])</f>
        <v>677</v>
      </c>
    </row>
    <row r="156" spans="1:19" x14ac:dyDescent="0.25">
      <c r="A156" t="s">
        <v>16</v>
      </c>
      <c r="B156">
        <v>913</v>
      </c>
      <c r="C156" t="s">
        <v>171</v>
      </c>
      <c r="D156" s="1">
        <v>3</v>
      </c>
      <c r="F156" s="1">
        <v>215</v>
      </c>
      <c r="G156" s="1">
        <v>217</v>
      </c>
      <c r="H156" s="1">
        <v>243</v>
      </c>
      <c r="I156" s="1">
        <v>265</v>
      </c>
      <c r="J156" s="1">
        <v>241</v>
      </c>
      <c r="K156" s="1">
        <v>242</v>
      </c>
      <c r="L156" s="1">
        <v>251</v>
      </c>
      <c r="M156" s="1">
        <v>220</v>
      </c>
      <c r="N156" s="1">
        <v>247</v>
      </c>
      <c r="O156" s="1">
        <v>240</v>
      </c>
      <c r="P156" s="1">
        <v>208</v>
      </c>
      <c r="Q156" s="1">
        <v>196</v>
      </c>
      <c r="R156" s="1">
        <v>223</v>
      </c>
      <c r="S156" s="1">
        <f>SUM(Table1[[#This Row],[PR]:[12]])</f>
        <v>3011</v>
      </c>
    </row>
    <row r="157" spans="1:19" x14ac:dyDescent="0.25">
      <c r="A157" t="s">
        <v>16</v>
      </c>
      <c r="B157">
        <v>922</v>
      </c>
      <c r="C157" t="s">
        <v>172</v>
      </c>
      <c r="F157" s="1">
        <v>129</v>
      </c>
      <c r="G157" s="1">
        <v>151</v>
      </c>
      <c r="H157" s="1">
        <v>148</v>
      </c>
      <c r="I157" s="1">
        <v>144</v>
      </c>
      <c r="J157" s="1">
        <v>130</v>
      </c>
      <c r="K157" s="1">
        <v>144</v>
      </c>
      <c r="L157" s="1">
        <v>149</v>
      </c>
      <c r="M157" s="1">
        <v>132</v>
      </c>
      <c r="N157" s="1">
        <v>127</v>
      </c>
      <c r="O157" s="1">
        <v>142</v>
      </c>
      <c r="P157" s="1">
        <v>141</v>
      </c>
      <c r="Q157" s="1">
        <v>111</v>
      </c>
      <c r="R157" s="1">
        <v>127</v>
      </c>
      <c r="S157" s="1">
        <f>SUM(Table1[[#This Row],[PR]:[12]])</f>
        <v>1775</v>
      </c>
    </row>
    <row r="158" spans="1:19" x14ac:dyDescent="0.25">
      <c r="A158" t="s">
        <v>16</v>
      </c>
      <c r="B158">
        <v>932</v>
      </c>
      <c r="C158" t="s">
        <v>173</v>
      </c>
      <c r="D158" s="1">
        <v>26</v>
      </c>
      <c r="F158" s="1">
        <v>51</v>
      </c>
      <c r="G158" s="1">
        <v>46</v>
      </c>
      <c r="H158" s="1">
        <v>52</v>
      </c>
      <c r="I158" s="1">
        <v>55</v>
      </c>
      <c r="J158" s="1">
        <v>51</v>
      </c>
      <c r="K158" s="1">
        <v>65</v>
      </c>
      <c r="L158" s="1">
        <v>81</v>
      </c>
      <c r="M158" s="1">
        <v>63</v>
      </c>
      <c r="N158" s="1">
        <v>61</v>
      </c>
      <c r="S158" s="1">
        <f>SUM(Table1[[#This Row],[PR]:[12]])</f>
        <v>551</v>
      </c>
    </row>
    <row r="159" spans="1:19" x14ac:dyDescent="0.25">
      <c r="A159" t="s">
        <v>16</v>
      </c>
      <c r="B159">
        <v>936</v>
      </c>
      <c r="C159" t="s">
        <v>174</v>
      </c>
      <c r="F159" s="1">
        <v>71</v>
      </c>
      <c r="G159" s="1">
        <v>89</v>
      </c>
      <c r="H159" s="1">
        <v>87</v>
      </c>
      <c r="I159" s="1">
        <v>79</v>
      </c>
      <c r="J159" s="1">
        <v>67</v>
      </c>
      <c r="K159" s="1">
        <v>80</v>
      </c>
      <c r="L159" s="1">
        <v>71</v>
      </c>
      <c r="M159" s="1">
        <v>82</v>
      </c>
      <c r="N159" s="1">
        <v>74</v>
      </c>
      <c r="O159" s="1">
        <v>76</v>
      </c>
      <c r="P159" s="1">
        <v>74</v>
      </c>
      <c r="Q159" s="1">
        <v>95</v>
      </c>
      <c r="R159" s="1">
        <v>94</v>
      </c>
      <c r="S159" s="1">
        <f>SUM(Table1[[#This Row],[PR]:[12]])</f>
        <v>1039</v>
      </c>
    </row>
    <row r="160" spans="1:19" x14ac:dyDescent="0.25">
      <c r="A160" t="s">
        <v>16</v>
      </c>
      <c r="B160">
        <v>944</v>
      </c>
      <c r="C160" t="s">
        <v>175</v>
      </c>
      <c r="G160" s="1">
        <v>1</v>
      </c>
      <c r="H160" s="1">
        <v>2</v>
      </c>
      <c r="S160" s="1">
        <f>SUM(Table1[[#This Row],[PR]:[12]])</f>
        <v>3</v>
      </c>
    </row>
    <row r="161" spans="1:19" x14ac:dyDescent="0.25">
      <c r="A161" t="s">
        <v>16</v>
      </c>
      <c r="B161">
        <v>1469</v>
      </c>
      <c r="C161" t="s">
        <v>176</v>
      </c>
      <c r="D161" s="1">
        <v>52</v>
      </c>
      <c r="F161" s="1">
        <v>95</v>
      </c>
      <c r="G161" s="1">
        <v>66</v>
      </c>
      <c r="H161" s="1">
        <v>70</v>
      </c>
      <c r="I161" s="1">
        <v>57</v>
      </c>
      <c r="J161" s="1">
        <v>65</v>
      </c>
      <c r="K161" s="1">
        <v>58</v>
      </c>
      <c r="L161" s="1">
        <v>75</v>
      </c>
      <c r="M161" s="1">
        <v>68</v>
      </c>
      <c r="N161" s="1">
        <v>87</v>
      </c>
      <c r="O161" s="1">
        <v>75</v>
      </c>
      <c r="P161" s="1">
        <v>75</v>
      </c>
      <c r="Q161" s="1">
        <v>102</v>
      </c>
      <c r="R161" s="1">
        <v>82</v>
      </c>
      <c r="S161" s="1">
        <f>SUM(Table1[[#This Row],[PR]:[12]])</f>
        <v>1027</v>
      </c>
    </row>
    <row r="162" spans="1:19" x14ac:dyDescent="0.25">
      <c r="A162" t="s">
        <v>16</v>
      </c>
      <c r="B162">
        <v>951</v>
      </c>
      <c r="C162" t="s">
        <v>177</v>
      </c>
      <c r="D162" s="1">
        <v>36</v>
      </c>
      <c r="F162" s="1">
        <v>61</v>
      </c>
      <c r="G162" s="1">
        <v>76</v>
      </c>
      <c r="H162" s="1">
        <v>67</v>
      </c>
      <c r="I162" s="1">
        <v>81</v>
      </c>
      <c r="J162" s="1">
        <v>71</v>
      </c>
      <c r="K162" s="1">
        <v>74</v>
      </c>
      <c r="L162" s="1">
        <v>76</v>
      </c>
      <c r="M162" s="1">
        <v>63</v>
      </c>
      <c r="N162" s="1">
        <v>72</v>
      </c>
      <c r="S162" s="1">
        <f>SUM(Table1[[#This Row],[PR]:[12]])</f>
        <v>677</v>
      </c>
    </row>
    <row r="163" spans="1:19" x14ac:dyDescent="0.25">
      <c r="A163" t="s">
        <v>16</v>
      </c>
      <c r="B163">
        <v>957</v>
      </c>
      <c r="C163" t="s">
        <v>178</v>
      </c>
      <c r="D163" s="1">
        <v>25</v>
      </c>
      <c r="E163" s="1">
        <v>16</v>
      </c>
      <c r="F163" s="1">
        <v>26</v>
      </c>
      <c r="G163" s="1">
        <v>32</v>
      </c>
      <c r="H163" s="1">
        <v>36</v>
      </c>
      <c r="I163" s="1">
        <v>34</v>
      </c>
      <c r="J163" s="1">
        <v>26</v>
      </c>
      <c r="K163" s="1">
        <v>25</v>
      </c>
      <c r="L163" s="1">
        <v>35</v>
      </c>
      <c r="M163" s="1">
        <v>39</v>
      </c>
      <c r="N163" s="1">
        <v>37</v>
      </c>
      <c r="O163" s="1">
        <v>27</v>
      </c>
      <c r="P163" s="1">
        <v>38</v>
      </c>
      <c r="Q163" s="1">
        <v>40</v>
      </c>
      <c r="R163" s="1">
        <v>36</v>
      </c>
      <c r="S163" s="1">
        <f>SUM(Table1[[#This Row],[PR]:[12]])</f>
        <v>472</v>
      </c>
    </row>
    <row r="164" spans="1:19" x14ac:dyDescent="0.25">
      <c r="A164" t="s">
        <v>16</v>
      </c>
      <c r="B164">
        <v>1733</v>
      </c>
      <c r="C164" t="s">
        <v>179</v>
      </c>
      <c r="D164" s="1">
        <v>88</v>
      </c>
      <c r="F164" s="1">
        <v>113</v>
      </c>
      <c r="G164" s="1">
        <v>114</v>
      </c>
      <c r="H164" s="1">
        <v>119</v>
      </c>
      <c r="I164" s="1">
        <v>101</v>
      </c>
      <c r="J164" s="1">
        <v>104</v>
      </c>
      <c r="K164" s="1">
        <v>121</v>
      </c>
      <c r="L164" s="1">
        <v>96</v>
      </c>
      <c r="M164" s="1">
        <v>130</v>
      </c>
      <c r="N164" s="1">
        <v>117</v>
      </c>
      <c r="O164" s="1">
        <v>122</v>
      </c>
      <c r="P164" s="1">
        <v>130</v>
      </c>
      <c r="Q164" s="1">
        <v>112</v>
      </c>
      <c r="R164" s="1">
        <v>150</v>
      </c>
      <c r="S164" s="1">
        <f>SUM(Table1[[#This Row],[PR]:[12]])</f>
        <v>1617</v>
      </c>
    </row>
    <row r="165" spans="1:19" x14ac:dyDescent="0.25">
      <c r="A165" t="s">
        <v>16</v>
      </c>
      <c r="B165">
        <v>969</v>
      </c>
      <c r="C165" t="s">
        <v>180</v>
      </c>
      <c r="D165" s="1">
        <v>12</v>
      </c>
      <c r="F165" s="1">
        <v>67</v>
      </c>
      <c r="G165" s="1">
        <v>88</v>
      </c>
      <c r="H165" s="1">
        <v>47</v>
      </c>
      <c r="I165" s="1">
        <v>83</v>
      </c>
      <c r="J165" s="1">
        <v>92</v>
      </c>
      <c r="K165" s="1">
        <v>83</v>
      </c>
      <c r="L165" s="1">
        <v>98</v>
      </c>
      <c r="M165" s="1">
        <v>85</v>
      </c>
      <c r="N165" s="1">
        <v>85</v>
      </c>
      <c r="S165" s="1">
        <f>SUM(Table1[[#This Row],[PR]:[12]])</f>
        <v>740</v>
      </c>
    </row>
    <row r="166" spans="1:19" x14ac:dyDescent="0.25">
      <c r="A166" t="s">
        <v>16</v>
      </c>
      <c r="B166">
        <v>1498</v>
      </c>
      <c r="C166" t="s">
        <v>181</v>
      </c>
      <c r="D166" s="1">
        <v>86</v>
      </c>
      <c r="F166" s="1">
        <v>136</v>
      </c>
      <c r="G166" s="1">
        <v>124</v>
      </c>
      <c r="H166" s="1">
        <v>103</v>
      </c>
      <c r="I166" s="1">
        <v>119</v>
      </c>
      <c r="J166" s="1">
        <v>104</v>
      </c>
      <c r="K166" s="1">
        <v>97</v>
      </c>
      <c r="L166" s="1">
        <v>92</v>
      </c>
      <c r="M166" s="1">
        <v>109</v>
      </c>
      <c r="N166" s="1">
        <v>129</v>
      </c>
      <c r="O166" s="1">
        <v>112</v>
      </c>
      <c r="P166" s="1">
        <v>104</v>
      </c>
      <c r="Q166" s="1">
        <v>105</v>
      </c>
      <c r="R166" s="1">
        <v>97</v>
      </c>
      <c r="S166" s="1">
        <f>SUM(Table1[[#This Row],[PR]:[12]])</f>
        <v>1517</v>
      </c>
    </row>
    <row r="167" spans="1:19" x14ac:dyDescent="0.25">
      <c r="A167" t="s">
        <v>16</v>
      </c>
      <c r="B167">
        <v>976</v>
      </c>
      <c r="C167" t="s">
        <v>182</v>
      </c>
      <c r="D167" s="1">
        <v>30</v>
      </c>
      <c r="F167" s="1">
        <v>33</v>
      </c>
      <c r="G167" s="1">
        <v>39</v>
      </c>
      <c r="H167" s="1">
        <v>50</v>
      </c>
      <c r="I167" s="1">
        <v>57</v>
      </c>
      <c r="J167" s="1">
        <v>52</v>
      </c>
      <c r="K167" s="1">
        <v>32</v>
      </c>
      <c r="L167" s="1">
        <v>59</v>
      </c>
      <c r="M167" s="1">
        <v>53</v>
      </c>
      <c r="N167" s="1">
        <v>49</v>
      </c>
      <c r="O167" s="1">
        <v>46</v>
      </c>
      <c r="P167" s="1">
        <v>52</v>
      </c>
      <c r="Q167" s="1">
        <v>50</v>
      </c>
      <c r="R167" s="1">
        <v>62</v>
      </c>
      <c r="S167" s="1">
        <f>SUM(Table1[[#This Row],[PR]:[12]])</f>
        <v>664</v>
      </c>
    </row>
    <row r="168" spans="1:19" x14ac:dyDescent="0.25">
      <c r="A168" t="s">
        <v>16</v>
      </c>
      <c r="B168">
        <v>984</v>
      </c>
      <c r="C168" t="s">
        <v>183</v>
      </c>
      <c r="F168" s="1">
        <v>168</v>
      </c>
      <c r="G168" s="1">
        <v>216</v>
      </c>
      <c r="H168" s="1">
        <v>181</v>
      </c>
      <c r="I168" s="1">
        <v>168</v>
      </c>
      <c r="J168" s="1">
        <v>191</v>
      </c>
      <c r="K168" s="1">
        <v>190</v>
      </c>
      <c r="L168" s="1">
        <v>193</v>
      </c>
      <c r="M168" s="1">
        <v>186</v>
      </c>
      <c r="N168" s="1">
        <v>181</v>
      </c>
      <c r="O168" s="1">
        <v>171</v>
      </c>
      <c r="P168" s="1">
        <v>191</v>
      </c>
      <c r="Q168" s="1">
        <v>199</v>
      </c>
      <c r="R168" s="1">
        <v>178</v>
      </c>
      <c r="S168" s="1">
        <f>SUM(Table1[[#This Row],[PR]:[12]])</f>
        <v>2413</v>
      </c>
    </row>
    <row r="169" spans="1:19" x14ac:dyDescent="0.25">
      <c r="A169" t="s">
        <v>16</v>
      </c>
      <c r="B169">
        <v>1480</v>
      </c>
      <c r="C169" t="s">
        <v>184</v>
      </c>
      <c r="F169" s="1">
        <v>16</v>
      </c>
      <c r="G169" s="1">
        <v>12</v>
      </c>
      <c r="H169" s="1">
        <v>10</v>
      </c>
      <c r="I169" s="1">
        <v>13</v>
      </c>
      <c r="J169" s="1">
        <v>19</v>
      </c>
      <c r="K169" s="1">
        <v>14</v>
      </c>
      <c r="L169" s="1">
        <v>19</v>
      </c>
      <c r="M169" s="1">
        <v>11</v>
      </c>
      <c r="N169" s="1">
        <v>16</v>
      </c>
      <c r="O169" s="1">
        <v>15</v>
      </c>
      <c r="P169" s="1">
        <v>20</v>
      </c>
      <c r="Q169" s="1">
        <v>14</v>
      </c>
      <c r="R169" s="1">
        <v>16</v>
      </c>
      <c r="S169" s="1">
        <f>SUM(Table1[[#This Row],[PR]:[12]])</f>
        <v>195</v>
      </c>
    </row>
    <row r="170" spans="1:19" x14ac:dyDescent="0.25">
      <c r="A170" t="s">
        <v>16</v>
      </c>
      <c r="B170">
        <v>551</v>
      </c>
      <c r="C170" t="s">
        <v>185</v>
      </c>
      <c r="D170" s="1">
        <v>104</v>
      </c>
      <c r="E170" s="1">
        <v>6</v>
      </c>
      <c r="F170" s="1">
        <v>136</v>
      </c>
      <c r="G170" s="1">
        <v>137</v>
      </c>
      <c r="H170" s="1">
        <v>150</v>
      </c>
      <c r="I170" s="1">
        <v>105</v>
      </c>
      <c r="J170" s="1">
        <v>127</v>
      </c>
      <c r="K170" s="1">
        <v>115</v>
      </c>
      <c r="L170" s="1">
        <v>127</v>
      </c>
      <c r="M170" s="1">
        <v>116</v>
      </c>
      <c r="N170" s="1">
        <v>138</v>
      </c>
      <c r="O170" s="1">
        <v>157</v>
      </c>
      <c r="P170" s="1">
        <v>144</v>
      </c>
      <c r="Q170" s="1">
        <v>131</v>
      </c>
      <c r="R170" s="1">
        <v>131</v>
      </c>
      <c r="S170" s="1">
        <f>SUM(Table1[[#This Row],[PR]:[12]])</f>
        <v>1824</v>
      </c>
    </row>
    <row r="171" spans="1:19" x14ac:dyDescent="0.25">
      <c r="A171" t="s">
        <v>16</v>
      </c>
      <c r="B171">
        <v>570</v>
      </c>
      <c r="C171" t="s">
        <v>186</v>
      </c>
      <c r="D171" s="1">
        <v>32</v>
      </c>
      <c r="F171" s="1">
        <v>30</v>
      </c>
      <c r="G171" s="1">
        <v>49</v>
      </c>
      <c r="H171" s="1">
        <v>45</v>
      </c>
      <c r="I171" s="1">
        <v>38</v>
      </c>
      <c r="J171" s="1">
        <v>30</v>
      </c>
      <c r="K171" s="1">
        <v>52</v>
      </c>
      <c r="L171" s="1">
        <v>53</v>
      </c>
      <c r="M171" s="1">
        <v>46</v>
      </c>
      <c r="N171" s="1">
        <v>45</v>
      </c>
      <c r="O171" s="1">
        <v>38</v>
      </c>
      <c r="P171" s="1">
        <v>41</v>
      </c>
      <c r="Q171" s="1">
        <v>39</v>
      </c>
      <c r="R171" s="1">
        <v>57</v>
      </c>
      <c r="S171" s="1">
        <f>SUM(Table1[[#This Row],[PR]:[12]])</f>
        <v>595</v>
      </c>
    </row>
    <row r="172" spans="1:19" x14ac:dyDescent="0.25">
      <c r="A172" t="s">
        <v>16</v>
      </c>
      <c r="B172">
        <v>626</v>
      </c>
      <c r="C172" t="s">
        <v>187</v>
      </c>
      <c r="F172" s="1">
        <v>13</v>
      </c>
      <c r="G172" s="1">
        <v>13</v>
      </c>
      <c r="H172" s="1">
        <v>11</v>
      </c>
      <c r="I172" s="1">
        <v>8</v>
      </c>
      <c r="J172" s="1">
        <v>18</v>
      </c>
      <c r="K172" s="1">
        <v>20</v>
      </c>
      <c r="L172" s="1">
        <v>8</v>
      </c>
      <c r="M172" s="1">
        <v>11</v>
      </c>
      <c r="N172" s="1">
        <v>15</v>
      </c>
      <c r="O172" s="1">
        <v>12</v>
      </c>
      <c r="P172" s="1">
        <v>16</v>
      </c>
      <c r="Q172" s="1">
        <v>17</v>
      </c>
      <c r="R172" s="1">
        <v>10</v>
      </c>
      <c r="S172" s="1">
        <f>SUM(Table1[[#This Row],[PR]:[12]])</f>
        <v>172</v>
      </c>
    </row>
    <row r="173" spans="1:19" x14ac:dyDescent="0.25">
      <c r="A173" t="s">
        <v>16</v>
      </c>
      <c r="B173">
        <v>628</v>
      </c>
      <c r="C173" t="s">
        <v>188</v>
      </c>
      <c r="D173" s="1">
        <v>8</v>
      </c>
      <c r="E173" s="1">
        <v>1</v>
      </c>
      <c r="F173" s="1">
        <v>27</v>
      </c>
      <c r="G173" s="1">
        <v>8</v>
      </c>
      <c r="H173" s="1">
        <v>17</v>
      </c>
      <c r="I173" s="1">
        <v>12</v>
      </c>
      <c r="J173" s="1">
        <v>10</v>
      </c>
      <c r="K173" s="1">
        <v>11</v>
      </c>
      <c r="L173" s="1">
        <v>14</v>
      </c>
      <c r="M173" s="1">
        <v>13</v>
      </c>
      <c r="N173" s="1">
        <v>11</v>
      </c>
      <c r="O173" s="1">
        <v>16</v>
      </c>
      <c r="P173" s="1">
        <v>8</v>
      </c>
      <c r="Q173" s="1">
        <v>19</v>
      </c>
      <c r="R173" s="1">
        <v>10</v>
      </c>
      <c r="S173" s="1">
        <f>SUM(Table1[[#This Row],[PR]:[12]])</f>
        <v>185</v>
      </c>
    </row>
    <row r="174" spans="1:19" x14ac:dyDescent="0.25">
      <c r="A174" t="s">
        <v>16</v>
      </c>
      <c r="B174">
        <v>633</v>
      </c>
      <c r="C174" t="s">
        <v>189</v>
      </c>
      <c r="D174" s="1">
        <v>14</v>
      </c>
      <c r="F174" s="1">
        <v>13</v>
      </c>
      <c r="G174" s="1">
        <v>5</v>
      </c>
      <c r="H174" s="1">
        <v>11</v>
      </c>
      <c r="I174" s="1">
        <v>14</v>
      </c>
      <c r="J174" s="1">
        <v>9</v>
      </c>
      <c r="K174" s="1">
        <v>6</v>
      </c>
      <c r="L174" s="1">
        <v>6</v>
      </c>
      <c r="M174" s="1">
        <v>8</v>
      </c>
      <c r="N174" s="1">
        <v>8</v>
      </c>
      <c r="O174" s="1">
        <v>12</v>
      </c>
      <c r="P174" s="1">
        <v>15</v>
      </c>
      <c r="Q174" s="1">
        <v>19</v>
      </c>
      <c r="R174" s="1">
        <v>8</v>
      </c>
      <c r="S174" s="1">
        <f>SUM(Table1[[#This Row],[PR]:[12]])</f>
        <v>148</v>
      </c>
    </row>
    <row r="175" spans="1:19" x14ac:dyDescent="0.25">
      <c r="A175" t="s">
        <v>16</v>
      </c>
      <c r="B175">
        <v>662</v>
      </c>
      <c r="C175" t="s">
        <v>190</v>
      </c>
      <c r="D175" s="1">
        <v>14</v>
      </c>
      <c r="F175" s="1">
        <v>6</v>
      </c>
      <c r="G175" s="1">
        <v>10</v>
      </c>
      <c r="H175" s="1">
        <v>6</v>
      </c>
      <c r="I175" s="1">
        <v>7</v>
      </c>
      <c r="J175" s="1">
        <v>7</v>
      </c>
      <c r="K175" s="1">
        <v>8</v>
      </c>
      <c r="L175" s="1">
        <v>9</v>
      </c>
      <c r="M175" s="1">
        <v>11</v>
      </c>
      <c r="N175" s="1">
        <v>9</v>
      </c>
      <c r="S175" s="1">
        <f>SUM(Table1[[#This Row],[PR]:[12]])</f>
        <v>87</v>
      </c>
    </row>
    <row r="176" spans="1:19" x14ac:dyDescent="0.25">
      <c r="A176" t="s">
        <v>16</v>
      </c>
      <c r="B176">
        <v>664</v>
      </c>
      <c r="C176" t="s">
        <v>191</v>
      </c>
      <c r="D176" s="1">
        <v>17</v>
      </c>
      <c r="E176" s="1">
        <v>3</v>
      </c>
      <c r="F176" s="1">
        <v>29</v>
      </c>
      <c r="G176" s="1">
        <v>34</v>
      </c>
      <c r="H176" s="1">
        <v>48</v>
      </c>
      <c r="I176" s="1">
        <v>44</v>
      </c>
      <c r="J176" s="1">
        <v>46</v>
      </c>
      <c r="K176" s="1">
        <v>37</v>
      </c>
      <c r="L176" s="1">
        <v>41</v>
      </c>
      <c r="M176" s="1">
        <v>29</v>
      </c>
      <c r="N176" s="1">
        <v>49</v>
      </c>
      <c r="O176" s="1">
        <v>30</v>
      </c>
      <c r="P176" s="1">
        <v>38</v>
      </c>
      <c r="Q176" s="1">
        <v>32</v>
      </c>
      <c r="R176" s="1">
        <v>35</v>
      </c>
      <c r="S176" s="1">
        <f>SUM(Table1[[#This Row],[PR]:[12]])</f>
        <v>512</v>
      </c>
    </row>
    <row r="177" spans="1:19" x14ac:dyDescent="0.25">
      <c r="A177" t="s">
        <v>16</v>
      </c>
      <c r="B177">
        <v>681</v>
      </c>
      <c r="C177" t="s">
        <v>192</v>
      </c>
      <c r="D177" s="1">
        <v>52</v>
      </c>
      <c r="E177" s="1">
        <v>3</v>
      </c>
      <c r="F177" s="1">
        <v>67</v>
      </c>
      <c r="G177" s="1">
        <v>57</v>
      </c>
      <c r="H177" s="1">
        <v>68</v>
      </c>
      <c r="I177" s="1">
        <v>79</v>
      </c>
      <c r="J177" s="1">
        <v>68</v>
      </c>
      <c r="K177" s="1">
        <v>62</v>
      </c>
      <c r="L177" s="1">
        <v>69</v>
      </c>
      <c r="M177" s="1">
        <v>60</v>
      </c>
      <c r="N177" s="1">
        <v>53</v>
      </c>
      <c r="S177" s="1">
        <f>SUM(Table1[[#This Row],[PR]:[12]])</f>
        <v>638</v>
      </c>
    </row>
    <row r="178" spans="1:19" x14ac:dyDescent="0.25">
      <c r="A178" t="s">
        <v>16</v>
      </c>
      <c r="B178">
        <v>685</v>
      </c>
      <c r="C178" t="s">
        <v>193</v>
      </c>
      <c r="D178" s="1">
        <v>21</v>
      </c>
      <c r="F178" s="1">
        <v>22</v>
      </c>
      <c r="G178" s="1">
        <v>20</v>
      </c>
      <c r="H178" s="1">
        <v>21</v>
      </c>
      <c r="I178" s="1">
        <v>24</v>
      </c>
      <c r="J178" s="1">
        <v>16</v>
      </c>
      <c r="K178" s="1">
        <v>24</v>
      </c>
      <c r="L178" s="1">
        <v>25</v>
      </c>
      <c r="M178" s="1">
        <v>24</v>
      </c>
      <c r="N178" s="1">
        <v>19</v>
      </c>
      <c r="O178" s="1">
        <v>26</v>
      </c>
      <c r="P178" s="1">
        <v>17</v>
      </c>
      <c r="Q178" s="1">
        <v>20</v>
      </c>
      <c r="R178" s="1">
        <v>16</v>
      </c>
      <c r="S178" s="1">
        <f>SUM(Table1[[#This Row],[PR]:[12]])</f>
        <v>295</v>
      </c>
    </row>
    <row r="179" spans="1:19" x14ac:dyDescent="0.25">
      <c r="A179" t="s">
        <v>16</v>
      </c>
      <c r="B179">
        <v>1662</v>
      </c>
      <c r="C179" t="s">
        <v>194</v>
      </c>
      <c r="F179" s="1">
        <v>190</v>
      </c>
      <c r="G179" s="1">
        <v>192</v>
      </c>
      <c r="H179" s="1">
        <v>204</v>
      </c>
      <c r="I179" s="1">
        <v>212</v>
      </c>
      <c r="J179" s="1">
        <v>177</v>
      </c>
      <c r="K179" s="1">
        <v>191</v>
      </c>
      <c r="L179" s="1">
        <v>208</v>
      </c>
      <c r="M179" s="1">
        <v>194</v>
      </c>
      <c r="N179" s="1">
        <v>214</v>
      </c>
      <c r="S179" s="1">
        <f>SUM(Table1[[#This Row],[PR]:[12]])</f>
        <v>1782</v>
      </c>
    </row>
    <row r="180" spans="1:19" x14ac:dyDescent="0.25">
      <c r="A180" t="s">
        <v>16</v>
      </c>
      <c r="B180">
        <v>416</v>
      </c>
      <c r="C180" t="s">
        <v>195</v>
      </c>
      <c r="D180" s="1">
        <v>47</v>
      </c>
      <c r="F180" s="1">
        <v>267</v>
      </c>
      <c r="G180" s="1">
        <v>245</v>
      </c>
      <c r="H180" s="1">
        <v>236</v>
      </c>
      <c r="I180" s="1">
        <v>227</v>
      </c>
      <c r="J180" s="1">
        <v>223</v>
      </c>
      <c r="K180" s="1">
        <v>238</v>
      </c>
      <c r="L180" s="1">
        <v>237</v>
      </c>
      <c r="M180" s="1">
        <v>236</v>
      </c>
      <c r="N180" s="1">
        <v>245</v>
      </c>
      <c r="O180" s="1">
        <v>247</v>
      </c>
      <c r="P180" s="1">
        <v>231</v>
      </c>
      <c r="Q180" s="1">
        <v>272</v>
      </c>
      <c r="R180" s="1">
        <v>272</v>
      </c>
      <c r="S180" s="1">
        <f>SUM(Table1[[#This Row],[PR]:[12]])</f>
        <v>3223</v>
      </c>
    </row>
    <row r="181" spans="1:19" x14ac:dyDescent="0.25">
      <c r="A181" t="s">
        <v>16</v>
      </c>
      <c r="B181">
        <v>427</v>
      </c>
      <c r="C181" t="s">
        <v>196</v>
      </c>
      <c r="F181" s="1">
        <v>156</v>
      </c>
      <c r="G181" s="1">
        <v>209</v>
      </c>
      <c r="H181" s="1">
        <v>216</v>
      </c>
      <c r="I181" s="1">
        <v>199</v>
      </c>
      <c r="J181" s="1">
        <v>222</v>
      </c>
      <c r="K181" s="1">
        <v>218</v>
      </c>
      <c r="L181" s="1">
        <v>241</v>
      </c>
      <c r="M181" s="1">
        <v>244</v>
      </c>
      <c r="N181" s="1">
        <v>262</v>
      </c>
      <c r="O181" s="1">
        <v>263</v>
      </c>
      <c r="P181" s="1">
        <v>228</v>
      </c>
      <c r="Q181" s="1">
        <v>260</v>
      </c>
      <c r="R181" s="1">
        <v>271</v>
      </c>
      <c r="S181" s="1">
        <f>SUM(Table1[[#This Row],[PR]:[12]])</f>
        <v>2989</v>
      </c>
    </row>
    <row r="182" spans="1:19" x14ac:dyDescent="0.25">
      <c r="A182" t="s">
        <v>16</v>
      </c>
      <c r="B182">
        <v>434</v>
      </c>
      <c r="C182" t="s">
        <v>197</v>
      </c>
      <c r="F182" s="1">
        <v>11</v>
      </c>
      <c r="G182" s="1">
        <v>11</v>
      </c>
      <c r="H182" s="1">
        <v>4</v>
      </c>
      <c r="I182" s="1">
        <v>14</v>
      </c>
      <c r="J182" s="1">
        <v>5</v>
      </c>
      <c r="K182" s="1">
        <v>8</v>
      </c>
      <c r="L182" s="1">
        <v>15</v>
      </c>
      <c r="M182" s="1">
        <v>10</v>
      </c>
      <c r="N182" s="1">
        <v>11</v>
      </c>
      <c r="S182" s="1">
        <f>SUM(Table1[[#This Row],[PR]:[12]])</f>
        <v>89</v>
      </c>
    </row>
    <row r="183" spans="1:19" x14ac:dyDescent="0.25">
      <c r="A183" t="s">
        <v>16</v>
      </c>
      <c r="B183">
        <v>440</v>
      </c>
      <c r="C183" t="s">
        <v>198</v>
      </c>
      <c r="F183" s="1">
        <v>5</v>
      </c>
      <c r="G183" s="1">
        <v>4</v>
      </c>
      <c r="H183" s="1">
        <v>11</v>
      </c>
      <c r="I183" s="1">
        <v>3</v>
      </c>
      <c r="J183" s="1">
        <v>9</v>
      </c>
      <c r="K183" s="1">
        <v>6</v>
      </c>
      <c r="L183" s="1">
        <v>10</v>
      </c>
      <c r="M183" s="1">
        <v>2</v>
      </c>
      <c r="N183" s="1">
        <v>4</v>
      </c>
      <c r="S183" s="1">
        <f>SUM(Table1[[#This Row],[PR]:[12]])</f>
        <v>54</v>
      </c>
    </row>
    <row r="184" spans="1:19" x14ac:dyDescent="0.25">
      <c r="A184" t="s">
        <v>16</v>
      </c>
      <c r="B184">
        <v>444</v>
      </c>
      <c r="C184" t="s">
        <v>199</v>
      </c>
      <c r="D184" s="1">
        <v>28</v>
      </c>
      <c r="F184" s="1">
        <v>247</v>
      </c>
      <c r="G184" s="1">
        <v>227</v>
      </c>
      <c r="H184" s="1">
        <v>248</v>
      </c>
      <c r="I184" s="1">
        <v>241</v>
      </c>
      <c r="J184" s="1">
        <v>247</v>
      </c>
      <c r="K184" s="1">
        <v>213</v>
      </c>
      <c r="L184" s="1">
        <v>244</v>
      </c>
      <c r="M184" s="1">
        <v>253</v>
      </c>
      <c r="N184" s="1">
        <v>229</v>
      </c>
      <c r="O184" s="1">
        <v>223</v>
      </c>
      <c r="P184" s="1">
        <v>257</v>
      </c>
      <c r="Q184" s="1">
        <v>206</v>
      </c>
      <c r="R184" s="1">
        <v>225</v>
      </c>
      <c r="S184" s="1">
        <f>SUM(Table1[[#This Row],[PR]:[12]])</f>
        <v>3088</v>
      </c>
    </row>
    <row r="185" spans="1:19" x14ac:dyDescent="0.25">
      <c r="A185" t="s">
        <v>16</v>
      </c>
      <c r="B185">
        <v>442</v>
      </c>
      <c r="C185" t="s">
        <v>200</v>
      </c>
      <c r="D185" s="1">
        <v>2</v>
      </c>
      <c r="F185" s="1">
        <v>4</v>
      </c>
      <c r="H185" s="1">
        <v>5</v>
      </c>
      <c r="I185" s="1">
        <v>3</v>
      </c>
      <c r="J185" s="1">
        <v>4</v>
      </c>
      <c r="K185" s="1">
        <v>4</v>
      </c>
      <c r="L185" s="1">
        <v>1</v>
      </c>
      <c r="S185" s="1">
        <f>SUM(Table1[[#This Row],[PR]:[12]])</f>
        <v>23</v>
      </c>
    </row>
    <row r="186" spans="1:19" x14ac:dyDescent="0.25">
      <c r="A186" t="s">
        <v>16</v>
      </c>
      <c r="B186">
        <v>456</v>
      </c>
      <c r="C186" t="s">
        <v>201</v>
      </c>
      <c r="F186" s="1">
        <v>14</v>
      </c>
      <c r="G186" s="1">
        <v>15</v>
      </c>
      <c r="H186" s="1">
        <v>23</v>
      </c>
      <c r="I186" s="1">
        <v>16</v>
      </c>
      <c r="J186" s="1">
        <v>18</v>
      </c>
      <c r="K186" s="1">
        <v>16</v>
      </c>
      <c r="L186" s="1">
        <v>14</v>
      </c>
      <c r="M186" s="1">
        <v>13</v>
      </c>
      <c r="N186" s="1">
        <v>14</v>
      </c>
      <c r="S186" s="1">
        <f>SUM(Table1[[#This Row],[PR]:[12]])</f>
        <v>143</v>
      </c>
    </row>
    <row r="187" spans="1:19" x14ac:dyDescent="0.25">
      <c r="A187" t="s">
        <v>16</v>
      </c>
      <c r="B187">
        <v>1738</v>
      </c>
      <c r="C187" t="s">
        <v>202</v>
      </c>
      <c r="F187" s="1">
        <v>24</v>
      </c>
      <c r="G187" s="1">
        <v>24</v>
      </c>
      <c r="H187" s="1">
        <v>22</v>
      </c>
      <c r="I187" s="1">
        <v>23</v>
      </c>
      <c r="J187" s="1">
        <v>24</v>
      </c>
      <c r="K187" s="1">
        <v>22</v>
      </c>
      <c r="L187" s="1">
        <v>24</v>
      </c>
      <c r="M187" s="1">
        <v>20</v>
      </c>
      <c r="N187" s="1">
        <v>17</v>
      </c>
      <c r="S187" s="1">
        <f>SUM(Table1[[#This Row],[PR]:[12]])</f>
        <v>200</v>
      </c>
    </row>
    <row r="188" spans="1:19" x14ac:dyDescent="0.25">
      <c r="A188" t="s">
        <v>16</v>
      </c>
      <c r="B188">
        <v>462</v>
      </c>
      <c r="C188" t="s">
        <v>203</v>
      </c>
      <c r="D188" s="1">
        <v>9</v>
      </c>
      <c r="F188" s="1">
        <v>13</v>
      </c>
      <c r="G188" s="1">
        <v>11</v>
      </c>
      <c r="H188" s="1">
        <v>10</v>
      </c>
      <c r="I188" s="1">
        <v>12</v>
      </c>
      <c r="J188" s="1">
        <v>10</v>
      </c>
      <c r="K188" s="1">
        <v>12</v>
      </c>
      <c r="L188" s="1">
        <v>9</v>
      </c>
      <c r="M188" s="1">
        <v>15</v>
      </c>
      <c r="N188" s="1">
        <v>8</v>
      </c>
      <c r="S188" s="1">
        <f>SUM(Table1[[#This Row],[PR]:[12]])</f>
        <v>109</v>
      </c>
    </row>
    <row r="189" spans="1:19" x14ac:dyDescent="0.25">
      <c r="A189" t="s">
        <v>16</v>
      </c>
      <c r="B189">
        <v>466</v>
      </c>
      <c r="C189" t="s">
        <v>204</v>
      </c>
      <c r="F189" s="1">
        <v>13</v>
      </c>
      <c r="G189" s="1">
        <v>10</v>
      </c>
      <c r="H189" s="1">
        <v>8</v>
      </c>
      <c r="I189" s="1">
        <v>14</v>
      </c>
      <c r="J189" s="1">
        <v>16</v>
      </c>
      <c r="K189" s="1">
        <v>13</v>
      </c>
      <c r="L189" s="1">
        <v>15</v>
      </c>
      <c r="M189" s="1">
        <v>14</v>
      </c>
      <c r="N189" s="1">
        <v>10</v>
      </c>
      <c r="S189" s="1">
        <f>SUM(Table1[[#This Row],[PR]:[12]])</f>
        <v>113</v>
      </c>
    </row>
    <row r="190" spans="1:19" x14ac:dyDescent="0.25">
      <c r="A190" t="s">
        <v>16</v>
      </c>
      <c r="B190">
        <v>468</v>
      </c>
      <c r="C190" t="s">
        <v>205</v>
      </c>
      <c r="F190" s="1">
        <v>13</v>
      </c>
      <c r="G190" s="1">
        <v>16</v>
      </c>
      <c r="H190" s="1">
        <v>15</v>
      </c>
      <c r="I190" s="1">
        <v>14</v>
      </c>
      <c r="J190" s="1">
        <v>18</v>
      </c>
      <c r="K190" s="1">
        <v>10</v>
      </c>
      <c r="L190" s="1">
        <v>14</v>
      </c>
      <c r="M190" s="1">
        <v>11</v>
      </c>
      <c r="N190" s="1">
        <v>10</v>
      </c>
      <c r="S190" s="1">
        <f>SUM(Table1[[#This Row],[PR]:[12]])</f>
        <v>121</v>
      </c>
    </row>
    <row r="191" spans="1:19" x14ac:dyDescent="0.25">
      <c r="A191" t="s">
        <v>16</v>
      </c>
      <c r="B191">
        <v>473</v>
      </c>
      <c r="C191" t="s">
        <v>206</v>
      </c>
      <c r="D191" s="1">
        <v>14</v>
      </c>
      <c r="F191" s="1">
        <v>45</v>
      </c>
      <c r="G191" s="1">
        <v>42</v>
      </c>
      <c r="H191" s="1">
        <v>57</v>
      </c>
      <c r="I191" s="1">
        <v>41</v>
      </c>
      <c r="J191" s="1">
        <v>50</v>
      </c>
      <c r="K191" s="1">
        <v>44</v>
      </c>
      <c r="L191" s="1">
        <v>37</v>
      </c>
      <c r="M191" s="1">
        <v>51</v>
      </c>
      <c r="N191" s="1">
        <v>56</v>
      </c>
      <c r="S191" s="1">
        <f>SUM(Table1[[#This Row],[PR]:[12]])</f>
        <v>437</v>
      </c>
    </row>
    <row r="192" spans="1:19" x14ac:dyDescent="0.25">
      <c r="A192" t="s">
        <v>16</v>
      </c>
      <c r="B192">
        <v>475</v>
      </c>
      <c r="C192" t="s">
        <v>207</v>
      </c>
      <c r="D192" s="1">
        <v>6</v>
      </c>
      <c r="E192" s="1">
        <v>1</v>
      </c>
      <c r="F192" s="1">
        <v>8</v>
      </c>
      <c r="G192" s="1">
        <v>20</v>
      </c>
      <c r="H192" s="1">
        <v>18</v>
      </c>
      <c r="I192" s="1">
        <v>16</v>
      </c>
      <c r="J192" s="1">
        <v>15</v>
      </c>
      <c r="K192" s="1">
        <v>17</v>
      </c>
      <c r="L192" s="1">
        <v>16</v>
      </c>
      <c r="M192" s="1">
        <v>14</v>
      </c>
      <c r="N192" s="1">
        <v>20</v>
      </c>
      <c r="S192" s="1">
        <f>SUM(Table1[[#This Row],[PR]:[12]])</f>
        <v>151</v>
      </c>
    </row>
    <row r="193" spans="1:19" x14ac:dyDescent="0.25">
      <c r="A193" t="s">
        <v>16</v>
      </c>
      <c r="B193">
        <v>480</v>
      </c>
      <c r="C193" t="s">
        <v>208</v>
      </c>
      <c r="D193" s="1">
        <v>99</v>
      </c>
      <c r="E193" s="1">
        <v>1</v>
      </c>
      <c r="F193" s="1">
        <v>153</v>
      </c>
      <c r="G193" s="1">
        <v>137</v>
      </c>
      <c r="H193" s="1">
        <v>139</v>
      </c>
      <c r="I193" s="1">
        <v>123</v>
      </c>
      <c r="J193" s="1">
        <v>131</v>
      </c>
      <c r="K193" s="1">
        <v>143</v>
      </c>
      <c r="L193" s="1">
        <v>125</v>
      </c>
      <c r="M193" s="1">
        <v>121</v>
      </c>
      <c r="N193" s="1">
        <v>117</v>
      </c>
      <c r="O193" s="1">
        <v>142</v>
      </c>
      <c r="P193" s="1">
        <v>142</v>
      </c>
      <c r="Q193" s="1">
        <v>129</v>
      </c>
      <c r="R193" s="1">
        <v>147</v>
      </c>
      <c r="S193" s="1">
        <f>SUM(Table1[[#This Row],[PR]:[12]])</f>
        <v>1849</v>
      </c>
    </row>
    <row r="194" spans="1:19" x14ac:dyDescent="0.25">
      <c r="A194" t="s">
        <v>16</v>
      </c>
      <c r="B194">
        <v>1060</v>
      </c>
      <c r="C194" t="s">
        <v>209</v>
      </c>
      <c r="E194" s="1">
        <v>14</v>
      </c>
      <c r="F194" s="1">
        <v>82</v>
      </c>
      <c r="G194" s="1">
        <v>92</v>
      </c>
      <c r="H194" s="1">
        <v>78</v>
      </c>
      <c r="I194" s="1">
        <v>100</v>
      </c>
      <c r="J194" s="1">
        <v>83</v>
      </c>
      <c r="K194" s="1">
        <v>101</v>
      </c>
      <c r="L194" s="1">
        <v>106</v>
      </c>
      <c r="M194" s="1">
        <v>84</v>
      </c>
      <c r="N194" s="1">
        <v>122</v>
      </c>
      <c r="O194" s="1">
        <v>101</v>
      </c>
      <c r="P194" s="1">
        <v>102</v>
      </c>
      <c r="Q194" s="1">
        <v>120</v>
      </c>
      <c r="R194" s="1">
        <v>109</v>
      </c>
      <c r="S194" s="1">
        <f>SUM(Table1[[#This Row],[PR]:[12]])</f>
        <v>1294</v>
      </c>
    </row>
    <row r="195" spans="1:19" x14ac:dyDescent="0.25">
      <c r="A195" t="s">
        <v>16</v>
      </c>
      <c r="B195">
        <v>491</v>
      </c>
      <c r="C195" t="s">
        <v>210</v>
      </c>
      <c r="H195" s="1">
        <v>2</v>
      </c>
      <c r="I195" s="1">
        <v>1</v>
      </c>
      <c r="J195" s="1">
        <v>1</v>
      </c>
      <c r="K195" s="1">
        <v>3</v>
      </c>
      <c r="S195" s="1">
        <f>SUM(Table1[[#This Row],[PR]:[12]])</f>
        <v>7</v>
      </c>
    </row>
    <row r="196" spans="1:19" x14ac:dyDescent="0.25">
      <c r="A196" t="s">
        <v>16</v>
      </c>
      <c r="B196">
        <v>1736</v>
      </c>
      <c r="C196" t="s">
        <v>211</v>
      </c>
      <c r="D196" s="1">
        <v>10</v>
      </c>
      <c r="F196" s="1">
        <v>26</v>
      </c>
      <c r="G196" s="1">
        <v>13</v>
      </c>
      <c r="H196" s="1">
        <v>30</v>
      </c>
      <c r="I196" s="1">
        <v>20</v>
      </c>
      <c r="J196" s="1">
        <v>26</v>
      </c>
      <c r="K196" s="1">
        <v>16</v>
      </c>
      <c r="S196" s="1">
        <f>SUM(Table1[[#This Row],[PR]:[12]])</f>
        <v>141</v>
      </c>
    </row>
    <row r="197" spans="1:19" x14ac:dyDescent="0.25">
      <c r="A197" t="s">
        <v>16</v>
      </c>
      <c r="B197">
        <v>495</v>
      </c>
      <c r="C197" t="s">
        <v>212</v>
      </c>
      <c r="D197" s="1">
        <v>48</v>
      </c>
      <c r="E197" s="1">
        <v>2</v>
      </c>
      <c r="F197" s="1">
        <v>198</v>
      </c>
      <c r="G197" s="1">
        <v>215</v>
      </c>
      <c r="H197" s="1">
        <v>185</v>
      </c>
      <c r="I197" s="1">
        <v>218</v>
      </c>
      <c r="J197" s="1">
        <v>207</v>
      </c>
      <c r="K197" s="1">
        <v>183</v>
      </c>
      <c r="L197" s="1">
        <v>190</v>
      </c>
      <c r="M197" s="1">
        <v>176</v>
      </c>
      <c r="N197" s="1">
        <v>195</v>
      </c>
      <c r="O197" s="1">
        <v>231</v>
      </c>
      <c r="P197" s="1">
        <v>199</v>
      </c>
      <c r="Q197" s="1">
        <v>168</v>
      </c>
      <c r="R197" s="1">
        <v>147</v>
      </c>
      <c r="S197" s="1">
        <f>SUM(Table1[[#This Row],[PR]:[12]])</f>
        <v>2562</v>
      </c>
    </row>
    <row r="198" spans="1:19" x14ac:dyDescent="0.25">
      <c r="A198" t="s">
        <v>16</v>
      </c>
      <c r="B198">
        <v>1413</v>
      </c>
      <c r="C198" t="s">
        <v>213</v>
      </c>
      <c r="F198" s="1">
        <v>5</v>
      </c>
      <c r="G198" s="1">
        <v>4</v>
      </c>
      <c r="H198" s="1">
        <v>3</v>
      </c>
      <c r="I198" s="1">
        <v>4</v>
      </c>
      <c r="J198" s="1">
        <v>2</v>
      </c>
      <c r="K198" s="1">
        <v>5</v>
      </c>
      <c r="L198" s="1">
        <v>4</v>
      </c>
      <c r="M198" s="1">
        <v>5</v>
      </c>
      <c r="N198" s="1">
        <v>3</v>
      </c>
      <c r="S198" s="1">
        <f>SUM(Table1[[#This Row],[PR]:[12]])</f>
        <v>35</v>
      </c>
    </row>
    <row r="199" spans="1:19" x14ac:dyDescent="0.25">
      <c r="A199" t="s">
        <v>16</v>
      </c>
      <c r="B199">
        <v>518</v>
      </c>
      <c r="C199" t="s">
        <v>214</v>
      </c>
      <c r="D199" s="1">
        <v>19</v>
      </c>
      <c r="E199" s="1">
        <v>13</v>
      </c>
      <c r="F199" s="1">
        <v>62</v>
      </c>
      <c r="G199" s="1">
        <v>62</v>
      </c>
      <c r="H199" s="1">
        <v>73</v>
      </c>
      <c r="I199" s="1">
        <v>67</v>
      </c>
      <c r="J199" s="1">
        <v>76</v>
      </c>
      <c r="K199" s="1">
        <v>86</v>
      </c>
      <c r="L199" s="1">
        <v>83</v>
      </c>
      <c r="M199" s="1">
        <v>77</v>
      </c>
      <c r="N199" s="1">
        <v>110</v>
      </c>
      <c r="O199" s="1">
        <v>114</v>
      </c>
      <c r="P199" s="1">
        <v>115</v>
      </c>
      <c r="Q199" s="1">
        <v>119</v>
      </c>
      <c r="R199" s="1">
        <v>104</v>
      </c>
      <c r="S199" s="1">
        <f>SUM(Table1[[#This Row],[PR]:[12]])</f>
        <v>1180</v>
      </c>
    </row>
    <row r="200" spans="1:19" x14ac:dyDescent="0.25">
      <c r="A200" t="s">
        <v>16</v>
      </c>
      <c r="B200">
        <v>524</v>
      </c>
      <c r="C200" t="s">
        <v>215</v>
      </c>
      <c r="D200" s="1">
        <v>46</v>
      </c>
      <c r="E200" s="1">
        <v>1</v>
      </c>
      <c r="F200" s="1">
        <v>77</v>
      </c>
      <c r="G200" s="1">
        <v>68</v>
      </c>
      <c r="H200" s="1">
        <v>51</v>
      </c>
      <c r="I200" s="1">
        <v>74</v>
      </c>
      <c r="J200" s="1">
        <v>61</v>
      </c>
      <c r="K200" s="1">
        <v>68</v>
      </c>
      <c r="L200" s="1">
        <v>69</v>
      </c>
      <c r="M200" s="1">
        <v>62</v>
      </c>
      <c r="N200" s="1">
        <v>72</v>
      </c>
      <c r="O200" s="1">
        <v>60</v>
      </c>
      <c r="P200" s="1">
        <v>63</v>
      </c>
      <c r="Q200" s="1">
        <v>66</v>
      </c>
      <c r="R200" s="1">
        <v>59</v>
      </c>
      <c r="S200" s="1">
        <f>SUM(Table1[[#This Row],[PR]:[12]])</f>
        <v>897</v>
      </c>
    </row>
    <row r="201" spans="1:19" x14ac:dyDescent="0.25">
      <c r="A201" t="s">
        <v>16</v>
      </c>
      <c r="B201">
        <v>1671</v>
      </c>
      <c r="C201" t="s">
        <v>216</v>
      </c>
      <c r="D201" s="1">
        <v>18</v>
      </c>
      <c r="F201" s="1">
        <v>39</v>
      </c>
      <c r="G201" s="1">
        <v>49</v>
      </c>
      <c r="H201" s="1">
        <v>32</v>
      </c>
      <c r="I201" s="1">
        <v>47</v>
      </c>
      <c r="J201" s="1">
        <v>41</v>
      </c>
      <c r="K201" s="1">
        <v>32</v>
      </c>
      <c r="L201" s="1">
        <v>33</v>
      </c>
      <c r="M201" s="1">
        <v>40</v>
      </c>
      <c r="N201" s="1">
        <v>48</v>
      </c>
      <c r="O201" s="1">
        <v>37</v>
      </c>
      <c r="P201" s="1">
        <v>44</v>
      </c>
      <c r="Q201" s="1">
        <v>47</v>
      </c>
      <c r="R201" s="1">
        <v>47</v>
      </c>
      <c r="S201" s="1">
        <f>SUM(Table1[[#This Row],[PR]:[12]])</f>
        <v>554</v>
      </c>
    </row>
    <row r="202" spans="1:19" x14ac:dyDescent="0.25">
      <c r="A202" t="s">
        <v>16</v>
      </c>
      <c r="B202">
        <v>532</v>
      </c>
      <c r="C202" t="s">
        <v>217</v>
      </c>
      <c r="D202" s="1">
        <v>12</v>
      </c>
      <c r="F202" s="1">
        <v>6</v>
      </c>
      <c r="G202" s="1">
        <v>10</v>
      </c>
      <c r="H202" s="1">
        <v>10</v>
      </c>
      <c r="I202" s="1">
        <v>14</v>
      </c>
      <c r="J202" s="1">
        <v>10</v>
      </c>
      <c r="K202" s="1">
        <v>19</v>
      </c>
      <c r="L202" s="1">
        <v>12</v>
      </c>
      <c r="M202" s="1">
        <v>16</v>
      </c>
      <c r="N202" s="1">
        <v>5</v>
      </c>
      <c r="S202" s="1">
        <f>SUM(Table1[[#This Row],[PR]:[12]])</f>
        <v>114</v>
      </c>
    </row>
    <row r="203" spans="1:19" x14ac:dyDescent="0.25">
      <c r="A203" t="s">
        <v>16</v>
      </c>
      <c r="B203">
        <v>537</v>
      </c>
      <c r="C203" t="s">
        <v>218</v>
      </c>
      <c r="F203" s="1">
        <v>84</v>
      </c>
      <c r="G203" s="1">
        <v>106</v>
      </c>
      <c r="H203" s="1">
        <v>107</v>
      </c>
      <c r="I203" s="1">
        <v>114</v>
      </c>
      <c r="J203" s="1">
        <v>117</v>
      </c>
      <c r="K203" s="1">
        <v>125</v>
      </c>
      <c r="L203" s="1">
        <v>137</v>
      </c>
      <c r="M203" s="1">
        <v>141</v>
      </c>
      <c r="N203" s="1">
        <v>101</v>
      </c>
      <c r="O203" s="1">
        <v>154</v>
      </c>
      <c r="P203" s="1">
        <v>133</v>
      </c>
      <c r="Q203" s="1">
        <v>125</v>
      </c>
      <c r="R203" s="1">
        <v>133</v>
      </c>
      <c r="S203" s="1">
        <f>SUM(Table1[[#This Row],[PR]:[12]])</f>
        <v>1577</v>
      </c>
    </row>
    <row r="204" spans="1:19" x14ac:dyDescent="0.25">
      <c r="A204" t="s">
        <v>16</v>
      </c>
      <c r="B204">
        <v>542</v>
      </c>
      <c r="C204" t="s">
        <v>219</v>
      </c>
      <c r="F204" s="1">
        <v>115</v>
      </c>
      <c r="G204" s="1">
        <v>105</v>
      </c>
      <c r="H204" s="1">
        <v>132</v>
      </c>
      <c r="I204" s="1">
        <v>127</v>
      </c>
      <c r="J204" s="1">
        <v>130</v>
      </c>
      <c r="K204" s="1">
        <v>132</v>
      </c>
      <c r="L204" s="1">
        <v>140</v>
      </c>
      <c r="M204" s="1">
        <v>132</v>
      </c>
      <c r="N204" s="1">
        <v>119</v>
      </c>
      <c r="O204" s="1">
        <v>151</v>
      </c>
      <c r="P204" s="1">
        <v>157</v>
      </c>
      <c r="Q204" s="1">
        <v>149</v>
      </c>
      <c r="R204" s="1">
        <v>157</v>
      </c>
      <c r="S204" s="1">
        <f>SUM(Table1[[#This Row],[PR]:[12]])</f>
        <v>1746</v>
      </c>
    </row>
    <row r="205" spans="1:19" x14ac:dyDescent="0.25">
      <c r="A205" t="s">
        <v>220</v>
      </c>
      <c r="B205">
        <v>1123</v>
      </c>
      <c r="C205" t="s">
        <v>221</v>
      </c>
      <c r="G205" s="1">
        <v>1</v>
      </c>
      <c r="I205" s="1">
        <v>3</v>
      </c>
      <c r="K205" s="1">
        <v>1</v>
      </c>
      <c r="L205" s="1">
        <v>1</v>
      </c>
      <c r="M205" s="1">
        <v>2</v>
      </c>
      <c r="S205" s="1">
        <f>SUM(Table1[[#This Row],[PR]:[12]])</f>
        <v>8</v>
      </c>
    </row>
    <row r="206" spans="1:19" x14ac:dyDescent="0.25">
      <c r="A206" t="s">
        <v>220</v>
      </c>
      <c r="B206">
        <v>1441</v>
      </c>
      <c r="C206" t="s">
        <v>222</v>
      </c>
      <c r="O206" s="1">
        <v>5</v>
      </c>
      <c r="P206" s="1">
        <v>3</v>
      </c>
      <c r="Q206" s="1">
        <v>6</v>
      </c>
      <c r="R206" s="1">
        <v>7</v>
      </c>
      <c r="S206" s="1">
        <f>SUM(Table1[[#This Row],[PR]:[12]])</f>
        <v>21</v>
      </c>
    </row>
    <row r="207" spans="1:19" x14ac:dyDescent="0.25">
      <c r="A207" t="s">
        <v>220</v>
      </c>
      <c r="B207">
        <v>1357</v>
      </c>
      <c r="C207" t="s">
        <v>223</v>
      </c>
      <c r="H207" s="1">
        <v>2</v>
      </c>
      <c r="I207" s="1">
        <v>1</v>
      </c>
      <c r="K207" s="1">
        <v>1</v>
      </c>
      <c r="S207" s="1">
        <f>SUM(Table1[[#This Row],[PR]:[12]])</f>
        <v>4</v>
      </c>
    </row>
    <row r="208" spans="1:19" x14ac:dyDescent="0.25">
      <c r="A208" t="s">
        <v>220</v>
      </c>
      <c r="B208">
        <v>1266</v>
      </c>
      <c r="C208" t="s">
        <v>224</v>
      </c>
      <c r="O208" s="1">
        <v>5</v>
      </c>
      <c r="P208" s="1">
        <v>6</v>
      </c>
      <c r="Q208" s="1">
        <v>20</v>
      </c>
      <c r="R208" s="1">
        <v>5</v>
      </c>
      <c r="S208" s="1">
        <f>SUM(Table1[[#This Row],[PR]:[12]])</f>
        <v>36</v>
      </c>
    </row>
    <row r="209" spans="1:19" x14ac:dyDescent="0.25">
      <c r="A209" t="s">
        <v>220</v>
      </c>
      <c r="B209">
        <v>1195</v>
      </c>
      <c r="C209" t="s">
        <v>225</v>
      </c>
      <c r="N209" s="1">
        <v>1</v>
      </c>
      <c r="O209" s="1">
        <v>3</v>
      </c>
      <c r="P209" s="1">
        <v>4</v>
      </c>
      <c r="Q209" s="1">
        <v>3</v>
      </c>
      <c r="R209" s="1">
        <v>6</v>
      </c>
      <c r="S209" s="1">
        <f>SUM(Table1[[#This Row],[PR]:[12]])</f>
        <v>17</v>
      </c>
    </row>
    <row r="210" spans="1:19" x14ac:dyDescent="0.25">
      <c r="A210" t="s">
        <v>220</v>
      </c>
      <c r="B210">
        <v>1160</v>
      </c>
      <c r="C210" t="s">
        <v>226</v>
      </c>
      <c r="F210" s="1">
        <v>3</v>
      </c>
      <c r="G210" s="1">
        <v>2</v>
      </c>
      <c r="H210" s="1">
        <v>1</v>
      </c>
      <c r="I210" s="1">
        <v>4</v>
      </c>
      <c r="J210" s="1">
        <v>1</v>
      </c>
      <c r="K210" s="1">
        <v>3</v>
      </c>
      <c r="L210" s="1">
        <v>2</v>
      </c>
      <c r="M210" s="1">
        <v>5</v>
      </c>
      <c r="N210" s="1">
        <v>4</v>
      </c>
      <c r="S210" s="1">
        <f>SUM(Table1[[#This Row],[PR]:[12]])</f>
        <v>25</v>
      </c>
    </row>
    <row r="211" spans="1:19" x14ac:dyDescent="0.25">
      <c r="A211" t="s">
        <v>220</v>
      </c>
      <c r="B211">
        <v>1409</v>
      </c>
      <c r="C211" t="s">
        <v>227</v>
      </c>
      <c r="G211" s="1">
        <v>1</v>
      </c>
      <c r="I211" s="1">
        <v>1</v>
      </c>
      <c r="K211" s="1">
        <v>2</v>
      </c>
      <c r="L211" s="1">
        <v>1</v>
      </c>
      <c r="M211" s="1">
        <v>1</v>
      </c>
      <c r="N211" s="1">
        <v>1</v>
      </c>
      <c r="S211" s="1">
        <f>SUM(Table1[[#This Row],[PR]:[12]])</f>
        <v>7</v>
      </c>
    </row>
    <row r="212" spans="1:19" x14ac:dyDescent="0.25">
      <c r="A212" t="s">
        <v>220</v>
      </c>
      <c r="B212">
        <v>1148</v>
      </c>
      <c r="C212" t="s">
        <v>228</v>
      </c>
      <c r="O212" s="1">
        <v>157</v>
      </c>
      <c r="P212" s="1">
        <v>158</v>
      </c>
      <c r="Q212" s="1">
        <v>125</v>
      </c>
      <c r="R212" s="1">
        <v>149</v>
      </c>
      <c r="S212" s="1">
        <f>SUM(Table1[[#This Row],[PR]:[12]])</f>
        <v>589</v>
      </c>
    </row>
    <row r="213" spans="1:19" x14ac:dyDescent="0.25">
      <c r="A213" t="s">
        <v>220</v>
      </c>
      <c r="B213">
        <v>1154</v>
      </c>
      <c r="C213" t="s">
        <v>229</v>
      </c>
      <c r="O213" s="1">
        <v>94</v>
      </c>
      <c r="P213" s="1">
        <v>71</v>
      </c>
      <c r="Q213" s="1">
        <v>101</v>
      </c>
      <c r="R213" s="1">
        <v>80</v>
      </c>
      <c r="S213" s="1">
        <f>SUM(Table1[[#This Row],[PR]:[12]])</f>
        <v>346</v>
      </c>
    </row>
    <row r="214" spans="1:19" x14ac:dyDescent="0.25">
      <c r="A214" t="s">
        <v>220</v>
      </c>
      <c r="B214">
        <v>1180</v>
      </c>
      <c r="C214" t="s">
        <v>230</v>
      </c>
      <c r="O214" s="1">
        <v>92</v>
      </c>
      <c r="P214" s="1">
        <v>95</v>
      </c>
      <c r="Q214" s="1">
        <v>108</v>
      </c>
      <c r="R214" s="1">
        <v>105</v>
      </c>
      <c r="S214" s="1">
        <f>SUM(Table1[[#This Row],[PR]:[12]])</f>
        <v>400</v>
      </c>
    </row>
    <row r="215" spans="1:19" x14ac:dyDescent="0.25">
      <c r="A215" t="s">
        <v>220</v>
      </c>
      <c r="B215">
        <v>1121</v>
      </c>
      <c r="C215" t="s">
        <v>231</v>
      </c>
      <c r="O215" s="1">
        <v>62</v>
      </c>
      <c r="P215" s="1">
        <v>72</v>
      </c>
      <c r="Q215" s="1">
        <v>79</v>
      </c>
      <c r="R215" s="1">
        <v>69</v>
      </c>
      <c r="S215" s="1">
        <f>SUM(Table1[[#This Row],[PR]:[12]])</f>
        <v>282</v>
      </c>
    </row>
    <row r="216" spans="1:19" x14ac:dyDescent="0.25">
      <c r="A216" t="s">
        <v>220</v>
      </c>
      <c r="B216">
        <v>1115</v>
      </c>
      <c r="C216" t="s">
        <v>232</v>
      </c>
      <c r="O216" s="1">
        <v>1</v>
      </c>
      <c r="P216" s="1">
        <v>4</v>
      </c>
      <c r="Q216" s="1">
        <v>4</v>
      </c>
      <c r="R216" s="1">
        <v>3</v>
      </c>
      <c r="S216" s="1">
        <f>SUM(Table1[[#This Row],[PR]:[12]])</f>
        <v>12</v>
      </c>
    </row>
    <row r="217" spans="1:19" x14ac:dyDescent="0.25">
      <c r="A217" t="s">
        <v>220</v>
      </c>
      <c r="B217">
        <v>1185</v>
      </c>
      <c r="C217" t="s">
        <v>233</v>
      </c>
      <c r="N217" s="1">
        <v>1</v>
      </c>
      <c r="O217" s="1">
        <v>2</v>
      </c>
      <c r="P217" s="1">
        <v>2</v>
      </c>
      <c r="R217" s="1">
        <v>2</v>
      </c>
      <c r="S217" s="1">
        <f>SUM(Table1[[#This Row],[PR]:[12]])</f>
        <v>7</v>
      </c>
    </row>
    <row r="218" spans="1:19" x14ac:dyDescent="0.25">
      <c r="A218" t="s">
        <v>220</v>
      </c>
      <c r="B218">
        <v>1105</v>
      </c>
      <c r="C218" t="s">
        <v>234</v>
      </c>
      <c r="Q218" s="1">
        <v>2</v>
      </c>
      <c r="R218" s="1">
        <v>1</v>
      </c>
      <c r="S218" s="1">
        <f>SUM(Table1[[#This Row],[PR]:[12]])</f>
        <v>3</v>
      </c>
    </row>
    <row r="219" spans="1:19" x14ac:dyDescent="0.25">
      <c r="A219" t="s">
        <v>220</v>
      </c>
      <c r="B219">
        <v>1095</v>
      </c>
      <c r="C219" t="s">
        <v>235</v>
      </c>
      <c r="O219" s="1">
        <v>115</v>
      </c>
      <c r="P219" s="1">
        <v>120</v>
      </c>
      <c r="Q219" s="1">
        <v>114</v>
      </c>
      <c r="R219" s="1">
        <v>98</v>
      </c>
      <c r="S219" s="1">
        <f>SUM(Table1[[#This Row],[PR]:[12]])</f>
        <v>447</v>
      </c>
    </row>
    <row r="220" spans="1:19" x14ac:dyDescent="0.25">
      <c r="A220" t="s">
        <v>220</v>
      </c>
      <c r="B220">
        <v>1512</v>
      </c>
      <c r="C220" t="s">
        <v>236</v>
      </c>
      <c r="F220" s="1">
        <v>1</v>
      </c>
      <c r="G220" s="1">
        <v>1</v>
      </c>
      <c r="S220" s="1">
        <f>SUM(Table1[[#This Row],[PR]:[12]])</f>
        <v>2</v>
      </c>
    </row>
    <row r="221" spans="1:19" x14ac:dyDescent="0.25">
      <c r="A221" t="s">
        <v>220</v>
      </c>
      <c r="B221">
        <v>1270</v>
      </c>
      <c r="C221" t="s">
        <v>237</v>
      </c>
      <c r="O221" s="1">
        <v>2</v>
      </c>
      <c r="Q221" s="1">
        <v>3</v>
      </c>
      <c r="R221" s="1">
        <v>4</v>
      </c>
      <c r="S221" s="1">
        <f>SUM(Table1[[#This Row],[PR]:[12]])</f>
        <v>9</v>
      </c>
    </row>
    <row r="222" spans="1:19" x14ac:dyDescent="0.25">
      <c r="A222" t="s">
        <v>220</v>
      </c>
      <c r="B222">
        <v>1517</v>
      </c>
      <c r="C222" t="s">
        <v>238</v>
      </c>
      <c r="K222" s="1">
        <v>1</v>
      </c>
      <c r="S222" s="1">
        <f>SUM(Table1[[#This Row],[PR]:[12]])</f>
        <v>1</v>
      </c>
    </row>
    <row r="223" spans="1:19" x14ac:dyDescent="0.25">
      <c r="A223" t="s">
        <v>220</v>
      </c>
      <c r="B223">
        <v>1197</v>
      </c>
      <c r="C223" t="s">
        <v>239</v>
      </c>
      <c r="O223" s="1">
        <v>34</v>
      </c>
      <c r="P223" s="1">
        <v>34</v>
      </c>
      <c r="Q223" s="1">
        <v>33</v>
      </c>
      <c r="R223" s="1">
        <v>31</v>
      </c>
      <c r="S223" s="1">
        <f>SUM(Table1[[#This Row],[PR]:[12]])</f>
        <v>132</v>
      </c>
    </row>
    <row r="224" spans="1:19" x14ac:dyDescent="0.25">
      <c r="A224" t="s">
        <v>220</v>
      </c>
      <c r="B224">
        <v>1213</v>
      </c>
      <c r="C224" t="s">
        <v>240</v>
      </c>
      <c r="O224" s="1">
        <v>131</v>
      </c>
      <c r="P224" s="1">
        <v>131</v>
      </c>
      <c r="Q224" s="1">
        <v>110</v>
      </c>
      <c r="R224" s="1">
        <v>135</v>
      </c>
      <c r="S224" s="1">
        <f>SUM(Table1[[#This Row],[PR]:[12]])</f>
        <v>507</v>
      </c>
    </row>
    <row r="225" spans="1:19" x14ac:dyDescent="0.25">
      <c r="A225" t="s">
        <v>220</v>
      </c>
      <c r="B225">
        <v>1223</v>
      </c>
      <c r="C225" t="s">
        <v>241</v>
      </c>
      <c r="O225" s="1">
        <v>97</v>
      </c>
      <c r="P225" s="1">
        <v>84</v>
      </c>
      <c r="Q225" s="1">
        <v>86</v>
      </c>
      <c r="R225" s="1">
        <v>73</v>
      </c>
      <c r="S225" s="1">
        <f>SUM(Table1[[#This Row],[PR]:[12]])</f>
        <v>340</v>
      </c>
    </row>
    <row r="226" spans="1:19" x14ac:dyDescent="0.25">
      <c r="A226" t="s">
        <v>220</v>
      </c>
      <c r="B226">
        <v>1424</v>
      </c>
      <c r="C226" t="s">
        <v>242</v>
      </c>
      <c r="I226" s="1">
        <v>2</v>
      </c>
      <c r="J226" s="1">
        <v>4</v>
      </c>
      <c r="K226" s="1">
        <v>4</v>
      </c>
      <c r="Q226" s="1">
        <v>1</v>
      </c>
      <c r="S226" s="1">
        <f>SUM(Table1[[#This Row],[PR]:[12]])</f>
        <v>11</v>
      </c>
    </row>
    <row r="227" spans="1:19" x14ac:dyDescent="0.25">
      <c r="A227" t="s">
        <v>220</v>
      </c>
      <c r="B227">
        <v>1343</v>
      </c>
      <c r="C227" t="s">
        <v>243</v>
      </c>
      <c r="E227" s="1">
        <v>12</v>
      </c>
      <c r="F227" s="1">
        <v>7</v>
      </c>
      <c r="G227" s="1">
        <v>8</v>
      </c>
      <c r="H227" s="1">
        <v>5</v>
      </c>
      <c r="I227" s="1">
        <v>9</v>
      </c>
      <c r="J227" s="1">
        <v>11</v>
      </c>
      <c r="K227" s="1">
        <v>11</v>
      </c>
      <c r="L227" s="1">
        <v>14</v>
      </c>
      <c r="M227" s="1">
        <v>27</v>
      </c>
      <c r="N227" s="1">
        <v>24</v>
      </c>
      <c r="O227" s="1">
        <v>35</v>
      </c>
      <c r="P227" s="1">
        <v>24</v>
      </c>
      <c r="Q227" s="1">
        <v>41</v>
      </c>
      <c r="R227" s="1">
        <v>43</v>
      </c>
      <c r="S227" s="1">
        <f>SUM(Table1[[#This Row],[PR]:[12]])</f>
        <v>271</v>
      </c>
    </row>
    <row r="228" spans="1:19" x14ac:dyDescent="0.25">
      <c r="A228" t="s">
        <v>220</v>
      </c>
      <c r="B228">
        <v>1274</v>
      </c>
      <c r="C228" t="s">
        <v>244</v>
      </c>
      <c r="M228" s="1">
        <v>1</v>
      </c>
      <c r="S228" s="1">
        <f>SUM(Table1[[#This Row],[PR]:[12]])</f>
        <v>1</v>
      </c>
    </row>
    <row r="229" spans="1:19" x14ac:dyDescent="0.25">
      <c r="A229" t="s">
        <v>220</v>
      </c>
      <c r="B229">
        <v>1475</v>
      </c>
      <c r="C229" t="s">
        <v>245</v>
      </c>
      <c r="G229" s="1">
        <v>2</v>
      </c>
      <c r="J229" s="1">
        <v>1</v>
      </c>
      <c r="M229" s="1">
        <v>1</v>
      </c>
      <c r="S229" s="1">
        <f>SUM(Table1[[#This Row],[PR]:[12]])</f>
        <v>4</v>
      </c>
    </row>
    <row r="230" spans="1:19" x14ac:dyDescent="0.25">
      <c r="A230" t="s">
        <v>220</v>
      </c>
      <c r="B230">
        <v>1337</v>
      </c>
      <c r="C230" t="s">
        <v>246</v>
      </c>
      <c r="F230" s="1">
        <v>2</v>
      </c>
      <c r="S230" s="1">
        <f>SUM(Table1[[#This Row],[PR]:[12]])</f>
        <v>2</v>
      </c>
    </row>
    <row r="231" spans="1:19" x14ac:dyDescent="0.25">
      <c r="A231" t="s">
        <v>220</v>
      </c>
      <c r="B231">
        <v>1235</v>
      </c>
      <c r="C231" t="s">
        <v>247</v>
      </c>
      <c r="M231" s="1">
        <v>1</v>
      </c>
      <c r="S231" s="1">
        <f>SUM(Table1[[#This Row],[PR]:[12]])</f>
        <v>1</v>
      </c>
    </row>
    <row r="232" spans="1:19" x14ac:dyDescent="0.25">
      <c r="A232" t="s">
        <v>220</v>
      </c>
      <c r="B232">
        <v>1219</v>
      </c>
      <c r="C232" t="s">
        <v>248</v>
      </c>
      <c r="D232" s="1">
        <v>6</v>
      </c>
      <c r="F232" s="1">
        <v>2</v>
      </c>
      <c r="G232" s="1">
        <v>1</v>
      </c>
      <c r="H232" s="1">
        <v>1</v>
      </c>
      <c r="I232" s="1">
        <v>3</v>
      </c>
      <c r="J232" s="1">
        <v>1</v>
      </c>
      <c r="K232" s="1">
        <v>1</v>
      </c>
      <c r="S232" s="1">
        <f>SUM(Table1[[#This Row],[PR]:[12]])</f>
        <v>15</v>
      </c>
    </row>
    <row r="233" spans="1:19" x14ac:dyDescent="0.25">
      <c r="A233" t="s">
        <v>220</v>
      </c>
      <c r="B233">
        <v>1189</v>
      </c>
      <c r="C233" t="s">
        <v>249</v>
      </c>
      <c r="O233" s="1">
        <v>3</v>
      </c>
      <c r="P233" s="1">
        <v>3</v>
      </c>
      <c r="Q233" s="1">
        <v>8</v>
      </c>
      <c r="R233" s="1">
        <v>8</v>
      </c>
      <c r="S233" s="1">
        <f>SUM(Table1[[#This Row],[PR]:[12]])</f>
        <v>22</v>
      </c>
    </row>
    <row r="234" spans="1:19" x14ac:dyDescent="0.25">
      <c r="A234" t="s">
        <v>220</v>
      </c>
      <c r="B234">
        <v>1282</v>
      </c>
      <c r="C234" t="s">
        <v>250</v>
      </c>
      <c r="L234" s="1">
        <v>69</v>
      </c>
      <c r="M234" s="1">
        <v>75</v>
      </c>
      <c r="N234" s="1">
        <v>74</v>
      </c>
      <c r="O234" s="1">
        <v>320</v>
      </c>
      <c r="P234" s="1">
        <v>336</v>
      </c>
      <c r="Q234" s="1">
        <v>354</v>
      </c>
      <c r="R234" s="1">
        <v>398</v>
      </c>
      <c r="S234" s="1">
        <f>SUM(Table1[[#This Row],[PR]:[12]])</f>
        <v>1626</v>
      </c>
    </row>
    <row r="235" spans="1:19" x14ac:dyDescent="0.25">
      <c r="A235" t="s">
        <v>220</v>
      </c>
      <c r="B235">
        <v>1156</v>
      </c>
      <c r="C235" t="s">
        <v>251</v>
      </c>
      <c r="O235" s="1">
        <v>95</v>
      </c>
      <c r="P235" s="1">
        <v>118</v>
      </c>
      <c r="Q235" s="1">
        <v>105</v>
      </c>
      <c r="R235" s="1">
        <v>103</v>
      </c>
      <c r="S235" s="1">
        <f>SUM(Table1[[#This Row],[PR]:[12]])</f>
        <v>421</v>
      </c>
    </row>
    <row r="236" spans="1:19" x14ac:dyDescent="0.25">
      <c r="A236" t="s">
        <v>220</v>
      </c>
      <c r="B236">
        <v>1492</v>
      </c>
      <c r="C236" t="s">
        <v>252</v>
      </c>
      <c r="P236" s="1">
        <v>1</v>
      </c>
      <c r="Q236" s="1">
        <v>1</v>
      </c>
      <c r="R236" s="1">
        <v>1</v>
      </c>
      <c r="S236" s="1">
        <f>SUM(Table1[[#This Row],[PR]:[12]])</f>
        <v>3</v>
      </c>
    </row>
    <row r="237" spans="1:19" x14ac:dyDescent="0.25">
      <c r="A237" t="s">
        <v>220</v>
      </c>
      <c r="B237">
        <v>1139</v>
      </c>
      <c r="C237" t="s">
        <v>253</v>
      </c>
      <c r="O237" s="1">
        <v>3</v>
      </c>
      <c r="P237" s="1">
        <v>9</v>
      </c>
      <c r="Q237" s="1">
        <v>14</v>
      </c>
      <c r="R237" s="1">
        <v>51</v>
      </c>
      <c r="S237" s="1">
        <f>SUM(Table1[[#This Row],[PR]:[12]])</f>
        <v>77</v>
      </c>
    </row>
    <row r="238" spans="1:19" x14ac:dyDescent="0.25">
      <c r="A238" t="s">
        <v>220</v>
      </c>
      <c r="B238">
        <v>1231</v>
      </c>
      <c r="C238" t="s">
        <v>254</v>
      </c>
      <c r="D238" s="1">
        <v>15</v>
      </c>
      <c r="F238" s="1">
        <v>25</v>
      </c>
      <c r="G238" s="1">
        <v>21</v>
      </c>
      <c r="H238" s="1">
        <v>17</v>
      </c>
      <c r="I238" s="1">
        <v>26</v>
      </c>
      <c r="J238" s="1">
        <v>25</v>
      </c>
      <c r="K238" s="1">
        <v>29</v>
      </c>
      <c r="L238" s="1">
        <v>42</v>
      </c>
      <c r="M238" s="1">
        <v>54</v>
      </c>
      <c r="N238" s="1">
        <v>51</v>
      </c>
      <c r="O238" s="1">
        <v>73</v>
      </c>
      <c r="P238" s="1">
        <v>58</v>
      </c>
      <c r="Q238" s="1">
        <v>68</v>
      </c>
      <c r="R238" s="1">
        <v>63</v>
      </c>
      <c r="S238" s="1">
        <f>SUM(Table1[[#This Row],[PR]:[12]])</f>
        <v>567</v>
      </c>
    </row>
    <row r="239" spans="1:19" x14ac:dyDescent="0.25">
      <c r="A239" s="18"/>
      <c r="B239" s="18"/>
      <c r="C239" s="19" t="s">
        <v>862</v>
      </c>
      <c r="D239" s="16">
        <f>SUM(D2:D238)</f>
        <v>5153</v>
      </c>
      <c r="E239" s="16">
        <f>SUM(E2:E238)</f>
        <v>277</v>
      </c>
      <c r="F239" s="16">
        <f t="shared" ref="F239:R239" si="0">SUM(F2:F238)</f>
        <v>12881</v>
      </c>
      <c r="G239" s="16">
        <f t="shared" si="0"/>
        <v>13101</v>
      </c>
      <c r="H239" s="16">
        <f t="shared" si="0"/>
        <v>13204</v>
      </c>
      <c r="I239" s="16">
        <f t="shared" si="0"/>
        <v>13554</v>
      </c>
      <c r="J239" s="16">
        <f t="shared" si="0"/>
        <v>13356</v>
      </c>
      <c r="K239" s="16">
        <f t="shared" si="0"/>
        <v>13608</v>
      </c>
      <c r="L239" s="16">
        <f t="shared" si="0"/>
        <v>13589</v>
      </c>
      <c r="M239" s="16">
        <f t="shared" si="0"/>
        <v>13585</v>
      </c>
      <c r="N239" s="16">
        <f t="shared" si="0"/>
        <v>13676</v>
      </c>
      <c r="O239" s="16">
        <f t="shared" si="0"/>
        <v>14400</v>
      </c>
      <c r="P239" s="16">
        <f t="shared" si="0"/>
        <v>14273</v>
      </c>
      <c r="Q239" s="16">
        <f t="shared" si="0"/>
        <v>14286</v>
      </c>
      <c r="R239" s="16">
        <f t="shared" si="0"/>
        <v>14366</v>
      </c>
      <c r="S239" s="16">
        <f>SUM(S2:S238)</f>
        <v>183309</v>
      </c>
    </row>
  </sheetData>
  <pageMargins left="0.25" right="0.25" top="0.75" bottom="0.75" header="0.3" footer="0.3"/>
  <pageSetup scale="75" orientation="landscape" r:id="rId1"/>
  <headerFooter>
    <oddHeader>&amp;COctober 1, 2015
Attending Counts by
SAU/Grade</oddHead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0"/>
  <sheetViews>
    <sheetView workbookViewId="0">
      <selection activeCell="R1" sqref="R1:R1048576"/>
    </sheetView>
  </sheetViews>
  <sheetFormatPr defaultRowHeight="15" outlineLevelRow="2" x14ac:dyDescent="0.25"/>
  <cols>
    <col min="1" max="1" width="18.140625" bestFit="1" customWidth="1"/>
    <col min="2" max="2" width="20.85546875" customWidth="1"/>
    <col min="3" max="3" width="7" style="1" bestFit="1" customWidth="1"/>
    <col min="4" max="4" width="5.42578125" style="1" bestFit="1" customWidth="1"/>
    <col min="5" max="17" width="8" style="1" bestFit="1" customWidth="1"/>
    <col min="18" max="18" width="14.85546875" style="29" customWidth="1"/>
  </cols>
  <sheetData>
    <row r="1" spans="1:18" x14ac:dyDescent="0.25">
      <c r="A1" s="21" t="s">
        <v>2282</v>
      </c>
      <c r="B1" s="21" t="s">
        <v>1166</v>
      </c>
      <c r="C1" s="22" t="s">
        <v>15</v>
      </c>
      <c r="D1" s="22" t="s">
        <v>14</v>
      </c>
      <c r="E1" s="22" t="s">
        <v>13</v>
      </c>
      <c r="F1" s="22" t="s">
        <v>1</v>
      </c>
      <c r="G1" s="22" t="s">
        <v>2</v>
      </c>
      <c r="H1" s="22" t="s">
        <v>3</v>
      </c>
      <c r="I1" s="22" t="s">
        <v>4</v>
      </c>
      <c r="J1" s="22" t="s">
        <v>5</v>
      </c>
      <c r="K1" s="22" t="s">
        <v>6</v>
      </c>
      <c r="L1" s="22" t="s">
        <v>7</v>
      </c>
      <c r="M1" s="22" t="s">
        <v>8</v>
      </c>
      <c r="N1" s="22" t="s">
        <v>9</v>
      </c>
      <c r="O1" s="22" t="s">
        <v>10</v>
      </c>
      <c r="P1" s="22" t="s">
        <v>11</v>
      </c>
      <c r="Q1" s="22" t="s">
        <v>12</v>
      </c>
      <c r="R1" s="27" t="s">
        <v>256</v>
      </c>
    </row>
    <row r="2" spans="1:18" outlineLevel="2" x14ac:dyDescent="0.25">
      <c r="A2" s="20" t="s">
        <v>2283</v>
      </c>
      <c r="B2" s="20" t="s">
        <v>1189</v>
      </c>
      <c r="C2" s="23">
        <v>178</v>
      </c>
      <c r="D2" s="23">
        <v>7</v>
      </c>
      <c r="E2" s="23">
        <v>263</v>
      </c>
      <c r="F2" s="23">
        <v>273</v>
      </c>
      <c r="G2" s="23">
        <v>246</v>
      </c>
      <c r="H2" s="23">
        <v>259</v>
      </c>
      <c r="I2" s="23">
        <v>263</v>
      </c>
      <c r="J2" s="23">
        <v>255</v>
      </c>
      <c r="K2" s="23">
        <v>264</v>
      </c>
      <c r="L2" s="23">
        <v>284</v>
      </c>
      <c r="M2" s="23">
        <v>265</v>
      </c>
      <c r="N2" s="23">
        <v>265</v>
      </c>
      <c r="O2" s="23">
        <v>236</v>
      </c>
      <c r="P2" s="23">
        <v>270</v>
      </c>
      <c r="Q2" s="23">
        <v>255</v>
      </c>
      <c r="R2" s="28">
        <f>SUM(C2:Q2)</f>
        <v>3583</v>
      </c>
    </row>
    <row r="3" spans="1:18" outlineLevel="2" x14ac:dyDescent="0.25">
      <c r="A3" s="20" t="s">
        <v>2283</v>
      </c>
      <c r="B3" s="20" t="s">
        <v>1308</v>
      </c>
      <c r="C3" s="23">
        <v>25</v>
      </c>
      <c r="D3" s="23">
        <v>2</v>
      </c>
      <c r="E3" s="23">
        <v>48</v>
      </c>
      <c r="F3" s="23">
        <v>44</v>
      </c>
      <c r="G3" s="23">
        <v>53</v>
      </c>
      <c r="H3" s="23">
        <v>43</v>
      </c>
      <c r="I3" s="23">
        <v>39</v>
      </c>
      <c r="J3" s="23">
        <v>48</v>
      </c>
      <c r="K3" s="23">
        <v>56</v>
      </c>
      <c r="L3" s="23">
        <v>52</v>
      </c>
      <c r="M3" s="23">
        <v>42</v>
      </c>
      <c r="N3" s="23">
        <v>42</v>
      </c>
      <c r="O3" s="23">
        <v>39</v>
      </c>
      <c r="P3" s="23">
        <v>41</v>
      </c>
      <c r="Q3" s="23">
        <v>44</v>
      </c>
      <c r="R3" s="28">
        <f t="shared" ref="R3:R67" si="0">SUM(C3:Q3)</f>
        <v>618</v>
      </c>
    </row>
    <row r="4" spans="1:18" outlineLevel="2" x14ac:dyDescent="0.25">
      <c r="A4" s="20" t="s">
        <v>2283</v>
      </c>
      <c r="B4" s="20" t="s">
        <v>1362</v>
      </c>
      <c r="C4" s="23">
        <v>43</v>
      </c>
      <c r="D4" s="23">
        <v>3</v>
      </c>
      <c r="E4" s="23">
        <v>40</v>
      </c>
      <c r="F4" s="23">
        <v>42</v>
      </c>
      <c r="G4" s="23">
        <v>39</v>
      </c>
      <c r="H4" s="23">
        <v>47</v>
      </c>
      <c r="I4" s="23">
        <v>52</v>
      </c>
      <c r="J4" s="23">
        <v>38</v>
      </c>
      <c r="K4" s="23">
        <v>52</v>
      </c>
      <c r="L4" s="23">
        <v>56</v>
      </c>
      <c r="M4" s="23">
        <v>42</v>
      </c>
      <c r="N4" s="23">
        <v>50</v>
      </c>
      <c r="O4" s="23">
        <v>58</v>
      </c>
      <c r="P4" s="23">
        <v>52</v>
      </c>
      <c r="Q4" s="23">
        <v>54</v>
      </c>
      <c r="R4" s="28">
        <f t="shared" si="0"/>
        <v>668</v>
      </c>
    </row>
    <row r="5" spans="1:18" outlineLevel="2" x14ac:dyDescent="0.25">
      <c r="A5" s="20" t="s">
        <v>2283</v>
      </c>
      <c r="B5" s="20" t="s">
        <v>1421</v>
      </c>
      <c r="C5" s="23">
        <v>19</v>
      </c>
      <c r="D5" s="23">
        <v>1</v>
      </c>
      <c r="E5" s="23">
        <v>31</v>
      </c>
      <c r="F5" s="23">
        <v>22</v>
      </c>
      <c r="G5" s="23">
        <v>26</v>
      </c>
      <c r="H5" s="23">
        <v>28</v>
      </c>
      <c r="I5" s="23">
        <v>28</v>
      </c>
      <c r="J5" s="23">
        <v>32</v>
      </c>
      <c r="K5" s="23">
        <v>23</v>
      </c>
      <c r="L5" s="23">
        <v>26</v>
      </c>
      <c r="M5" s="23">
        <v>23</v>
      </c>
      <c r="N5" s="23">
        <v>32</v>
      </c>
      <c r="O5" s="23">
        <v>23</v>
      </c>
      <c r="P5" s="23">
        <v>31</v>
      </c>
      <c r="Q5" s="23">
        <v>20</v>
      </c>
      <c r="R5" s="28">
        <f t="shared" si="0"/>
        <v>365</v>
      </c>
    </row>
    <row r="6" spans="1:18" outlineLevel="2" x14ac:dyDescent="0.25">
      <c r="A6" s="20" t="s">
        <v>2283</v>
      </c>
      <c r="B6" s="20" t="s">
        <v>1423</v>
      </c>
      <c r="C6" s="23">
        <v>269</v>
      </c>
      <c r="D6" s="23">
        <v>9</v>
      </c>
      <c r="E6" s="23">
        <v>457</v>
      </c>
      <c r="F6" s="23">
        <v>476</v>
      </c>
      <c r="G6" s="23">
        <v>441</v>
      </c>
      <c r="H6" s="23">
        <v>438</v>
      </c>
      <c r="I6" s="23">
        <v>436</v>
      </c>
      <c r="J6" s="23">
        <v>416</v>
      </c>
      <c r="K6" s="23">
        <v>388</v>
      </c>
      <c r="L6" s="23">
        <v>369</v>
      </c>
      <c r="M6" s="23">
        <v>357</v>
      </c>
      <c r="N6" s="23">
        <v>380</v>
      </c>
      <c r="O6" s="23">
        <v>360</v>
      </c>
      <c r="P6" s="23">
        <v>411</v>
      </c>
      <c r="Q6" s="23">
        <v>378</v>
      </c>
      <c r="R6" s="28">
        <f t="shared" si="0"/>
        <v>5585</v>
      </c>
    </row>
    <row r="7" spans="1:18" outlineLevel="2" x14ac:dyDescent="0.25">
      <c r="A7" s="20" t="s">
        <v>2283</v>
      </c>
      <c r="B7" s="20" t="s">
        <v>1432</v>
      </c>
      <c r="C7" s="23">
        <v>59</v>
      </c>
      <c r="D7" s="23"/>
      <c r="E7" s="23">
        <v>113</v>
      </c>
      <c r="F7" s="23">
        <v>105</v>
      </c>
      <c r="G7" s="23">
        <v>96</v>
      </c>
      <c r="H7" s="23">
        <v>101</v>
      </c>
      <c r="I7" s="23">
        <v>90</v>
      </c>
      <c r="J7" s="23">
        <v>106</v>
      </c>
      <c r="K7" s="23">
        <v>85</v>
      </c>
      <c r="L7" s="23">
        <v>93</v>
      </c>
      <c r="M7" s="23">
        <v>88</v>
      </c>
      <c r="N7" s="23">
        <v>93</v>
      </c>
      <c r="O7" s="23">
        <v>90</v>
      </c>
      <c r="P7" s="23">
        <v>97</v>
      </c>
      <c r="Q7" s="23">
        <v>68</v>
      </c>
      <c r="R7" s="28">
        <f t="shared" si="0"/>
        <v>1284</v>
      </c>
    </row>
    <row r="8" spans="1:18" outlineLevel="2" x14ac:dyDescent="0.25">
      <c r="A8" s="20" t="s">
        <v>2283</v>
      </c>
      <c r="B8" s="20" t="s">
        <v>1435</v>
      </c>
      <c r="C8" s="23">
        <v>19</v>
      </c>
      <c r="D8" s="23"/>
      <c r="E8" s="23">
        <v>21</v>
      </c>
      <c r="F8" s="23">
        <v>14</v>
      </c>
      <c r="G8" s="23">
        <v>13</v>
      </c>
      <c r="H8" s="23">
        <v>22</v>
      </c>
      <c r="I8" s="23">
        <v>16</v>
      </c>
      <c r="J8" s="23">
        <v>19</v>
      </c>
      <c r="K8" s="23">
        <v>20</v>
      </c>
      <c r="L8" s="23">
        <v>20</v>
      </c>
      <c r="M8" s="23">
        <v>31</v>
      </c>
      <c r="N8" s="23">
        <v>25</v>
      </c>
      <c r="O8" s="23">
        <v>19</v>
      </c>
      <c r="P8" s="23">
        <v>18</v>
      </c>
      <c r="Q8" s="23">
        <v>26</v>
      </c>
      <c r="R8" s="28">
        <f t="shared" si="0"/>
        <v>283</v>
      </c>
    </row>
    <row r="9" spans="1:18" outlineLevel="2" x14ac:dyDescent="0.25">
      <c r="A9" s="20" t="s">
        <v>2283</v>
      </c>
      <c r="B9" s="20" t="s">
        <v>1436</v>
      </c>
      <c r="C9" s="23">
        <v>30</v>
      </c>
      <c r="D9" s="23"/>
      <c r="E9" s="23">
        <v>58</v>
      </c>
      <c r="F9" s="23">
        <v>46</v>
      </c>
      <c r="G9" s="23">
        <v>36</v>
      </c>
      <c r="H9" s="23">
        <v>46</v>
      </c>
      <c r="I9" s="23">
        <v>24</v>
      </c>
      <c r="J9" s="23">
        <v>31</v>
      </c>
      <c r="K9" s="23">
        <v>26</v>
      </c>
      <c r="L9" s="23">
        <v>43</v>
      </c>
      <c r="M9" s="23">
        <v>39</v>
      </c>
      <c r="N9" s="23">
        <v>35</v>
      </c>
      <c r="O9" s="23">
        <v>33</v>
      </c>
      <c r="P9" s="23">
        <v>36</v>
      </c>
      <c r="Q9" s="23">
        <v>29</v>
      </c>
      <c r="R9" s="28">
        <f t="shared" si="0"/>
        <v>512</v>
      </c>
    </row>
    <row r="10" spans="1:18" outlineLevel="2" x14ac:dyDescent="0.25">
      <c r="A10" s="20" t="s">
        <v>2283</v>
      </c>
      <c r="B10" s="20" t="s">
        <v>1465</v>
      </c>
      <c r="C10" s="23">
        <v>31</v>
      </c>
      <c r="D10" s="23"/>
      <c r="E10" s="23">
        <v>38</v>
      </c>
      <c r="F10" s="23">
        <v>29</v>
      </c>
      <c r="G10" s="23">
        <v>37</v>
      </c>
      <c r="H10" s="23">
        <v>40</v>
      </c>
      <c r="I10" s="23">
        <v>43</v>
      </c>
      <c r="J10" s="23">
        <v>44</v>
      </c>
      <c r="K10" s="23">
        <v>28</v>
      </c>
      <c r="L10" s="23">
        <v>38</v>
      </c>
      <c r="M10" s="23">
        <v>32</v>
      </c>
      <c r="N10" s="23">
        <v>33</v>
      </c>
      <c r="O10" s="23">
        <v>41</v>
      </c>
      <c r="P10" s="23">
        <v>32</v>
      </c>
      <c r="Q10" s="23">
        <v>30</v>
      </c>
      <c r="R10" s="28">
        <f t="shared" si="0"/>
        <v>496</v>
      </c>
    </row>
    <row r="11" spans="1:18" outlineLevel="2" x14ac:dyDescent="0.25">
      <c r="A11" s="20" t="s">
        <v>2283</v>
      </c>
      <c r="B11" s="20" t="s">
        <v>1477</v>
      </c>
      <c r="C11" s="23">
        <v>25</v>
      </c>
      <c r="D11" s="23">
        <v>1</v>
      </c>
      <c r="E11" s="23">
        <v>32</v>
      </c>
      <c r="F11" s="23">
        <v>32</v>
      </c>
      <c r="G11" s="23">
        <v>31</v>
      </c>
      <c r="H11" s="23">
        <v>41</v>
      </c>
      <c r="I11" s="23">
        <v>25</v>
      </c>
      <c r="J11" s="23">
        <v>29</v>
      </c>
      <c r="K11" s="23">
        <v>28</v>
      </c>
      <c r="L11" s="23">
        <v>23</v>
      </c>
      <c r="M11" s="23">
        <v>31</v>
      </c>
      <c r="N11" s="23">
        <v>24</v>
      </c>
      <c r="O11" s="23">
        <v>20</v>
      </c>
      <c r="P11" s="23">
        <v>38</v>
      </c>
      <c r="Q11" s="23">
        <v>25</v>
      </c>
      <c r="R11" s="28">
        <f t="shared" si="0"/>
        <v>405</v>
      </c>
    </row>
    <row r="12" spans="1:18" outlineLevel="2" x14ac:dyDescent="0.25">
      <c r="A12" s="20" t="s">
        <v>2283</v>
      </c>
      <c r="B12" s="20" t="s">
        <v>1553</v>
      </c>
      <c r="C12" s="23">
        <v>44</v>
      </c>
      <c r="D12" s="23"/>
      <c r="E12" s="23">
        <v>56</v>
      </c>
      <c r="F12" s="23">
        <v>70</v>
      </c>
      <c r="G12" s="23">
        <v>62</v>
      </c>
      <c r="H12" s="23">
        <v>57</v>
      </c>
      <c r="I12" s="23">
        <v>54</v>
      </c>
      <c r="J12" s="23">
        <v>68</v>
      </c>
      <c r="K12" s="23">
        <v>56</v>
      </c>
      <c r="L12" s="23">
        <v>59</v>
      </c>
      <c r="M12" s="23">
        <v>68</v>
      </c>
      <c r="N12" s="23">
        <v>58</v>
      </c>
      <c r="O12" s="23">
        <v>67</v>
      </c>
      <c r="P12" s="23">
        <v>58</v>
      </c>
      <c r="Q12" s="23">
        <v>58</v>
      </c>
      <c r="R12" s="28">
        <f t="shared" si="0"/>
        <v>835</v>
      </c>
    </row>
    <row r="13" spans="1:18" outlineLevel="2" x14ac:dyDescent="0.25">
      <c r="A13" s="20" t="s">
        <v>2283</v>
      </c>
      <c r="B13" s="20" t="s">
        <v>1580</v>
      </c>
      <c r="C13" s="23">
        <v>28</v>
      </c>
      <c r="D13" s="23">
        <v>2</v>
      </c>
      <c r="E13" s="23">
        <v>55</v>
      </c>
      <c r="F13" s="23">
        <v>53</v>
      </c>
      <c r="G13" s="23">
        <v>55</v>
      </c>
      <c r="H13" s="23">
        <v>51</v>
      </c>
      <c r="I13" s="23">
        <v>56</v>
      </c>
      <c r="J13" s="23">
        <v>48</v>
      </c>
      <c r="K13" s="23">
        <v>53</v>
      </c>
      <c r="L13" s="23">
        <v>45</v>
      </c>
      <c r="M13" s="23">
        <v>56</v>
      </c>
      <c r="N13" s="23">
        <v>66</v>
      </c>
      <c r="O13" s="23">
        <v>50</v>
      </c>
      <c r="P13" s="23">
        <v>59</v>
      </c>
      <c r="Q13" s="23">
        <v>53</v>
      </c>
      <c r="R13" s="28">
        <f t="shared" si="0"/>
        <v>730</v>
      </c>
    </row>
    <row r="14" spans="1:18" outlineLevel="2" x14ac:dyDescent="0.25">
      <c r="A14" s="20" t="s">
        <v>2283</v>
      </c>
      <c r="B14" s="20" t="s">
        <v>1662</v>
      </c>
      <c r="C14" s="23">
        <v>57</v>
      </c>
      <c r="D14" s="23">
        <v>3</v>
      </c>
      <c r="E14" s="23">
        <v>70</v>
      </c>
      <c r="F14" s="23">
        <v>70</v>
      </c>
      <c r="G14" s="23">
        <v>56</v>
      </c>
      <c r="H14" s="23">
        <v>75</v>
      </c>
      <c r="I14" s="23">
        <v>71</v>
      </c>
      <c r="J14" s="23">
        <v>62</v>
      </c>
      <c r="K14" s="23">
        <v>73</v>
      </c>
      <c r="L14" s="23">
        <v>59</v>
      </c>
      <c r="M14" s="23">
        <v>52</v>
      </c>
      <c r="N14" s="23">
        <v>81</v>
      </c>
      <c r="O14" s="23">
        <v>67</v>
      </c>
      <c r="P14" s="23">
        <v>68</v>
      </c>
      <c r="Q14" s="23">
        <v>64</v>
      </c>
      <c r="R14" s="28">
        <f t="shared" si="0"/>
        <v>928</v>
      </c>
    </row>
    <row r="15" spans="1:18" outlineLevel="2" x14ac:dyDescent="0.25">
      <c r="A15" s="20" t="s">
        <v>2283</v>
      </c>
      <c r="B15" s="20" t="s">
        <v>1678</v>
      </c>
      <c r="C15" s="23">
        <v>13</v>
      </c>
      <c r="D15" s="23"/>
      <c r="E15" s="23">
        <v>18</v>
      </c>
      <c r="F15" s="23">
        <v>9</v>
      </c>
      <c r="G15" s="23">
        <v>27</v>
      </c>
      <c r="H15" s="23">
        <v>13</v>
      </c>
      <c r="I15" s="23">
        <v>27</v>
      </c>
      <c r="J15" s="23">
        <v>26</v>
      </c>
      <c r="K15" s="23">
        <v>17</v>
      </c>
      <c r="L15" s="23">
        <v>20</v>
      </c>
      <c r="M15" s="23">
        <v>24</v>
      </c>
      <c r="N15" s="23">
        <v>19</v>
      </c>
      <c r="O15" s="23">
        <v>21</v>
      </c>
      <c r="P15" s="23">
        <v>13</v>
      </c>
      <c r="Q15" s="23">
        <v>20</v>
      </c>
      <c r="R15" s="28">
        <f t="shared" si="0"/>
        <v>267</v>
      </c>
    </row>
    <row r="16" spans="1:18" outlineLevel="1" x14ac:dyDescent="0.25">
      <c r="A16" s="24" t="s">
        <v>2290</v>
      </c>
      <c r="B16" s="25"/>
      <c r="C16" s="26">
        <f t="shared" ref="C16:R16" si="1">SUBTOTAL(9,C2:C15)</f>
        <v>840</v>
      </c>
      <c r="D16" s="26">
        <f t="shared" si="1"/>
        <v>28</v>
      </c>
      <c r="E16" s="26">
        <f t="shared" si="1"/>
        <v>1300</v>
      </c>
      <c r="F16" s="26">
        <f t="shared" si="1"/>
        <v>1285</v>
      </c>
      <c r="G16" s="26">
        <f t="shared" si="1"/>
        <v>1218</v>
      </c>
      <c r="H16" s="26">
        <f t="shared" si="1"/>
        <v>1261</v>
      </c>
      <c r="I16" s="26">
        <f t="shared" si="1"/>
        <v>1224</v>
      </c>
      <c r="J16" s="26">
        <f t="shared" si="1"/>
        <v>1222</v>
      </c>
      <c r="K16" s="26">
        <f t="shared" si="1"/>
        <v>1169</v>
      </c>
      <c r="L16" s="26">
        <f t="shared" si="1"/>
        <v>1187</v>
      </c>
      <c r="M16" s="26">
        <f t="shared" si="1"/>
        <v>1150</v>
      </c>
      <c r="N16" s="26">
        <f t="shared" si="1"/>
        <v>1203</v>
      </c>
      <c r="O16" s="26">
        <f t="shared" si="1"/>
        <v>1124</v>
      </c>
      <c r="P16" s="26">
        <f t="shared" si="1"/>
        <v>1224</v>
      </c>
      <c r="Q16" s="26">
        <f t="shared" si="1"/>
        <v>1124</v>
      </c>
      <c r="R16" s="28">
        <f t="shared" si="1"/>
        <v>16559</v>
      </c>
    </row>
    <row r="17" spans="1:18" outlineLevel="2" x14ac:dyDescent="0.25">
      <c r="A17" s="20" t="s">
        <v>2284</v>
      </c>
      <c r="B17" s="20" t="s">
        <v>1175</v>
      </c>
      <c r="C17" s="23"/>
      <c r="D17" s="23"/>
      <c r="E17" s="23"/>
      <c r="F17" s="23">
        <v>1</v>
      </c>
      <c r="G17" s="23">
        <v>2</v>
      </c>
      <c r="H17" s="23">
        <v>2</v>
      </c>
      <c r="I17" s="23">
        <v>1</v>
      </c>
      <c r="J17" s="23"/>
      <c r="K17" s="23"/>
      <c r="L17" s="23"/>
      <c r="M17" s="23">
        <v>2</v>
      </c>
      <c r="N17" s="23">
        <v>3</v>
      </c>
      <c r="O17" s="23"/>
      <c r="P17" s="23">
        <v>1</v>
      </c>
      <c r="Q17" s="23">
        <v>1</v>
      </c>
      <c r="R17" s="28">
        <f t="shared" si="0"/>
        <v>13</v>
      </c>
    </row>
    <row r="18" spans="1:18" outlineLevel="2" x14ac:dyDescent="0.25">
      <c r="A18" s="20" t="s">
        <v>2284</v>
      </c>
      <c r="B18" s="20" t="s">
        <v>1179</v>
      </c>
      <c r="C18" s="23">
        <v>4</v>
      </c>
      <c r="D18" s="23">
        <v>3</v>
      </c>
      <c r="E18" s="23">
        <v>1</v>
      </c>
      <c r="F18" s="23">
        <v>3</v>
      </c>
      <c r="G18" s="23">
        <v>7</v>
      </c>
      <c r="H18" s="23">
        <v>1</v>
      </c>
      <c r="I18" s="23">
        <v>3</v>
      </c>
      <c r="J18" s="23">
        <v>2</v>
      </c>
      <c r="K18" s="23">
        <v>2</v>
      </c>
      <c r="L18" s="23">
        <v>2</v>
      </c>
      <c r="M18" s="23">
        <v>3</v>
      </c>
      <c r="N18" s="23">
        <v>1</v>
      </c>
      <c r="O18" s="23">
        <v>2</v>
      </c>
      <c r="P18" s="23">
        <v>3</v>
      </c>
      <c r="Q18" s="23"/>
      <c r="R18" s="28">
        <f t="shared" si="0"/>
        <v>37</v>
      </c>
    </row>
    <row r="19" spans="1:18" outlineLevel="2" x14ac:dyDescent="0.25">
      <c r="A19" s="20" t="s">
        <v>2284</v>
      </c>
      <c r="B19" s="20" t="s">
        <v>1186</v>
      </c>
      <c r="C19" s="23">
        <v>16</v>
      </c>
      <c r="D19" s="23">
        <v>1</v>
      </c>
      <c r="E19" s="23">
        <v>12</v>
      </c>
      <c r="F19" s="23">
        <v>13</v>
      </c>
      <c r="G19" s="23">
        <v>14</v>
      </c>
      <c r="H19" s="23">
        <v>12</v>
      </c>
      <c r="I19" s="23">
        <v>11</v>
      </c>
      <c r="J19" s="23">
        <v>21</v>
      </c>
      <c r="K19" s="23">
        <v>18</v>
      </c>
      <c r="L19" s="23">
        <v>18</v>
      </c>
      <c r="M19" s="23">
        <v>12</v>
      </c>
      <c r="N19" s="23">
        <v>11</v>
      </c>
      <c r="O19" s="23">
        <v>17</v>
      </c>
      <c r="P19" s="23">
        <v>13</v>
      </c>
      <c r="Q19" s="23">
        <v>16</v>
      </c>
      <c r="R19" s="28">
        <f t="shared" si="0"/>
        <v>205</v>
      </c>
    </row>
    <row r="20" spans="1:18" outlineLevel="2" x14ac:dyDescent="0.25">
      <c r="A20" s="20" t="s">
        <v>2284</v>
      </c>
      <c r="B20" s="20" t="s">
        <v>1195</v>
      </c>
      <c r="C20" s="23"/>
      <c r="D20" s="23"/>
      <c r="E20" s="23">
        <v>1</v>
      </c>
      <c r="F20" s="23">
        <v>1</v>
      </c>
      <c r="G20" s="23">
        <v>2</v>
      </c>
      <c r="H20" s="23">
        <v>1</v>
      </c>
      <c r="I20" s="23"/>
      <c r="J20" s="23">
        <v>1</v>
      </c>
      <c r="K20" s="23">
        <v>1</v>
      </c>
      <c r="L20" s="23">
        <v>1</v>
      </c>
      <c r="M20" s="23"/>
      <c r="N20" s="23"/>
      <c r="O20" s="23"/>
      <c r="P20" s="23"/>
      <c r="Q20" s="23">
        <v>1</v>
      </c>
      <c r="R20" s="28">
        <f t="shared" si="0"/>
        <v>9</v>
      </c>
    </row>
    <row r="21" spans="1:18" outlineLevel="2" x14ac:dyDescent="0.25">
      <c r="A21" s="20" t="s">
        <v>2284</v>
      </c>
      <c r="B21" s="20" t="s">
        <v>1207</v>
      </c>
      <c r="C21" s="23"/>
      <c r="D21" s="23">
        <v>1</v>
      </c>
      <c r="E21" s="23">
        <v>2</v>
      </c>
      <c r="F21" s="23">
        <v>1</v>
      </c>
      <c r="G21" s="23">
        <v>1</v>
      </c>
      <c r="H21" s="23">
        <v>1</v>
      </c>
      <c r="I21" s="23">
        <v>1</v>
      </c>
      <c r="J21" s="23">
        <v>3</v>
      </c>
      <c r="K21" s="23">
        <v>1</v>
      </c>
      <c r="L21" s="23"/>
      <c r="M21" s="23">
        <v>3</v>
      </c>
      <c r="N21" s="23">
        <v>3</v>
      </c>
      <c r="O21" s="23">
        <v>1</v>
      </c>
      <c r="P21" s="23"/>
      <c r="Q21" s="23">
        <v>1</v>
      </c>
      <c r="R21" s="28">
        <f t="shared" si="0"/>
        <v>19</v>
      </c>
    </row>
    <row r="22" spans="1:18" outlineLevel="2" x14ac:dyDescent="0.25">
      <c r="A22" s="20" t="s">
        <v>2284</v>
      </c>
      <c r="B22" s="20" t="s">
        <v>1215</v>
      </c>
      <c r="C22" s="23">
        <v>9</v>
      </c>
      <c r="D22" s="23">
        <v>1</v>
      </c>
      <c r="E22" s="23">
        <v>4</v>
      </c>
      <c r="F22" s="23">
        <v>8</v>
      </c>
      <c r="G22" s="23">
        <v>2</v>
      </c>
      <c r="H22" s="23">
        <v>8</v>
      </c>
      <c r="I22" s="23">
        <v>9</v>
      </c>
      <c r="J22" s="23">
        <v>3</v>
      </c>
      <c r="K22" s="23">
        <v>7</v>
      </c>
      <c r="L22" s="23">
        <v>10</v>
      </c>
      <c r="M22" s="23">
        <v>11</v>
      </c>
      <c r="N22" s="23">
        <v>14</v>
      </c>
      <c r="O22" s="23">
        <v>7</v>
      </c>
      <c r="P22" s="23">
        <v>8</v>
      </c>
      <c r="Q22" s="23">
        <v>10</v>
      </c>
      <c r="R22" s="28">
        <f t="shared" si="0"/>
        <v>111</v>
      </c>
    </row>
    <row r="23" spans="1:18" outlineLevel="2" x14ac:dyDescent="0.25">
      <c r="A23" s="20" t="s">
        <v>2284</v>
      </c>
      <c r="B23" s="20" t="s">
        <v>1227</v>
      </c>
      <c r="C23" s="23">
        <v>4</v>
      </c>
      <c r="D23" s="23"/>
      <c r="E23" s="23">
        <v>4</v>
      </c>
      <c r="F23" s="23">
        <v>6</v>
      </c>
      <c r="G23" s="23">
        <v>1</v>
      </c>
      <c r="H23" s="23">
        <v>3</v>
      </c>
      <c r="I23" s="23">
        <v>2</v>
      </c>
      <c r="J23" s="23">
        <v>5</v>
      </c>
      <c r="K23" s="23">
        <v>3</v>
      </c>
      <c r="L23" s="23">
        <v>11</v>
      </c>
      <c r="M23" s="23">
        <v>6</v>
      </c>
      <c r="N23" s="23">
        <v>6</v>
      </c>
      <c r="O23" s="23">
        <v>9</v>
      </c>
      <c r="P23" s="23">
        <v>5</v>
      </c>
      <c r="Q23" s="23">
        <v>7</v>
      </c>
      <c r="R23" s="28">
        <f t="shared" si="0"/>
        <v>72</v>
      </c>
    </row>
    <row r="24" spans="1:18" outlineLevel="2" x14ac:dyDescent="0.25">
      <c r="A24" s="20" t="s">
        <v>2284</v>
      </c>
      <c r="B24" s="20" t="s">
        <v>1251</v>
      </c>
      <c r="C24" s="23">
        <v>56</v>
      </c>
      <c r="D24" s="23">
        <v>4</v>
      </c>
      <c r="E24" s="23">
        <v>72</v>
      </c>
      <c r="F24" s="23">
        <v>74</v>
      </c>
      <c r="G24" s="23">
        <v>77</v>
      </c>
      <c r="H24" s="23">
        <v>74</v>
      </c>
      <c r="I24" s="23">
        <v>72</v>
      </c>
      <c r="J24" s="23">
        <v>77</v>
      </c>
      <c r="K24" s="23">
        <v>69</v>
      </c>
      <c r="L24" s="23">
        <v>89</v>
      </c>
      <c r="M24" s="23">
        <v>83</v>
      </c>
      <c r="N24" s="23">
        <v>95</v>
      </c>
      <c r="O24" s="23">
        <v>100</v>
      </c>
      <c r="P24" s="23">
        <v>76</v>
      </c>
      <c r="Q24" s="23">
        <v>93</v>
      </c>
      <c r="R24" s="28">
        <f t="shared" si="0"/>
        <v>1111</v>
      </c>
    </row>
    <row r="25" spans="1:18" outlineLevel="2" x14ac:dyDescent="0.25">
      <c r="A25" s="20" t="s">
        <v>2284</v>
      </c>
      <c r="B25" s="20" t="s">
        <v>1256</v>
      </c>
      <c r="C25" s="23"/>
      <c r="D25" s="23">
        <v>1</v>
      </c>
      <c r="E25" s="23"/>
      <c r="F25" s="23">
        <v>4</v>
      </c>
      <c r="G25" s="23">
        <v>2</v>
      </c>
      <c r="H25" s="23">
        <v>1</v>
      </c>
      <c r="I25" s="23"/>
      <c r="J25" s="23">
        <v>2</v>
      </c>
      <c r="K25" s="23">
        <v>2</v>
      </c>
      <c r="L25" s="23">
        <v>1</v>
      </c>
      <c r="M25" s="23">
        <v>1</v>
      </c>
      <c r="N25" s="23">
        <v>4</v>
      </c>
      <c r="O25" s="23"/>
      <c r="P25" s="23">
        <v>5</v>
      </c>
      <c r="Q25" s="23">
        <v>1</v>
      </c>
      <c r="R25" s="28">
        <f t="shared" si="0"/>
        <v>24</v>
      </c>
    </row>
    <row r="26" spans="1:18" outlineLevel="2" x14ac:dyDescent="0.25">
      <c r="A26" s="20" t="s">
        <v>2284</v>
      </c>
      <c r="B26" s="20" t="s">
        <v>1259</v>
      </c>
      <c r="C26" s="23">
        <v>3</v>
      </c>
      <c r="D26" s="23">
        <v>1</v>
      </c>
      <c r="E26" s="23">
        <v>4</v>
      </c>
      <c r="F26" s="23">
        <v>1</v>
      </c>
      <c r="G26" s="23">
        <v>5</v>
      </c>
      <c r="H26" s="23">
        <v>3</v>
      </c>
      <c r="I26" s="23">
        <v>3</v>
      </c>
      <c r="J26" s="23">
        <v>3</v>
      </c>
      <c r="K26" s="23">
        <v>2</v>
      </c>
      <c r="L26" s="23">
        <v>6</v>
      </c>
      <c r="M26" s="23">
        <v>5</v>
      </c>
      <c r="N26" s="23">
        <v>1</v>
      </c>
      <c r="O26" s="23">
        <v>2</v>
      </c>
      <c r="P26" s="23">
        <v>1</v>
      </c>
      <c r="Q26" s="23">
        <v>3</v>
      </c>
      <c r="R26" s="28">
        <f t="shared" si="0"/>
        <v>43</v>
      </c>
    </row>
    <row r="27" spans="1:18" outlineLevel="2" x14ac:dyDescent="0.25">
      <c r="A27" s="20" t="s">
        <v>2284</v>
      </c>
      <c r="B27" s="20" t="s">
        <v>1260</v>
      </c>
      <c r="C27" s="23">
        <v>4</v>
      </c>
      <c r="D27" s="23"/>
      <c r="E27" s="23">
        <v>4</v>
      </c>
      <c r="F27" s="23"/>
      <c r="G27" s="23">
        <v>4</v>
      </c>
      <c r="H27" s="23">
        <v>3</v>
      </c>
      <c r="I27" s="23">
        <v>4</v>
      </c>
      <c r="J27" s="23"/>
      <c r="K27" s="23">
        <v>4</v>
      </c>
      <c r="L27" s="23">
        <v>1</v>
      </c>
      <c r="M27" s="23">
        <v>3</v>
      </c>
      <c r="N27" s="23">
        <v>3</v>
      </c>
      <c r="O27" s="23">
        <v>3</v>
      </c>
      <c r="P27" s="23">
        <v>7</v>
      </c>
      <c r="Q27" s="23">
        <v>6</v>
      </c>
      <c r="R27" s="28">
        <f t="shared" si="0"/>
        <v>46</v>
      </c>
    </row>
    <row r="28" spans="1:18" outlineLevel="2" x14ac:dyDescent="0.25">
      <c r="A28" s="20" t="s">
        <v>2284</v>
      </c>
      <c r="B28" s="20" t="s">
        <v>1262</v>
      </c>
      <c r="C28" s="23"/>
      <c r="D28" s="23"/>
      <c r="E28" s="23">
        <v>3</v>
      </c>
      <c r="F28" s="23">
        <v>2</v>
      </c>
      <c r="G28" s="23">
        <v>4</v>
      </c>
      <c r="H28" s="23"/>
      <c r="I28" s="23">
        <v>3</v>
      </c>
      <c r="J28" s="23">
        <v>5</v>
      </c>
      <c r="K28" s="23">
        <v>4</v>
      </c>
      <c r="L28" s="23">
        <v>5</v>
      </c>
      <c r="M28" s="23">
        <v>2</v>
      </c>
      <c r="N28" s="23">
        <v>3</v>
      </c>
      <c r="O28" s="23">
        <v>4</v>
      </c>
      <c r="P28" s="23">
        <v>7</v>
      </c>
      <c r="Q28" s="23">
        <v>10</v>
      </c>
      <c r="R28" s="28">
        <f t="shared" si="0"/>
        <v>52</v>
      </c>
    </row>
    <row r="29" spans="1:18" outlineLevel="2" x14ac:dyDescent="0.25">
      <c r="A29" s="20" t="s">
        <v>2284</v>
      </c>
      <c r="B29" s="20" t="s">
        <v>1276</v>
      </c>
      <c r="C29" s="23">
        <v>3</v>
      </c>
      <c r="D29" s="23"/>
      <c r="E29" s="23">
        <v>2</v>
      </c>
      <c r="F29" s="23">
        <v>2</v>
      </c>
      <c r="G29" s="23">
        <v>1</v>
      </c>
      <c r="H29" s="23">
        <v>2</v>
      </c>
      <c r="I29" s="23">
        <v>6</v>
      </c>
      <c r="J29" s="23">
        <v>3</v>
      </c>
      <c r="K29" s="23">
        <v>8</v>
      </c>
      <c r="L29" s="23">
        <v>2</v>
      </c>
      <c r="M29" s="23">
        <v>4</v>
      </c>
      <c r="N29" s="23">
        <v>8</v>
      </c>
      <c r="O29" s="23"/>
      <c r="P29" s="23">
        <v>6</v>
      </c>
      <c r="Q29" s="23">
        <v>4</v>
      </c>
      <c r="R29" s="28">
        <f t="shared" si="0"/>
        <v>51</v>
      </c>
    </row>
    <row r="30" spans="1:18" outlineLevel="2" x14ac:dyDescent="0.25">
      <c r="A30" s="20" t="s">
        <v>2284</v>
      </c>
      <c r="B30" s="20" t="s">
        <v>1285</v>
      </c>
      <c r="C30" s="23"/>
      <c r="D30" s="23"/>
      <c r="E30" s="23">
        <v>4</v>
      </c>
      <c r="F30" s="23">
        <v>1</v>
      </c>
      <c r="G30" s="23">
        <v>2</v>
      </c>
      <c r="H30" s="23">
        <v>4</v>
      </c>
      <c r="I30" s="23">
        <v>1</v>
      </c>
      <c r="J30" s="23">
        <v>3</v>
      </c>
      <c r="K30" s="23">
        <v>4</v>
      </c>
      <c r="L30" s="23">
        <v>2</v>
      </c>
      <c r="M30" s="23">
        <v>1</v>
      </c>
      <c r="N30" s="23">
        <v>2</v>
      </c>
      <c r="O30" s="23">
        <v>4</v>
      </c>
      <c r="P30" s="23">
        <v>4</v>
      </c>
      <c r="Q30" s="23">
        <v>1</v>
      </c>
      <c r="R30" s="28">
        <f t="shared" si="0"/>
        <v>33</v>
      </c>
    </row>
    <row r="31" spans="1:18" outlineLevel="2" x14ac:dyDescent="0.25">
      <c r="A31" s="20" t="s">
        <v>2284</v>
      </c>
      <c r="B31" s="20" t="s">
        <v>1289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>
        <v>2</v>
      </c>
      <c r="Q31" s="23">
        <v>1</v>
      </c>
      <c r="R31" s="28">
        <f t="shared" si="0"/>
        <v>3</v>
      </c>
    </row>
    <row r="32" spans="1:18" outlineLevel="2" x14ac:dyDescent="0.25">
      <c r="A32" s="20" t="s">
        <v>2284</v>
      </c>
      <c r="B32" s="20" t="s">
        <v>1309</v>
      </c>
      <c r="C32" s="23">
        <v>2</v>
      </c>
      <c r="D32" s="23"/>
      <c r="E32" s="23">
        <v>4</v>
      </c>
      <c r="F32" s="23">
        <v>3</v>
      </c>
      <c r="G32" s="23">
        <v>4</v>
      </c>
      <c r="H32" s="23"/>
      <c r="I32" s="23">
        <v>3</v>
      </c>
      <c r="J32" s="23">
        <v>1</v>
      </c>
      <c r="K32" s="23">
        <v>4</v>
      </c>
      <c r="L32" s="23">
        <v>3</v>
      </c>
      <c r="M32" s="23">
        <v>2</v>
      </c>
      <c r="N32" s="23">
        <v>6</v>
      </c>
      <c r="O32" s="23"/>
      <c r="P32" s="23"/>
      <c r="Q32" s="23">
        <v>2</v>
      </c>
      <c r="R32" s="28">
        <f t="shared" si="0"/>
        <v>34</v>
      </c>
    </row>
    <row r="33" spans="1:18" outlineLevel="2" x14ac:dyDescent="0.25">
      <c r="A33" s="20" t="s">
        <v>2284</v>
      </c>
      <c r="B33" s="20" t="s">
        <v>1310</v>
      </c>
      <c r="C33" s="23"/>
      <c r="D33" s="23"/>
      <c r="E33" s="23">
        <v>1</v>
      </c>
      <c r="F33" s="23"/>
      <c r="G33" s="23"/>
      <c r="H33" s="23"/>
      <c r="I33" s="23">
        <v>2</v>
      </c>
      <c r="J33" s="23">
        <v>1</v>
      </c>
      <c r="K33" s="23">
        <v>1</v>
      </c>
      <c r="L33" s="23">
        <v>1</v>
      </c>
      <c r="M33" s="23">
        <v>1</v>
      </c>
      <c r="N33" s="23">
        <v>1</v>
      </c>
      <c r="O33" s="23">
        <v>2</v>
      </c>
      <c r="P33" s="23"/>
      <c r="Q33" s="23"/>
      <c r="R33" s="28">
        <f t="shared" si="0"/>
        <v>10</v>
      </c>
    </row>
    <row r="34" spans="1:18" outlineLevel="2" x14ac:dyDescent="0.25">
      <c r="A34" s="20" t="s">
        <v>2284</v>
      </c>
      <c r="B34" s="20" t="s">
        <v>1311</v>
      </c>
      <c r="C34" s="23">
        <v>6</v>
      </c>
      <c r="D34" s="23"/>
      <c r="E34" s="23">
        <v>7</v>
      </c>
      <c r="F34" s="23">
        <v>9</v>
      </c>
      <c r="G34" s="23">
        <v>5</v>
      </c>
      <c r="H34" s="23">
        <v>5</v>
      </c>
      <c r="I34" s="23">
        <v>10</v>
      </c>
      <c r="J34" s="23">
        <v>6</v>
      </c>
      <c r="K34" s="23">
        <v>10</v>
      </c>
      <c r="L34" s="23">
        <v>4</v>
      </c>
      <c r="M34" s="23">
        <v>9</v>
      </c>
      <c r="N34" s="23">
        <v>5</v>
      </c>
      <c r="O34" s="23">
        <v>8</v>
      </c>
      <c r="P34" s="23">
        <v>8</v>
      </c>
      <c r="Q34" s="23">
        <v>5</v>
      </c>
      <c r="R34" s="28">
        <f t="shared" si="0"/>
        <v>97</v>
      </c>
    </row>
    <row r="35" spans="1:18" outlineLevel="2" x14ac:dyDescent="0.25">
      <c r="A35" s="20" t="s">
        <v>2284</v>
      </c>
      <c r="B35" s="20" t="s">
        <v>1315</v>
      </c>
      <c r="C35" s="23">
        <v>8</v>
      </c>
      <c r="D35" s="23">
        <v>2</v>
      </c>
      <c r="E35" s="23">
        <v>13</v>
      </c>
      <c r="F35" s="23">
        <v>17</v>
      </c>
      <c r="G35" s="23">
        <v>13</v>
      </c>
      <c r="H35" s="23">
        <v>12</v>
      </c>
      <c r="I35" s="23">
        <v>11</v>
      </c>
      <c r="J35" s="23">
        <v>15</v>
      </c>
      <c r="K35" s="23">
        <v>12</v>
      </c>
      <c r="L35" s="23">
        <v>9</v>
      </c>
      <c r="M35" s="23">
        <v>13</v>
      </c>
      <c r="N35" s="23">
        <v>14</v>
      </c>
      <c r="O35" s="23">
        <v>19</v>
      </c>
      <c r="P35" s="23">
        <v>11</v>
      </c>
      <c r="Q35" s="23">
        <v>8</v>
      </c>
      <c r="R35" s="28">
        <f t="shared" si="0"/>
        <v>177</v>
      </c>
    </row>
    <row r="36" spans="1:18" outlineLevel="2" x14ac:dyDescent="0.25">
      <c r="A36" s="20" t="s">
        <v>2284</v>
      </c>
      <c r="B36" s="20" t="s">
        <v>1336</v>
      </c>
      <c r="C36" s="23">
        <v>17</v>
      </c>
      <c r="D36" s="23">
        <v>3</v>
      </c>
      <c r="E36" s="23">
        <v>33</v>
      </c>
      <c r="F36" s="23">
        <v>35</v>
      </c>
      <c r="G36" s="23">
        <v>48</v>
      </c>
      <c r="H36" s="23">
        <v>44</v>
      </c>
      <c r="I36" s="23">
        <v>45</v>
      </c>
      <c r="J36" s="23">
        <v>37</v>
      </c>
      <c r="K36" s="23">
        <v>41</v>
      </c>
      <c r="L36" s="23">
        <v>29</v>
      </c>
      <c r="M36" s="23">
        <v>51</v>
      </c>
      <c r="N36" s="23">
        <v>32</v>
      </c>
      <c r="O36" s="23">
        <v>40</v>
      </c>
      <c r="P36" s="23">
        <v>35</v>
      </c>
      <c r="Q36" s="23">
        <v>34</v>
      </c>
      <c r="R36" s="28">
        <f t="shared" si="0"/>
        <v>524</v>
      </c>
    </row>
    <row r="37" spans="1:18" outlineLevel="2" x14ac:dyDescent="0.25">
      <c r="A37" s="20" t="s">
        <v>2284</v>
      </c>
      <c r="B37" s="20" t="s">
        <v>1337</v>
      </c>
      <c r="C37" s="23">
        <v>28</v>
      </c>
      <c r="D37" s="23"/>
      <c r="E37" s="23">
        <v>29</v>
      </c>
      <c r="F37" s="23">
        <v>31</v>
      </c>
      <c r="G37" s="23">
        <v>46</v>
      </c>
      <c r="H37" s="23">
        <v>34</v>
      </c>
      <c r="I37" s="23">
        <v>45</v>
      </c>
      <c r="J37" s="23">
        <v>41</v>
      </c>
      <c r="K37" s="23">
        <v>41</v>
      </c>
      <c r="L37" s="23">
        <v>43</v>
      </c>
      <c r="M37" s="23">
        <v>41</v>
      </c>
      <c r="N37" s="23">
        <v>40</v>
      </c>
      <c r="O37" s="23">
        <v>38</v>
      </c>
      <c r="P37" s="23">
        <v>47</v>
      </c>
      <c r="Q37" s="23">
        <v>52</v>
      </c>
      <c r="R37" s="28">
        <f t="shared" si="0"/>
        <v>556</v>
      </c>
    </row>
    <row r="38" spans="1:18" outlineLevel="2" x14ac:dyDescent="0.25">
      <c r="A38" s="20" t="s">
        <v>2284</v>
      </c>
      <c r="B38" s="20" t="s">
        <v>1344</v>
      </c>
      <c r="C38" s="23">
        <v>11</v>
      </c>
      <c r="D38" s="23">
        <v>1</v>
      </c>
      <c r="E38" s="23">
        <v>6</v>
      </c>
      <c r="F38" s="23">
        <v>9</v>
      </c>
      <c r="G38" s="23">
        <v>4</v>
      </c>
      <c r="H38" s="23">
        <v>12</v>
      </c>
      <c r="I38" s="23">
        <v>7</v>
      </c>
      <c r="J38" s="23">
        <v>13</v>
      </c>
      <c r="K38" s="23">
        <v>16</v>
      </c>
      <c r="L38" s="23">
        <v>6</v>
      </c>
      <c r="M38" s="23">
        <v>10</v>
      </c>
      <c r="N38" s="23">
        <v>8</v>
      </c>
      <c r="O38" s="23">
        <v>7</v>
      </c>
      <c r="P38" s="23">
        <v>16</v>
      </c>
      <c r="Q38" s="23">
        <v>16</v>
      </c>
      <c r="R38" s="28">
        <f t="shared" si="0"/>
        <v>142</v>
      </c>
    </row>
    <row r="39" spans="1:18" outlineLevel="2" x14ac:dyDescent="0.25">
      <c r="A39" s="20" t="s">
        <v>2284</v>
      </c>
      <c r="B39" s="20" t="s">
        <v>1348</v>
      </c>
      <c r="C39" s="23">
        <v>1</v>
      </c>
      <c r="D39" s="23"/>
      <c r="E39" s="23">
        <v>1</v>
      </c>
      <c r="F39" s="23"/>
      <c r="G39" s="23">
        <v>2</v>
      </c>
      <c r="H39" s="23">
        <v>1</v>
      </c>
      <c r="I39" s="23"/>
      <c r="J39" s="23">
        <v>1</v>
      </c>
      <c r="K39" s="23">
        <v>2</v>
      </c>
      <c r="L39" s="23">
        <v>1</v>
      </c>
      <c r="M39" s="23">
        <v>2</v>
      </c>
      <c r="N39" s="23">
        <v>1</v>
      </c>
      <c r="O39" s="23">
        <v>3</v>
      </c>
      <c r="P39" s="23"/>
      <c r="Q39" s="23"/>
      <c r="R39" s="28">
        <f t="shared" si="0"/>
        <v>15</v>
      </c>
    </row>
    <row r="40" spans="1:18" outlineLevel="2" x14ac:dyDescent="0.25">
      <c r="A40" s="20" t="s">
        <v>2284</v>
      </c>
      <c r="B40" s="20" t="s">
        <v>1353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>
        <v>1</v>
      </c>
      <c r="Q40" s="23"/>
      <c r="R40" s="28">
        <f t="shared" si="0"/>
        <v>1</v>
      </c>
    </row>
    <row r="41" spans="1:18" outlineLevel="2" x14ac:dyDescent="0.25">
      <c r="A41" s="20" t="s">
        <v>2284</v>
      </c>
      <c r="B41" s="20" t="s">
        <v>1358</v>
      </c>
      <c r="C41" s="23">
        <v>3</v>
      </c>
      <c r="D41" s="23"/>
      <c r="E41" s="23">
        <v>1</v>
      </c>
      <c r="F41" s="23">
        <v>2</v>
      </c>
      <c r="G41" s="23">
        <v>5</v>
      </c>
      <c r="H41" s="23">
        <v>2</v>
      </c>
      <c r="I41" s="23">
        <v>2</v>
      </c>
      <c r="J41" s="23">
        <v>2</v>
      </c>
      <c r="K41" s="23">
        <v>3</v>
      </c>
      <c r="L41" s="23">
        <v>1</v>
      </c>
      <c r="M41" s="23">
        <v>1</v>
      </c>
      <c r="N41" s="23">
        <v>2</v>
      </c>
      <c r="O41" s="23">
        <v>1</v>
      </c>
      <c r="P41" s="23">
        <v>4</v>
      </c>
      <c r="Q41" s="23">
        <v>1</v>
      </c>
      <c r="R41" s="28">
        <f t="shared" si="0"/>
        <v>30</v>
      </c>
    </row>
    <row r="42" spans="1:18" outlineLevel="2" x14ac:dyDescent="0.25">
      <c r="A42" s="20" t="s">
        <v>2284</v>
      </c>
      <c r="B42" s="20" t="s">
        <v>1369</v>
      </c>
      <c r="C42" s="23"/>
      <c r="D42" s="23"/>
      <c r="E42" s="23"/>
      <c r="F42" s="23"/>
      <c r="G42" s="23"/>
      <c r="H42" s="23"/>
      <c r="I42" s="23"/>
      <c r="J42" s="23"/>
      <c r="K42" s="23">
        <v>2</v>
      </c>
      <c r="L42" s="23">
        <v>1</v>
      </c>
      <c r="M42" s="23">
        <v>2</v>
      </c>
      <c r="N42" s="23">
        <v>2</v>
      </c>
      <c r="O42" s="23">
        <v>1</v>
      </c>
      <c r="P42" s="23">
        <v>1</v>
      </c>
      <c r="Q42" s="23">
        <v>2</v>
      </c>
      <c r="R42" s="28">
        <f t="shared" si="0"/>
        <v>11</v>
      </c>
    </row>
    <row r="43" spans="1:18" outlineLevel="2" x14ac:dyDescent="0.25">
      <c r="A43" s="20" t="s">
        <v>2284</v>
      </c>
      <c r="B43" s="20" t="s">
        <v>1370</v>
      </c>
      <c r="C43" s="23">
        <v>1</v>
      </c>
      <c r="D43" s="23">
        <v>1</v>
      </c>
      <c r="E43" s="23"/>
      <c r="F43" s="23"/>
      <c r="G43" s="23">
        <v>1</v>
      </c>
      <c r="H43" s="23">
        <v>2</v>
      </c>
      <c r="I43" s="23"/>
      <c r="J43" s="23">
        <v>1</v>
      </c>
      <c r="K43" s="23">
        <v>1</v>
      </c>
      <c r="L43" s="23"/>
      <c r="M43" s="23"/>
      <c r="N43" s="23">
        <v>1</v>
      </c>
      <c r="O43" s="23">
        <v>1</v>
      </c>
      <c r="P43" s="23">
        <v>1</v>
      </c>
      <c r="Q43" s="23">
        <v>2</v>
      </c>
      <c r="R43" s="28">
        <f t="shared" si="0"/>
        <v>12</v>
      </c>
    </row>
    <row r="44" spans="1:18" outlineLevel="2" x14ac:dyDescent="0.25">
      <c r="A44" s="20" t="s">
        <v>2284</v>
      </c>
      <c r="B44" s="20" t="s">
        <v>1381</v>
      </c>
      <c r="C44" s="23"/>
      <c r="D44" s="23"/>
      <c r="E44" s="23"/>
      <c r="F44" s="23">
        <v>1</v>
      </c>
      <c r="G44" s="23"/>
      <c r="H44" s="23"/>
      <c r="I44" s="23">
        <v>2</v>
      </c>
      <c r="J44" s="23">
        <v>1</v>
      </c>
      <c r="K44" s="23"/>
      <c r="L44" s="23">
        <v>2</v>
      </c>
      <c r="M44" s="23">
        <v>2</v>
      </c>
      <c r="N44" s="23"/>
      <c r="O44" s="23"/>
      <c r="P44" s="23">
        <v>1</v>
      </c>
      <c r="Q44" s="23">
        <v>1</v>
      </c>
      <c r="R44" s="28">
        <f t="shared" si="0"/>
        <v>10</v>
      </c>
    </row>
    <row r="45" spans="1:18" outlineLevel="2" x14ac:dyDescent="0.25">
      <c r="A45" s="20" t="s">
        <v>2284</v>
      </c>
      <c r="B45" s="20" t="s">
        <v>1384</v>
      </c>
      <c r="C45" s="23"/>
      <c r="D45" s="23"/>
      <c r="E45" s="23"/>
      <c r="F45" s="23"/>
      <c r="G45" s="23"/>
      <c r="H45" s="23">
        <v>1</v>
      </c>
      <c r="I45" s="23"/>
      <c r="J45" s="23"/>
      <c r="K45" s="23"/>
      <c r="L45" s="23"/>
      <c r="M45" s="23">
        <v>1</v>
      </c>
      <c r="N45" s="23"/>
      <c r="O45" s="23"/>
      <c r="P45" s="23"/>
      <c r="Q45" s="23"/>
      <c r="R45" s="28">
        <f t="shared" si="0"/>
        <v>2</v>
      </c>
    </row>
    <row r="46" spans="1:18" outlineLevel="2" x14ac:dyDescent="0.25">
      <c r="A46" s="20" t="s">
        <v>2284</v>
      </c>
      <c r="B46" s="20" t="s">
        <v>1388</v>
      </c>
      <c r="C46" s="23">
        <v>6</v>
      </c>
      <c r="D46" s="23">
        <v>7</v>
      </c>
      <c r="E46" s="23">
        <v>14</v>
      </c>
      <c r="F46" s="23">
        <v>14</v>
      </c>
      <c r="G46" s="23">
        <v>15</v>
      </c>
      <c r="H46" s="23">
        <v>18</v>
      </c>
      <c r="I46" s="23">
        <v>8</v>
      </c>
      <c r="J46" s="23">
        <v>13</v>
      </c>
      <c r="K46" s="23">
        <v>10</v>
      </c>
      <c r="L46" s="23">
        <v>23</v>
      </c>
      <c r="M46" s="23">
        <v>15</v>
      </c>
      <c r="N46" s="23">
        <v>11</v>
      </c>
      <c r="O46" s="23">
        <v>19</v>
      </c>
      <c r="P46" s="23">
        <v>15</v>
      </c>
      <c r="Q46" s="23">
        <v>11</v>
      </c>
      <c r="R46" s="28">
        <f t="shared" si="0"/>
        <v>199</v>
      </c>
    </row>
    <row r="47" spans="1:18" outlineLevel="2" x14ac:dyDescent="0.25">
      <c r="A47" s="20" t="s">
        <v>2284</v>
      </c>
      <c r="B47" s="20" t="s">
        <v>1392</v>
      </c>
      <c r="C47" s="23">
        <v>49</v>
      </c>
      <c r="D47" s="23">
        <v>18</v>
      </c>
      <c r="E47" s="23">
        <v>87</v>
      </c>
      <c r="F47" s="23">
        <v>90</v>
      </c>
      <c r="G47" s="23">
        <v>74</v>
      </c>
      <c r="H47" s="23">
        <v>63</v>
      </c>
      <c r="I47" s="23">
        <v>86</v>
      </c>
      <c r="J47" s="23">
        <v>66</v>
      </c>
      <c r="K47" s="23">
        <v>58</v>
      </c>
      <c r="L47" s="23">
        <v>68</v>
      </c>
      <c r="M47" s="23">
        <v>67</v>
      </c>
      <c r="N47" s="23">
        <v>56</v>
      </c>
      <c r="O47" s="23">
        <v>70</v>
      </c>
      <c r="P47" s="23">
        <v>73</v>
      </c>
      <c r="Q47" s="23">
        <v>64</v>
      </c>
      <c r="R47" s="28">
        <f t="shared" si="0"/>
        <v>989</v>
      </c>
    </row>
    <row r="48" spans="1:18" outlineLevel="2" x14ac:dyDescent="0.25">
      <c r="A48" s="20" t="s">
        <v>2284</v>
      </c>
      <c r="B48" s="20" t="s">
        <v>1398</v>
      </c>
      <c r="C48" s="23">
        <v>9</v>
      </c>
      <c r="D48" s="23"/>
      <c r="E48" s="23">
        <v>6</v>
      </c>
      <c r="F48" s="23">
        <v>6</v>
      </c>
      <c r="G48" s="23">
        <v>8</v>
      </c>
      <c r="H48" s="23">
        <v>8</v>
      </c>
      <c r="I48" s="23">
        <v>9</v>
      </c>
      <c r="J48" s="23">
        <v>14</v>
      </c>
      <c r="K48" s="23">
        <v>10</v>
      </c>
      <c r="L48" s="23">
        <v>21</v>
      </c>
      <c r="M48" s="23">
        <v>12</v>
      </c>
      <c r="N48" s="23">
        <v>6</v>
      </c>
      <c r="O48" s="23">
        <v>4</v>
      </c>
      <c r="P48" s="23">
        <v>13</v>
      </c>
      <c r="Q48" s="23">
        <v>4</v>
      </c>
      <c r="R48" s="28">
        <f t="shared" si="0"/>
        <v>130</v>
      </c>
    </row>
    <row r="49" spans="1:18" outlineLevel="2" x14ac:dyDescent="0.25">
      <c r="A49" s="20" t="s">
        <v>2284</v>
      </c>
      <c r="B49" s="20" t="s">
        <v>1427</v>
      </c>
      <c r="C49" s="23">
        <v>13</v>
      </c>
      <c r="D49" s="23">
        <v>2</v>
      </c>
      <c r="E49" s="23">
        <v>15</v>
      </c>
      <c r="F49" s="23">
        <v>11</v>
      </c>
      <c r="G49" s="23">
        <v>17</v>
      </c>
      <c r="H49" s="23">
        <v>19</v>
      </c>
      <c r="I49" s="23">
        <v>15</v>
      </c>
      <c r="J49" s="23">
        <v>10</v>
      </c>
      <c r="K49" s="23">
        <v>10</v>
      </c>
      <c r="L49" s="23">
        <v>15</v>
      </c>
      <c r="M49" s="23">
        <v>13</v>
      </c>
      <c r="N49" s="23">
        <v>21</v>
      </c>
      <c r="O49" s="23">
        <v>17</v>
      </c>
      <c r="P49" s="23">
        <v>15</v>
      </c>
      <c r="Q49" s="23">
        <v>18</v>
      </c>
      <c r="R49" s="28">
        <f t="shared" si="0"/>
        <v>211</v>
      </c>
    </row>
    <row r="50" spans="1:18" outlineLevel="2" x14ac:dyDescent="0.25">
      <c r="A50" s="20" t="s">
        <v>2284</v>
      </c>
      <c r="B50" s="20" t="s">
        <v>1431</v>
      </c>
      <c r="C50" s="23">
        <v>10</v>
      </c>
      <c r="D50" s="23">
        <v>2</v>
      </c>
      <c r="E50" s="23">
        <v>7</v>
      </c>
      <c r="F50" s="23">
        <v>6</v>
      </c>
      <c r="G50" s="23">
        <v>7</v>
      </c>
      <c r="H50" s="23">
        <v>12</v>
      </c>
      <c r="I50" s="23">
        <v>6</v>
      </c>
      <c r="J50" s="23">
        <v>4</v>
      </c>
      <c r="K50" s="23">
        <v>12</v>
      </c>
      <c r="L50" s="23">
        <v>6</v>
      </c>
      <c r="M50" s="23">
        <v>13</v>
      </c>
      <c r="N50" s="23">
        <v>9</v>
      </c>
      <c r="O50" s="23">
        <v>10</v>
      </c>
      <c r="P50" s="23">
        <v>14</v>
      </c>
      <c r="Q50" s="23">
        <v>15</v>
      </c>
      <c r="R50" s="28">
        <f t="shared" si="0"/>
        <v>133</v>
      </c>
    </row>
    <row r="51" spans="1:18" outlineLevel="2" x14ac:dyDescent="0.25">
      <c r="A51" s="20" t="s">
        <v>2284</v>
      </c>
      <c r="B51" s="20" t="s">
        <v>1434</v>
      </c>
      <c r="C51" s="23">
        <v>9</v>
      </c>
      <c r="D51" s="23">
        <v>4</v>
      </c>
      <c r="E51" s="23">
        <v>9</v>
      </c>
      <c r="F51" s="23">
        <v>19</v>
      </c>
      <c r="G51" s="23">
        <v>11</v>
      </c>
      <c r="H51" s="23">
        <v>17</v>
      </c>
      <c r="I51" s="23">
        <v>19</v>
      </c>
      <c r="J51" s="23">
        <v>18</v>
      </c>
      <c r="K51" s="23">
        <v>23</v>
      </c>
      <c r="L51" s="23">
        <v>14</v>
      </c>
      <c r="M51" s="23">
        <v>18</v>
      </c>
      <c r="N51" s="23">
        <v>15</v>
      </c>
      <c r="O51" s="23">
        <v>12</v>
      </c>
      <c r="P51" s="23">
        <v>11</v>
      </c>
      <c r="Q51" s="23">
        <v>8</v>
      </c>
      <c r="R51" s="28">
        <f t="shared" si="0"/>
        <v>207</v>
      </c>
    </row>
    <row r="52" spans="1:18" outlineLevel="2" x14ac:dyDescent="0.25">
      <c r="A52" s="20" t="s">
        <v>2284</v>
      </c>
      <c r="B52" s="20" t="s">
        <v>1444</v>
      </c>
      <c r="C52" s="23">
        <v>5</v>
      </c>
      <c r="D52" s="23">
        <v>1</v>
      </c>
      <c r="E52" s="23">
        <v>4</v>
      </c>
      <c r="F52" s="23">
        <v>3</v>
      </c>
      <c r="G52" s="23">
        <v>3</v>
      </c>
      <c r="H52" s="23">
        <v>1</v>
      </c>
      <c r="I52" s="23">
        <v>2</v>
      </c>
      <c r="J52" s="23">
        <v>2</v>
      </c>
      <c r="K52" s="23">
        <v>2</v>
      </c>
      <c r="L52" s="23">
        <v>2</v>
      </c>
      <c r="M52" s="23">
        <v>4</v>
      </c>
      <c r="N52" s="23">
        <v>3</v>
      </c>
      <c r="O52" s="23">
        <v>3</v>
      </c>
      <c r="P52" s="23">
        <v>2</v>
      </c>
      <c r="Q52" s="23">
        <v>3</v>
      </c>
      <c r="R52" s="28">
        <f t="shared" si="0"/>
        <v>40</v>
      </c>
    </row>
    <row r="53" spans="1:18" outlineLevel="2" x14ac:dyDescent="0.25">
      <c r="A53" s="20" t="s">
        <v>2284</v>
      </c>
      <c r="B53" s="20" t="s">
        <v>1448</v>
      </c>
      <c r="C53" s="23"/>
      <c r="D53" s="23"/>
      <c r="E53" s="23">
        <v>2</v>
      </c>
      <c r="F53" s="23"/>
      <c r="G53" s="23"/>
      <c r="H53" s="23">
        <v>1</v>
      </c>
      <c r="I53" s="23">
        <v>1</v>
      </c>
      <c r="J53" s="23"/>
      <c r="K53" s="23">
        <v>1</v>
      </c>
      <c r="L53" s="23"/>
      <c r="M53" s="23">
        <v>1</v>
      </c>
      <c r="N53" s="23">
        <v>2</v>
      </c>
      <c r="O53" s="23"/>
      <c r="P53" s="23">
        <v>1</v>
      </c>
      <c r="Q53" s="23">
        <v>2</v>
      </c>
      <c r="R53" s="28">
        <f t="shared" si="0"/>
        <v>11</v>
      </c>
    </row>
    <row r="54" spans="1:18" outlineLevel="2" x14ac:dyDescent="0.25">
      <c r="A54" s="20" t="s">
        <v>2284</v>
      </c>
      <c r="B54" s="20" t="s">
        <v>1449</v>
      </c>
      <c r="C54" s="23">
        <v>24</v>
      </c>
      <c r="D54" s="23">
        <v>2</v>
      </c>
      <c r="E54" s="23">
        <v>21</v>
      </c>
      <c r="F54" s="23">
        <v>23</v>
      </c>
      <c r="G54" s="23">
        <v>20</v>
      </c>
      <c r="H54" s="23">
        <v>34</v>
      </c>
      <c r="I54" s="23">
        <v>21</v>
      </c>
      <c r="J54" s="23">
        <v>30</v>
      </c>
      <c r="K54" s="23">
        <v>24</v>
      </c>
      <c r="L54" s="23">
        <v>30</v>
      </c>
      <c r="M54" s="23">
        <v>41</v>
      </c>
      <c r="N54" s="23">
        <v>40</v>
      </c>
      <c r="O54" s="23">
        <v>40</v>
      </c>
      <c r="P54" s="23">
        <v>40</v>
      </c>
      <c r="Q54" s="23">
        <v>36</v>
      </c>
      <c r="R54" s="28">
        <f t="shared" si="0"/>
        <v>426</v>
      </c>
    </row>
    <row r="55" spans="1:18" outlineLevel="2" x14ac:dyDescent="0.25">
      <c r="A55" s="20" t="s">
        <v>2284</v>
      </c>
      <c r="B55" s="20" t="s">
        <v>1454</v>
      </c>
      <c r="C55" s="23">
        <v>20</v>
      </c>
      <c r="D55" s="23">
        <v>1</v>
      </c>
      <c r="E55" s="23">
        <v>23</v>
      </c>
      <c r="F55" s="23">
        <v>29</v>
      </c>
      <c r="G55" s="23">
        <v>31</v>
      </c>
      <c r="H55" s="23">
        <v>21</v>
      </c>
      <c r="I55" s="23">
        <v>17</v>
      </c>
      <c r="J55" s="23">
        <v>16</v>
      </c>
      <c r="K55" s="23">
        <v>19</v>
      </c>
      <c r="L55" s="23">
        <v>17</v>
      </c>
      <c r="M55" s="23">
        <v>22</v>
      </c>
      <c r="N55" s="23">
        <v>26</v>
      </c>
      <c r="O55" s="23">
        <v>24</v>
      </c>
      <c r="P55" s="23">
        <v>16</v>
      </c>
      <c r="Q55" s="23">
        <v>26</v>
      </c>
      <c r="R55" s="28">
        <f t="shared" si="0"/>
        <v>308</v>
      </c>
    </row>
    <row r="56" spans="1:18" outlineLevel="2" x14ac:dyDescent="0.25">
      <c r="A56" s="20" t="s">
        <v>2284</v>
      </c>
      <c r="B56" s="20" t="s">
        <v>1457</v>
      </c>
      <c r="C56" s="23">
        <v>15</v>
      </c>
      <c r="D56" s="23">
        <v>5</v>
      </c>
      <c r="E56" s="23">
        <v>18</v>
      </c>
      <c r="F56" s="23">
        <v>16</v>
      </c>
      <c r="G56" s="23">
        <v>19</v>
      </c>
      <c r="H56" s="23">
        <v>30</v>
      </c>
      <c r="I56" s="23">
        <v>21</v>
      </c>
      <c r="J56" s="23">
        <v>22</v>
      </c>
      <c r="K56" s="23">
        <v>15</v>
      </c>
      <c r="L56" s="23">
        <v>22</v>
      </c>
      <c r="M56" s="23">
        <v>17</v>
      </c>
      <c r="N56" s="23">
        <v>19</v>
      </c>
      <c r="O56" s="23">
        <v>18</v>
      </c>
      <c r="P56" s="23">
        <v>14</v>
      </c>
      <c r="Q56" s="23">
        <v>21</v>
      </c>
      <c r="R56" s="28">
        <f t="shared" si="0"/>
        <v>272</v>
      </c>
    </row>
    <row r="57" spans="1:18" outlineLevel="2" x14ac:dyDescent="0.25">
      <c r="A57" s="20" t="s">
        <v>2284</v>
      </c>
      <c r="B57" s="20" t="s">
        <v>1459</v>
      </c>
      <c r="C57" s="23">
        <v>2</v>
      </c>
      <c r="D57" s="23">
        <v>1</v>
      </c>
      <c r="E57" s="23">
        <v>5</v>
      </c>
      <c r="F57" s="23"/>
      <c r="G57" s="23">
        <v>2</v>
      </c>
      <c r="H57" s="23"/>
      <c r="I57" s="23">
        <v>5</v>
      </c>
      <c r="J57" s="23">
        <v>1</v>
      </c>
      <c r="K57" s="23">
        <v>1</v>
      </c>
      <c r="L57" s="23">
        <v>1</v>
      </c>
      <c r="M57" s="23">
        <v>3</v>
      </c>
      <c r="N57" s="23"/>
      <c r="O57" s="23">
        <v>4</v>
      </c>
      <c r="P57" s="23">
        <v>3</v>
      </c>
      <c r="Q57" s="23">
        <v>3</v>
      </c>
      <c r="R57" s="28">
        <f t="shared" si="0"/>
        <v>31</v>
      </c>
    </row>
    <row r="58" spans="1:18" outlineLevel="2" x14ac:dyDescent="0.25">
      <c r="A58" s="20" t="s">
        <v>2284</v>
      </c>
      <c r="B58" s="20" t="s">
        <v>1470</v>
      </c>
      <c r="C58" s="23">
        <v>3</v>
      </c>
      <c r="D58" s="23"/>
      <c r="E58" s="23">
        <v>3</v>
      </c>
      <c r="F58" s="23">
        <v>3</v>
      </c>
      <c r="G58" s="23">
        <v>6</v>
      </c>
      <c r="H58" s="23">
        <v>8</v>
      </c>
      <c r="I58" s="23">
        <v>1</v>
      </c>
      <c r="J58" s="23">
        <v>3</v>
      </c>
      <c r="K58" s="23"/>
      <c r="L58" s="23">
        <v>2</v>
      </c>
      <c r="M58" s="23">
        <v>1</v>
      </c>
      <c r="N58" s="23">
        <v>1</v>
      </c>
      <c r="O58" s="23">
        <v>2</v>
      </c>
      <c r="P58" s="23">
        <v>2</v>
      </c>
      <c r="Q58" s="23">
        <v>2</v>
      </c>
      <c r="R58" s="28">
        <f t="shared" si="0"/>
        <v>37</v>
      </c>
    </row>
    <row r="59" spans="1:18" outlineLevel="2" x14ac:dyDescent="0.25">
      <c r="A59" s="20" t="s">
        <v>2284</v>
      </c>
      <c r="B59" s="20" t="s">
        <v>1478</v>
      </c>
      <c r="C59" s="23"/>
      <c r="D59" s="23"/>
      <c r="E59" s="23">
        <v>1</v>
      </c>
      <c r="F59" s="23"/>
      <c r="G59" s="23"/>
      <c r="H59" s="23">
        <v>2</v>
      </c>
      <c r="I59" s="23"/>
      <c r="J59" s="23"/>
      <c r="K59" s="23"/>
      <c r="L59" s="23">
        <v>1</v>
      </c>
      <c r="M59" s="23"/>
      <c r="N59" s="23"/>
      <c r="O59" s="23"/>
      <c r="P59" s="23">
        <v>2</v>
      </c>
      <c r="Q59" s="23"/>
      <c r="R59" s="28">
        <f t="shared" si="0"/>
        <v>6</v>
      </c>
    </row>
    <row r="60" spans="1:18" outlineLevel="2" x14ac:dyDescent="0.25">
      <c r="A60" s="20" t="s">
        <v>2284</v>
      </c>
      <c r="B60" s="20" t="s">
        <v>1483</v>
      </c>
      <c r="C60" s="23">
        <v>4</v>
      </c>
      <c r="D60" s="23">
        <v>2</v>
      </c>
      <c r="E60" s="23">
        <v>7</v>
      </c>
      <c r="F60" s="23">
        <v>12</v>
      </c>
      <c r="G60" s="23">
        <v>2</v>
      </c>
      <c r="H60" s="23">
        <v>9</v>
      </c>
      <c r="I60" s="23">
        <v>6</v>
      </c>
      <c r="J60" s="23">
        <v>8</v>
      </c>
      <c r="K60" s="23">
        <v>6</v>
      </c>
      <c r="L60" s="23">
        <v>12</v>
      </c>
      <c r="M60" s="23">
        <v>9</v>
      </c>
      <c r="N60" s="23">
        <v>9</v>
      </c>
      <c r="O60" s="23">
        <v>6</v>
      </c>
      <c r="P60" s="23">
        <v>4</v>
      </c>
      <c r="Q60" s="23">
        <v>3</v>
      </c>
      <c r="R60" s="28">
        <f t="shared" si="0"/>
        <v>99</v>
      </c>
    </row>
    <row r="61" spans="1:18" outlineLevel="2" x14ac:dyDescent="0.25">
      <c r="A61" s="20" t="s">
        <v>2284</v>
      </c>
      <c r="B61" s="20" t="s">
        <v>1487</v>
      </c>
      <c r="C61" s="23"/>
      <c r="D61" s="23"/>
      <c r="E61" s="23"/>
      <c r="F61" s="23"/>
      <c r="G61" s="23"/>
      <c r="H61" s="23"/>
      <c r="I61" s="23">
        <v>1</v>
      </c>
      <c r="J61" s="23"/>
      <c r="K61" s="23">
        <v>1</v>
      </c>
      <c r="L61" s="23"/>
      <c r="M61" s="23"/>
      <c r="N61" s="23"/>
      <c r="O61" s="23"/>
      <c r="P61" s="23">
        <v>1</v>
      </c>
      <c r="Q61" s="23"/>
      <c r="R61" s="28">
        <f t="shared" si="0"/>
        <v>3</v>
      </c>
    </row>
    <row r="62" spans="1:18" outlineLevel="2" x14ac:dyDescent="0.25">
      <c r="A62" s="20" t="s">
        <v>2284</v>
      </c>
      <c r="B62" s="20" t="s">
        <v>1494</v>
      </c>
      <c r="C62" s="23"/>
      <c r="D62" s="23">
        <v>1</v>
      </c>
      <c r="E62" s="23"/>
      <c r="F62" s="23"/>
      <c r="G62" s="23">
        <v>1</v>
      </c>
      <c r="H62" s="23"/>
      <c r="I62" s="23"/>
      <c r="J62" s="23"/>
      <c r="K62" s="23"/>
      <c r="L62" s="23"/>
      <c r="M62" s="23"/>
      <c r="N62" s="23"/>
      <c r="O62" s="23"/>
      <c r="P62" s="23"/>
      <c r="Q62" s="23">
        <v>3</v>
      </c>
      <c r="R62" s="28">
        <f t="shared" si="0"/>
        <v>5</v>
      </c>
    </row>
    <row r="63" spans="1:18" outlineLevel="2" x14ac:dyDescent="0.25">
      <c r="A63" s="20" t="s">
        <v>2284</v>
      </c>
      <c r="B63" s="20" t="s">
        <v>1495</v>
      </c>
      <c r="C63" s="23">
        <v>6</v>
      </c>
      <c r="D63" s="23"/>
      <c r="E63" s="23">
        <v>1</v>
      </c>
      <c r="F63" s="23">
        <v>2</v>
      </c>
      <c r="G63" s="23">
        <v>2</v>
      </c>
      <c r="H63" s="23">
        <v>3</v>
      </c>
      <c r="I63" s="23">
        <v>4</v>
      </c>
      <c r="J63" s="23">
        <v>3</v>
      </c>
      <c r="K63" s="23">
        <v>4</v>
      </c>
      <c r="L63" s="23">
        <v>1</v>
      </c>
      <c r="M63" s="23">
        <v>2</v>
      </c>
      <c r="N63" s="23">
        <v>8</v>
      </c>
      <c r="O63" s="23">
        <v>3</v>
      </c>
      <c r="P63" s="23">
        <v>8</v>
      </c>
      <c r="Q63" s="23">
        <v>1</v>
      </c>
      <c r="R63" s="28">
        <f t="shared" si="0"/>
        <v>48</v>
      </c>
    </row>
    <row r="64" spans="1:18" outlineLevel="2" x14ac:dyDescent="0.25">
      <c r="A64" s="20" t="s">
        <v>2284</v>
      </c>
      <c r="B64" s="20" t="s">
        <v>1497</v>
      </c>
      <c r="C64" s="23"/>
      <c r="D64" s="23">
        <v>1</v>
      </c>
      <c r="E64" s="23">
        <v>2</v>
      </c>
      <c r="F64" s="23">
        <v>3</v>
      </c>
      <c r="G64" s="23"/>
      <c r="H64" s="23">
        <v>2</v>
      </c>
      <c r="I64" s="23">
        <v>2</v>
      </c>
      <c r="J64" s="23"/>
      <c r="K64" s="23">
        <v>6</v>
      </c>
      <c r="L64" s="23">
        <v>2</v>
      </c>
      <c r="M64" s="23">
        <v>4</v>
      </c>
      <c r="N64" s="23">
        <v>2</v>
      </c>
      <c r="O64" s="23">
        <v>5</v>
      </c>
      <c r="P64" s="23">
        <v>7</v>
      </c>
      <c r="Q64" s="23">
        <v>4</v>
      </c>
      <c r="R64" s="28">
        <f t="shared" si="0"/>
        <v>40</v>
      </c>
    </row>
    <row r="65" spans="1:18" outlineLevel="2" x14ac:dyDescent="0.25">
      <c r="A65" s="20" t="s">
        <v>2284</v>
      </c>
      <c r="B65" s="20" t="s">
        <v>1500</v>
      </c>
      <c r="C65" s="23">
        <v>2</v>
      </c>
      <c r="D65" s="23"/>
      <c r="E65" s="23">
        <v>4</v>
      </c>
      <c r="F65" s="23">
        <v>7</v>
      </c>
      <c r="G65" s="23">
        <v>5</v>
      </c>
      <c r="H65" s="23">
        <v>6</v>
      </c>
      <c r="I65" s="23">
        <v>11</v>
      </c>
      <c r="J65" s="23">
        <v>7</v>
      </c>
      <c r="K65" s="23">
        <v>8</v>
      </c>
      <c r="L65" s="23">
        <v>4</v>
      </c>
      <c r="M65" s="23">
        <v>6</v>
      </c>
      <c r="N65" s="23">
        <v>2</v>
      </c>
      <c r="O65" s="23">
        <v>5</v>
      </c>
      <c r="P65" s="23">
        <v>2</v>
      </c>
      <c r="Q65" s="23">
        <v>5</v>
      </c>
      <c r="R65" s="28">
        <f t="shared" si="0"/>
        <v>74</v>
      </c>
    </row>
    <row r="66" spans="1:18" outlineLevel="2" x14ac:dyDescent="0.25">
      <c r="A66" s="20" t="s">
        <v>2284</v>
      </c>
      <c r="B66" s="20" t="s">
        <v>1518</v>
      </c>
      <c r="C66" s="23">
        <v>1</v>
      </c>
      <c r="D66" s="23"/>
      <c r="E66" s="23">
        <v>3</v>
      </c>
      <c r="F66" s="23">
        <v>7</v>
      </c>
      <c r="G66" s="23">
        <v>3</v>
      </c>
      <c r="H66" s="23">
        <v>6</v>
      </c>
      <c r="I66" s="23">
        <v>4</v>
      </c>
      <c r="J66" s="23">
        <v>5</v>
      </c>
      <c r="K66" s="23">
        <v>11</v>
      </c>
      <c r="L66" s="23">
        <v>5</v>
      </c>
      <c r="M66" s="23">
        <v>2</v>
      </c>
      <c r="N66" s="23">
        <v>10</v>
      </c>
      <c r="O66" s="23">
        <v>6</v>
      </c>
      <c r="P66" s="23">
        <v>7</v>
      </c>
      <c r="Q66" s="23">
        <v>7</v>
      </c>
      <c r="R66" s="28">
        <f t="shared" si="0"/>
        <v>77</v>
      </c>
    </row>
    <row r="67" spans="1:18" outlineLevel="2" x14ac:dyDescent="0.25">
      <c r="A67" s="20" t="s">
        <v>2284</v>
      </c>
      <c r="B67" s="20" t="s">
        <v>1523</v>
      </c>
      <c r="C67" s="23">
        <v>1</v>
      </c>
      <c r="D67" s="23">
        <v>2</v>
      </c>
      <c r="E67" s="23">
        <v>2</v>
      </c>
      <c r="F67" s="23">
        <v>2</v>
      </c>
      <c r="G67" s="23">
        <v>2</v>
      </c>
      <c r="H67" s="23">
        <v>3</v>
      </c>
      <c r="I67" s="23">
        <v>2</v>
      </c>
      <c r="J67" s="23">
        <v>1</v>
      </c>
      <c r="K67" s="23">
        <v>1</v>
      </c>
      <c r="L67" s="23"/>
      <c r="M67" s="23">
        <v>1</v>
      </c>
      <c r="N67" s="23"/>
      <c r="O67" s="23">
        <v>1</v>
      </c>
      <c r="P67" s="23"/>
      <c r="Q67" s="23">
        <v>1</v>
      </c>
      <c r="R67" s="28">
        <f t="shared" si="0"/>
        <v>19</v>
      </c>
    </row>
    <row r="68" spans="1:18" outlineLevel="2" x14ac:dyDescent="0.25">
      <c r="A68" s="20" t="s">
        <v>2284</v>
      </c>
      <c r="B68" s="20" t="s">
        <v>1532</v>
      </c>
      <c r="C68" s="23"/>
      <c r="D68" s="23"/>
      <c r="E68" s="23"/>
      <c r="F68" s="23"/>
      <c r="G68" s="23"/>
      <c r="H68" s="23"/>
      <c r="I68" s="23"/>
      <c r="J68" s="23"/>
      <c r="K68" s="23"/>
      <c r="L68" s="23">
        <v>1</v>
      </c>
      <c r="M68" s="23"/>
      <c r="N68" s="23">
        <v>1</v>
      </c>
      <c r="O68" s="23">
        <v>1</v>
      </c>
      <c r="P68" s="23"/>
      <c r="Q68" s="23"/>
      <c r="R68" s="28">
        <f t="shared" ref="R68:R133" si="2">SUM(C68:Q68)</f>
        <v>3</v>
      </c>
    </row>
    <row r="69" spans="1:18" outlineLevel="2" x14ac:dyDescent="0.25">
      <c r="A69" s="20" t="s">
        <v>2284</v>
      </c>
      <c r="B69" s="20" t="s">
        <v>1543</v>
      </c>
      <c r="C69" s="23">
        <v>2</v>
      </c>
      <c r="D69" s="23"/>
      <c r="E69" s="23">
        <v>2</v>
      </c>
      <c r="F69" s="23">
        <v>2</v>
      </c>
      <c r="G69" s="23">
        <v>3</v>
      </c>
      <c r="H69" s="23">
        <v>5</v>
      </c>
      <c r="I69" s="23">
        <v>5</v>
      </c>
      <c r="J69" s="23">
        <v>4</v>
      </c>
      <c r="K69" s="23">
        <v>2</v>
      </c>
      <c r="L69" s="23">
        <v>5</v>
      </c>
      <c r="M69" s="23">
        <v>3</v>
      </c>
      <c r="N69" s="23">
        <v>4</v>
      </c>
      <c r="O69" s="23">
        <v>6</v>
      </c>
      <c r="P69" s="23">
        <v>5</v>
      </c>
      <c r="Q69" s="23">
        <v>4</v>
      </c>
      <c r="R69" s="28">
        <f t="shared" si="2"/>
        <v>52</v>
      </c>
    </row>
    <row r="70" spans="1:18" outlineLevel="2" x14ac:dyDescent="0.25">
      <c r="A70" s="20" t="s">
        <v>2284</v>
      </c>
      <c r="B70" s="20" t="s">
        <v>1554</v>
      </c>
      <c r="C70" s="23">
        <v>2</v>
      </c>
      <c r="D70" s="23">
        <v>1</v>
      </c>
      <c r="E70" s="23">
        <v>2</v>
      </c>
      <c r="F70" s="23"/>
      <c r="G70" s="23">
        <v>4</v>
      </c>
      <c r="H70" s="23">
        <v>3</v>
      </c>
      <c r="I70" s="23">
        <v>2</v>
      </c>
      <c r="J70" s="23">
        <v>5</v>
      </c>
      <c r="K70" s="23">
        <v>5</v>
      </c>
      <c r="L70" s="23">
        <v>5</v>
      </c>
      <c r="M70" s="23">
        <v>2</v>
      </c>
      <c r="N70" s="23">
        <v>5</v>
      </c>
      <c r="O70" s="23">
        <v>3</v>
      </c>
      <c r="P70" s="23">
        <v>2</v>
      </c>
      <c r="Q70" s="23">
        <v>2</v>
      </c>
      <c r="R70" s="28">
        <f t="shared" si="2"/>
        <v>43</v>
      </c>
    </row>
    <row r="71" spans="1:18" outlineLevel="2" x14ac:dyDescent="0.25">
      <c r="A71" s="20" t="s">
        <v>2284</v>
      </c>
      <c r="B71" s="20" t="s">
        <v>1560</v>
      </c>
      <c r="C71" s="23">
        <v>73</v>
      </c>
      <c r="D71" s="23">
        <v>3</v>
      </c>
      <c r="E71" s="23">
        <v>96</v>
      </c>
      <c r="F71" s="23">
        <v>97</v>
      </c>
      <c r="G71" s="23">
        <v>100</v>
      </c>
      <c r="H71" s="23">
        <v>78</v>
      </c>
      <c r="I71" s="23">
        <v>98</v>
      </c>
      <c r="J71" s="23">
        <v>86</v>
      </c>
      <c r="K71" s="23">
        <v>94</v>
      </c>
      <c r="L71" s="23">
        <v>87</v>
      </c>
      <c r="M71" s="23">
        <v>102</v>
      </c>
      <c r="N71" s="23">
        <v>117</v>
      </c>
      <c r="O71" s="23">
        <v>107</v>
      </c>
      <c r="P71" s="23">
        <v>100</v>
      </c>
      <c r="Q71" s="23">
        <v>78</v>
      </c>
      <c r="R71" s="28">
        <f t="shared" si="2"/>
        <v>1316</v>
      </c>
    </row>
    <row r="72" spans="1:18" outlineLevel="2" x14ac:dyDescent="0.25">
      <c r="A72" s="20" t="s">
        <v>2284</v>
      </c>
      <c r="B72" s="20" t="s">
        <v>1569</v>
      </c>
      <c r="C72" s="23"/>
      <c r="D72" s="23"/>
      <c r="E72" s="23">
        <v>1</v>
      </c>
      <c r="F72" s="23"/>
      <c r="G72" s="23">
        <v>2</v>
      </c>
      <c r="H72" s="23">
        <v>1</v>
      </c>
      <c r="I72" s="23"/>
      <c r="J72" s="23">
        <v>2</v>
      </c>
      <c r="K72" s="23">
        <v>1</v>
      </c>
      <c r="L72" s="23"/>
      <c r="M72" s="23"/>
      <c r="N72" s="23">
        <v>2</v>
      </c>
      <c r="O72" s="23">
        <v>3</v>
      </c>
      <c r="P72" s="23">
        <v>1</v>
      </c>
      <c r="Q72" s="23">
        <v>1</v>
      </c>
      <c r="R72" s="28">
        <f t="shared" si="2"/>
        <v>14</v>
      </c>
    </row>
    <row r="73" spans="1:18" outlineLevel="2" x14ac:dyDescent="0.25">
      <c r="A73" s="20" t="s">
        <v>2284</v>
      </c>
      <c r="B73" s="20" t="s">
        <v>1582</v>
      </c>
      <c r="C73" s="23">
        <v>3</v>
      </c>
      <c r="D73" s="23"/>
      <c r="E73" s="23">
        <v>3</v>
      </c>
      <c r="F73" s="23">
        <v>5</v>
      </c>
      <c r="G73" s="23">
        <v>9</v>
      </c>
      <c r="H73" s="23">
        <v>5</v>
      </c>
      <c r="I73" s="23">
        <v>8</v>
      </c>
      <c r="J73" s="23">
        <v>7</v>
      </c>
      <c r="K73" s="23">
        <v>5</v>
      </c>
      <c r="L73" s="23">
        <v>5</v>
      </c>
      <c r="M73" s="23">
        <v>7</v>
      </c>
      <c r="N73" s="23">
        <v>6</v>
      </c>
      <c r="O73" s="23">
        <v>11</v>
      </c>
      <c r="P73" s="23">
        <v>7</v>
      </c>
      <c r="Q73" s="23">
        <v>13</v>
      </c>
      <c r="R73" s="28">
        <f t="shared" si="2"/>
        <v>94</v>
      </c>
    </row>
    <row r="74" spans="1:18" outlineLevel="2" x14ac:dyDescent="0.25">
      <c r="A74" s="20" t="s">
        <v>2284</v>
      </c>
      <c r="B74" s="20" t="s">
        <v>1584</v>
      </c>
      <c r="C74" s="23"/>
      <c r="D74" s="23"/>
      <c r="E74" s="23">
        <v>3</v>
      </c>
      <c r="F74" s="23">
        <v>2</v>
      </c>
      <c r="G74" s="23">
        <v>6</v>
      </c>
      <c r="H74" s="23">
        <v>4</v>
      </c>
      <c r="I74" s="23"/>
      <c r="J74" s="23">
        <v>6</v>
      </c>
      <c r="K74" s="23">
        <v>3</v>
      </c>
      <c r="L74" s="23">
        <v>2</v>
      </c>
      <c r="M74" s="23">
        <v>4</v>
      </c>
      <c r="N74" s="23">
        <v>2</v>
      </c>
      <c r="O74" s="23">
        <v>6</v>
      </c>
      <c r="P74" s="23">
        <v>1</v>
      </c>
      <c r="Q74" s="23">
        <v>4</v>
      </c>
      <c r="R74" s="28">
        <f t="shared" si="2"/>
        <v>43</v>
      </c>
    </row>
    <row r="75" spans="1:18" outlineLevel="2" x14ac:dyDescent="0.25">
      <c r="A75" s="20" t="s">
        <v>2284</v>
      </c>
      <c r="B75" s="20" t="s">
        <v>1586</v>
      </c>
      <c r="C75" s="23">
        <v>1</v>
      </c>
      <c r="D75" s="23"/>
      <c r="E75" s="23"/>
      <c r="F75" s="23">
        <v>2</v>
      </c>
      <c r="G75" s="23">
        <v>2</v>
      </c>
      <c r="H75" s="23">
        <v>3</v>
      </c>
      <c r="I75" s="23">
        <v>1</v>
      </c>
      <c r="J75" s="23">
        <v>1</v>
      </c>
      <c r="K75" s="23">
        <v>2</v>
      </c>
      <c r="L75" s="23">
        <v>4</v>
      </c>
      <c r="M75" s="23"/>
      <c r="N75" s="23">
        <v>2</v>
      </c>
      <c r="O75" s="23">
        <v>3</v>
      </c>
      <c r="P75" s="23">
        <v>4</v>
      </c>
      <c r="Q75" s="23">
        <v>4</v>
      </c>
      <c r="R75" s="28">
        <f t="shared" si="2"/>
        <v>29</v>
      </c>
    </row>
    <row r="76" spans="1:18" outlineLevel="2" x14ac:dyDescent="0.25">
      <c r="A76" s="20" t="s">
        <v>2284</v>
      </c>
      <c r="B76" s="20" t="s">
        <v>1598</v>
      </c>
      <c r="C76" s="23">
        <v>7</v>
      </c>
      <c r="D76" s="23">
        <v>4</v>
      </c>
      <c r="E76" s="23">
        <v>6</v>
      </c>
      <c r="F76" s="23">
        <v>9</v>
      </c>
      <c r="G76" s="23">
        <v>5</v>
      </c>
      <c r="H76" s="23">
        <v>9</v>
      </c>
      <c r="I76" s="23">
        <v>13</v>
      </c>
      <c r="J76" s="23">
        <v>9</v>
      </c>
      <c r="K76" s="23">
        <v>2</v>
      </c>
      <c r="L76" s="23">
        <v>4</v>
      </c>
      <c r="M76" s="23">
        <v>6</v>
      </c>
      <c r="N76" s="23">
        <v>11</v>
      </c>
      <c r="O76" s="23">
        <v>7</v>
      </c>
      <c r="P76" s="23">
        <v>7</v>
      </c>
      <c r="Q76" s="23">
        <v>12</v>
      </c>
      <c r="R76" s="28">
        <f t="shared" si="2"/>
        <v>111</v>
      </c>
    </row>
    <row r="77" spans="1:18" outlineLevel="2" x14ac:dyDescent="0.25">
      <c r="A77" s="20" t="s">
        <v>2284</v>
      </c>
      <c r="B77" s="20" t="s">
        <v>1601</v>
      </c>
      <c r="C77" s="23"/>
      <c r="D77" s="23"/>
      <c r="E77" s="23"/>
      <c r="F77" s="23">
        <v>2</v>
      </c>
      <c r="G77" s="23">
        <v>1</v>
      </c>
      <c r="H77" s="23"/>
      <c r="I77" s="23"/>
      <c r="J77" s="23">
        <v>1</v>
      </c>
      <c r="K77" s="23">
        <v>2</v>
      </c>
      <c r="L77" s="23">
        <v>1</v>
      </c>
      <c r="M77" s="23">
        <v>2</v>
      </c>
      <c r="N77" s="23">
        <v>3</v>
      </c>
      <c r="O77" s="23"/>
      <c r="P77" s="23"/>
      <c r="Q77" s="23">
        <v>1</v>
      </c>
      <c r="R77" s="28">
        <f t="shared" si="2"/>
        <v>13</v>
      </c>
    </row>
    <row r="78" spans="1:18" outlineLevel="2" x14ac:dyDescent="0.25">
      <c r="A78" s="20" t="s">
        <v>2284</v>
      </c>
      <c r="B78" s="20" t="s">
        <v>1604</v>
      </c>
      <c r="C78" s="23">
        <v>4</v>
      </c>
      <c r="D78" s="23"/>
      <c r="E78" s="23">
        <v>2</v>
      </c>
      <c r="F78" s="23">
        <v>5</v>
      </c>
      <c r="G78" s="23">
        <v>1</v>
      </c>
      <c r="H78" s="23">
        <v>7</v>
      </c>
      <c r="I78" s="23">
        <v>2</v>
      </c>
      <c r="J78" s="23">
        <v>1</v>
      </c>
      <c r="K78" s="23">
        <v>4</v>
      </c>
      <c r="L78" s="23">
        <v>5</v>
      </c>
      <c r="M78" s="23">
        <v>3</v>
      </c>
      <c r="N78" s="23">
        <v>4</v>
      </c>
      <c r="O78" s="23">
        <v>4</v>
      </c>
      <c r="P78" s="23">
        <v>6</v>
      </c>
      <c r="Q78" s="23">
        <v>2</v>
      </c>
      <c r="R78" s="28">
        <f t="shared" si="2"/>
        <v>50</v>
      </c>
    </row>
    <row r="79" spans="1:18" outlineLevel="2" x14ac:dyDescent="0.25">
      <c r="A79" s="20" t="s">
        <v>2284</v>
      </c>
      <c r="B79" s="20" t="s">
        <v>1616</v>
      </c>
      <c r="C79" s="23"/>
      <c r="D79" s="23"/>
      <c r="E79" s="23"/>
      <c r="F79" s="23"/>
      <c r="G79" s="23">
        <v>1</v>
      </c>
      <c r="H79" s="23"/>
      <c r="I79" s="23"/>
      <c r="J79" s="23"/>
      <c r="K79" s="23"/>
      <c r="L79" s="23"/>
      <c r="M79" s="23">
        <v>1</v>
      </c>
      <c r="N79" s="23"/>
      <c r="O79" s="23"/>
      <c r="P79" s="23"/>
      <c r="Q79" s="23">
        <v>1</v>
      </c>
      <c r="R79" s="28">
        <f t="shared" si="2"/>
        <v>3</v>
      </c>
    </row>
    <row r="80" spans="1:18" outlineLevel="2" x14ac:dyDescent="0.25">
      <c r="A80" s="20" t="s">
        <v>2284</v>
      </c>
      <c r="B80" s="20" t="s">
        <v>1622</v>
      </c>
      <c r="C80" s="23">
        <v>2</v>
      </c>
      <c r="D80" s="23"/>
      <c r="E80" s="23"/>
      <c r="F80" s="23">
        <v>1</v>
      </c>
      <c r="G80" s="23">
        <v>1</v>
      </c>
      <c r="H80" s="23"/>
      <c r="I80" s="23"/>
      <c r="J80" s="23">
        <v>1</v>
      </c>
      <c r="K80" s="23"/>
      <c r="L80" s="23">
        <v>1</v>
      </c>
      <c r="M80" s="23">
        <v>2</v>
      </c>
      <c r="N80" s="23"/>
      <c r="O80" s="23">
        <v>1</v>
      </c>
      <c r="P80" s="23">
        <v>5</v>
      </c>
      <c r="Q80" s="23">
        <v>3</v>
      </c>
      <c r="R80" s="28">
        <f t="shared" si="2"/>
        <v>17</v>
      </c>
    </row>
    <row r="81" spans="1:18" outlineLevel="2" x14ac:dyDescent="0.25">
      <c r="A81" s="20" t="s">
        <v>2284</v>
      </c>
      <c r="B81" s="20" t="s">
        <v>1637</v>
      </c>
      <c r="C81" s="23"/>
      <c r="D81" s="23"/>
      <c r="E81" s="23"/>
      <c r="F81" s="23"/>
      <c r="G81" s="23">
        <v>1</v>
      </c>
      <c r="H81" s="23"/>
      <c r="I81" s="23"/>
      <c r="J81" s="23">
        <v>1</v>
      </c>
      <c r="K81" s="23"/>
      <c r="L81" s="23"/>
      <c r="M81" s="23">
        <v>1</v>
      </c>
      <c r="N81" s="23"/>
      <c r="O81" s="23"/>
      <c r="P81" s="23"/>
      <c r="Q81" s="23">
        <v>1</v>
      </c>
      <c r="R81" s="28">
        <f t="shared" si="2"/>
        <v>4</v>
      </c>
    </row>
    <row r="82" spans="1:18" outlineLevel="2" x14ac:dyDescent="0.25">
      <c r="A82" s="20" t="s">
        <v>2284</v>
      </c>
      <c r="B82" s="20" t="s">
        <v>1638</v>
      </c>
      <c r="C82" s="23"/>
      <c r="D82" s="23"/>
      <c r="E82" s="23">
        <v>1</v>
      </c>
      <c r="F82" s="23">
        <v>1</v>
      </c>
      <c r="G82" s="23">
        <v>1</v>
      </c>
      <c r="H82" s="23"/>
      <c r="I82" s="23">
        <v>1</v>
      </c>
      <c r="J82" s="23">
        <v>2</v>
      </c>
      <c r="K82" s="23">
        <v>1</v>
      </c>
      <c r="L82" s="23"/>
      <c r="M82" s="23"/>
      <c r="N82" s="23"/>
      <c r="O82" s="23"/>
      <c r="P82" s="23">
        <v>1</v>
      </c>
      <c r="Q82" s="23">
        <v>1</v>
      </c>
      <c r="R82" s="28">
        <f t="shared" si="2"/>
        <v>9</v>
      </c>
    </row>
    <row r="83" spans="1:18" outlineLevel="2" x14ac:dyDescent="0.25">
      <c r="A83" s="20" t="s">
        <v>2284</v>
      </c>
      <c r="B83" s="20" t="s">
        <v>1639</v>
      </c>
      <c r="C83" s="23">
        <v>2</v>
      </c>
      <c r="D83" s="23"/>
      <c r="E83" s="23"/>
      <c r="F83" s="23">
        <v>3</v>
      </c>
      <c r="G83" s="23">
        <v>3</v>
      </c>
      <c r="H83" s="23"/>
      <c r="I83" s="23"/>
      <c r="J83" s="23"/>
      <c r="K83" s="23"/>
      <c r="L83" s="23"/>
      <c r="M83" s="23">
        <v>1</v>
      </c>
      <c r="N83" s="23"/>
      <c r="O83" s="23">
        <v>2</v>
      </c>
      <c r="P83" s="23">
        <v>1</v>
      </c>
      <c r="Q83" s="23">
        <v>2</v>
      </c>
      <c r="R83" s="28">
        <f t="shared" si="2"/>
        <v>14</v>
      </c>
    </row>
    <row r="84" spans="1:18" outlineLevel="2" x14ac:dyDescent="0.25">
      <c r="A84" s="20" t="s">
        <v>2284</v>
      </c>
      <c r="B84" s="20" t="s">
        <v>1640</v>
      </c>
      <c r="C84" s="23"/>
      <c r="D84" s="23"/>
      <c r="E84" s="23"/>
      <c r="F84" s="23">
        <v>2</v>
      </c>
      <c r="G84" s="23">
        <v>1</v>
      </c>
      <c r="H84" s="23">
        <v>1</v>
      </c>
      <c r="I84" s="23"/>
      <c r="J84" s="23"/>
      <c r="K84" s="23">
        <v>1</v>
      </c>
      <c r="L84" s="23">
        <v>1</v>
      </c>
      <c r="M84" s="23">
        <v>3</v>
      </c>
      <c r="N84" s="23"/>
      <c r="O84" s="23"/>
      <c r="P84" s="23"/>
      <c r="Q84" s="23">
        <v>1</v>
      </c>
      <c r="R84" s="28">
        <f t="shared" si="2"/>
        <v>10</v>
      </c>
    </row>
    <row r="85" spans="1:18" outlineLevel="2" x14ac:dyDescent="0.25">
      <c r="A85" s="20" t="s">
        <v>2284</v>
      </c>
      <c r="B85" s="20" t="s">
        <v>1651</v>
      </c>
      <c r="C85" s="23"/>
      <c r="D85" s="23"/>
      <c r="E85" s="23"/>
      <c r="F85" s="23"/>
      <c r="G85" s="23"/>
      <c r="H85" s="23"/>
      <c r="I85" s="23"/>
      <c r="J85" s="23"/>
      <c r="K85" s="23"/>
      <c r="L85" s="23">
        <v>1</v>
      </c>
      <c r="M85" s="23"/>
      <c r="N85" s="23"/>
      <c r="O85" s="23"/>
      <c r="P85" s="23">
        <v>1</v>
      </c>
      <c r="Q85" s="23"/>
      <c r="R85" s="28">
        <f t="shared" si="2"/>
        <v>2</v>
      </c>
    </row>
    <row r="86" spans="1:18" outlineLevel="2" x14ac:dyDescent="0.25">
      <c r="A86" s="20" t="s">
        <v>2284</v>
      </c>
      <c r="B86" s="20" t="s">
        <v>1667</v>
      </c>
      <c r="C86" s="23">
        <v>21</v>
      </c>
      <c r="D86" s="23"/>
      <c r="E86" s="23">
        <v>22</v>
      </c>
      <c r="F86" s="23">
        <v>20</v>
      </c>
      <c r="G86" s="23">
        <v>21</v>
      </c>
      <c r="H86" s="23">
        <v>24</v>
      </c>
      <c r="I86" s="23">
        <v>16</v>
      </c>
      <c r="J86" s="23">
        <v>24</v>
      </c>
      <c r="K86" s="23">
        <v>23</v>
      </c>
      <c r="L86" s="23">
        <v>23</v>
      </c>
      <c r="M86" s="23">
        <v>17</v>
      </c>
      <c r="N86" s="23">
        <v>25</v>
      </c>
      <c r="O86" s="23">
        <v>16</v>
      </c>
      <c r="P86" s="23">
        <v>18</v>
      </c>
      <c r="Q86" s="23">
        <v>14</v>
      </c>
      <c r="R86" s="28">
        <f t="shared" si="2"/>
        <v>284</v>
      </c>
    </row>
    <row r="87" spans="1:18" outlineLevel="2" x14ac:dyDescent="0.25">
      <c r="A87" s="20" t="s">
        <v>2284</v>
      </c>
      <c r="B87" s="20" t="s">
        <v>1674</v>
      </c>
      <c r="C87" s="23">
        <v>2</v>
      </c>
      <c r="D87" s="23"/>
      <c r="E87" s="23">
        <v>5</v>
      </c>
      <c r="F87" s="23">
        <v>4</v>
      </c>
      <c r="G87" s="23">
        <v>4</v>
      </c>
      <c r="H87" s="23">
        <v>4</v>
      </c>
      <c r="I87" s="23">
        <v>2</v>
      </c>
      <c r="J87" s="23">
        <v>2</v>
      </c>
      <c r="K87" s="23">
        <v>4</v>
      </c>
      <c r="L87" s="23">
        <v>4</v>
      </c>
      <c r="M87" s="23">
        <v>1</v>
      </c>
      <c r="N87" s="23">
        <v>2</v>
      </c>
      <c r="O87" s="23">
        <v>2</v>
      </c>
      <c r="P87" s="23"/>
      <c r="Q87" s="23">
        <v>3</v>
      </c>
      <c r="R87" s="28">
        <f t="shared" si="2"/>
        <v>39</v>
      </c>
    </row>
    <row r="88" spans="1:18" outlineLevel="2" x14ac:dyDescent="0.25">
      <c r="A88" s="20" t="s">
        <v>2284</v>
      </c>
      <c r="B88" s="20" t="s">
        <v>1679</v>
      </c>
      <c r="C88" s="23">
        <v>9</v>
      </c>
      <c r="D88" s="23"/>
      <c r="E88" s="23">
        <v>7</v>
      </c>
      <c r="F88" s="23">
        <v>6</v>
      </c>
      <c r="G88" s="23">
        <v>6</v>
      </c>
      <c r="H88" s="23">
        <v>7</v>
      </c>
      <c r="I88" s="23">
        <v>5</v>
      </c>
      <c r="J88" s="23">
        <v>1</v>
      </c>
      <c r="K88" s="23">
        <v>8</v>
      </c>
      <c r="L88" s="23">
        <v>8</v>
      </c>
      <c r="M88" s="23">
        <v>3</v>
      </c>
      <c r="N88" s="23">
        <v>3</v>
      </c>
      <c r="O88" s="23">
        <v>5</v>
      </c>
      <c r="P88" s="23">
        <v>11</v>
      </c>
      <c r="Q88" s="23">
        <v>2</v>
      </c>
      <c r="R88" s="28">
        <f t="shared" si="2"/>
        <v>81</v>
      </c>
    </row>
    <row r="89" spans="1:18" outlineLevel="2" x14ac:dyDescent="0.25">
      <c r="A89" s="20" t="s">
        <v>2284</v>
      </c>
      <c r="B89" s="20" t="s">
        <v>1682</v>
      </c>
      <c r="C89" s="23">
        <v>13</v>
      </c>
      <c r="D89" s="23"/>
      <c r="E89" s="23">
        <v>21</v>
      </c>
      <c r="F89" s="23">
        <v>18</v>
      </c>
      <c r="G89" s="23">
        <v>13</v>
      </c>
      <c r="H89" s="23">
        <v>21</v>
      </c>
      <c r="I89" s="23">
        <v>13</v>
      </c>
      <c r="J89" s="23">
        <v>23</v>
      </c>
      <c r="K89" s="23">
        <v>23</v>
      </c>
      <c r="L89" s="23">
        <v>25</v>
      </c>
      <c r="M89" s="23">
        <v>15</v>
      </c>
      <c r="N89" s="23">
        <v>26</v>
      </c>
      <c r="O89" s="23">
        <v>19</v>
      </c>
      <c r="P89" s="23">
        <v>24</v>
      </c>
      <c r="Q89" s="23">
        <v>26</v>
      </c>
      <c r="R89" s="28">
        <f t="shared" si="2"/>
        <v>280</v>
      </c>
    </row>
    <row r="90" spans="1:18" outlineLevel="2" x14ac:dyDescent="0.25">
      <c r="A90" s="20" t="s">
        <v>2284</v>
      </c>
      <c r="B90" s="20" t="s">
        <v>1698</v>
      </c>
      <c r="C90" s="23">
        <v>4</v>
      </c>
      <c r="D90" s="23">
        <v>1</v>
      </c>
      <c r="E90" s="23">
        <v>2</v>
      </c>
      <c r="F90" s="23">
        <v>6</v>
      </c>
      <c r="G90" s="23">
        <v>4</v>
      </c>
      <c r="H90" s="23">
        <v>3</v>
      </c>
      <c r="I90" s="23">
        <v>5</v>
      </c>
      <c r="J90" s="23">
        <v>3</v>
      </c>
      <c r="K90" s="23">
        <v>5</v>
      </c>
      <c r="L90" s="23">
        <v>4</v>
      </c>
      <c r="M90" s="23">
        <v>2</v>
      </c>
      <c r="N90" s="23">
        <v>4</v>
      </c>
      <c r="O90" s="23">
        <v>6</v>
      </c>
      <c r="P90" s="23">
        <v>4</v>
      </c>
      <c r="Q90" s="23">
        <v>10</v>
      </c>
      <c r="R90" s="28">
        <f t="shared" si="2"/>
        <v>63</v>
      </c>
    </row>
    <row r="91" spans="1:18" outlineLevel="2" x14ac:dyDescent="0.25">
      <c r="A91" s="20" t="s">
        <v>2284</v>
      </c>
      <c r="B91" s="20" t="s">
        <v>1699</v>
      </c>
      <c r="C91" s="23"/>
      <c r="D91" s="23"/>
      <c r="E91" s="23"/>
      <c r="F91" s="23"/>
      <c r="G91" s="23"/>
      <c r="H91" s="23"/>
      <c r="I91" s="23"/>
      <c r="J91" s="23"/>
      <c r="K91" s="23">
        <v>3</v>
      </c>
      <c r="L91" s="23"/>
      <c r="M91" s="23">
        <v>1</v>
      </c>
      <c r="N91" s="23">
        <v>2</v>
      </c>
      <c r="O91" s="23">
        <v>1</v>
      </c>
      <c r="P91" s="23"/>
      <c r="Q91" s="23"/>
      <c r="R91" s="28">
        <f t="shared" si="2"/>
        <v>7</v>
      </c>
    </row>
    <row r="92" spans="1:18" outlineLevel="2" x14ac:dyDescent="0.25">
      <c r="A92" s="20" t="s">
        <v>2284</v>
      </c>
      <c r="B92" s="20" t="s">
        <v>1700</v>
      </c>
      <c r="C92" s="23">
        <v>1</v>
      </c>
      <c r="D92" s="23"/>
      <c r="E92" s="23">
        <v>3</v>
      </c>
      <c r="F92" s="23"/>
      <c r="G92" s="23"/>
      <c r="H92" s="23">
        <v>2</v>
      </c>
      <c r="I92" s="23">
        <v>1</v>
      </c>
      <c r="J92" s="23">
        <v>1</v>
      </c>
      <c r="K92" s="23"/>
      <c r="L92" s="23"/>
      <c r="M92" s="23"/>
      <c r="N92" s="23">
        <v>2</v>
      </c>
      <c r="O92" s="23">
        <v>1</v>
      </c>
      <c r="P92" s="23">
        <v>7</v>
      </c>
      <c r="Q92" s="23"/>
      <c r="R92" s="28">
        <f t="shared" si="2"/>
        <v>18</v>
      </c>
    </row>
    <row r="93" spans="1:18" outlineLevel="2" x14ac:dyDescent="0.25">
      <c r="A93" s="20" t="s">
        <v>2284</v>
      </c>
      <c r="B93" s="20" t="s">
        <v>1714</v>
      </c>
      <c r="C93" s="23">
        <v>1</v>
      </c>
      <c r="D93" s="23"/>
      <c r="E93" s="23">
        <v>1</v>
      </c>
      <c r="F93" s="23">
        <v>3</v>
      </c>
      <c r="G93" s="23">
        <v>2</v>
      </c>
      <c r="H93" s="23">
        <v>2</v>
      </c>
      <c r="I93" s="23">
        <v>1</v>
      </c>
      <c r="J93" s="23">
        <v>3</v>
      </c>
      <c r="K93" s="23">
        <v>2</v>
      </c>
      <c r="L93" s="23">
        <v>3</v>
      </c>
      <c r="M93" s="23">
        <v>1</v>
      </c>
      <c r="N93" s="23"/>
      <c r="O93" s="23">
        <v>1</v>
      </c>
      <c r="P93" s="23">
        <v>2</v>
      </c>
      <c r="Q93" s="23">
        <v>1</v>
      </c>
      <c r="R93" s="28">
        <f t="shared" si="2"/>
        <v>23</v>
      </c>
    </row>
    <row r="94" spans="1:18" outlineLevel="2" x14ac:dyDescent="0.25">
      <c r="A94" s="20" t="s">
        <v>2284</v>
      </c>
      <c r="B94" s="20" t="s">
        <v>1717</v>
      </c>
      <c r="C94" s="23">
        <v>10</v>
      </c>
      <c r="D94" s="23"/>
      <c r="E94" s="23">
        <v>7</v>
      </c>
      <c r="F94" s="23">
        <v>9</v>
      </c>
      <c r="G94" s="23">
        <v>8</v>
      </c>
      <c r="H94" s="23">
        <v>15</v>
      </c>
      <c r="I94" s="23">
        <v>11</v>
      </c>
      <c r="J94" s="23">
        <v>18</v>
      </c>
      <c r="K94" s="23">
        <v>16</v>
      </c>
      <c r="L94" s="23">
        <v>16</v>
      </c>
      <c r="M94" s="23">
        <v>7</v>
      </c>
      <c r="N94" s="23">
        <v>15</v>
      </c>
      <c r="O94" s="23">
        <v>10</v>
      </c>
      <c r="P94" s="23">
        <v>6</v>
      </c>
      <c r="Q94" s="23">
        <v>10</v>
      </c>
      <c r="R94" s="28">
        <f t="shared" si="2"/>
        <v>158</v>
      </c>
    </row>
    <row r="95" spans="1:18" outlineLevel="1" x14ac:dyDescent="0.25">
      <c r="A95" s="24" t="s">
        <v>2291</v>
      </c>
      <c r="B95" s="25"/>
      <c r="C95" s="26">
        <f t="shared" ref="C95:R95" si="3">SUBTOTAL(9,C17:C94)</f>
        <v>512</v>
      </c>
      <c r="D95" s="26">
        <f t="shared" si="3"/>
        <v>77</v>
      </c>
      <c r="E95" s="26">
        <f t="shared" si="3"/>
        <v>626</v>
      </c>
      <c r="F95" s="26">
        <f t="shared" si="3"/>
        <v>674</v>
      </c>
      <c r="G95" s="26">
        <f t="shared" si="3"/>
        <v>679</v>
      </c>
      <c r="H95" s="26">
        <f t="shared" si="3"/>
        <v>685</v>
      </c>
      <c r="I95" s="26">
        <f t="shared" si="3"/>
        <v>668</v>
      </c>
      <c r="J95" s="26">
        <f t="shared" si="3"/>
        <v>671</v>
      </c>
      <c r="K95" s="26">
        <f t="shared" si="3"/>
        <v>686</v>
      </c>
      <c r="L95" s="26">
        <f t="shared" si="3"/>
        <v>699</v>
      </c>
      <c r="M95" s="26">
        <f t="shared" si="3"/>
        <v>706</v>
      </c>
      <c r="N95" s="26">
        <f t="shared" si="3"/>
        <v>742</v>
      </c>
      <c r="O95" s="26">
        <f t="shared" si="3"/>
        <v>733</v>
      </c>
      <c r="P95" s="26">
        <f t="shared" si="3"/>
        <v>726</v>
      </c>
      <c r="Q95" s="26">
        <f t="shared" si="3"/>
        <v>711</v>
      </c>
      <c r="R95" s="28">
        <f t="shared" si="3"/>
        <v>9595</v>
      </c>
    </row>
    <row r="96" spans="1:18" outlineLevel="2" x14ac:dyDescent="0.25">
      <c r="A96" s="20" t="s">
        <v>1286</v>
      </c>
      <c r="B96" s="20" t="s">
        <v>1194</v>
      </c>
      <c r="C96" s="23"/>
      <c r="D96" s="23"/>
      <c r="E96" s="23">
        <v>6</v>
      </c>
      <c r="F96" s="23">
        <v>14</v>
      </c>
      <c r="G96" s="23">
        <v>8</v>
      </c>
      <c r="H96" s="23">
        <v>15</v>
      </c>
      <c r="I96" s="23">
        <v>15</v>
      </c>
      <c r="J96" s="23">
        <v>18</v>
      </c>
      <c r="K96" s="23">
        <v>18</v>
      </c>
      <c r="L96" s="23">
        <v>14</v>
      </c>
      <c r="M96" s="23">
        <v>15</v>
      </c>
      <c r="N96" s="23">
        <v>17</v>
      </c>
      <c r="O96" s="23">
        <v>15</v>
      </c>
      <c r="P96" s="23">
        <v>15</v>
      </c>
      <c r="Q96" s="23">
        <v>20</v>
      </c>
      <c r="R96" s="28">
        <f t="shared" si="2"/>
        <v>190</v>
      </c>
    </row>
    <row r="97" spans="1:18" outlineLevel="2" x14ac:dyDescent="0.25">
      <c r="A97" s="20" t="s">
        <v>1286</v>
      </c>
      <c r="B97" s="20" t="s">
        <v>1228</v>
      </c>
      <c r="C97" s="23">
        <v>1</v>
      </c>
      <c r="D97" s="23"/>
      <c r="E97" s="23">
        <v>49</v>
      </c>
      <c r="F97" s="23">
        <v>48</v>
      </c>
      <c r="G97" s="23">
        <v>53</v>
      </c>
      <c r="H97" s="23">
        <v>57</v>
      </c>
      <c r="I97" s="23">
        <v>43</v>
      </c>
      <c r="J97" s="23">
        <v>54</v>
      </c>
      <c r="K97" s="23">
        <v>55</v>
      </c>
      <c r="L97" s="23">
        <v>50</v>
      </c>
      <c r="M97" s="23">
        <v>34</v>
      </c>
      <c r="N97" s="23">
        <v>60</v>
      </c>
      <c r="O97" s="23">
        <v>44</v>
      </c>
      <c r="P97" s="23">
        <v>47</v>
      </c>
      <c r="Q97" s="23">
        <v>40</v>
      </c>
      <c r="R97" s="28">
        <f t="shared" si="2"/>
        <v>635</v>
      </c>
    </row>
    <row r="98" spans="1:18" outlineLevel="2" x14ac:dyDescent="0.25">
      <c r="A98" s="20" t="s">
        <v>1286</v>
      </c>
      <c r="B98" s="20" t="s">
        <v>1237</v>
      </c>
      <c r="C98" s="23"/>
      <c r="D98" s="23">
        <v>2</v>
      </c>
      <c r="E98" s="23">
        <v>165</v>
      </c>
      <c r="F98" s="23">
        <v>179</v>
      </c>
      <c r="G98" s="23">
        <v>175</v>
      </c>
      <c r="H98" s="23">
        <v>192</v>
      </c>
      <c r="I98" s="23">
        <v>188</v>
      </c>
      <c r="J98" s="23">
        <v>184</v>
      </c>
      <c r="K98" s="23">
        <v>191</v>
      </c>
      <c r="L98" s="23">
        <v>160</v>
      </c>
      <c r="M98" s="23">
        <v>176</v>
      </c>
      <c r="N98" s="23">
        <v>198</v>
      </c>
      <c r="O98" s="23">
        <v>197</v>
      </c>
      <c r="P98" s="23">
        <v>200</v>
      </c>
      <c r="Q98" s="23">
        <v>188</v>
      </c>
      <c r="R98" s="28">
        <f t="shared" si="2"/>
        <v>2395</v>
      </c>
    </row>
    <row r="99" spans="1:18" outlineLevel="2" x14ac:dyDescent="0.25">
      <c r="A99" s="20" t="s">
        <v>1286</v>
      </c>
      <c r="B99" s="20" t="s">
        <v>1249</v>
      </c>
      <c r="C99" s="23">
        <v>3</v>
      </c>
      <c r="D99" s="23"/>
      <c r="E99" s="23">
        <v>97</v>
      </c>
      <c r="F99" s="23">
        <v>108</v>
      </c>
      <c r="G99" s="23">
        <v>116</v>
      </c>
      <c r="H99" s="23">
        <v>115</v>
      </c>
      <c r="I99" s="23">
        <v>145</v>
      </c>
      <c r="J99" s="23">
        <v>119</v>
      </c>
      <c r="K99" s="23">
        <v>140</v>
      </c>
      <c r="L99" s="23">
        <v>138</v>
      </c>
      <c r="M99" s="23">
        <v>127</v>
      </c>
      <c r="N99" s="23">
        <v>155</v>
      </c>
      <c r="O99" s="23">
        <v>120</v>
      </c>
      <c r="P99" s="23">
        <v>133</v>
      </c>
      <c r="Q99" s="23">
        <v>152</v>
      </c>
      <c r="R99" s="28">
        <f t="shared" si="2"/>
        <v>1668</v>
      </c>
    </row>
    <row r="100" spans="1:18" outlineLevel="2" x14ac:dyDescent="0.25">
      <c r="A100" s="20" t="s">
        <v>1286</v>
      </c>
      <c r="B100" s="20" t="s">
        <v>1257</v>
      </c>
      <c r="C100" s="23"/>
      <c r="D100" s="23"/>
      <c r="E100" s="23">
        <v>29</v>
      </c>
      <c r="F100" s="23">
        <v>41</v>
      </c>
      <c r="G100" s="23">
        <v>47</v>
      </c>
      <c r="H100" s="23">
        <v>25</v>
      </c>
      <c r="I100" s="23">
        <v>27</v>
      </c>
      <c r="J100" s="23">
        <v>29</v>
      </c>
      <c r="K100" s="23">
        <v>38</v>
      </c>
      <c r="L100" s="23">
        <v>41</v>
      </c>
      <c r="M100" s="23">
        <v>35</v>
      </c>
      <c r="N100" s="23">
        <v>32</v>
      </c>
      <c r="O100" s="23">
        <v>39</v>
      </c>
      <c r="P100" s="23">
        <v>29</v>
      </c>
      <c r="Q100" s="23">
        <v>33</v>
      </c>
      <c r="R100" s="28">
        <f t="shared" si="2"/>
        <v>445</v>
      </c>
    </row>
    <row r="101" spans="1:18" outlineLevel="2" x14ac:dyDescent="0.25">
      <c r="A101" s="20" t="s">
        <v>1286</v>
      </c>
      <c r="B101" s="20" t="s">
        <v>1265</v>
      </c>
      <c r="C101" s="23"/>
      <c r="D101" s="23"/>
      <c r="E101" s="23">
        <v>3</v>
      </c>
      <c r="F101" s="23">
        <v>3</v>
      </c>
      <c r="G101" s="23">
        <v>4</v>
      </c>
      <c r="H101" s="23">
        <v>6</v>
      </c>
      <c r="I101" s="23">
        <v>4</v>
      </c>
      <c r="J101" s="23">
        <v>6</v>
      </c>
      <c r="K101" s="23">
        <v>5</v>
      </c>
      <c r="L101" s="23">
        <v>7</v>
      </c>
      <c r="M101" s="23"/>
      <c r="N101" s="23">
        <v>6</v>
      </c>
      <c r="O101" s="23">
        <v>6</v>
      </c>
      <c r="P101" s="23">
        <v>1</v>
      </c>
      <c r="Q101" s="23">
        <v>4</v>
      </c>
      <c r="R101" s="28">
        <f t="shared" si="2"/>
        <v>55</v>
      </c>
    </row>
    <row r="102" spans="1:18" outlineLevel="2" x14ac:dyDescent="0.25">
      <c r="A102" s="20" t="s">
        <v>1286</v>
      </c>
      <c r="B102" s="20" t="s">
        <v>1286</v>
      </c>
      <c r="C102" s="23"/>
      <c r="D102" s="23">
        <v>1</v>
      </c>
      <c r="E102" s="23">
        <v>100</v>
      </c>
      <c r="F102" s="23">
        <v>101</v>
      </c>
      <c r="G102" s="23">
        <v>91</v>
      </c>
      <c r="H102" s="23">
        <v>99</v>
      </c>
      <c r="I102" s="23">
        <v>98</v>
      </c>
      <c r="J102" s="23">
        <v>113</v>
      </c>
      <c r="K102" s="23">
        <v>139</v>
      </c>
      <c r="L102" s="23">
        <v>125</v>
      </c>
      <c r="M102" s="23">
        <v>110</v>
      </c>
      <c r="N102" s="23">
        <v>154</v>
      </c>
      <c r="O102" s="23">
        <v>107</v>
      </c>
      <c r="P102" s="23">
        <v>113</v>
      </c>
      <c r="Q102" s="23">
        <v>127</v>
      </c>
      <c r="R102" s="28">
        <f t="shared" si="2"/>
        <v>1478</v>
      </c>
    </row>
    <row r="103" spans="1:18" outlineLevel="2" x14ac:dyDescent="0.25">
      <c r="A103" s="20" t="s">
        <v>1286</v>
      </c>
      <c r="B103" s="20" t="s">
        <v>1331</v>
      </c>
      <c r="C103" s="23"/>
      <c r="D103" s="23"/>
      <c r="E103" s="23">
        <v>118</v>
      </c>
      <c r="F103" s="23">
        <v>145</v>
      </c>
      <c r="G103" s="23">
        <v>156</v>
      </c>
      <c r="H103" s="23">
        <v>172</v>
      </c>
      <c r="I103" s="23">
        <v>162</v>
      </c>
      <c r="J103" s="23">
        <v>161</v>
      </c>
      <c r="K103" s="23">
        <v>162</v>
      </c>
      <c r="L103" s="23">
        <v>178</v>
      </c>
      <c r="M103" s="23">
        <v>184</v>
      </c>
      <c r="N103" s="23">
        <v>186</v>
      </c>
      <c r="O103" s="23">
        <v>178</v>
      </c>
      <c r="P103" s="23">
        <v>180</v>
      </c>
      <c r="Q103" s="23">
        <v>185</v>
      </c>
      <c r="R103" s="28">
        <f t="shared" si="2"/>
        <v>2167</v>
      </c>
    </row>
    <row r="104" spans="1:18" outlineLevel="2" x14ac:dyDescent="0.25">
      <c r="A104" s="20" t="s">
        <v>1286</v>
      </c>
      <c r="B104" s="20" t="s">
        <v>1342</v>
      </c>
      <c r="C104" s="23">
        <v>20</v>
      </c>
      <c r="D104" s="23">
        <v>6</v>
      </c>
      <c r="E104" s="23">
        <v>73</v>
      </c>
      <c r="F104" s="23">
        <v>80</v>
      </c>
      <c r="G104" s="23">
        <v>82</v>
      </c>
      <c r="H104" s="23">
        <v>77</v>
      </c>
      <c r="I104" s="23">
        <v>108</v>
      </c>
      <c r="J104" s="23">
        <v>82</v>
      </c>
      <c r="K104" s="23">
        <v>99</v>
      </c>
      <c r="L104" s="23">
        <v>93</v>
      </c>
      <c r="M104" s="23">
        <v>90</v>
      </c>
      <c r="N104" s="23">
        <v>90</v>
      </c>
      <c r="O104" s="23">
        <v>84</v>
      </c>
      <c r="P104" s="23">
        <v>85</v>
      </c>
      <c r="Q104" s="23">
        <v>78</v>
      </c>
      <c r="R104" s="28">
        <f t="shared" si="2"/>
        <v>1147</v>
      </c>
    </row>
    <row r="105" spans="1:18" outlineLevel="2" x14ac:dyDescent="0.25">
      <c r="A105" s="20" t="s">
        <v>1286</v>
      </c>
      <c r="B105" s="20" t="s">
        <v>1354</v>
      </c>
      <c r="C105" s="23"/>
      <c r="D105" s="23">
        <v>1</v>
      </c>
      <c r="E105" s="23">
        <v>174</v>
      </c>
      <c r="F105" s="23">
        <v>171</v>
      </c>
      <c r="G105" s="23">
        <v>182</v>
      </c>
      <c r="H105" s="23">
        <v>175</v>
      </c>
      <c r="I105" s="23">
        <v>212</v>
      </c>
      <c r="J105" s="23">
        <v>202</v>
      </c>
      <c r="K105" s="23">
        <v>243</v>
      </c>
      <c r="L105" s="23">
        <v>230</v>
      </c>
      <c r="M105" s="23">
        <v>218</v>
      </c>
      <c r="N105" s="23">
        <v>209</v>
      </c>
      <c r="O105" s="23">
        <v>218</v>
      </c>
      <c r="P105" s="23">
        <v>226</v>
      </c>
      <c r="Q105" s="23">
        <v>207</v>
      </c>
      <c r="R105" s="28">
        <f t="shared" si="2"/>
        <v>2668</v>
      </c>
    </row>
    <row r="106" spans="1:18" outlineLevel="2" x14ac:dyDescent="0.25">
      <c r="A106" s="20" t="s">
        <v>1286</v>
      </c>
      <c r="B106" s="20" t="s">
        <v>1359</v>
      </c>
      <c r="C106" s="23">
        <v>50</v>
      </c>
      <c r="D106" s="23">
        <v>1</v>
      </c>
      <c r="E106" s="23">
        <v>80</v>
      </c>
      <c r="F106" s="23">
        <v>86</v>
      </c>
      <c r="G106" s="23">
        <v>93</v>
      </c>
      <c r="H106" s="23">
        <v>96</v>
      </c>
      <c r="I106" s="23">
        <v>98</v>
      </c>
      <c r="J106" s="23">
        <v>80</v>
      </c>
      <c r="K106" s="23">
        <v>92</v>
      </c>
      <c r="L106" s="23">
        <v>87</v>
      </c>
      <c r="M106" s="23">
        <v>84</v>
      </c>
      <c r="N106" s="23">
        <v>90</v>
      </c>
      <c r="O106" s="23">
        <v>78</v>
      </c>
      <c r="P106" s="23">
        <v>59</v>
      </c>
      <c r="Q106" s="23">
        <v>71</v>
      </c>
      <c r="R106" s="28">
        <f t="shared" si="2"/>
        <v>1145</v>
      </c>
    </row>
    <row r="107" spans="1:18" outlineLevel="2" x14ac:dyDescent="0.25">
      <c r="A107" s="20" t="s">
        <v>1286</v>
      </c>
      <c r="B107" s="20" t="s">
        <v>1376</v>
      </c>
      <c r="C107" s="23"/>
      <c r="D107" s="23"/>
      <c r="E107" s="23">
        <v>29</v>
      </c>
      <c r="F107" s="23">
        <v>43</v>
      </c>
      <c r="G107" s="23">
        <v>29</v>
      </c>
      <c r="H107" s="23">
        <v>25</v>
      </c>
      <c r="I107" s="23">
        <v>36</v>
      </c>
      <c r="J107" s="23">
        <v>29</v>
      </c>
      <c r="K107" s="23">
        <v>48</v>
      </c>
      <c r="L107" s="23">
        <v>30</v>
      </c>
      <c r="M107" s="23">
        <v>33</v>
      </c>
      <c r="N107" s="23">
        <v>26</v>
      </c>
      <c r="O107" s="23">
        <v>40</v>
      </c>
      <c r="P107" s="23">
        <v>36</v>
      </c>
      <c r="Q107" s="23">
        <v>24</v>
      </c>
      <c r="R107" s="28">
        <f t="shared" si="2"/>
        <v>428</v>
      </c>
    </row>
    <row r="108" spans="1:18" outlineLevel="2" x14ac:dyDescent="0.25">
      <c r="A108" s="20" t="s">
        <v>1286</v>
      </c>
      <c r="B108" s="20" t="s">
        <v>1378</v>
      </c>
      <c r="C108" s="23">
        <v>9</v>
      </c>
      <c r="D108" s="23"/>
      <c r="E108" s="23">
        <v>13</v>
      </c>
      <c r="F108" s="23">
        <v>19</v>
      </c>
      <c r="G108" s="23">
        <v>18</v>
      </c>
      <c r="H108" s="23">
        <v>24</v>
      </c>
      <c r="I108" s="23">
        <v>18</v>
      </c>
      <c r="J108" s="23">
        <v>23</v>
      </c>
      <c r="K108" s="23">
        <v>19</v>
      </c>
      <c r="L108" s="23">
        <v>29</v>
      </c>
      <c r="M108" s="23">
        <v>20</v>
      </c>
      <c r="N108" s="23">
        <v>28</v>
      </c>
      <c r="O108" s="23">
        <v>24</v>
      </c>
      <c r="P108" s="23">
        <v>31</v>
      </c>
      <c r="Q108" s="23">
        <v>28</v>
      </c>
      <c r="R108" s="28">
        <f t="shared" si="2"/>
        <v>303</v>
      </c>
    </row>
    <row r="109" spans="1:18" outlineLevel="2" x14ac:dyDescent="0.25">
      <c r="A109" s="20" t="s">
        <v>1286</v>
      </c>
      <c r="B109" s="20" t="s">
        <v>1438</v>
      </c>
      <c r="C109" s="23"/>
      <c r="D109" s="23"/>
      <c r="E109" s="23">
        <v>1</v>
      </c>
      <c r="F109" s="23">
        <v>3</v>
      </c>
      <c r="G109" s="23">
        <v>4</v>
      </c>
      <c r="H109" s="23">
        <v>5</v>
      </c>
      <c r="I109" s="23">
        <v>1</v>
      </c>
      <c r="J109" s="23">
        <v>4</v>
      </c>
      <c r="K109" s="23"/>
      <c r="L109" s="23">
        <v>4</v>
      </c>
      <c r="M109" s="23"/>
      <c r="N109" s="23">
        <v>2</v>
      </c>
      <c r="O109" s="23">
        <v>1</v>
      </c>
      <c r="P109" s="23"/>
      <c r="Q109" s="23">
        <v>1</v>
      </c>
      <c r="R109" s="28">
        <f t="shared" si="2"/>
        <v>26</v>
      </c>
    </row>
    <row r="110" spans="1:18" outlineLevel="2" x14ac:dyDescent="0.25">
      <c r="A110" s="20" t="s">
        <v>1286</v>
      </c>
      <c r="B110" s="20" t="s">
        <v>1493</v>
      </c>
      <c r="C110" s="23"/>
      <c r="D110" s="23"/>
      <c r="E110" s="23">
        <v>37</v>
      </c>
      <c r="F110" s="23">
        <v>51</v>
      </c>
      <c r="G110" s="23">
        <v>38</v>
      </c>
      <c r="H110" s="23">
        <v>50</v>
      </c>
      <c r="I110" s="23">
        <v>44</v>
      </c>
      <c r="J110" s="23">
        <v>47</v>
      </c>
      <c r="K110" s="23">
        <v>41</v>
      </c>
      <c r="L110" s="23">
        <v>32</v>
      </c>
      <c r="M110" s="23">
        <v>41</v>
      </c>
      <c r="N110" s="23">
        <v>39</v>
      </c>
      <c r="O110" s="23">
        <v>44</v>
      </c>
      <c r="P110" s="23">
        <v>24</v>
      </c>
      <c r="Q110" s="23">
        <v>49</v>
      </c>
      <c r="R110" s="28">
        <f t="shared" si="2"/>
        <v>537</v>
      </c>
    </row>
    <row r="111" spans="1:18" outlineLevel="2" x14ac:dyDescent="0.25">
      <c r="A111" s="20" t="s">
        <v>1286</v>
      </c>
      <c r="B111" s="20" t="s">
        <v>1496</v>
      </c>
      <c r="C111" s="23">
        <v>39</v>
      </c>
      <c r="D111" s="23">
        <v>3</v>
      </c>
      <c r="E111" s="23">
        <v>66</v>
      </c>
      <c r="F111" s="23">
        <v>64</v>
      </c>
      <c r="G111" s="23">
        <v>65</v>
      </c>
      <c r="H111" s="23">
        <v>60</v>
      </c>
      <c r="I111" s="23">
        <v>81</v>
      </c>
      <c r="J111" s="23">
        <v>59</v>
      </c>
      <c r="K111" s="23">
        <v>58</v>
      </c>
      <c r="L111" s="23">
        <v>83</v>
      </c>
      <c r="M111" s="23">
        <v>74</v>
      </c>
      <c r="N111" s="23">
        <v>73</v>
      </c>
      <c r="O111" s="23">
        <v>72</v>
      </c>
      <c r="P111" s="23">
        <v>67</v>
      </c>
      <c r="Q111" s="23">
        <v>59</v>
      </c>
      <c r="R111" s="28">
        <f t="shared" si="2"/>
        <v>923</v>
      </c>
    </row>
    <row r="112" spans="1:18" outlineLevel="2" x14ac:dyDescent="0.25">
      <c r="A112" s="20" t="s">
        <v>1286</v>
      </c>
      <c r="B112" s="20" t="s">
        <v>1512</v>
      </c>
      <c r="C112" s="23"/>
      <c r="D112" s="23">
        <v>1</v>
      </c>
      <c r="E112" s="23">
        <v>42</v>
      </c>
      <c r="F112" s="23">
        <v>43</v>
      </c>
      <c r="G112" s="23">
        <v>48</v>
      </c>
      <c r="H112" s="23">
        <v>48</v>
      </c>
      <c r="I112" s="23">
        <v>49</v>
      </c>
      <c r="J112" s="23">
        <v>57</v>
      </c>
      <c r="K112" s="23">
        <v>32</v>
      </c>
      <c r="L112" s="23">
        <v>63</v>
      </c>
      <c r="M112" s="23">
        <v>42</v>
      </c>
      <c r="N112" s="23">
        <v>51</v>
      </c>
      <c r="O112" s="23">
        <v>47</v>
      </c>
      <c r="P112" s="23">
        <v>54</v>
      </c>
      <c r="Q112" s="23">
        <v>55</v>
      </c>
      <c r="R112" s="28">
        <f t="shared" si="2"/>
        <v>632</v>
      </c>
    </row>
    <row r="113" spans="1:18" outlineLevel="2" x14ac:dyDescent="0.25">
      <c r="A113" s="20" t="s">
        <v>1286</v>
      </c>
      <c r="B113" s="20" t="s">
        <v>1556</v>
      </c>
      <c r="C113" s="23">
        <v>111</v>
      </c>
      <c r="D113" s="23"/>
      <c r="E113" s="23">
        <v>560</v>
      </c>
      <c r="F113" s="23">
        <v>557</v>
      </c>
      <c r="G113" s="23">
        <v>554</v>
      </c>
      <c r="H113" s="23">
        <v>538</v>
      </c>
      <c r="I113" s="23">
        <v>494</v>
      </c>
      <c r="J113" s="23">
        <v>545</v>
      </c>
      <c r="K113" s="23">
        <v>513</v>
      </c>
      <c r="L113" s="23">
        <v>520</v>
      </c>
      <c r="M113" s="23">
        <v>514</v>
      </c>
      <c r="N113" s="23">
        <v>537</v>
      </c>
      <c r="O113" s="23">
        <v>562</v>
      </c>
      <c r="P113" s="23">
        <v>530</v>
      </c>
      <c r="Q113" s="23">
        <v>607</v>
      </c>
      <c r="R113" s="28">
        <f t="shared" si="2"/>
        <v>7142</v>
      </c>
    </row>
    <row r="114" spans="1:18" outlineLevel="2" x14ac:dyDescent="0.25">
      <c r="A114" s="20" t="s">
        <v>1286</v>
      </c>
      <c r="B114" s="20" t="s">
        <v>1557</v>
      </c>
      <c r="C114" s="23">
        <v>9</v>
      </c>
      <c r="D114" s="23">
        <v>1</v>
      </c>
      <c r="E114" s="23">
        <v>13</v>
      </c>
      <c r="F114" s="23">
        <v>14</v>
      </c>
      <c r="G114" s="23">
        <v>9</v>
      </c>
      <c r="H114" s="23">
        <v>21</v>
      </c>
      <c r="I114" s="23">
        <v>24</v>
      </c>
      <c r="J114" s="23">
        <v>17</v>
      </c>
      <c r="K114" s="23">
        <v>16</v>
      </c>
      <c r="L114" s="23">
        <v>13</v>
      </c>
      <c r="M114" s="23">
        <v>15</v>
      </c>
      <c r="N114" s="23">
        <v>23</v>
      </c>
      <c r="O114" s="23">
        <v>10</v>
      </c>
      <c r="P114" s="23">
        <v>17</v>
      </c>
      <c r="Q114" s="23">
        <v>14</v>
      </c>
      <c r="R114" s="28">
        <f t="shared" si="2"/>
        <v>216</v>
      </c>
    </row>
    <row r="115" spans="1:18" outlineLevel="2" x14ac:dyDescent="0.25">
      <c r="A115" s="20" t="s">
        <v>1286</v>
      </c>
      <c r="B115" s="20" t="s">
        <v>1567</v>
      </c>
      <c r="C115" s="23"/>
      <c r="D115" s="23"/>
      <c r="E115" s="23">
        <v>41</v>
      </c>
      <c r="F115" s="23">
        <v>23</v>
      </c>
      <c r="G115" s="23">
        <v>46</v>
      </c>
      <c r="H115" s="23">
        <v>48</v>
      </c>
      <c r="I115" s="23">
        <v>42</v>
      </c>
      <c r="J115" s="23">
        <v>49</v>
      </c>
      <c r="K115" s="23">
        <v>54</v>
      </c>
      <c r="L115" s="23">
        <v>50</v>
      </c>
      <c r="M115" s="23">
        <v>48</v>
      </c>
      <c r="N115" s="23">
        <v>56</v>
      </c>
      <c r="O115" s="23">
        <v>45</v>
      </c>
      <c r="P115" s="23">
        <v>46</v>
      </c>
      <c r="Q115" s="23">
        <v>57</v>
      </c>
      <c r="R115" s="28">
        <f t="shared" si="2"/>
        <v>605</v>
      </c>
    </row>
    <row r="116" spans="1:18" outlineLevel="2" x14ac:dyDescent="0.25">
      <c r="A116" s="20" t="s">
        <v>1286</v>
      </c>
      <c r="B116" s="20" t="s">
        <v>1591</v>
      </c>
      <c r="C116" s="23"/>
      <c r="D116" s="23"/>
      <c r="E116" s="23">
        <v>158</v>
      </c>
      <c r="F116" s="23">
        <v>211</v>
      </c>
      <c r="G116" s="23">
        <v>219</v>
      </c>
      <c r="H116" s="23">
        <v>201</v>
      </c>
      <c r="I116" s="23">
        <v>225</v>
      </c>
      <c r="J116" s="23">
        <v>223</v>
      </c>
      <c r="K116" s="23">
        <v>247</v>
      </c>
      <c r="L116" s="23">
        <v>248</v>
      </c>
      <c r="M116" s="23">
        <v>269</v>
      </c>
      <c r="N116" s="23">
        <v>283</v>
      </c>
      <c r="O116" s="23">
        <v>237</v>
      </c>
      <c r="P116" s="23">
        <v>266</v>
      </c>
      <c r="Q116" s="23">
        <v>281</v>
      </c>
      <c r="R116" s="28">
        <f t="shared" si="2"/>
        <v>3068</v>
      </c>
    </row>
    <row r="117" spans="1:18" outlineLevel="2" x14ac:dyDescent="0.25">
      <c r="A117" s="20" t="s">
        <v>1286</v>
      </c>
      <c r="B117" s="20" t="s">
        <v>1594</v>
      </c>
      <c r="C117" s="23"/>
      <c r="D117" s="23"/>
      <c r="E117" s="23">
        <v>15</v>
      </c>
      <c r="F117" s="23">
        <v>13</v>
      </c>
      <c r="G117" s="23">
        <v>16</v>
      </c>
      <c r="H117" s="23">
        <v>11</v>
      </c>
      <c r="I117" s="23">
        <v>15</v>
      </c>
      <c r="J117" s="23">
        <v>14</v>
      </c>
      <c r="K117" s="23">
        <v>15</v>
      </c>
      <c r="L117" s="23">
        <v>9</v>
      </c>
      <c r="M117" s="23">
        <v>18</v>
      </c>
      <c r="N117" s="23">
        <v>13</v>
      </c>
      <c r="O117" s="23">
        <v>21</v>
      </c>
      <c r="P117" s="23">
        <v>14</v>
      </c>
      <c r="Q117" s="23">
        <v>18</v>
      </c>
      <c r="R117" s="28">
        <f t="shared" si="2"/>
        <v>192</v>
      </c>
    </row>
    <row r="118" spans="1:18" outlineLevel="2" x14ac:dyDescent="0.25">
      <c r="A118" s="20" t="s">
        <v>1286</v>
      </c>
      <c r="B118" s="20" t="s">
        <v>1611</v>
      </c>
      <c r="C118" s="23">
        <v>30</v>
      </c>
      <c r="D118" s="23"/>
      <c r="E118" s="23">
        <v>254</v>
      </c>
      <c r="F118" s="23">
        <v>227</v>
      </c>
      <c r="G118" s="23">
        <v>248</v>
      </c>
      <c r="H118" s="23">
        <v>246</v>
      </c>
      <c r="I118" s="23">
        <v>251</v>
      </c>
      <c r="J118" s="23">
        <v>216</v>
      </c>
      <c r="K118" s="23">
        <v>250</v>
      </c>
      <c r="L118" s="23">
        <v>256</v>
      </c>
      <c r="M118" s="23">
        <v>235</v>
      </c>
      <c r="N118" s="23">
        <v>239</v>
      </c>
      <c r="O118" s="23">
        <v>275</v>
      </c>
      <c r="P118" s="23">
        <v>226</v>
      </c>
      <c r="Q118" s="23">
        <v>239</v>
      </c>
      <c r="R118" s="28">
        <f t="shared" si="2"/>
        <v>3192</v>
      </c>
    </row>
    <row r="119" spans="1:18" outlineLevel="2" x14ac:dyDescent="0.25">
      <c r="A119" s="20" t="s">
        <v>1286</v>
      </c>
      <c r="B119" s="20" t="s">
        <v>1618</v>
      </c>
      <c r="C119" s="23">
        <v>15</v>
      </c>
      <c r="D119" s="23">
        <v>1</v>
      </c>
      <c r="E119" s="23">
        <v>80</v>
      </c>
      <c r="F119" s="23">
        <v>102</v>
      </c>
      <c r="G119" s="23">
        <v>106</v>
      </c>
      <c r="H119" s="23">
        <v>86</v>
      </c>
      <c r="I119" s="23">
        <v>85</v>
      </c>
      <c r="J119" s="23">
        <v>92</v>
      </c>
      <c r="K119" s="23">
        <v>105</v>
      </c>
      <c r="L119" s="23">
        <v>89</v>
      </c>
      <c r="M119" s="23">
        <v>119</v>
      </c>
      <c r="N119" s="23">
        <v>106</v>
      </c>
      <c r="O119" s="23">
        <v>128</v>
      </c>
      <c r="P119" s="23">
        <v>128</v>
      </c>
      <c r="Q119" s="23">
        <v>118</v>
      </c>
      <c r="R119" s="28">
        <f t="shared" si="2"/>
        <v>1360</v>
      </c>
    </row>
    <row r="120" spans="1:18" outlineLevel="2" x14ac:dyDescent="0.25">
      <c r="A120" s="20" t="s">
        <v>1286</v>
      </c>
      <c r="B120" s="20" t="s">
        <v>1697</v>
      </c>
      <c r="C120" s="23">
        <v>49</v>
      </c>
      <c r="D120" s="23">
        <v>2</v>
      </c>
      <c r="E120" s="23">
        <v>203</v>
      </c>
      <c r="F120" s="23">
        <v>218</v>
      </c>
      <c r="G120" s="23">
        <v>186</v>
      </c>
      <c r="H120" s="23">
        <v>218</v>
      </c>
      <c r="I120" s="23">
        <v>209</v>
      </c>
      <c r="J120" s="23">
        <v>184</v>
      </c>
      <c r="K120" s="23">
        <v>191</v>
      </c>
      <c r="L120" s="23">
        <v>175</v>
      </c>
      <c r="M120" s="23">
        <v>195</v>
      </c>
      <c r="N120" s="23">
        <v>243</v>
      </c>
      <c r="O120" s="23">
        <v>204</v>
      </c>
      <c r="P120" s="23">
        <v>171</v>
      </c>
      <c r="Q120" s="23">
        <v>146</v>
      </c>
      <c r="R120" s="28">
        <f t="shared" si="2"/>
        <v>2594</v>
      </c>
    </row>
    <row r="121" spans="1:18" outlineLevel="2" x14ac:dyDescent="0.25">
      <c r="A121" s="20" t="s">
        <v>1286</v>
      </c>
      <c r="B121" s="20" t="s">
        <v>1708</v>
      </c>
      <c r="C121" s="23">
        <v>1</v>
      </c>
      <c r="D121" s="23"/>
      <c r="E121" s="23">
        <v>195</v>
      </c>
      <c r="F121" s="23">
        <v>179</v>
      </c>
      <c r="G121" s="23">
        <v>223</v>
      </c>
      <c r="H121" s="23">
        <v>223</v>
      </c>
      <c r="I121" s="23">
        <v>186</v>
      </c>
      <c r="J121" s="23">
        <v>208</v>
      </c>
      <c r="K121" s="23">
        <v>196</v>
      </c>
      <c r="L121" s="23">
        <v>207</v>
      </c>
      <c r="M121" s="23">
        <v>189</v>
      </c>
      <c r="N121" s="23">
        <v>195</v>
      </c>
      <c r="O121" s="23">
        <v>219</v>
      </c>
      <c r="P121" s="23">
        <v>180</v>
      </c>
      <c r="Q121" s="23">
        <v>229</v>
      </c>
      <c r="R121" s="28">
        <f t="shared" si="2"/>
        <v>2630</v>
      </c>
    </row>
    <row r="122" spans="1:18" outlineLevel="2" x14ac:dyDescent="0.25">
      <c r="A122" s="20" t="s">
        <v>1286</v>
      </c>
      <c r="B122" s="20" t="s">
        <v>1722</v>
      </c>
      <c r="C122" s="23">
        <v>1</v>
      </c>
      <c r="D122" s="23">
        <v>4</v>
      </c>
      <c r="E122" s="23">
        <v>80</v>
      </c>
      <c r="F122" s="23">
        <v>105</v>
      </c>
      <c r="G122" s="23">
        <v>107</v>
      </c>
      <c r="H122" s="23">
        <v>113</v>
      </c>
      <c r="I122" s="23">
        <v>117</v>
      </c>
      <c r="J122" s="23">
        <v>129</v>
      </c>
      <c r="K122" s="23">
        <v>134</v>
      </c>
      <c r="L122" s="23">
        <v>137</v>
      </c>
      <c r="M122" s="23">
        <v>107</v>
      </c>
      <c r="N122" s="23">
        <v>157</v>
      </c>
      <c r="O122" s="23">
        <v>123</v>
      </c>
      <c r="P122" s="23">
        <v>128</v>
      </c>
      <c r="Q122" s="23">
        <v>138</v>
      </c>
      <c r="R122" s="28">
        <f t="shared" si="2"/>
        <v>1580</v>
      </c>
    </row>
    <row r="123" spans="1:18" outlineLevel="1" x14ac:dyDescent="0.25">
      <c r="A123" s="24" t="s">
        <v>1844</v>
      </c>
      <c r="B123" s="25"/>
      <c r="C123" s="26">
        <f t="shared" ref="C123:R123" si="4">SUBTOTAL(9,C96:C122)</f>
        <v>338</v>
      </c>
      <c r="D123" s="26">
        <f t="shared" si="4"/>
        <v>23</v>
      </c>
      <c r="E123" s="26">
        <f t="shared" si="4"/>
        <v>2681</v>
      </c>
      <c r="F123" s="26">
        <f t="shared" si="4"/>
        <v>2848</v>
      </c>
      <c r="G123" s="26">
        <f t="shared" si="4"/>
        <v>2923</v>
      </c>
      <c r="H123" s="26">
        <f t="shared" si="4"/>
        <v>2946</v>
      </c>
      <c r="I123" s="26">
        <f t="shared" si="4"/>
        <v>2977</v>
      </c>
      <c r="J123" s="26">
        <f t="shared" si="4"/>
        <v>2944</v>
      </c>
      <c r="K123" s="26">
        <f t="shared" si="4"/>
        <v>3101</v>
      </c>
      <c r="L123" s="26">
        <f t="shared" si="4"/>
        <v>3068</v>
      </c>
      <c r="M123" s="26">
        <f t="shared" si="4"/>
        <v>2992</v>
      </c>
      <c r="N123" s="26">
        <f t="shared" si="4"/>
        <v>3268</v>
      </c>
      <c r="O123" s="26">
        <f t="shared" si="4"/>
        <v>3138</v>
      </c>
      <c r="P123" s="26">
        <f t="shared" si="4"/>
        <v>3006</v>
      </c>
      <c r="Q123" s="26">
        <f t="shared" si="4"/>
        <v>3168</v>
      </c>
      <c r="R123" s="28">
        <f t="shared" si="4"/>
        <v>39421</v>
      </c>
    </row>
    <row r="124" spans="1:18" outlineLevel="2" x14ac:dyDescent="0.25">
      <c r="A124" s="20" t="s">
        <v>1339</v>
      </c>
      <c r="B124" s="20" t="s">
        <v>1192</v>
      </c>
      <c r="C124" s="23">
        <v>2</v>
      </c>
      <c r="D124" s="23">
        <v>1</v>
      </c>
      <c r="E124" s="23">
        <v>4</v>
      </c>
      <c r="F124" s="23">
        <v>10</v>
      </c>
      <c r="G124" s="23">
        <v>4</v>
      </c>
      <c r="H124" s="23">
        <v>6</v>
      </c>
      <c r="I124" s="23">
        <v>3</v>
      </c>
      <c r="J124" s="23">
        <v>6</v>
      </c>
      <c r="K124" s="23">
        <v>4</v>
      </c>
      <c r="L124" s="23">
        <v>1</v>
      </c>
      <c r="M124" s="23">
        <v>11</v>
      </c>
      <c r="N124" s="23">
        <v>3</v>
      </c>
      <c r="O124" s="23">
        <v>8</v>
      </c>
      <c r="P124" s="23">
        <v>5</v>
      </c>
      <c r="Q124" s="23">
        <v>6</v>
      </c>
      <c r="R124" s="28">
        <f t="shared" si="2"/>
        <v>74</v>
      </c>
    </row>
    <row r="125" spans="1:18" outlineLevel="2" x14ac:dyDescent="0.25">
      <c r="A125" s="20" t="s">
        <v>1339</v>
      </c>
      <c r="B125" s="20" t="s">
        <v>1253</v>
      </c>
      <c r="C125" s="23"/>
      <c r="D125" s="23"/>
      <c r="E125" s="23">
        <v>1</v>
      </c>
      <c r="F125" s="23">
        <v>3</v>
      </c>
      <c r="G125" s="23">
        <v>3</v>
      </c>
      <c r="H125" s="23">
        <v>2</v>
      </c>
      <c r="I125" s="23">
        <v>2</v>
      </c>
      <c r="J125" s="23">
        <v>7</v>
      </c>
      <c r="K125" s="23">
        <v>6</v>
      </c>
      <c r="L125" s="23">
        <v>3</v>
      </c>
      <c r="M125" s="23">
        <v>4</v>
      </c>
      <c r="N125" s="23">
        <v>5</v>
      </c>
      <c r="O125" s="23">
        <v>7</v>
      </c>
      <c r="P125" s="23">
        <v>4</v>
      </c>
      <c r="Q125" s="23">
        <v>10</v>
      </c>
      <c r="R125" s="28">
        <f t="shared" si="2"/>
        <v>57</v>
      </c>
    </row>
    <row r="126" spans="1:18" outlineLevel="2" x14ac:dyDescent="0.25">
      <c r="A126" s="20" t="s">
        <v>1339</v>
      </c>
      <c r="B126" s="20" t="s">
        <v>1255</v>
      </c>
      <c r="C126" s="23">
        <v>3</v>
      </c>
      <c r="D126" s="23"/>
      <c r="E126" s="23">
        <v>4</v>
      </c>
      <c r="F126" s="23">
        <v>8</v>
      </c>
      <c r="G126" s="23">
        <v>5</v>
      </c>
      <c r="H126" s="23">
        <v>5</v>
      </c>
      <c r="I126" s="23">
        <v>5</v>
      </c>
      <c r="J126" s="23">
        <v>5</v>
      </c>
      <c r="K126" s="23"/>
      <c r="L126" s="23">
        <v>9</v>
      </c>
      <c r="M126" s="23">
        <v>4</v>
      </c>
      <c r="N126" s="23">
        <v>1</v>
      </c>
      <c r="O126" s="23">
        <v>6</v>
      </c>
      <c r="P126" s="23">
        <v>5</v>
      </c>
      <c r="Q126" s="23">
        <v>8</v>
      </c>
      <c r="R126" s="28">
        <f t="shared" si="2"/>
        <v>68</v>
      </c>
    </row>
    <row r="127" spans="1:18" outlineLevel="2" x14ac:dyDescent="0.25">
      <c r="A127" s="20" t="s">
        <v>1339</v>
      </c>
      <c r="B127" s="20" t="s">
        <v>1269</v>
      </c>
      <c r="C127" s="23">
        <v>11</v>
      </c>
      <c r="D127" s="23"/>
      <c r="E127" s="23">
        <v>10</v>
      </c>
      <c r="F127" s="23">
        <v>16</v>
      </c>
      <c r="G127" s="23">
        <v>15</v>
      </c>
      <c r="H127" s="23">
        <v>7</v>
      </c>
      <c r="I127" s="23">
        <v>16</v>
      </c>
      <c r="J127" s="23">
        <v>17</v>
      </c>
      <c r="K127" s="23">
        <v>11</v>
      </c>
      <c r="L127" s="23">
        <v>14</v>
      </c>
      <c r="M127" s="23">
        <v>15</v>
      </c>
      <c r="N127" s="23">
        <v>13</v>
      </c>
      <c r="O127" s="23">
        <v>14</v>
      </c>
      <c r="P127" s="23">
        <v>9</v>
      </c>
      <c r="Q127" s="23">
        <v>17</v>
      </c>
      <c r="R127" s="28">
        <f t="shared" si="2"/>
        <v>185</v>
      </c>
    </row>
    <row r="128" spans="1:18" outlineLevel="2" x14ac:dyDescent="0.25">
      <c r="A128" s="20" t="s">
        <v>1339</v>
      </c>
      <c r="B128" s="20" t="s">
        <v>1278</v>
      </c>
      <c r="C128" s="23"/>
      <c r="D128" s="23"/>
      <c r="E128" s="23">
        <v>1</v>
      </c>
      <c r="F128" s="23">
        <v>1</v>
      </c>
      <c r="G128" s="23">
        <v>1</v>
      </c>
      <c r="H128" s="23"/>
      <c r="I128" s="23">
        <v>1</v>
      </c>
      <c r="J128" s="23">
        <v>1</v>
      </c>
      <c r="K128" s="23">
        <v>2</v>
      </c>
      <c r="L128" s="23">
        <v>1</v>
      </c>
      <c r="M128" s="23"/>
      <c r="N128" s="23">
        <v>3</v>
      </c>
      <c r="O128" s="23">
        <v>1</v>
      </c>
      <c r="P128" s="23">
        <v>1</v>
      </c>
      <c r="Q128" s="23"/>
      <c r="R128" s="28">
        <f t="shared" si="2"/>
        <v>13</v>
      </c>
    </row>
    <row r="129" spans="1:18" outlineLevel="2" x14ac:dyDescent="0.25">
      <c r="A129" s="20" t="s">
        <v>1339</v>
      </c>
      <c r="B129" s="20" t="s">
        <v>1290</v>
      </c>
      <c r="C129" s="23"/>
      <c r="D129" s="23"/>
      <c r="E129" s="23"/>
      <c r="F129" s="23">
        <v>2</v>
      </c>
      <c r="G129" s="23"/>
      <c r="H129" s="23">
        <v>1</v>
      </c>
      <c r="I129" s="23">
        <v>2</v>
      </c>
      <c r="J129" s="23">
        <v>2</v>
      </c>
      <c r="K129" s="23">
        <v>2</v>
      </c>
      <c r="L129" s="23">
        <v>2</v>
      </c>
      <c r="M129" s="23">
        <v>3</v>
      </c>
      <c r="N129" s="23">
        <v>3</v>
      </c>
      <c r="O129" s="23">
        <v>4</v>
      </c>
      <c r="P129" s="23">
        <v>1</v>
      </c>
      <c r="Q129" s="23">
        <v>3</v>
      </c>
      <c r="R129" s="28">
        <f t="shared" si="2"/>
        <v>25</v>
      </c>
    </row>
    <row r="130" spans="1:18" outlineLevel="2" x14ac:dyDescent="0.25">
      <c r="A130" s="20" t="s">
        <v>1339</v>
      </c>
      <c r="B130" s="20" t="s">
        <v>1328</v>
      </c>
      <c r="C130" s="23">
        <v>5</v>
      </c>
      <c r="D130" s="23"/>
      <c r="E130" s="23">
        <v>6</v>
      </c>
      <c r="F130" s="23">
        <v>8</v>
      </c>
      <c r="G130" s="23">
        <v>5</v>
      </c>
      <c r="H130" s="23">
        <v>6</v>
      </c>
      <c r="I130" s="23">
        <v>1</v>
      </c>
      <c r="J130" s="23">
        <v>5</v>
      </c>
      <c r="K130" s="23">
        <v>2</v>
      </c>
      <c r="L130" s="23">
        <v>4</v>
      </c>
      <c r="M130" s="23">
        <v>3</v>
      </c>
      <c r="N130" s="23">
        <v>4</v>
      </c>
      <c r="O130" s="23">
        <v>3</v>
      </c>
      <c r="P130" s="23">
        <v>7</v>
      </c>
      <c r="Q130" s="23">
        <v>5</v>
      </c>
      <c r="R130" s="28">
        <f t="shared" si="2"/>
        <v>64</v>
      </c>
    </row>
    <row r="131" spans="1:18" outlineLevel="2" x14ac:dyDescent="0.25">
      <c r="A131" s="20" t="s">
        <v>1339</v>
      </c>
      <c r="B131" s="20" t="s">
        <v>1333</v>
      </c>
      <c r="C131" s="23">
        <v>42</v>
      </c>
      <c r="D131" s="23">
        <v>6</v>
      </c>
      <c r="E131" s="23">
        <v>56</v>
      </c>
      <c r="F131" s="23">
        <v>62</v>
      </c>
      <c r="G131" s="23">
        <v>74</v>
      </c>
      <c r="H131" s="23">
        <v>74</v>
      </c>
      <c r="I131" s="23">
        <v>50</v>
      </c>
      <c r="J131" s="23">
        <v>75</v>
      </c>
      <c r="K131" s="23">
        <v>59</v>
      </c>
      <c r="L131" s="23">
        <v>63</v>
      </c>
      <c r="M131" s="23">
        <v>57</v>
      </c>
      <c r="N131" s="23">
        <v>59</v>
      </c>
      <c r="O131" s="23">
        <v>60</v>
      </c>
      <c r="P131" s="23">
        <v>72</v>
      </c>
      <c r="Q131" s="23">
        <v>57</v>
      </c>
      <c r="R131" s="28">
        <f t="shared" si="2"/>
        <v>866</v>
      </c>
    </row>
    <row r="132" spans="1:18" outlineLevel="2" x14ac:dyDescent="0.25">
      <c r="A132" s="20" t="s">
        <v>1339</v>
      </c>
      <c r="B132" s="20" t="s">
        <v>1341</v>
      </c>
      <c r="C132" s="23">
        <v>4</v>
      </c>
      <c r="D132" s="23"/>
      <c r="E132" s="23">
        <v>1</v>
      </c>
      <c r="F132" s="23">
        <v>4</v>
      </c>
      <c r="G132" s="23">
        <v>3</v>
      </c>
      <c r="H132" s="23">
        <v>5</v>
      </c>
      <c r="I132" s="23">
        <v>3</v>
      </c>
      <c r="J132" s="23">
        <v>2</v>
      </c>
      <c r="K132" s="23">
        <v>3</v>
      </c>
      <c r="L132" s="23">
        <v>9</v>
      </c>
      <c r="M132" s="23">
        <v>4</v>
      </c>
      <c r="N132" s="23">
        <v>8</v>
      </c>
      <c r="O132" s="23">
        <v>8</v>
      </c>
      <c r="P132" s="23">
        <v>7</v>
      </c>
      <c r="Q132" s="23">
        <v>8</v>
      </c>
      <c r="R132" s="28">
        <f t="shared" si="2"/>
        <v>69</v>
      </c>
    </row>
    <row r="133" spans="1:18" outlineLevel="2" x14ac:dyDescent="0.25">
      <c r="A133" s="20" t="s">
        <v>1339</v>
      </c>
      <c r="B133" s="20" t="s">
        <v>1397</v>
      </c>
      <c r="C133" s="23">
        <v>1</v>
      </c>
      <c r="D133" s="23"/>
      <c r="E133" s="23">
        <v>5</v>
      </c>
      <c r="F133" s="23">
        <v>5</v>
      </c>
      <c r="G133" s="23">
        <v>7</v>
      </c>
      <c r="H133" s="23">
        <v>10</v>
      </c>
      <c r="I133" s="23">
        <v>12</v>
      </c>
      <c r="J133" s="23">
        <v>11</v>
      </c>
      <c r="K133" s="23">
        <v>9</v>
      </c>
      <c r="L133" s="23">
        <v>10</v>
      </c>
      <c r="M133" s="23">
        <v>15</v>
      </c>
      <c r="N133" s="23">
        <v>8</v>
      </c>
      <c r="O133" s="23">
        <v>4</v>
      </c>
      <c r="P133" s="23">
        <v>8</v>
      </c>
      <c r="Q133" s="23">
        <v>7</v>
      </c>
      <c r="R133" s="28">
        <f t="shared" si="2"/>
        <v>112</v>
      </c>
    </row>
    <row r="134" spans="1:18" outlineLevel="2" x14ac:dyDescent="0.25">
      <c r="A134" s="20" t="s">
        <v>1339</v>
      </c>
      <c r="B134" s="20" t="s">
        <v>1403</v>
      </c>
      <c r="C134" s="23">
        <v>37</v>
      </c>
      <c r="D134" s="23"/>
      <c r="E134" s="23">
        <v>55</v>
      </c>
      <c r="F134" s="23">
        <v>66</v>
      </c>
      <c r="G134" s="23">
        <v>56</v>
      </c>
      <c r="H134" s="23">
        <v>51</v>
      </c>
      <c r="I134" s="23">
        <v>64</v>
      </c>
      <c r="J134" s="23">
        <v>46</v>
      </c>
      <c r="K134" s="23">
        <v>44</v>
      </c>
      <c r="L134" s="23">
        <v>47</v>
      </c>
      <c r="M134" s="23">
        <v>57</v>
      </c>
      <c r="N134" s="23">
        <v>55</v>
      </c>
      <c r="O134" s="23">
        <v>49</v>
      </c>
      <c r="P134" s="23">
        <v>49</v>
      </c>
      <c r="Q134" s="23">
        <v>45</v>
      </c>
      <c r="R134" s="28">
        <f t="shared" ref="R134:R199" si="5">SUM(C134:Q134)</f>
        <v>721</v>
      </c>
    </row>
    <row r="135" spans="1:18" outlineLevel="2" x14ac:dyDescent="0.25">
      <c r="A135" s="20" t="s">
        <v>1339</v>
      </c>
      <c r="B135" s="20" t="s">
        <v>1410</v>
      </c>
      <c r="C135" s="23">
        <v>4</v>
      </c>
      <c r="D135" s="23"/>
      <c r="E135" s="23">
        <v>7</v>
      </c>
      <c r="F135" s="23">
        <v>5</v>
      </c>
      <c r="G135" s="23">
        <v>10</v>
      </c>
      <c r="H135" s="23">
        <v>6</v>
      </c>
      <c r="I135" s="23">
        <v>9</v>
      </c>
      <c r="J135" s="23">
        <v>10</v>
      </c>
      <c r="K135" s="23">
        <v>9</v>
      </c>
      <c r="L135" s="23">
        <v>7</v>
      </c>
      <c r="M135" s="23">
        <v>16</v>
      </c>
      <c r="N135" s="23">
        <v>3</v>
      </c>
      <c r="O135" s="23">
        <v>13</v>
      </c>
      <c r="P135" s="23">
        <v>8</v>
      </c>
      <c r="Q135" s="23">
        <v>10</v>
      </c>
      <c r="R135" s="28">
        <f t="shared" si="5"/>
        <v>117</v>
      </c>
    </row>
    <row r="136" spans="1:18" outlineLevel="2" x14ac:dyDescent="0.25">
      <c r="A136" s="20" t="s">
        <v>1339</v>
      </c>
      <c r="B136" s="20" t="s">
        <v>1418</v>
      </c>
      <c r="C136" s="23"/>
      <c r="D136" s="23"/>
      <c r="E136" s="23"/>
      <c r="F136" s="23">
        <v>1</v>
      </c>
      <c r="G136" s="23"/>
      <c r="H136" s="23">
        <v>1</v>
      </c>
      <c r="I136" s="23">
        <v>1</v>
      </c>
      <c r="J136" s="23">
        <v>1</v>
      </c>
      <c r="K136" s="23">
        <v>1</v>
      </c>
      <c r="L136" s="23"/>
      <c r="M136" s="23">
        <v>1</v>
      </c>
      <c r="N136" s="23"/>
      <c r="O136" s="23"/>
      <c r="P136" s="23"/>
      <c r="Q136" s="23"/>
      <c r="R136" s="28">
        <f t="shared" si="5"/>
        <v>6</v>
      </c>
    </row>
    <row r="137" spans="1:18" outlineLevel="2" x14ac:dyDescent="0.25">
      <c r="A137" s="20" t="s">
        <v>1339</v>
      </c>
      <c r="B137" s="20" t="s">
        <v>1451</v>
      </c>
      <c r="C137" s="23"/>
      <c r="D137" s="23"/>
      <c r="E137" s="23">
        <v>1</v>
      </c>
      <c r="F137" s="23"/>
      <c r="G137" s="23"/>
      <c r="H137" s="23"/>
      <c r="I137" s="23">
        <v>2</v>
      </c>
      <c r="J137" s="23">
        <v>3</v>
      </c>
      <c r="K137" s="23">
        <v>2</v>
      </c>
      <c r="L137" s="23">
        <v>2</v>
      </c>
      <c r="M137" s="23">
        <v>4</v>
      </c>
      <c r="N137" s="23">
        <v>2</v>
      </c>
      <c r="O137" s="23">
        <v>3</v>
      </c>
      <c r="P137" s="23">
        <v>2</v>
      </c>
      <c r="Q137" s="23">
        <v>3</v>
      </c>
      <c r="R137" s="28">
        <f t="shared" si="5"/>
        <v>24</v>
      </c>
    </row>
    <row r="138" spans="1:18" outlineLevel="2" x14ac:dyDescent="0.25">
      <c r="A138" s="20" t="s">
        <v>1339</v>
      </c>
      <c r="B138" s="20" t="s">
        <v>1499</v>
      </c>
      <c r="C138" s="23">
        <v>4</v>
      </c>
      <c r="D138" s="23"/>
      <c r="E138" s="23">
        <v>15</v>
      </c>
      <c r="F138" s="23">
        <v>19</v>
      </c>
      <c r="G138" s="23">
        <v>14</v>
      </c>
      <c r="H138" s="23">
        <v>14</v>
      </c>
      <c r="I138" s="23">
        <v>15</v>
      </c>
      <c r="J138" s="23">
        <v>24</v>
      </c>
      <c r="K138" s="23">
        <v>21</v>
      </c>
      <c r="L138" s="23">
        <v>19</v>
      </c>
      <c r="M138" s="23">
        <v>20</v>
      </c>
      <c r="N138" s="23">
        <v>15</v>
      </c>
      <c r="O138" s="23">
        <v>10</v>
      </c>
      <c r="P138" s="23">
        <v>15</v>
      </c>
      <c r="Q138" s="23">
        <v>22</v>
      </c>
      <c r="R138" s="28">
        <f t="shared" si="5"/>
        <v>227</v>
      </c>
    </row>
    <row r="139" spans="1:18" outlineLevel="2" x14ac:dyDescent="0.25">
      <c r="A139" s="20" t="s">
        <v>1339</v>
      </c>
      <c r="B139" s="20" t="s">
        <v>1501</v>
      </c>
      <c r="C139" s="23">
        <v>4</v>
      </c>
      <c r="D139" s="23"/>
      <c r="E139" s="23">
        <v>8</v>
      </c>
      <c r="F139" s="23">
        <v>6</v>
      </c>
      <c r="G139" s="23">
        <v>9</v>
      </c>
      <c r="H139" s="23">
        <v>7</v>
      </c>
      <c r="I139" s="23">
        <v>4</v>
      </c>
      <c r="J139" s="23">
        <v>5</v>
      </c>
      <c r="K139" s="23">
        <v>9</v>
      </c>
      <c r="L139" s="23">
        <v>8</v>
      </c>
      <c r="M139" s="23">
        <v>7</v>
      </c>
      <c r="N139" s="23">
        <v>6</v>
      </c>
      <c r="O139" s="23">
        <v>7</v>
      </c>
      <c r="P139" s="23">
        <v>10</v>
      </c>
      <c r="Q139" s="23">
        <v>10</v>
      </c>
      <c r="R139" s="28">
        <f t="shared" si="5"/>
        <v>100</v>
      </c>
    </row>
    <row r="140" spans="1:18" outlineLevel="2" x14ac:dyDescent="0.25">
      <c r="A140" s="20" t="s">
        <v>1339</v>
      </c>
      <c r="B140" s="20" t="s">
        <v>1544</v>
      </c>
      <c r="C140" s="23"/>
      <c r="D140" s="23"/>
      <c r="E140" s="23"/>
      <c r="F140" s="23"/>
      <c r="G140" s="23">
        <v>1</v>
      </c>
      <c r="H140" s="23"/>
      <c r="I140" s="23">
        <v>1</v>
      </c>
      <c r="J140" s="23"/>
      <c r="K140" s="23"/>
      <c r="L140" s="23"/>
      <c r="M140" s="23">
        <v>1</v>
      </c>
      <c r="N140" s="23"/>
      <c r="O140" s="23"/>
      <c r="P140" s="23">
        <v>1</v>
      </c>
      <c r="Q140" s="23"/>
      <c r="R140" s="28">
        <f t="shared" si="5"/>
        <v>4</v>
      </c>
    </row>
    <row r="141" spans="1:18" outlineLevel="2" x14ac:dyDescent="0.25">
      <c r="A141" s="20" t="s">
        <v>1339</v>
      </c>
      <c r="B141" s="20" t="s">
        <v>1547</v>
      </c>
      <c r="C141" s="23">
        <v>1</v>
      </c>
      <c r="D141" s="23"/>
      <c r="E141" s="23">
        <v>12</v>
      </c>
      <c r="F141" s="23">
        <v>10</v>
      </c>
      <c r="G141" s="23">
        <v>10</v>
      </c>
      <c r="H141" s="23">
        <v>18</v>
      </c>
      <c r="I141" s="23">
        <v>11</v>
      </c>
      <c r="J141" s="23">
        <v>9</v>
      </c>
      <c r="K141" s="23">
        <v>9</v>
      </c>
      <c r="L141" s="23">
        <v>9</v>
      </c>
      <c r="M141" s="23">
        <v>10</v>
      </c>
      <c r="N141" s="23">
        <v>20</v>
      </c>
      <c r="O141" s="23">
        <v>7</v>
      </c>
      <c r="P141" s="23">
        <v>13</v>
      </c>
      <c r="Q141" s="23">
        <v>10</v>
      </c>
      <c r="R141" s="28">
        <f t="shared" si="5"/>
        <v>149</v>
      </c>
    </row>
    <row r="142" spans="1:18" outlineLevel="2" x14ac:dyDescent="0.25">
      <c r="A142" s="20" t="s">
        <v>1339</v>
      </c>
      <c r="B142" s="20" t="s">
        <v>1565</v>
      </c>
      <c r="C142" s="23"/>
      <c r="D142" s="23"/>
      <c r="E142" s="23">
        <v>11</v>
      </c>
      <c r="F142" s="23">
        <v>7</v>
      </c>
      <c r="G142" s="23">
        <v>7</v>
      </c>
      <c r="H142" s="23">
        <v>11</v>
      </c>
      <c r="I142" s="23">
        <v>13</v>
      </c>
      <c r="J142" s="23">
        <v>9</v>
      </c>
      <c r="K142" s="23">
        <v>14</v>
      </c>
      <c r="L142" s="23">
        <v>5</v>
      </c>
      <c r="M142" s="23">
        <v>12</v>
      </c>
      <c r="N142" s="23">
        <v>11</v>
      </c>
      <c r="O142" s="23">
        <v>10</v>
      </c>
      <c r="P142" s="23">
        <v>9</v>
      </c>
      <c r="Q142" s="23">
        <v>11</v>
      </c>
      <c r="R142" s="28">
        <f t="shared" si="5"/>
        <v>130</v>
      </c>
    </row>
    <row r="143" spans="1:18" outlineLevel="2" x14ac:dyDescent="0.25">
      <c r="A143" s="20" t="s">
        <v>1339</v>
      </c>
      <c r="B143" s="20" t="s">
        <v>1566</v>
      </c>
      <c r="C143" s="23"/>
      <c r="D143" s="23"/>
      <c r="E143" s="23">
        <v>2</v>
      </c>
      <c r="F143" s="23">
        <v>2</v>
      </c>
      <c r="G143" s="23">
        <v>1</v>
      </c>
      <c r="H143" s="23">
        <v>1</v>
      </c>
      <c r="I143" s="23"/>
      <c r="J143" s="23">
        <v>1</v>
      </c>
      <c r="K143" s="23">
        <v>1</v>
      </c>
      <c r="L143" s="23">
        <v>1</v>
      </c>
      <c r="M143" s="23"/>
      <c r="N143" s="23">
        <v>1</v>
      </c>
      <c r="O143" s="23">
        <v>4</v>
      </c>
      <c r="P143" s="23">
        <v>3</v>
      </c>
      <c r="Q143" s="23"/>
      <c r="R143" s="28">
        <f t="shared" si="5"/>
        <v>17</v>
      </c>
    </row>
    <row r="144" spans="1:18" outlineLevel="2" x14ac:dyDescent="0.25">
      <c r="A144" s="20" t="s">
        <v>1339</v>
      </c>
      <c r="B144" s="20" t="s">
        <v>1587</v>
      </c>
      <c r="C144" s="23">
        <v>2</v>
      </c>
      <c r="D144" s="23"/>
      <c r="E144" s="23">
        <v>1</v>
      </c>
      <c r="F144" s="23">
        <v>3</v>
      </c>
      <c r="G144" s="23">
        <v>1</v>
      </c>
      <c r="H144" s="23">
        <v>3</v>
      </c>
      <c r="I144" s="23">
        <v>2</v>
      </c>
      <c r="J144" s="23">
        <v>5</v>
      </c>
      <c r="K144" s="23">
        <v>4</v>
      </c>
      <c r="L144" s="23">
        <v>1</v>
      </c>
      <c r="M144" s="23">
        <v>4</v>
      </c>
      <c r="N144" s="23">
        <v>1</v>
      </c>
      <c r="O144" s="23">
        <v>2</v>
      </c>
      <c r="P144" s="23">
        <v>4</v>
      </c>
      <c r="Q144" s="23">
        <v>3</v>
      </c>
      <c r="R144" s="28">
        <f t="shared" si="5"/>
        <v>36</v>
      </c>
    </row>
    <row r="145" spans="1:18" outlineLevel="2" x14ac:dyDescent="0.25">
      <c r="A145" s="20" t="s">
        <v>1339</v>
      </c>
      <c r="B145" s="20" t="s">
        <v>1588</v>
      </c>
      <c r="C145" s="23"/>
      <c r="D145" s="23"/>
      <c r="E145" s="23">
        <v>1</v>
      </c>
      <c r="F145" s="23">
        <v>1</v>
      </c>
      <c r="G145" s="23"/>
      <c r="H145" s="23"/>
      <c r="I145" s="23">
        <v>1</v>
      </c>
      <c r="J145" s="23"/>
      <c r="K145" s="23"/>
      <c r="L145" s="23">
        <v>1</v>
      </c>
      <c r="M145" s="23"/>
      <c r="N145" s="23"/>
      <c r="O145" s="23">
        <v>2</v>
      </c>
      <c r="P145" s="23">
        <v>1</v>
      </c>
      <c r="Q145" s="23"/>
      <c r="R145" s="28">
        <f t="shared" si="5"/>
        <v>7</v>
      </c>
    </row>
    <row r="146" spans="1:18" outlineLevel="2" x14ac:dyDescent="0.25">
      <c r="A146" s="20" t="s">
        <v>1339</v>
      </c>
      <c r="B146" s="20" t="s">
        <v>1627</v>
      </c>
      <c r="C146" s="23">
        <v>10</v>
      </c>
      <c r="D146" s="23"/>
      <c r="E146" s="23">
        <v>11</v>
      </c>
      <c r="F146" s="23">
        <v>16</v>
      </c>
      <c r="G146" s="23">
        <v>13</v>
      </c>
      <c r="H146" s="23">
        <v>16</v>
      </c>
      <c r="I146" s="23">
        <v>17</v>
      </c>
      <c r="J146" s="23">
        <v>17</v>
      </c>
      <c r="K146" s="23">
        <v>14</v>
      </c>
      <c r="L146" s="23">
        <v>15</v>
      </c>
      <c r="M146" s="23">
        <v>15</v>
      </c>
      <c r="N146" s="23">
        <v>15</v>
      </c>
      <c r="O146" s="23">
        <v>14</v>
      </c>
      <c r="P146" s="23">
        <v>17</v>
      </c>
      <c r="Q146" s="23">
        <v>18</v>
      </c>
      <c r="R146" s="28">
        <f t="shared" si="5"/>
        <v>208</v>
      </c>
    </row>
    <row r="147" spans="1:18" outlineLevel="2" x14ac:dyDescent="0.25">
      <c r="A147" s="20" t="s">
        <v>1339</v>
      </c>
      <c r="B147" s="20" t="s">
        <v>1652</v>
      </c>
      <c r="C147" s="23">
        <v>4</v>
      </c>
      <c r="D147" s="23">
        <v>1</v>
      </c>
      <c r="E147" s="23">
        <v>7</v>
      </c>
      <c r="F147" s="23">
        <v>4</v>
      </c>
      <c r="G147" s="23">
        <v>3</v>
      </c>
      <c r="H147" s="23">
        <v>7</v>
      </c>
      <c r="I147" s="23">
        <v>10</v>
      </c>
      <c r="J147" s="23">
        <v>2</v>
      </c>
      <c r="K147" s="23">
        <v>6</v>
      </c>
      <c r="L147" s="23">
        <v>8</v>
      </c>
      <c r="M147" s="23">
        <v>2</v>
      </c>
      <c r="N147" s="23">
        <v>8</v>
      </c>
      <c r="O147" s="23">
        <v>10</v>
      </c>
      <c r="P147" s="23">
        <v>2</v>
      </c>
      <c r="Q147" s="23">
        <v>6</v>
      </c>
      <c r="R147" s="28">
        <f t="shared" si="5"/>
        <v>80</v>
      </c>
    </row>
    <row r="148" spans="1:18" outlineLevel="2" x14ac:dyDescent="0.25">
      <c r="A148" s="20" t="s">
        <v>1339</v>
      </c>
      <c r="B148" s="20" t="s">
        <v>1684</v>
      </c>
      <c r="C148" s="23"/>
      <c r="D148" s="23"/>
      <c r="E148" s="23"/>
      <c r="F148" s="23"/>
      <c r="G148" s="23"/>
      <c r="H148" s="23"/>
      <c r="I148" s="23">
        <v>1</v>
      </c>
      <c r="J148" s="23"/>
      <c r="K148" s="23"/>
      <c r="L148" s="23"/>
      <c r="M148" s="23"/>
      <c r="N148" s="23">
        <v>1</v>
      </c>
      <c r="O148" s="23">
        <v>1</v>
      </c>
      <c r="P148" s="23"/>
      <c r="Q148" s="23"/>
      <c r="R148" s="28">
        <f t="shared" si="5"/>
        <v>3</v>
      </c>
    </row>
    <row r="149" spans="1:18" outlineLevel="2" x14ac:dyDescent="0.25">
      <c r="A149" s="20" t="s">
        <v>1339</v>
      </c>
      <c r="B149" s="20" t="s">
        <v>1690</v>
      </c>
      <c r="C149" s="23">
        <v>5</v>
      </c>
      <c r="D149" s="23"/>
      <c r="E149" s="23">
        <v>2</v>
      </c>
      <c r="F149" s="23">
        <v>3</v>
      </c>
      <c r="G149" s="23">
        <v>1</v>
      </c>
      <c r="H149" s="23">
        <v>4</v>
      </c>
      <c r="I149" s="23">
        <v>2</v>
      </c>
      <c r="J149" s="23">
        <v>3</v>
      </c>
      <c r="K149" s="23"/>
      <c r="L149" s="23"/>
      <c r="M149" s="23">
        <v>1</v>
      </c>
      <c r="N149" s="23">
        <v>1</v>
      </c>
      <c r="O149" s="23">
        <v>1</v>
      </c>
      <c r="P149" s="23">
        <v>5</v>
      </c>
      <c r="Q149" s="23">
        <v>2</v>
      </c>
      <c r="R149" s="28">
        <f t="shared" si="5"/>
        <v>30</v>
      </c>
    </row>
    <row r="150" spans="1:18" outlineLevel="2" x14ac:dyDescent="0.25">
      <c r="A150" s="20" t="s">
        <v>1339</v>
      </c>
      <c r="B150" s="20" t="s">
        <v>1707</v>
      </c>
      <c r="C150" s="23">
        <v>27</v>
      </c>
      <c r="D150" s="23"/>
      <c r="E150" s="23">
        <v>56</v>
      </c>
      <c r="F150" s="23">
        <v>49</v>
      </c>
      <c r="G150" s="23">
        <v>44</v>
      </c>
      <c r="H150" s="23">
        <v>50</v>
      </c>
      <c r="I150" s="23">
        <v>42</v>
      </c>
      <c r="J150" s="23">
        <v>39</v>
      </c>
      <c r="K150" s="23">
        <v>41</v>
      </c>
      <c r="L150" s="23">
        <v>37</v>
      </c>
      <c r="M150" s="23">
        <v>53</v>
      </c>
      <c r="N150" s="23">
        <v>55</v>
      </c>
      <c r="O150" s="23">
        <v>45</v>
      </c>
      <c r="P150" s="23">
        <v>39</v>
      </c>
      <c r="Q150" s="23">
        <v>44</v>
      </c>
      <c r="R150" s="28">
        <f t="shared" si="5"/>
        <v>621</v>
      </c>
    </row>
    <row r="151" spans="1:18" outlineLevel="2" x14ac:dyDescent="0.25">
      <c r="A151" s="20" t="s">
        <v>1339</v>
      </c>
      <c r="B151" s="20" t="s">
        <v>1721</v>
      </c>
      <c r="C151" s="23"/>
      <c r="D151" s="23"/>
      <c r="E151" s="23"/>
      <c r="F151" s="23"/>
      <c r="G151" s="23"/>
      <c r="H151" s="23">
        <v>1</v>
      </c>
      <c r="I151" s="23"/>
      <c r="J151" s="23">
        <v>1</v>
      </c>
      <c r="K151" s="23">
        <v>2</v>
      </c>
      <c r="L151" s="23"/>
      <c r="M151" s="23"/>
      <c r="N151" s="23"/>
      <c r="O151" s="23"/>
      <c r="P151" s="23"/>
      <c r="Q151" s="23">
        <v>1</v>
      </c>
      <c r="R151" s="28">
        <f t="shared" si="5"/>
        <v>5</v>
      </c>
    </row>
    <row r="152" spans="1:18" outlineLevel="1" x14ac:dyDescent="0.25">
      <c r="A152" s="24" t="s">
        <v>1897</v>
      </c>
      <c r="B152" s="25"/>
      <c r="C152" s="26">
        <f t="shared" ref="C152:R152" si="6">SUBTOTAL(9,C124:C151)</f>
        <v>166</v>
      </c>
      <c r="D152" s="26">
        <f t="shared" si="6"/>
        <v>8</v>
      </c>
      <c r="E152" s="26">
        <f t="shared" si="6"/>
        <v>277</v>
      </c>
      <c r="F152" s="26">
        <f t="shared" si="6"/>
        <v>311</v>
      </c>
      <c r="G152" s="26">
        <f t="shared" si="6"/>
        <v>287</v>
      </c>
      <c r="H152" s="26">
        <f t="shared" si="6"/>
        <v>306</v>
      </c>
      <c r="I152" s="26">
        <f t="shared" si="6"/>
        <v>290</v>
      </c>
      <c r="J152" s="26">
        <f t="shared" si="6"/>
        <v>306</v>
      </c>
      <c r="K152" s="26">
        <f t="shared" si="6"/>
        <v>275</v>
      </c>
      <c r="L152" s="26">
        <f t="shared" si="6"/>
        <v>276</v>
      </c>
      <c r="M152" s="26">
        <f t="shared" si="6"/>
        <v>319</v>
      </c>
      <c r="N152" s="26">
        <f t="shared" si="6"/>
        <v>301</v>
      </c>
      <c r="O152" s="26">
        <f t="shared" si="6"/>
        <v>293</v>
      </c>
      <c r="P152" s="26">
        <f t="shared" si="6"/>
        <v>297</v>
      </c>
      <c r="Q152" s="26">
        <f t="shared" si="6"/>
        <v>306</v>
      </c>
      <c r="R152" s="28">
        <f t="shared" si="6"/>
        <v>4018</v>
      </c>
    </row>
    <row r="153" spans="1:18" outlineLevel="2" x14ac:dyDescent="0.25">
      <c r="A153" s="20" t="s">
        <v>1372</v>
      </c>
      <c r="B153" s="20" t="s">
        <v>1178</v>
      </c>
      <c r="C153" s="23">
        <v>4</v>
      </c>
      <c r="D153" s="23"/>
      <c r="E153" s="23">
        <v>2</v>
      </c>
      <c r="F153" s="23">
        <v>3</v>
      </c>
      <c r="G153" s="23">
        <v>1</v>
      </c>
      <c r="H153" s="23">
        <v>4</v>
      </c>
      <c r="I153" s="23">
        <v>2</v>
      </c>
      <c r="J153" s="23">
        <v>5</v>
      </c>
      <c r="K153" s="23">
        <v>1</v>
      </c>
      <c r="L153" s="23">
        <v>1</v>
      </c>
      <c r="M153" s="23">
        <v>4</v>
      </c>
      <c r="N153" s="23"/>
      <c r="O153" s="23">
        <v>2</v>
      </c>
      <c r="P153" s="23">
        <v>2</v>
      </c>
      <c r="Q153" s="23"/>
      <c r="R153" s="28">
        <f t="shared" si="5"/>
        <v>31</v>
      </c>
    </row>
    <row r="154" spans="1:18" outlineLevel="2" x14ac:dyDescent="0.25">
      <c r="A154" s="20" t="s">
        <v>1372</v>
      </c>
      <c r="B154" s="20" t="s">
        <v>1191</v>
      </c>
      <c r="C154" s="23">
        <v>1</v>
      </c>
      <c r="D154" s="23"/>
      <c r="E154" s="23">
        <v>2</v>
      </c>
      <c r="F154" s="23"/>
      <c r="G154" s="23">
        <v>1</v>
      </c>
      <c r="H154" s="23">
        <v>1</v>
      </c>
      <c r="I154" s="23"/>
      <c r="J154" s="23">
        <v>2</v>
      </c>
      <c r="K154" s="23">
        <v>1</v>
      </c>
      <c r="L154" s="23"/>
      <c r="M154" s="23">
        <v>3</v>
      </c>
      <c r="N154" s="23"/>
      <c r="O154" s="23">
        <v>2</v>
      </c>
      <c r="P154" s="23">
        <v>2</v>
      </c>
      <c r="Q154" s="23">
        <v>3</v>
      </c>
      <c r="R154" s="28">
        <f t="shared" si="5"/>
        <v>18</v>
      </c>
    </row>
    <row r="155" spans="1:18" outlineLevel="2" x14ac:dyDescent="0.25">
      <c r="A155" s="20" t="s">
        <v>1372</v>
      </c>
      <c r="B155" s="20" t="s">
        <v>1197</v>
      </c>
      <c r="C155" s="23"/>
      <c r="D155" s="23"/>
      <c r="E155" s="23">
        <v>38</v>
      </c>
      <c r="F155" s="23">
        <v>35</v>
      </c>
      <c r="G155" s="23">
        <v>30</v>
      </c>
      <c r="H155" s="23">
        <v>38</v>
      </c>
      <c r="I155" s="23">
        <v>39</v>
      </c>
      <c r="J155" s="23">
        <v>44</v>
      </c>
      <c r="K155" s="23">
        <v>46</v>
      </c>
      <c r="L155" s="23">
        <v>50</v>
      </c>
      <c r="M155" s="23">
        <v>46</v>
      </c>
      <c r="N155" s="23">
        <v>46</v>
      </c>
      <c r="O155" s="23">
        <v>49</v>
      </c>
      <c r="P155" s="23">
        <v>54</v>
      </c>
      <c r="Q155" s="23">
        <v>53</v>
      </c>
      <c r="R155" s="28">
        <f t="shared" si="5"/>
        <v>568</v>
      </c>
    </row>
    <row r="156" spans="1:18" outlineLevel="2" x14ac:dyDescent="0.25">
      <c r="A156" s="20" t="s">
        <v>1372</v>
      </c>
      <c r="B156" s="20" t="s">
        <v>1217</v>
      </c>
      <c r="C156" s="23">
        <v>17</v>
      </c>
      <c r="D156" s="23"/>
      <c r="E156" s="23">
        <v>23</v>
      </c>
      <c r="F156" s="23">
        <v>25</v>
      </c>
      <c r="G156" s="23">
        <v>25</v>
      </c>
      <c r="H156" s="23">
        <v>22</v>
      </c>
      <c r="I156" s="23">
        <v>28</v>
      </c>
      <c r="J156" s="23">
        <v>27</v>
      </c>
      <c r="K156" s="23">
        <v>27</v>
      </c>
      <c r="L156" s="23">
        <v>28</v>
      </c>
      <c r="M156" s="23">
        <v>32</v>
      </c>
      <c r="N156" s="23">
        <v>37</v>
      </c>
      <c r="O156" s="23">
        <v>29</v>
      </c>
      <c r="P156" s="23">
        <v>35</v>
      </c>
      <c r="Q156" s="23">
        <v>27</v>
      </c>
      <c r="R156" s="28">
        <f t="shared" si="5"/>
        <v>382</v>
      </c>
    </row>
    <row r="157" spans="1:18" outlineLevel="2" x14ac:dyDescent="0.25">
      <c r="A157" s="20" t="s">
        <v>1372</v>
      </c>
      <c r="B157" s="20" t="s">
        <v>1231</v>
      </c>
      <c r="C157" s="23">
        <v>1</v>
      </c>
      <c r="D157" s="23"/>
      <c r="E157" s="23">
        <v>6</v>
      </c>
      <c r="F157" s="23">
        <v>3</v>
      </c>
      <c r="G157" s="23">
        <v>5</v>
      </c>
      <c r="H157" s="23">
        <v>2</v>
      </c>
      <c r="I157" s="23">
        <v>6</v>
      </c>
      <c r="J157" s="23">
        <v>6</v>
      </c>
      <c r="K157" s="23">
        <v>3</v>
      </c>
      <c r="L157" s="23">
        <v>14</v>
      </c>
      <c r="M157" s="23">
        <v>3</v>
      </c>
      <c r="N157" s="23">
        <v>7</v>
      </c>
      <c r="O157" s="23">
        <v>6</v>
      </c>
      <c r="P157" s="23">
        <v>8</v>
      </c>
      <c r="Q157" s="23">
        <v>9</v>
      </c>
      <c r="R157" s="28">
        <f t="shared" si="5"/>
        <v>79</v>
      </c>
    </row>
    <row r="158" spans="1:18" outlineLevel="2" x14ac:dyDescent="0.25">
      <c r="A158" s="20" t="s">
        <v>1372</v>
      </c>
      <c r="B158" s="20" t="s">
        <v>1233</v>
      </c>
      <c r="C158" s="23">
        <v>4</v>
      </c>
      <c r="D158" s="23"/>
      <c r="E158" s="23">
        <v>4</v>
      </c>
      <c r="F158" s="23">
        <v>6</v>
      </c>
      <c r="G158" s="23">
        <v>8</v>
      </c>
      <c r="H158" s="23">
        <v>11</v>
      </c>
      <c r="I158" s="23">
        <v>2</v>
      </c>
      <c r="J158" s="23">
        <v>8</v>
      </c>
      <c r="K158" s="23">
        <v>5</v>
      </c>
      <c r="L158" s="23">
        <v>5</v>
      </c>
      <c r="M158" s="23">
        <v>5</v>
      </c>
      <c r="N158" s="23">
        <v>8</v>
      </c>
      <c r="O158" s="23">
        <v>6</v>
      </c>
      <c r="P158" s="23">
        <v>10</v>
      </c>
      <c r="Q158" s="23">
        <v>4</v>
      </c>
      <c r="R158" s="28">
        <f t="shared" si="5"/>
        <v>86</v>
      </c>
    </row>
    <row r="159" spans="1:18" outlineLevel="2" x14ac:dyDescent="0.25">
      <c r="A159" s="20" t="s">
        <v>1372</v>
      </c>
      <c r="B159" s="20" t="s">
        <v>1239</v>
      </c>
      <c r="C159" s="23">
        <v>29</v>
      </c>
      <c r="D159" s="23"/>
      <c r="E159" s="23">
        <v>43</v>
      </c>
      <c r="F159" s="23">
        <v>44</v>
      </c>
      <c r="G159" s="23">
        <v>47</v>
      </c>
      <c r="H159" s="23">
        <v>54</v>
      </c>
      <c r="I159" s="23">
        <v>50</v>
      </c>
      <c r="J159" s="23">
        <v>42</v>
      </c>
      <c r="K159" s="23">
        <v>60</v>
      </c>
      <c r="L159" s="23">
        <v>68</v>
      </c>
      <c r="M159" s="23">
        <v>38</v>
      </c>
      <c r="N159" s="23">
        <v>65</v>
      </c>
      <c r="O159" s="23">
        <v>42</v>
      </c>
      <c r="P159" s="23">
        <v>54</v>
      </c>
      <c r="Q159" s="23">
        <v>44</v>
      </c>
      <c r="R159" s="28">
        <f t="shared" si="5"/>
        <v>680</v>
      </c>
    </row>
    <row r="160" spans="1:18" outlineLevel="2" x14ac:dyDescent="0.25">
      <c r="A160" s="20" t="s">
        <v>1372</v>
      </c>
      <c r="B160" s="20" t="s">
        <v>1258</v>
      </c>
      <c r="C160" s="23">
        <v>5</v>
      </c>
      <c r="D160" s="23"/>
      <c r="E160" s="23">
        <v>8</v>
      </c>
      <c r="F160" s="23">
        <v>3</v>
      </c>
      <c r="G160" s="23">
        <v>4</v>
      </c>
      <c r="H160" s="23">
        <v>6</v>
      </c>
      <c r="I160" s="23">
        <v>8</v>
      </c>
      <c r="J160" s="23">
        <v>4</v>
      </c>
      <c r="K160" s="23">
        <v>9</v>
      </c>
      <c r="L160" s="23">
        <v>7</v>
      </c>
      <c r="M160" s="23">
        <v>6</v>
      </c>
      <c r="N160" s="23">
        <v>2</v>
      </c>
      <c r="O160" s="23">
        <v>5</v>
      </c>
      <c r="P160" s="23">
        <v>7</v>
      </c>
      <c r="Q160" s="23">
        <v>8</v>
      </c>
      <c r="R160" s="28">
        <f t="shared" si="5"/>
        <v>82</v>
      </c>
    </row>
    <row r="161" spans="1:18" outlineLevel="2" x14ac:dyDescent="0.25">
      <c r="A161" s="20" t="s">
        <v>1372</v>
      </c>
      <c r="B161" s="20" t="s">
        <v>1283</v>
      </c>
      <c r="C161" s="23"/>
      <c r="D161" s="23"/>
      <c r="E161" s="23">
        <v>1</v>
      </c>
      <c r="F161" s="23">
        <v>1</v>
      </c>
      <c r="G161" s="23">
        <v>2</v>
      </c>
      <c r="H161" s="23">
        <v>1</v>
      </c>
      <c r="I161" s="23">
        <v>3</v>
      </c>
      <c r="J161" s="23">
        <v>2</v>
      </c>
      <c r="K161" s="23">
        <v>3</v>
      </c>
      <c r="L161" s="23">
        <v>4</v>
      </c>
      <c r="M161" s="23"/>
      <c r="N161" s="23">
        <v>2</v>
      </c>
      <c r="O161" s="23"/>
      <c r="P161" s="23"/>
      <c r="Q161" s="23">
        <v>2</v>
      </c>
      <c r="R161" s="28">
        <f t="shared" si="5"/>
        <v>21</v>
      </c>
    </row>
    <row r="162" spans="1:18" outlineLevel="2" x14ac:dyDescent="0.25">
      <c r="A162" s="20" t="s">
        <v>1372</v>
      </c>
      <c r="B162" s="20" t="s">
        <v>1295</v>
      </c>
      <c r="C162" s="23">
        <v>10</v>
      </c>
      <c r="D162" s="23"/>
      <c r="E162" s="23">
        <v>11</v>
      </c>
      <c r="F162" s="23">
        <v>14</v>
      </c>
      <c r="G162" s="23">
        <v>22</v>
      </c>
      <c r="H162" s="23">
        <v>17</v>
      </c>
      <c r="I162" s="23">
        <v>19</v>
      </c>
      <c r="J162" s="23">
        <v>18</v>
      </c>
      <c r="K162" s="23">
        <v>19</v>
      </c>
      <c r="L162" s="23">
        <v>19</v>
      </c>
      <c r="M162" s="23">
        <v>11</v>
      </c>
      <c r="N162" s="23">
        <v>21</v>
      </c>
      <c r="O162" s="23">
        <v>16</v>
      </c>
      <c r="P162" s="23">
        <v>25</v>
      </c>
      <c r="Q162" s="23">
        <v>12</v>
      </c>
      <c r="R162" s="28">
        <f t="shared" si="5"/>
        <v>234</v>
      </c>
    </row>
    <row r="163" spans="1:18" outlineLevel="2" x14ac:dyDescent="0.25">
      <c r="A163" s="20" t="s">
        <v>1372</v>
      </c>
      <c r="B163" s="20" t="s">
        <v>1296</v>
      </c>
      <c r="C163" s="23"/>
      <c r="D163" s="23"/>
      <c r="E163" s="23">
        <v>21</v>
      </c>
      <c r="F163" s="23">
        <v>8</v>
      </c>
      <c r="G163" s="23">
        <v>14</v>
      </c>
      <c r="H163" s="23">
        <v>19</v>
      </c>
      <c r="I163" s="23">
        <v>14</v>
      </c>
      <c r="J163" s="23">
        <v>12</v>
      </c>
      <c r="K163" s="23">
        <v>14</v>
      </c>
      <c r="L163" s="23">
        <v>18</v>
      </c>
      <c r="M163" s="23">
        <v>18</v>
      </c>
      <c r="N163" s="23">
        <v>7</v>
      </c>
      <c r="O163" s="23">
        <v>25</v>
      </c>
      <c r="P163" s="23">
        <v>13</v>
      </c>
      <c r="Q163" s="23">
        <v>22</v>
      </c>
      <c r="R163" s="28">
        <f t="shared" si="5"/>
        <v>205</v>
      </c>
    </row>
    <row r="164" spans="1:18" outlineLevel="2" x14ac:dyDescent="0.25">
      <c r="A164" s="20" t="s">
        <v>1372</v>
      </c>
      <c r="B164" s="20" t="s">
        <v>1314</v>
      </c>
      <c r="C164" s="23">
        <v>3</v>
      </c>
      <c r="D164" s="23"/>
      <c r="E164" s="23">
        <v>2</v>
      </c>
      <c r="F164" s="23">
        <v>2</v>
      </c>
      <c r="G164" s="23">
        <v>2</v>
      </c>
      <c r="H164" s="23">
        <v>6</v>
      </c>
      <c r="I164" s="23">
        <v>6</v>
      </c>
      <c r="J164" s="23">
        <v>6</v>
      </c>
      <c r="K164" s="23">
        <v>3</v>
      </c>
      <c r="L164" s="23">
        <v>5</v>
      </c>
      <c r="M164" s="23">
        <v>1</v>
      </c>
      <c r="N164" s="23">
        <v>5</v>
      </c>
      <c r="O164" s="23">
        <v>4</v>
      </c>
      <c r="P164" s="23">
        <v>4</v>
      </c>
      <c r="Q164" s="23">
        <v>4</v>
      </c>
      <c r="R164" s="28">
        <f t="shared" si="5"/>
        <v>53</v>
      </c>
    </row>
    <row r="165" spans="1:18" outlineLevel="2" x14ac:dyDescent="0.25">
      <c r="A165" s="20" t="s">
        <v>1372</v>
      </c>
      <c r="B165" s="20" t="s">
        <v>1324</v>
      </c>
      <c r="C165" s="23">
        <v>12</v>
      </c>
      <c r="D165" s="23"/>
      <c r="E165" s="23">
        <v>88</v>
      </c>
      <c r="F165" s="23">
        <v>100</v>
      </c>
      <c r="G165" s="23">
        <v>81</v>
      </c>
      <c r="H165" s="23">
        <v>86</v>
      </c>
      <c r="I165" s="23">
        <v>90</v>
      </c>
      <c r="J165" s="23">
        <v>103</v>
      </c>
      <c r="K165" s="23">
        <v>86</v>
      </c>
      <c r="L165" s="23">
        <v>68</v>
      </c>
      <c r="M165" s="23">
        <v>85</v>
      </c>
      <c r="N165" s="23">
        <v>85</v>
      </c>
      <c r="O165" s="23">
        <v>78</v>
      </c>
      <c r="P165" s="23">
        <v>75</v>
      </c>
      <c r="Q165" s="23">
        <v>78</v>
      </c>
      <c r="R165" s="28">
        <f t="shared" si="5"/>
        <v>1115</v>
      </c>
    </row>
    <row r="166" spans="1:18" outlineLevel="2" x14ac:dyDescent="0.25">
      <c r="A166" s="20" t="s">
        <v>1372</v>
      </c>
      <c r="B166" s="20" t="s">
        <v>1335</v>
      </c>
      <c r="C166" s="23"/>
      <c r="D166" s="23"/>
      <c r="E166" s="23"/>
      <c r="F166" s="23">
        <v>1</v>
      </c>
      <c r="G166" s="23"/>
      <c r="H166" s="23"/>
      <c r="I166" s="23">
        <v>3</v>
      </c>
      <c r="J166" s="23">
        <v>2</v>
      </c>
      <c r="K166" s="23">
        <v>1</v>
      </c>
      <c r="L166" s="23">
        <v>3</v>
      </c>
      <c r="M166" s="23">
        <v>1</v>
      </c>
      <c r="N166" s="23">
        <v>3</v>
      </c>
      <c r="O166" s="23"/>
      <c r="P166" s="23"/>
      <c r="Q166" s="23">
        <v>2</v>
      </c>
      <c r="R166" s="28">
        <f t="shared" si="5"/>
        <v>16</v>
      </c>
    </row>
    <row r="167" spans="1:18" outlineLevel="2" x14ac:dyDescent="0.25">
      <c r="A167" s="20" t="s">
        <v>1372</v>
      </c>
      <c r="B167" s="20" t="s">
        <v>1339</v>
      </c>
      <c r="C167" s="23">
        <v>9</v>
      </c>
      <c r="D167" s="23"/>
      <c r="E167" s="23">
        <v>18</v>
      </c>
      <c r="F167" s="23">
        <v>15</v>
      </c>
      <c r="G167" s="23">
        <v>15</v>
      </c>
      <c r="H167" s="23">
        <v>20</v>
      </c>
      <c r="I167" s="23">
        <v>18</v>
      </c>
      <c r="J167" s="23">
        <v>15</v>
      </c>
      <c r="K167" s="23">
        <v>14</v>
      </c>
      <c r="L167" s="23">
        <v>14</v>
      </c>
      <c r="M167" s="23">
        <v>13</v>
      </c>
      <c r="N167" s="23">
        <v>12</v>
      </c>
      <c r="O167" s="23">
        <v>17</v>
      </c>
      <c r="P167" s="23">
        <v>15</v>
      </c>
      <c r="Q167" s="23">
        <v>13</v>
      </c>
      <c r="R167" s="28">
        <f t="shared" si="5"/>
        <v>208</v>
      </c>
    </row>
    <row r="168" spans="1:18" outlineLevel="2" x14ac:dyDescent="0.25">
      <c r="A168" s="20" t="s">
        <v>1372</v>
      </c>
      <c r="B168" s="20" t="s">
        <v>1343</v>
      </c>
      <c r="C168" s="23"/>
      <c r="D168" s="23"/>
      <c r="E168" s="23">
        <v>1</v>
      </c>
      <c r="F168" s="23">
        <v>1</v>
      </c>
      <c r="G168" s="23"/>
      <c r="H168" s="23">
        <v>1</v>
      </c>
      <c r="I168" s="23"/>
      <c r="J168" s="23"/>
      <c r="K168" s="23"/>
      <c r="L168" s="23"/>
      <c r="M168" s="23"/>
      <c r="N168" s="23"/>
      <c r="O168" s="23">
        <v>1</v>
      </c>
      <c r="P168" s="23"/>
      <c r="Q168" s="23"/>
      <c r="R168" s="28">
        <f t="shared" si="5"/>
        <v>4</v>
      </c>
    </row>
    <row r="169" spans="1:18" outlineLevel="2" x14ac:dyDescent="0.25">
      <c r="A169" s="20" t="s">
        <v>1372</v>
      </c>
      <c r="B169" s="20" t="s">
        <v>1355</v>
      </c>
      <c r="C169" s="23">
        <v>8</v>
      </c>
      <c r="D169" s="23"/>
      <c r="E169" s="23">
        <v>18</v>
      </c>
      <c r="F169" s="23">
        <v>18</v>
      </c>
      <c r="G169" s="23">
        <v>20</v>
      </c>
      <c r="H169" s="23">
        <v>14</v>
      </c>
      <c r="I169" s="23">
        <v>14</v>
      </c>
      <c r="J169" s="23">
        <v>15</v>
      </c>
      <c r="K169" s="23">
        <v>13</v>
      </c>
      <c r="L169" s="23">
        <v>20</v>
      </c>
      <c r="M169" s="23">
        <v>10</v>
      </c>
      <c r="N169" s="23">
        <v>11</v>
      </c>
      <c r="O169" s="23">
        <v>17</v>
      </c>
      <c r="P169" s="23">
        <v>8</v>
      </c>
      <c r="Q169" s="23">
        <v>9</v>
      </c>
      <c r="R169" s="28">
        <f t="shared" si="5"/>
        <v>195</v>
      </c>
    </row>
    <row r="170" spans="1:18" outlineLevel="2" x14ac:dyDescent="0.25">
      <c r="A170" s="20" t="s">
        <v>1372</v>
      </c>
      <c r="B170" s="20" t="s">
        <v>1360</v>
      </c>
      <c r="C170" s="23"/>
      <c r="D170" s="23"/>
      <c r="E170" s="23"/>
      <c r="F170" s="23">
        <v>1</v>
      </c>
      <c r="G170" s="23">
        <v>1</v>
      </c>
      <c r="H170" s="23"/>
      <c r="I170" s="23"/>
      <c r="J170" s="23">
        <v>1</v>
      </c>
      <c r="K170" s="23"/>
      <c r="L170" s="23"/>
      <c r="M170" s="23"/>
      <c r="N170" s="23"/>
      <c r="O170" s="23"/>
      <c r="P170" s="23">
        <v>1</v>
      </c>
      <c r="Q170" s="23"/>
      <c r="R170" s="28">
        <f t="shared" si="5"/>
        <v>4</v>
      </c>
    </row>
    <row r="171" spans="1:18" outlineLevel="2" x14ac:dyDescent="0.25">
      <c r="A171" s="20" t="s">
        <v>1372</v>
      </c>
      <c r="B171" s="20" t="s">
        <v>1372</v>
      </c>
      <c r="C171" s="23">
        <v>1</v>
      </c>
      <c r="D171" s="23"/>
      <c r="E171" s="23">
        <v>21</v>
      </c>
      <c r="F171" s="23">
        <v>20</v>
      </c>
      <c r="G171" s="23">
        <v>31</v>
      </c>
      <c r="H171" s="23">
        <v>22</v>
      </c>
      <c r="I171" s="23">
        <v>23</v>
      </c>
      <c r="J171" s="23">
        <v>21</v>
      </c>
      <c r="K171" s="23">
        <v>19</v>
      </c>
      <c r="L171" s="23">
        <v>16</v>
      </c>
      <c r="M171" s="23">
        <v>18</v>
      </c>
      <c r="N171" s="23">
        <v>32</v>
      </c>
      <c r="O171" s="23">
        <v>23</v>
      </c>
      <c r="P171" s="23">
        <v>18</v>
      </c>
      <c r="Q171" s="23">
        <v>25</v>
      </c>
      <c r="R171" s="28">
        <f t="shared" si="5"/>
        <v>290</v>
      </c>
    </row>
    <row r="172" spans="1:18" outlineLevel="2" x14ac:dyDescent="0.25">
      <c r="A172" s="20" t="s">
        <v>1372</v>
      </c>
      <c r="B172" s="20" t="s">
        <v>1417</v>
      </c>
      <c r="C172" s="23"/>
      <c r="D172" s="23"/>
      <c r="E172" s="23">
        <v>16</v>
      </c>
      <c r="F172" s="23">
        <v>13</v>
      </c>
      <c r="G172" s="23">
        <v>11</v>
      </c>
      <c r="H172" s="23">
        <v>12</v>
      </c>
      <c r="I172" s="23">
        <v>9</v>
      </c>
      <c r="J172" s="23">
        <v>19</v>
      </c>
      <c r="K172" s="23">
        <v>10</v>
      </c>
      <c r="L172" s="23">
        <v>15</v>
      </c>
      <c r="M172" s="23">
        <v>10</v>
      </c>
      <c r="N172" s="23">
        <v>12</v>
      </c>
      <c r="O172" s="23">
        <v>8</v>
      </c>
      <c r="P172" s="23">
        <v>10</v>
      </c>
      <c r="Q172" s="23">
        <v>14</v>
      </c>
      <c r="R172" s="28">
        <f t="shared" si="5"/>
        <v>159</v>
      </c>
    </row>
    <row r="173" spans="1:18" outlineLevel="2" x14ac:dyDescent="0.25">
      <c r="A173" s="20" t="s">
        <v>1372</v>
      </c>
      <c r="B173" s="20" t="s">
        <v>1455</v>
      </c>
      <c r="C173" s="23">
        <v>3</v>
      </c>
      <c r="D173" s="23"/>
      <c r="E173" s="23">
        <v>2</v>
      </c>
      <c r="F173" s="23">
        <v>7</v>
      </c>
      <c r="G173" s="23">
        <v>4</v>
      </c>
      <c r="H173" s="23">
        <v>4</v>
      </c>
      <c r="I173" s="23">
        <v>3</v>
      </c>
      <c r="J173" s="23">
        <v>4</v>
      </c>
      <c r="K173" s="23">
        <v>6</v>
      </c>
      <c r="L173" s="23">
        <v>1</v>
      </c>
      <c r="M173" s="23">
        <v>5</v>
      </c>
      <c r="N173" s="23">
        <v>5</v>
      </c>
      <c r="O173" s="23">
        <v>8</v>
      </c>
      <c r="P173" s="23">
        <v>5</v>
      </c>
      <c r="Q173" s="23">
        <v>4</v>
      </c>
      <c r="R173" s="28">
        <f t="shared" si="5"/>
        <v>61</v>
      </c>
    </row>
    <row r="174" spans="1:18" outlineLevel="2" x14ac:dyDescent="0.25">
      <c r="A174" s="20" t="s">
        <v>1372</v>
      </c>
      <c r="B174" s="20" t="s">
        <v>1491</v>
      </c>
      <c r="C174" s="23"/>
      <c r="D174" s="23"/>
      <c r="E174" s="23">
        <v>19</v>
      </c>
      <c r="F174" s="23">
        <v>17</v>
      </c>
      <c r="G174" s="23">
        <v>19</v>
      </c>
      <c r="H174" s="23">
        <v>20</v>
      </c>
      <c r="I174" s="23">
        <v>22</v>
      </c>
      <c r="J174" s="23">
        <v>18</v>
      </c>
      <c r="K174" s="23">
        <v>22</v>
      </c>
      <c r="L174" s="23">
        <v>22</v>
      </c>
      <c r="M174" s="23">
        <v>25</v>
      </c>
      <c r="N174" s="23">
        <v>14</v>
      </c>
      <c r="O174" s="23">
        <v>20</v>
      </c>
      <c r="P174" s="23">
        <v>18</v>
      </c>
      <c r="Q174" s="23">
        <v>20</v>
      </c>
      <c r="R174" s="28">
        <f t="shared" si="5"/>
        <v>256</v>
      </c>
    </row>
    <row r="175" spans="1:18" outlineLevel="2" x14ac:dyDescent="0.25">
      <c r="A175" s="20" t="s">
        <v>1372</v>
      </c>
      <c r="B175" s="20" t="s">
        <v>1524</v>
      </c>
      <c r="C175" s="23">
        <v>5</v>
      </c>
      <c r="D175" s="23"/>
      <c r="E175" s="23">
        <v>23</v>
      </c>
      <c r="F175" s="23">
        <v>12</v>
      </c>
      <c r="G175" s="23">
        <v>25</v>
      </c>
      <c r="H175" s="23">
        <v>18</v>
      </c>
      <c r="I175" s="23">
        <v>15</v>
      </c>
      <c r="J175" s="23">
        <v>24</v>
      </c>
      <c r="K175" s="23">
        <v>21</v>
      </c>
      <c r="L175" s="23">
        <v>21</v>
      </c>
      <c r="M175" s="23">
        <v>18</v>
      </c>
      <c r="N175" s="23">
        <v>18</v>
      </c>
      <c r="O175" s="23">
        <v>21</v>
      </c>
      <c r="P175" s="23">
        <v>20</v>
      </c>
      <c r="Q175" s="23">
        <v>18</v>
      </c>
      <c r="R175" s="28">
        <f t="shared" si="5"/>
        <v>259</v>
      </c>
    </row>
    <row r="176" spans="1:18" outlineLevel="2" x14ac:dyDescent="0.25">
      <c r="A176" s="20" t="s">
        <v>1372</v>
      </c>
      <c r="B176" s="20" t="s">
        <v>1528</v>
      </c>
      <c r="C176" s="23"/>
      <c r="D176" s="23"/>
      <c r="E176" s="23"/>
      <c r="F176" s="23"/>
      <c r="G176" s="23"/>
      <c r="H176" s="23">
        <v>1</v>
      </c>
      <c r="I176" s="23">
        <v>1</v>
      </c>
      <c r="J176" s="23"/>
      <c r="K176" s="23"/>
      <c r="L176" s="23"/>
      <c r="M176" s="23"/>
      <c r="N176" s="23"/>
      <c r="O176" s="23"/>
      <c r="P176" s="23">
        <v>1</v>
      </c>
      <c r="Q176" s="23"/>
      <c r="R176" s="28">
        <f t="shared" si="5"/>
        <v>3</v>
      </c>
    </row>
    <row r="177" spans="1:18" outlineLevel="2" x14ac:dyDescent="0.25">
      <c r="A177" s="20" t="s">
        <v>1372</v>
      </c>
      <c r="B177" s="20" t="s">
        <v>1529</v>
      </c>
      <c r="C177" s="23">
        <v>3</v>
      </c>
      <c r="D177" s="23">
        <v>2</v>
      </c>
      <c r="E177" s="23">
        <v>6</v>
      </c>
      <c r="F177" s="23">
        <v>3</v>
      </c>
      <c r="G177" s="23">
        <v>17</v>
      </c>
      <c r="H177" s="23">
        <v>6</v>
      </c>
      <c r="I177" s="23">
        <v>12</v>
      </c>
      <c r="J177" s="23">
        <v>3</v>
      </c>
      <c r="K177" s="23">
        <v>7</v>
      </c>
      <c r="L177" s="23">
        <v>4</v>
      </c>
      <c r="M177" s="23">
        <v>2</v>
      </c>
      <c r="N177" s="23">
        <v>5</v>
      </c>
      <c r="O177" s="23">
        <v>4</v>
      </c>
      <c r="P177" s="23">
        <v>2</v>
      </c>
      <c r="Q177" s="23">
        <v>8</v>
      </c>
      <c r="R177" s="28">
        <f t="shared" si="5"/>
        <v>84</v>
      </c>
    </row>
    <row r="178" spans="1:18" outlineLevel="2" x14ac:dyDescent="0.25">
      <c r="A178" s="20" t="s">
        <v>1372</v>
      </c>
      <c r="B178" s="20" t="s">
        <v>1542</v>
      </c>
      <c r="C178" s="23">
        <v>2</v>
      </c>
      <c r="D178" s="23"/>
      <c r="E178" s="23">
        <v>9</v>
      </c>
      <c r="F178" s="23">
        <v>6</v>
      </c>
      <c r="G178" s="23">
        <v>6</v>
      </c>
      <c r="H178" s="23">
        <v>8</v>
      </c>
      <c r="I178" s="23">
        <v>7</v>
      </c>
      <c r="J178" s="23">
        <v>6</v>
      </c>
      <c r="K178" s="23">
        <v>6</v>
      </c>
      <c r="L178" s="23">
        <v>7</v>
      </c>
      <c r="M178" s="23">
        <v>5</v>
      </c>
      <c r="N178" s="23">
        <v>7</v>
      </c>
      <c r="O178" s="23">
        <v>8</v>
      </c>
      <c r="P178" s="23">
        <v>14</v>
      </c>
      <c r="Q178" s="23">
        <v>15</v>
      </c>
      <c r="R178" s="28">
        <f t="shared" si="5"/>
        <v>106</v>
      </c>
    </row>
    <row r="179" spans="1:18" outlineLevel="2" x14ac:dyDescent="0.25">
      <c r="A179" s="20" t="s">
        <v>1372</v>
      </c>
      <c r="B179" s="20" t="s">
        <v>1596</v>
      </c>
      <c r="C179" s="23">
        <v>1</v>
      </c>
      <c r="D179" s="23"/>
      <c r="E179" s="23">
        <v>9</v>
      </c>
      <c r="F179" s="23">
        <v>13</v>
      </c>
      <c r="G179" s="23">
        <v>4</v>
      </c>
      <c r="H179" s="23">
        <v>13</v>
      </c>
      <c r="I179" s="23">
        <v>6</v>
      </c>
      <c r="J179" s="23">
        <v>8</v>
      </c>
      <c r="K179" s="23">
        <v>14</v>
      </c>
      <c r="L179" s="23">
        <v>11</v>
      </c>
      <c r="M179" s="23">
        <v>12</v>
      </c>
      <c r="N179" s="23">
        <v>13</v>
      </c>
      <c r="O179" s="23">
        <v>17</v>
      </c>
      <c r="P179" s="23">
        <v>11</v>
      </c>
      <c r="Q179" s="23">
        <v>15</v>
      </c>
      <c r="R179" s="28">
        <f t="shared" si="5"/>
        <v>147</v>
      </c>
    </row>
    <row r="180" spans="1:18" outlineLevel="2" x14ac:dyDescent="0.25">
      <c r="A180" s="20" t="s">
        <v>1372</v>
      </c>
      <c r="B180" s="20" t="s">
        <v>1608</v>
      </c>
      <c r="C180" s="23"/>
      <c r="D180" s="23"/>
      <c r="E180" s="23">
        <v>1</v>
      </c>
      <c r="F180" s="23">
        <v>3</v>
      </c>
      <c r="G180" s="23">
        <v>2</v>
      </c>
      <c r="H180" s="23">
        <v>1</v>
      </c>
      <c r="I180" s="23">
        <v>4</v>
      </c>
      <c r="J180" s="23"/>
      <c r="K180" s="23">
        <v>1</v>
      </c>
      <c r="L180" s="23">
        <v>2</v>
      </c>
      <c r="M180" s="23"/>
      <c r="N180" s="23">
        <v>2</v>
      </c>
      <c r="O180" s="23">
        <v>2</v>
      </c>
      <c r="P180" s="23">
        <v>2</v>
      </c>
      <c r="Q180" s="23">
        <v>2</v>
      </c>
      <c r="R180" s="28">
        <f t="shared" si="5"/>
        <v>22</v>
      </c>
    </row>
    <row r="181" spans="1:18" outlineLevel="2" x14ac:dyDescent="0.25">
      <c r="A181" s="20" t="s">
        <v>1372</v>
      </c>
      <c r="B181" s="20" t="s">
        <v>1614</v>
      </c>
      <c r="C181" s="23"/>
      <c r="D181" s="23"/>
      <c r="E181" s="23">
        <v>14</v>
      </c>
      <c r="F181" s="23">
        <v>16</v>
      </c>
      <c r="G181" s="23">
        <v>22</v>
      </c>
      <c r="H181" s="23">
        <v>17</v>
      </c>
      <c r="I181" s="23">
        <v>18</v>
      </c>
      <c r="J181" s="23">
        <v>15</v>
      </c>
      <c r="K181" s="23">
        <v>14</v>
      </c>
      <c r="L181" s="23">
        <v>15</v>
      </c>
      <c r="M181" s="23">
        <v>14</v>
      </c>
      <c r="N181" s="23">
        <v>17</v>
      </c>
      <c r="O181" s="23">
        <v>20</v>
      </c>
      <c r="P181" s="23">
        <v>18</v>
      </c>
      <c r="Q181" s="23">
        <v>10</v>
      </c>
      <c r="R181" s="28">
        <f t="shared" si="5"/>
        <v>210</v>
      </c>
    </row>
    <row r="182" spans="1:18" outlineLevel="2" x14ac:dyDescent="0.25">
      <c r="A182" s="20" t="s">
        <v>1372</v>
      </c>
      <c r="B182" s="20" t="s">
        <v>1625</v>
      </c>
      <c r="C182" s="23"/>
      <c r="D182" s="23"/>
      <c r="E182" s="23">
        <v>6</v>
      </c>
      <c r="F182" s="23">
        <v>11</v>
      </c>
      <c r="G182" s="23">
        <v>10</v>
      </c>
      <c r="H182" s="23">
        <v>8</v>
      </c>
      <c r="I182" s="23">
        <v>7</v>
      </c>
      <c r="J182" s="23">
        <v>6</v>
      </c>
      <c r="K182" s="23">
        <v>10</v>
      </c>
      <c r="L182" s="23">
        <v>10</v>
      </c>
      <c r="M182" s="23">
        <v>4</v>
      </c>
      <c r="N182" s="23">
        <v>5</v>
      </c>
      <c r="O182" s="23">
        <v>9</v>
      </c>
      <c r="P182" s="23">
        <v>7</v>
      </c>
      <c r="Q182" s="23">
        <v>11</v>
      </c>
      <c r="R182" s="28">
        <f t="shared" si="5"/>
        <v>104</v>
      </c>
    </row>
    <row r="183" spans="1:18" outlineLevel="2" x14ac:dyDescent="0.25">
      <c r="A183" s="20" t="s">
        <v>1372</v>
      </c>
      <c r="B183" s="20" t="s">
        <v>1628</v>
      </c>
      <c r="C183" s="23">
        <v>9</v>
      </c>
      <c r="D183" s="23"/>
      <c r="E183" s="23">
        <v>10</v>
      </c>
      <c r="F183" s="23">
        <v>10</v>
      </c>
      <c r="G183" s="23">
        <v>20</v>
      </c>
      <c r="H183" s="23">
        <v>9</v>
      </c>
      <c r="I183" s="23">
        <v>17</v>
      </c>
      <c r="J183" s="23">
        <v>21</v>
      </c>
      <c r="K183" s="23">
        <v>9</v>
      </c>
      <c r="L183" s="23">
        <v>18</v>
      </c>
      <c r="M183" s="23">
        <v>15</v>
      </c>
      <c r="N183" s="23">
        <v>11</v>
      </c>
      <c r="O183" s="23">
        <v>13</v>
      </c>
      <c r="P183" s="23">
        <v>23</v>
      </c>
      <c r="Q183" s="23">
        <v>10</v>
      </c>
      <c r="R183" s="28">
        <f t="shared" si="5"/>
        <v>195</v>
      </c>
    </row>
    <row r="184" spans="1:18" outlineLevel="2" x14ac:dyDescent="0.25">
      <c r="A184" s="20" t="s">
        <v>1372</v>
      </c>
      <c r="B184" s="20" t="s">
        <v>1630</v>
      </c>
      <c r="C184" s="23">
        <v>9</v>
      </c>
      <c r="D184" s="23"/>
      <c r="E184" s="23">
        <v>14</v>
      </c>
      <c r="F184" s="23">
        <v>12</v>
      </c>
      <c r="G184" s="23">
        <v>9</v>
      </c>
      <c r="H184" s="23">
        <v>12</v>
      </c>
      <c r="I184" s="23">
        <v>9</v>
      </c>
      <c r="J184" s="23">
        <v>12</v>
      </c>
      <c r="K184" s="23">
        <v>10</v>
      </c>
      <c r="L184" s="23">
        <v>16</v>
      </c>
      <c r="M184" s="23">
        <v>8</v>
      </c>
      <c r="N184" s="23">
        <v>9</v>
      </c>
      <c r="O184" s="23">
        <v>18</v>
      </c>
      <c r="P184" s="23">
        <v>13</v>
      </c>
      <c r="Q184" s="23">
        <v>16</v>
      </c>
      <c r="R184" s="28">
        <f t="shared" si="5"/>
        <v>167</v>
      </c>
    </row>
    <row r="185" spans="1:18" outlineLevel="2" x14ac:dyDescent="0.25">
      <c r="A185" s="20" t="s">
        <v>1372</v>
      </c>
      <c r="B185" s="20" t="s">
        <v>1631</v>
      </c>
      <c r="C185" s="23"/>
      <c r="D185" s="23"/>
      <c r="E185" s="23">
        <v>5</v>
      </c>
      <c r="F185" s="23">
        <v>3</v>
      </c>
      <c r="G185" s="23">
        <v>5</v>
      </c>
      <c r="H185" s="23">
        <v>4</v>
      </c>
      <c r="I185" s="23">
        <v>3</v>
      </c>
      <c r="J185" s="23">
        <v>5</v>
      </c>
      <c r="K185" s="23">
        <v>2</v>
      </c>
      <c r="L185" s="23">
        <v>8</v>
      </c>
      <c r="M185" s="23">
        <v>3</v>
      </c>
      <c r="N185" s="23">
        <v>4</v>
      </c>
      <c r="O185" s="23">
        <v>4</v>
      </c>
      <c r="P185" s="23">
        <v>5</v>
      </c>
      <c r="Q185" s="23">
        <v>1</v>
      </c>
      <c r="R185" s="28">
        <f t="shared" si="5"/>
        <v>52</v>
      </c>
    </row>
    <row r="186" spans="1:18" outlineLevel="2" x14ac:dyDescent="0.25">
      <c r="A186" s="20" t="s">
        <v>1372</v>
      </c>
      <c r="B186" s="20" t="s">
        <v>1636</v>
      </c>
      <c r="C186" s="23"/>
      <c r="D186" s="23"/>
      <c r="E186" s="23"/>
      <c r="F186" s="23">
        <v>1</v>
      </c>
      <c r="G186" s="23"/>
      <c r="H186" s="23"/>
      <c r="I186" s="23"/>
      <c r="J186" s="23"/>
      <c r="K186" s="23"/>
      <c r="L186" s="23"/>
      <c r="M186" s="23">
        <v>1</v>
      </c>
      <c r="N186" s="23"/>
      <c r="O186" s="23"/>
      <c r="P186" s="23">
        <v>1</v>
      </c>
      <c r="Q186" s="23">
        <v>1</v>
      </c>
      <c r="R186" s="28">
        <f t="shared" si="5"/>
        <v>4</v>
      </c>
    </row>
    <row r="187" spans="1:18" outlineLevel="2" x14ac:dyDescent="0.25">
      <c r="A187" s="20" t="s">
        <v>1372</v>
      </c>
      <c r="B187" s="20" t="s">
        <v>1641</v>
      </c>
      <c r="C187" s="23"/>
      <c r="D187" s="23"/>
      <c r="E187" s="23"/>
      <c r="F187" s="23"/>
      <c r="G187" s="23"/>
      <c r="H187" s="23">
        <v>1</v>
      </c>
      <c r="I187" s="23"/>
      <c r="J187" s="23">
        <v>1</v>
      </c>
      <c r="K187" s="23"/>
      <c r="L187" s="23"/>
      <c r="M187" s="23"/>
      <c r="N187" s="23"/>
      <c r="O187" s="23"/>
      <c r="P187" s="23"/>
      <c r="Q187" s="23"/>
      <c r="R187" s="28">
        <f t="shared" si="5"/>
        <v>2</v>
      </c>
    </row>
    <row r="188" spans="1:18" outlineLevel="2" x14ac:dyDescent="0.25">
      <c r="A188" s="20" t="s">
        <v>1372</v>
      </c>
      <c r="B188" s="20" t="s">
        <v>1649</v>
      </c>
      <c r="C188" s="23"/>
      <c r="D188" s="23"/>
      <c r="E188" s="23"/>
      <c r="F188" s="23"/>
      <c r="G188" s="23">
        <v>1</v>
      </c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8">
        <f t="shared" si="5"/>
        <v>1</v>
      </c>
    </row>
    <row r="189" spans="1:18" outlineLevel="2" x14ac:dyDescent="0.25">
      <c r="A189" s="20" t="s">
        <v>1372</v>
      </c>
      <c r="B189" s="20" t="s">
        <v>1658</v>
      </c>
      <c r="C189" s="23"/>
      <c r="D189" s="23"/>
      <c r="E189" s="23">
        <v>14</v>
      </c>
      <c r="F189" s="23">
        <v>9</v>
      </c>
      <c r="G189" s="23">
        <v>8</v>
      </c>
      <c r="H189" s="23">
        <v>13</v>
      </c>
      <c r="I189" s="23">
        <v>16</v>
      </c>
      <c r="J189" s="23">
        <v>13</v>
      </c>
      <c r="K189" s="23">
        <v>15</v>
      </c>
      <c r="L189" s="23">
        <v>14</v>
      </c>
      <c r="M189" s="23">
        <v>13</v>
      </c>
      <c r="N189" s="23">
        <v>18</v>
      </c>
      <c r="O189" s="23">
        <v>12</v>
      </c>
      <c r="P189" s="23">
        <v>24</v>
      </c>
      <c r="Q189" s="23">
        <v>10</v>
      </c>
      <c r="R189" s="28">
        <f t="shared" si="5"/>
        <v>179</v>
      </c>
    </row>
    <row r="190" spans="1:18" outlineLevel="2" x14ac:dyDescent="0.25">
      <c r="A190" s="20" t="s">
        <v>1372</v>
      </c>
      <c r="B190" s="20" t="s">
        <v>1659</v>
      </c>
      <c r="C190" s="23">
        <v>1</v>
      </c>
      <c r="D190" s="23"/>
      <c r="E190" s="23">
        <v>13</v>
      </c>
      <c r="F190" s="23">
        <v>16</v>
      </c>
      <c r="G190" s="23">
        <v>15</v>
      </c>
      <c r="H190" s="23">
        <v>14</v>
      </c>
      <c r="I190" s="23">
        <v>17</v>
      </c>
      <c r="J190" s="23">
        <v>11</v>
      </c>
      <c r="K190" s="23">
        <v>13</v>
      </c>
      <c r="L190" s="23">
        <v>8</v>
      </c>
      <c r="M190" s="23">
        <v>10</v>
      </c>
      <c r="N190" s="23">
        <v>17</v>
      </c>
      <c r="O190" s="23">
        <v>12</v>
      </c>
      <c r="P190" s="23">
        <v>7</v>
      </c>
      <c r="Q190" s="23">
        <v>18</v>
      </c>
      <c r="R190" s="28">
        <f t="shared" si="5"/>
        <v>172</v>
      </c>
    </row>
    <row r="191" spans="1:18" outlineLevel="2" x14ac:dyDescent="0.25">
      <c r="A191" s="20" t="s">
        <v>1372</v>
      </c>
      <c r="B191" s="20" t="s">
        <v>1671</v>
      </c>
      <c r="C191" s="23">
        <v>1</v>
      </c>
      <c r="D191" s="23"/>
      <c r="E191" s="23">
        <v>2</v>
      </c>
      <c r="F191" s="23">
        <v>2</v>
      </c>
      <c r="G191" s="23">
        <v>3</v>
      </c>
      <c r="H191" s="23">
        <v>4</v>
      </c>
      <c r="I191" s="23">
        <v>6</v>
      </c>
      <c r="J191" s="23">
        <v>5</v>
      </c>
      <c r="K191" s="23">
        <v>7</v>
      </c>
      <c r="L191" s="23">
        <v>3</v>
      </c>
      <c r="M191" s="23">
        <v>3</v>
      </c>
      <c r="N191" s="23">
        <v>3</v>
      </c>
      <c r="O191" s="23">
        <v>3</v>
      </c>
      <c r="P191" s="23">
        <v>5</v>
      </c>
      <c r="Q191" s="23">
        <v>4</v>
      </c>
      <c r="R191" s="28">
        <f t="shared" si="5"/>
        <v>51</v>
      </c>
    </row>
    <row r="192" spans="1:18" outlineLevel="2" x14ac:dyDescent="0.25">
      <c r="A192" s="20" t="s">
        <v>1372</v>
      </c>
      <c r="B192" s="20" t="s">
        <v>1680</v>
      </c>
      <c r="C192" s="23">
        <v>4</v>
      </c>
      <c r="D192" s="23"/>
      <c r="E192" s="23"/>
      <c r="F192" s="23">
        <v>2</v>
      </c>
      <c r="G192" s="23">
        <v>3</v>
      </c>
      <c r="H192" s="23">
        <v>2</v>
      </c>
      <c r="I192" s="23">
        <v>4</v>
      </c>
      <c r="J192" s="23">
        <v>3</v>
      </c>
      <c r="K192" s="23">
        <v>6</v>
      </c>
      <c r="L192" s="23">
        <v>4</v>
      </c>
      <c r="M192" s="23">
        <v>3</v>
      </c>
      <c r="N192" s="23">
        <v>4</v>
      </c>
      <c r="O192" s="23">
        <v>1</v>
      </c>
      <c r="P192" s="23">
        <v>4</v>
      </c>
      <c r="Q192" s="23">
        <v>3</v>
      </c>
      <c r="R192" s="28">
        <f t="shared" si="5"/>
        <v>43</v>
      </c>
    </row>
    <row r="193" spans="1:18" outlineLevel="2" x14ac:dyDescent="0.25">
      <c r="A193" s="20" t="s">
        <v>1372</v>
      </c>
      <c r="B193" s="20" t="s">
        <v>1712</v>
      </c>
      <c r="C193" s="23"/>
      <c r="D193" s="23">
        <v>1</v>
      </c>
      <c r="E193" s="23">
        <v>2</v>
      </c>
      <c r="F193" s="23">
        <v>3</v>
      </c>
      <c r="G193" s="23">
        <v>4</v>
      </c>
      <c r="H193" s="23">
        <v>5</v>
      </c>
      <c r="I193" s="23">
        <v>5</v>
      </c>
      <c r="J193" s="23">
        <v>6</v>
      </c>
      <c r="K193" s="23">
        <v>3</v>
      </c>
      <c r="L193" s="23">
        <v>6</v>
      </c>
      <c r="M193" s="23">
        <v>7</v>
      </c>
      <c r="N193" s="23">
        <v>12</v>
      </c>
      <c r="O193" s="23">
        <v>6</v>
      </c>
      <c r="P193" s="23">
        <v>2</v>
      </c>
      <c r="Q193" s="23">
        <v>4</v>
      </c>
      <c r="R193" s="28">
        <f t="shared" si="5"/>
        <v>66</v>
      </c>
    </row>
    <row r="194" spans="1:18" outlineLevel="1" x14ac:dyDescent="0.25">
      <c r="A194" s="24" t="s">
        <v>1930</v>
      </c>
      <c r="B194" s="25"/>
      <c r="C194" s="26">
        <f t="shared" ref="C194:R194" si="7">SUBTOTAL(9,C153:C193)</f>
        <v>142</v>
      </c>
      <c r="D194" s="26">
        <f t="shared" si="7"/>
        <v>3</v>
      </c>
      <c r="E194" s="26">
        <f t="shared" si="7"/>
        <v>472</v>
      </c>
      <c r="F194" s="26">
        <f t="shared" si="7"/>
        <v>459</v>
      </c>
      <c r="G194" s="26">
        <f t="shared" si="7"/>
        <v>497</v>
      </c>
      <c r="H194" s="26">
        <f t="shared" si="7"/>
        <v>496</v>
      </c>
      <c r="I194" s="26">
        <f t="shared" si="7"/>
        <v>506</v>
      </c>
      <c r="J194" s="26">
        <f t="shared" si="7"/>
        <v>513</v>
      </c>
      <c r="K194" s="26">
        <f t="shared" si="7"/>
        <v>500</v>
      </c>
      <c r="L194" s="26">
        <f t="shared" si="7"/>
        <v>525</v>
      </c>
      <c r="M194" s="26">
        <f t="shared" si="7"/>
        <v>452</v>
      </c>
      <c r="N194" s="26">
        <f t="shared" si="7"/>
        <v>519</v>
      </c>
      <c r="O194" s="26">
        <f t="shared" si="7"/>
        <v>508</v>
      </c>
      <c r="P194" s="26">
        <f t="shared" si="7"/>
        <v>523</v>
      </c>
      <c r="Q194" s="26">
        <f t="shared" si="7"/>
        <v>499</v>
      </c>
      <c r="R194" s="28">
        <f t="shared" si="7"/>
        <v>6614</v>
      </c>
    </row>
    <row r="195" spans="1:18" outlineLevel="2" x14ac:dyDescent="0.25">
      <c r="A195" s="20" t="s">
        <v>2285</v>
      </c>
      <c r="B195" s="20" t="s">
        <v>1172</v>
      </c>
      <c r="C195" s="23">
        <v>8</v>
      </c>
      <c r="D195" s="23"/>
      <c r="E195" s="23">
        <v>16</v>
      </c>
      <c r="F195" s="23">
        <v>22</v>
      </c>
      <c r="G195" s="23">
        <v>18</v>
      </c>
      <c r="H195" s="23">
        <v>23</v>
      </c>
      <c r="I195" s="23">
        <v>15</v>
      </c>
      <c r="J195" s="23">
        <v>20</v>
      </c>
      <c r="K195" s="23">
        <v>29</v>
      </c>
      <c r="L195" s="23">
        <v>19</v>
      </c>
      <c r="M195" s="23">
        <v>25</v>
      </c>
      <c r="N195" s="23">
        <v>28</v>
      </c>
      <c r="O195" s="23">
        <v>21</v>
      </c>
      <c r="P195" s="23">
        <v>20</v>
      </c>
      <c r="Q195" s="23">
        <v>32</v>
      </c>
      <c r="R195" s="28">
        <f t="shared" si="5"/>
        <v>296</v>
      </c>
    </row>
    <row r="196" spans="1:18" outlineLevel="2" x14ac:dyDescent="0.25">
      <c r="A196" s="20" t="s">
        <v>2285</v>
      </c>
      <c r="B196" s="20" t="s">
        <v>1190</v>
      </c>
      <c r="C196" s="23">
        <v>100</v>
      </c>
      <c r="D196" s="23"/>
      <c r="E196" s="23">
        <v>176</v>
      </c>
      <c r="F196" s="23">
        <v>175</v>
      </c>
      <c r="G196" s="23">
        <v>170</v>
      </c>
      <c r="H196" s="23">
        <v>183</v>
      </c>
      <c r="I196" s="23">
        <v>160</v>
      </c>
      <c r="J196" s="23">
        <v>153</v>
      </c>
      <c r="K196" s="23">
        <v>175</v>
      </c>
      <c r="L196" s="23">
        <v>162</v>
      </c>
      <c r="M196" s="23">
        <v>144</v>
      </c>
      <c r="N196" s="23">
        <v>156</v>
      </c>
      <c r="O196" s="23">
        <v>163</v>
      </c>
      <c r="P196" s="23">
        <v>142</v>
      </c>
      <c r="Q196" s="23">
        <v>150</v>
      </c>
      <c r="R196" s="28">
        <f t="shared" si="5"/>
        <v>2209</v>
      </c>
    </row>
    <row r="197" spans="1:18" outlineLevel="2" x14ac:dyDescent="0.25">
      <c r="A197" s="20" t="s">
        <v>2285</v>
      </c>
      <c r="B197" s="20" t="s">
        <v>1205</v>
      </c>
      <c r="C197" s="23">
        <v>12</v>
      </c>
      <c r="D197" s="23"/>
      <c r="E197" s="23">
        <v>32</v>
      </c>
      <c r="F197" s="23">
        <v>26</v>
      </c>
      <c r="G197" s="23">
        <v>28</v>
      </c>
      <c r="H197" s="23">
        <v>40</v>
      </c>
      <c r="I197" s="23">
        <v>41</v>
      </c>
      <c r="J197" s="23">
        <v>41</v>
      </c>
      <c r="K197" s="23">
        <v>30</v>
      </c>
      <c r="L197" s="23">
        <v>33</v>
      </c>
      <c r="M197" s="23">
        <v>44</v>
      </c>
      <c r="N197" s="23">
        <v>38</v>
      </c>
      <c r="O197" s="23">
        <v>35</v>
      </c>
      <c r="P197" s="23">
        <v>34</v>
      </c>
      <c r="Q197" s="23">
        <v>51</v>
      </c>
      <c r="R197" s="28">
        <f t="shared" si="5"/>
        <v>485</v>
      </c>
    </row>
    <row r="198" spans="1:18" outlineLevel="2" x14ac:dyDescent="0.25">
      <c r="A198" s="20" t="s">
        <v>2285</v>
      </c>
      <c r="B198" s="20" t="s">
        <v>1208</v>
      </c>
      <c r="C198" s="23">
        <v>8</v>
      </c>
      <c r="D198" s="23"/>
      <c r="E198" s="23">
        <v>25</v>
      </c>
      <c r="F198" s="23">
        <v>27</v>
      </c>
      <c r="G198" s="23">
        <v>20</v>
      </c>
      <c r="H198" s="23">
        <v>25</v>
      </c>
      <c r="I198" s="23">
        <v>25</v>
      </c>
      <c r="J198" s="23">
        <v>27</v>
      </c>
      <c r="K198" s="23">
        <v>36</v>
      </c>
      <c r="L198" s="23">
        <v>36</v>
      </c>
      <c r="M198" s="23">
        <v>32</v>
      </c>
      <c r="N198" s="23">
        <v>35</v>
      </c>
      <c r="O198" s="23">
        <v>32</v>
      </c>
      <c r="P198" s="23">
        <v>39</v>
      </c>
      <c r="Q198" s="23">
        <v>31</v>
      </c>
      <c r="R198" s="28">
        <f t="shared" si="5"/>
        <v>398</v>
      </c>
    </row>
    <row r="199" spans="1:18" outlineLevel="2" x14ac:dyDescent="0.25">
      <c r="A199" s="20" t="s">
        <v>2285</v>
      </c>
      <c r="B199" s="20" t="s">
        <v>1266</v>
      </c>
      <c r="C199" s="23">
        <v>22</v>
      </c>
      <c r="D199" s="23">
        <v>1</v>
      </c>
      <c r="E199" s="23">
        <v>28</v>
      </c>
      <c r="F199" s="23">
        <v>33</v>
      </c>
      <c r="G199" s="23">
        <v>32</v>
      </c>
      <c r="H199" s="23">
        <v>33</v>
      </c>
      <c r="I199" s="23">
        <v>25</v>
      </c>
      <c r="J199" s="23">
        <v>21</v>
      </c>
      <c r="K199" s="23">
        <v>28</v>
      </c>
      <c r="L199" s="23">
        <v>27</v>
      </c>
      <c r="M199" s="23">
        <v>30</v>
      </c>
      <c r="N199" s="23">
        <v>27</v>
      </c>
      <c r="O199" s="23">
        <v>28</v>
      </c>
      <c r="P199" s="23">
        <v>30</v>
      </c>
      <c r="Q199" s="23">
        <v>39</v>
      </c>
      <c r="R199" s="28">
        <f t="shared" si="5"/>
        <v>404</v>
      </c>
    </row>
    <row r="200" spans="1:18" outlineLevel="2" x14ac:dyDescent="0.25">
      <c r="A200" s="20" t="s">
        <v>2285</v>
      </c>
      <c r="B200" s="20" t="s">
        <v>1270</v>
      </c>
      <c r="C200" s="23">
        <v>21</v>
      </c>
      <c r="D200" s="23"/>
      <c r="E200" s="23">
        <v>40</v>
      </c>
      <c r="F200" s="23">
        <v>48</v>
      </c>
      <c r="G200" s="23">
        <v>51</v>
      </c>
      <c r="H200" s="23">
        <v>44</v>
      </c>
      <c r="I200" s="23">
        <v>48</v>
      </c>
      <c r="J200" s="23">
        <v>51</v>
      </c>
      <c r="K200" s="23">
        <v>45</v>
      </c>
      <c r="L200" s="23">
        <v>46</v>
      </c>
      <c r="M200" s="23">
        <v>59</v>
      </c>
      <c r="N200" s="23">
        <v>60</v>
      </c>
      <c r="O200" s="23">
        <v>60</v>
      </c>
      <c r="P200" s="23">
        <v>59</v>
      </c>
      <c r="Q200" s="23">
        <v>65</v>
      </c>
      <c r="R200" s="28">
        <f t="shared" ref="R200:R266" si="8">SUM(C200:Q200)</f>
        <v>697</v>
      </c>
    </row>
    <row r="201" spans="1:18" outlineLevel="2" x14ac:dyDescent="0.25">
      <c r="A201" s="20" t="s">
        <v>2285</v>
      </c>
      <c r="B201" s="20" t="s">
        <v>1272</v>
      </c>
      <c r="C201" s="23">
        <v>25</v>
      </c>
      <c r="D201" s="23"/>
      <c r="E201" s="23">
        <v>26</v>
      </c>
      <c r="F201" s="23">
        <v>38</v>
      </c>
      <c r="G201" s="23">
        <v>31</v>
      </c>
      <c r="H201" s="23">
        <v>34</v>
      </c>
      <c r="I201" s="23">
        <v>26</v>
      </c>
      <c r="J201" s="23">
        <v>46</v>
      </c>
      <c r="K201" s="23">
        <v>31</v>
      </c>
      <c r="L201" s="23">
        <v>31</v>
      </c>
      <c r="M201" s="23">
        <v>45</v>
      </c>
      <c r="N201" s="23">
        <v>43</v>
      </c>
      <c r="O201" s="23">
        <v>31</v>
      </c>
      <c r="P201" s="23">
        <v>38</v>
      </c>
      <c r="Q201" s="23">
        <v>40</v>
      </c>
      <c r="R201" s="28">
        <f t="shared" si="8"/>
        <v>485</v>
      </c>
    </row>
    <row r="202" spans="1:18" outlineLevel="2" x14ac:dyDescent="0.25">
      <c r="A202" s="20" t="s">
        <v>2285</v>
      </c>
      <c r="B202" s="20" t="s">
        <v>1332</v>
      </c>
      <c r="C202" s="23">
        <v>36</v>
      </c>
      <c r="D202" s="23">
        <v>2</v>
      </c>
      <c r="E202" s="23">
        <v>32</v>
      </c>
      <c r="F202" s="23">
        <v>30</v>
      </c>
      <c r="G202" s="23">
        <v>23</v>
      </c>
      <c r="H202" s="23">
        <v>37</v>
      </c>
      <c r="I202" s="23">
        <v>27</v>
      </c>
      <c r="J202" s="23">
        <v>32</v>
      </c>
      <c r="K202" s="23">
        <v>28</v>
      </c>
      <c r="L202" s="23">
        <v>22</v>
      </c>
      <c r="M202" s="23">
        <v>46</v>
      </c>
      <c r="N202" s="23">
        <v>40</v>
      </c>
      <c r="O202" s="23">
        <v>33</v>
      </c>
      <c r="P202" s="23">
        <v>27</v>
      </c>
      <c r="Q202" s="23">
        <v>38</v>
      </c>
      <c r="R202" s="28">
        <f t="shared" si="8"/>
        <v>453</v>
      </c>
    </row>
    <row r="203" spans="1:18" outlineLevel="2" x14ac:dyDescent="0.25">
      <c r="A203" s="20" t="s">
        <v>2285</v>
      </c>
      <c r="B203" s="20" t="s">
        <v>1334</v>
      </c>
      <c r="C203" s="23">
        <v>6</v>
      </c>
      <c r="D203" s="23">
        <v>3</v>
      </c>
      <c r="E203" s="23">
        <v>14</v>
      </c>
      <c r="F203" s="23">
        <v>12</v>
      </c>
      <c r="G203" s="23">
        <v>12</v>
      </c>
      <c r="H203" s="23">
        <v>6</v>
      </c>
      <c r="I203" s="23">
        <v>10</v>
      </c>
      <c r="J203" s="23">
        <v>13</v>
      </c>
      <c r="K203" s="23">
        <v>7</v>
      </c>
      <c r="L203" s="23">
        <v>9</v>
      </c>
      <c r="M203" s="23">
        <v>12</v>
      </c>
      <c r="N203" s="23">
        <v>15</v>
      </c>
      <c r="O203" s="23">
        <v>8</v>
      </c>
      <c r="P203" s="23">
        <v>12</v>
      </c>
      <c r="Q203" s="23">
        <v>12</v>
      </c>
      <c r="R203" s="28">
        <f t="shared" si="8"/>
        <v>151</v>
      </c>
    </row>
    <row r="204" spans="1:18" outlineLevel="2" x14ac:dyDescent="0.25">
      <c r="A204" s="20" t="s">
        <v>2285</v>
      </c>
      <c r="B204" s="20" t="s">
        <v>1347</v>
      </c>
      <c r="C204" s="23">
        <v>46</v>
      </c>
      <c r="D204" s="23">
        <v>5</v>
      </c>
      <c r="E204" s="23">
        <v>69</v>
      </c>
      <c r="F204" s="23">
        <v>57</v>
      </c>
      <c r="G204" s="23">
        <v>45</v>
      </c>
      <c r="H204" s="23">
        <v>60</v>
      </c>
      <c r="I204" s="23">
        <v>57</v>
      </c>
      <c r="J204" s="23">
        <v>67</v>
      </c>
      <c r="K204" s="23">
        <v>66</v>
      </c>
      <c r="L204" s="23">
        <v>68</v>
      </c>
      <c r="M204" s="23">
        <v>68</v>
      </c>
      <c r="N204" s="23">
        <v>69</v>
      </c>
      <c r="O204" s="23">
        <v>70</v>
      </c>
      <c r="P204" s="23">
        <v>79</v>
      </c>
      <c r="Q204" s="23">
        <v>67</v>
      </c>
      <c r="R204" s="28">
        <f t="shared" si="8"/>
        <v>893</v>
      </c>
    </row>
    <row r="205" spans="1:18" outlineLevel="2" x14ac:dyDescent="0.25">
      <c r="A205" s="20" t="s">
        <v>2285</v>
      </c>
      <c r="B205" s="20" t="s">
        <v>1368</v>
      </c>
      <c r="C205" s="23">
        <v>10</v>
      </c>
      <c r="D205" s="23">
        <v>2</v>
      </c>
      <c r="E205" s="23">
        <v>26</v>
      </c>
      <c r="F205" s="23">
        <v>16</v>
      </c>
      <c r="G205" s="23">
        <v>17</v>
      </c>
      <c r="H205" s="23">
        <v>28</v>
      </c>
      <c r="I205" s="23">
        <v>18</v>
      </c>
      <c r="J205" s="23">
        <v>19</v>
      </c>
      <c r="K205" s="23">
        <v>33</v>
      </c>
      <c r="L205" s="23">
        <v>25</v>
      </c>
      <c r="M205" s="23">
        <v>14</v>
      </c>
      <c r="N205" s="23">
        <v>21</v>
      </c>
      <c r="O205" s="23">
        <v>25</v>
      </c>
      <c r="P205" s="23">
        <v>18</v>
      </c>
      <c r="Q205" s="23">
        <v>29</v>
      </c>
      <c r="R205" s="28">
        <f t="shared" si="8"/>
        <v>301</v>
      </c>
    </row>
    <row r="206" spans="1:18" outlineLevel="2" x14ac:dyDescent="0.25">
      <c r="A206" s="20" t="s">
        <v>2285</v>
      </c>
      <c r="B206" s="20" t="s">
        <v>1433</v>
      </c>
      <c r="C206" s="23">
        <v>29</v>
      </c>
      <c r="D206" s="23">
        <v>2</v>
      </c>
      <c r="E206" s="23">
        <v>33</v>
      </c>
      <c r="F206" s="23">
        <v>39</v>
      </c>
      <c r="G206" s="23">
        <v>36</v>
      </c>
      <c r="H206" s="23">
        <v>39</v>
      </c>
      <c r="I206" s="23">
        <v>34</v>
      </c>
      <c r="J206" s="23">
        <v>32</v>
      </c>
      <c r="K206" s="23">
        <v>33</v>
      </c>
      <c r="L206" s="23">
        <v>30</v>
      </c>
      <c r="M206" s="23">
        <v>33</v>
      </c>
      <c r="N206" s="23">
        <v>31</v>
      </c>
      <c r="O206" s="23">
        <v>41</v>
      </c>
      <c r="P206" s="23">
        <v>50</v>
      </c>
      <c r="Q206" s="23">
        <v>36</v>
      </c>
      <c r="R206" s="28">
        <f t="shared" si="8"/>
        <v>498</v>
      </c>
    </row>
    <row r="207" spans="1:18" outlineLevel="2" x14ac:dyDescent="0.25">
      <c r="A207" s="20" t="s">
        <v>2285</v>
      </c>
      <c r="B207" s="20" t="s">
        <v>1453</v>
      </c>
      <c r="C207" s="23">
        <v>25</v>
      </c>
      <c r="D207" s="23">
        <v>2</v>
      </c>
      <c r="E207" s="23">
        <v>26</v>
      </c>
      <c r="F207" s="23">
        <v>34</v>
      </c>
      <c r="G207" s="23">
        <v>26</v>
      </c>
      <c r="H207" s="23">
        <v>30</v>
      </c>
      <c r="I207" s="23">
        <v>28</v>
      </c>
      <c r="J207" s="23">
        <v>22</v>
      </c>
      <c r="K207" s="23">
        <v>33</v>
      </c>
      <c r="L207" s="23">
        <v>20</v>
      </c>
      <c r="M207" s="23">
        <v>21</v>
      </c>
      <c r="N207" s="23">
        <v>32</v>
      </c>
      <c r="O207" s="23">
        <v>28</v>
      </c>
      <c r="P207" s="23">
        <v>38</v>
      </c>
      <c r="Q207" s="23">
        <v>37</v>
      </c>
      <c r="R207" s="28">
        <f t="shared" si="8"/>
        <v>402</v>
      </c>
    </row>
    <row r="208" spans="1:18" outlineLevel="2" x14ac:dyDescent="0.25">
      <c r="A208" s="20" t="s">
        <v>2285</v>
      </c>
      <c r="B208" s="20" t="s">
        <v>1480</v>
      </c>
      <c r="C208" s="23">
        <v>33</v>
      </c>
      <c r="D208" s="23"/>
      <c r="E208" s="23">
        <v>44</v>
      </c>
      <c r="F208" s="23">
        <v>45</v>
      </c>
      <c r="G208" s="23">
        <v>42</v>
      </c>
      <c r="H208" s="23">
        <v>47</v>
      </c>
      <c r="I208" s="23">
        <v>43</v>
      </c>
      <c r="J208" s="23">
        <v>39</v>
      </c>
      <c r="K208" s="23">
        <v>41</v>
      </c>
      <c r="L208" s="23">
        <v>41</v>
      </c>
      <c r="M208" s="23">
        <v>49</v>
      </c>
      <c r="N208" s="23">
        <v>56</v>
      </c>
      <c r="O208" s="23">
        <v>62</v>
      </c>
      <c r="P208" s="23">
        <v>52</v>
      </c>
      <c r="Q208" s="23">
        <v>49</v>
      </c>
      <c r="R208" s="28">
        <f t="shared" si="8"/>
        <v>643</v>
      </c>
    </row>
    <row r="209" spans="1:18" outlineLevel="2" x14ac:dyDescent="0.25">
      <c r="A209" s="20" t="s">
        <v>2285</v>
      </c>
      <c r="B209" s="20" t="s">
        <v>1492</v>
      </c>
      <c r="C209" s="23">
        <v>9</v>
      </c>
      <c r="D209" s="23"/>
      <c r="E209" s="23">
        <v>22</v>
      </c>
      <c r="F209" s="23">
        <v>26</v>
      </c>
      <c r="G209" s="23">
        <v>15</v>
      </c>
      <c r="H209" s="23">
        <v>17</v>
      </c>
      <c r="I209" s="23">
        <v>18</v>
      </c>
      <c r="J209" s="23">
        <v>23</v>
      </c>
      <c r="K209" s="23">
        <v>16</v>
      </c>
      <c r="L209" s="23">
        <v>18</v>
      </c>
      <c r="M209" s="23">
        <v>16</v>
      </c>
      <c r="N209" s="23">
        <v>12</v>
      </c>
      <c r="O209" s="23">
        <v>17</v>
      </c>
      <c r="P209" s="23">
        <v>15</v>
      </c>
      <c r="Q209" s="23">
        <v>15</v>
      </c>
      <c r="R209" s="28">
        <f t="shared" si="8"/>
        <v>239</v>
      </c>
    </row>
    <row r="210" spans="1:18" outlineLevel="2" x14ac:dyDescent="0.25">
      <c r="A210" s="20" t="s">
        <v>2285</v>
      </c>
      <c r="B210" s="20" t="s">
        <v>1519</v>
      </c>
      <c r="C210" s="23">
        <v>26</v>
      </c>
      <c r="D210" s="23">
        <v>2</v>
      </c>
      <c r="E210" s="23">
        <v>52</v>
      </c>
      <c r="F210" s="23">
        <v>66</v>
      </c>
      <c r="G210" s="23">
        <v>66</v>
      </c>
      <c r="H210" s="23">
        <v>59</v>
      </c>
      <c r="I210" s="23">
        <v>73</v>
      </c>
      <c r="J210" s="23">
        <v>58</v>
      </c>
      <c r="K210" s="23">
        <v>65</v>
      </c>
      <c r="L210" s="23">
        <v>58</v>
      </c>
      <c r="M210" s="23">
        <v>77</v>
      </c>
      <c r="N210" s="23">
        <v>82</v>
      </c>
      <c r="O210" s="23">
        <v>83</v>
      </c>
      <c r="P210" s="23">
        <v>79</v>
      </c>
      <c r="Q210" s="23">
        <v>89</v>
      </c>
      <c r="R210" s="28">
        <f t="shared" si="8"/>
        <v>935</v>
      </c>
    </row>
    <row r="211" spans="1:18" outlineLevel="2" x14ac:dyDescent="0.25">
      <c r="A211" s="20" t="s">
        <v>2285</v>
      </c>
      <c r="B211" s="20" t="s">
        <v>1550</v>
      </c>
      <c r="C211" s="23">
        <v>21</v>
      </c>
      <c r="D211" s="23">
        <v>1</v>
      </c>
      <c r="E211" s="23">
        <v>28</v>
      </c>
      <c r="F211" s="23">
        <v>29</v>
      </c>
      <c r="G211" s="23">
        <v>29</v>
      </c>
      <c r="H211" s="23">
        <v>29</v>
      </c>
      <c r="I211" s="23">
        <v>32</v>
      </c>
      <c r="J211" s="23">
        <v>43</v>
      </c>
      <c r="K211" s="23">
        <v>30</v>
      </c>
      <c r="L211" s="23">
        <v>25</v>
      </c>
      <c r="M211" s="23">
        <v>23</v>
      </c>
      <c r="N211" s="23">
        <v>36</v>
      </c>
      <c r="O211" s="23">
        <v>29</v>
      </c>
      <c r="P211" s="23">
        <v>25</v>
      </c>
      <c r="Q211" s="23">
        <v>26</v>
      </c>
      <c r="R211" s="28">
        <f t="shared" si="8"/>
        <v>406</v>
      </c>
    </row>
    <row r="212" spans="1:18" outlineLevel="2" x14ac:dyDescent="0.25">
      <c r="A212" s="20" t="s">
        <v>2285</v>
      </c>
      <c r="B212" s="20" t="s">
        <v>1564</v>
      </c>
      <c r="C212" s="23">
        <v>14</v>
      </c>
      <c r="D212" s="23"/>
      <c r="E212" s="23">
        <v>12</v>
      </c>
      <c r="F212" s="23">
        <v>11</v>
      </c>
      <c r="G212" s="23">
        <v>18</v>
      </c>
      <c r="H212" s="23">
        <v>9</v>
      </c>
      <c r="I212" s="23">
        <v>15</v>
      </c>
      <c r="J212" s="23">
        <v>12</v>
      </c>
      <c r="K212" s="23">
        <v>14</v>
      </c>
      <c r="L212" s="23">
        <v>14</v>
      </c>
      <c r="M212" s="23">
        <v>16</v>
      </c>
      <c r="N212" s="23">
        <v>15</v>
      </c>
      <c r="O212" s="23">
        <v>17</v>
      </c>
      <c r="P212" s="23">
        <v>15</v>
      </c>
      <c r="Q212" s="23">
        <v>18</v>
      </c>
      <c r="R212" s="28">
        <f t="shared" si="8"/>
        <v>200</v>
      </c>
    </row>
    <row r="213" spans="1:18" outlineLevel="2" x14ac:dyDescent="0.25">
      <c r="A213" s="20" t="s">
        <v>2285</v>
      </c>
      <c r="B213" s="20" t="s">
        <v>1568</v>
      </c>
      <c r="C213" s="23">
        <v>16</v>
      </c>
      <c r="D213" s="23">
        <v>1</v>
      </c>
      <c r="E213" s="23">
        <v>33</v>
      </c>
      <c r="F213" s="23">
        <v>22</v>
      </c>
      <c r="G213" s="23">
        <v>30</v>
      </c>
      <c r="H213" s="23">
        <v>25</v>
      </c>
      <c r="I213" s="23">
        <v>23</v>
      </c>
      <c r="J213" s="23">
        <v>26</v>
      </c>
      <c r="K213" s="23">
        <v>31</v>
      </c>
      <c r="L213" s="23">
        <v>31</v>
      </c>
      <c r="M213" s="23">
        <v>30</v>
      </c>
      <c r="N213" s="23">
        <v>27</v>
      </c>
      <c r="O213" s="23">
        <v>35</v>
      </c>
      <c r="P213" s="23">
        <v>37</v>
      </c>
      <c r="Q213" s="23">
        <v>36</v>
      </c>
      <c r="R213" s="28">
        <f t="shared" si="8"/>
        <v>403</v>
      </c>
    </row>
    <row r="214" spans="1:18" outlineLevel="2" x14ac:dyDescent="0.25">
      <c r="A214" s="20" t="s">
        <v>2285</v>
      </c>
      <c r="B214" s="20" t="s">
        <v>1576</v>
      </c>
      <c r="C214" s="23">
        <v>6</v>
      </c>
      <c r="D214" s="23"/>
      <c r="E214" s="23">
        <v>9</v>
      </c>
      <c r="F214" s="23">
        <v>8</v>
      </c>
      <c r="G214" s="23">
        <v>8</v>
      </c>
      <c r="H214" s="23">
        <v>10</v>
      </c>
      <c r="I214" s="23">
        <v>10</v>
      </c>
      <c r="J214" s="23">
        <v>10</v>
      </c>
      <c r="K214" s="23">
        <v>17</v>
      </c>
      <c r="L214" s="23">
        <v>7</v>
      </c>
      <c r="M214" s="23">
        <v>8</v>
      </c>
      <c r="N214" s="23">
        <v>3</v>
      </c>
      <c r="O214" s="23">
        <v>12</v>
      </c>
      <c r="P214" s="23">
        <v>7</v>
      </c>
      <c r="Q214" s="23">
        <v>15</v>
      </c>
      <c r="R214" s="28">
        <f t="shared" si="8"/>
        <v>130</v>
      </c>
    </row>
    <row r="215" spans="1:18" outlineLevel="2" x14ac:dyDescent="0.25">
      <c r="A215" s="20" t="s">
        <v>2285</v>
      </c>
      <c r="B215" s="20" t="s">
        <v>1600</v>
      </c>
      <c r="C215" s="23">
        <v>16</v>
      </c>
      <c r="D215" s="23"/>
      <c r="E215" s="23">
        <v>38</v>
      </c>
      <c r="F215" s="23">
        <v>50</v>
      </c>
      <c r="G215" s="23">
        <v>38</v>
      </c>
      <c r="H215" s="23">
        <v>39</v>
      </c>
      <c r="I215" s="23">
        <v>42</v>
      </c>
      <c r="J215" s="23">
        <v>49</v>
      </c>
      <c r="K215" s="23">
        <v>49</v>
      </c>
      <c r="L215" s="23">
        <v>61</v>
      </c>
      <c r="M215" s="23">
        <v>57</v>
      </c>
      <c r="N215" s="23">
        <v>52</v>
      </c>
      <c r="O215" s="23">
        <v>46</v>
      </c>
      <c r="P215" s="23">
        <v>48</v>
      </c>
      <c r="Q215" s="23">
        <v>68</v>
      </c>
      <c r="R215" s="28">
        <f t="shared" si="8"/>
        <v>653</v>
      </c>
    </row>
    <row r="216" spans="1:18" outlineLevel="2" x14ac:dyDescent="0.25">
      <c r="A216" s="20" t="s">
        <v>2285</v>
      </c>
      <c r="B216" s="20" t="s">
        <v>1665</v>
      </c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>
        <v>1</v>
      </c>
      <c r="P216" s="23"/>
      <c r="Q216" s="23"/>
      <c r="R216" s="28">
        <f t="shared" si="8"/>
        <v>1</v>
      </c>
    </row>
    <row r="217" spans="1:18" outlineLevel="2" x14ac:dyDescent="0.25">
      <c r="A217" s="20" t="s">
        <v>2285</v>
      </c>
      <c r="B217" s="20" t="s">
        <v>1669</v>
      </c>
      <c r="C217" s="23">
        <v>21</v>
      </c>
      <c r="D217" s="23"/>
      <c r="E217" s="23">
        <v>44</v>
      </c>
      <c r="F217" s="23">
        <v>40</v>
      </c>
      <c r="G217" s="23">
        <v>57</v>
      </c>
      <c r="H217" s="23">
        <v>42</v>
      </c>
      <c r="I217" s="23">
        <v>49</v>
      </c>
      <c r="J217" s="23">
        <v>43</v>
      </c>
      <c r="K217" s="23">
        <v>38</v>
      </c>
      <c r="L217" s="23">
        <v>50</v>
      </c>
      <c r="M217" s="23">
        <v>57</v>
      </c>
      <c r="N217" s="23">
        <v>66</v>
      </c>
      <c r="O217" s="23">
        <v>50</v>
      </c>
      <c r="P217" s="23">
        <v>51</v>
      </c>
      <c r="Q217" s="23">
        <v>54</v>
      </c>
      <c r="R217" s="28">
        <f t="shared" si="8"/>
        <v>662</v>
      </c>
    </row>
    <row r="218" spans="1:18" outlineLevel="2" x14ac:dyDescent="0.25">
      <c r="A218" s="20" t="s">
        <v>2285</v>
      </c>
      <c r="B218" s="20" t="s">
        <v>1672</v>
      </c>
      <c r="C218" s="23">
        <v>5</v>
      </c>
      <c r="D218" s="23"/>
      <c r="E218" s="23">
        <v>7</v>
      </c>
      <c r="F218" s="23">
        <v>2</v>
      </c>
      <c r="G218" s="23">
        <v>8</v>
      </c>
      <c r="H218" s="23">
        <v>6</v>
      </c>
      <c r="I218" s="23">
        <v>4</v>
      </c>
      <c r="J218" s="23">
        <v>2</v>
      </c>
      <c r="K218" s="23">
        <v>5</v>
      </c>
      <c r="L218" s="23">
        <v>3</v>
      </c>
      <c r="M218" s="23">
        <v>1</v>
      </c>
      <c r="N218" s="23">
        <v>3</v>
      </c>
      <c r="O218" s="23">
        <v>6</v>
      </c>
      <c r="P218" s="23">
        <v>3</v>
      </c>
      <c r="Q218" s="23">
        <v>5</v>
      </c>
      <c r="R218" s="28">
        <f t="shared" si="8"/>
        <v>60</v>
      </c>
    </row>
    <row r="219" spans="1:18" outlineLevel="2" x14ac:dyDescent="0.25">
      <c r="A219" s="20" t="s">
        <v>2285</v>
      </c>
      <c r="B219" s="20" t="s">
        <v>1687</v>
      </c>
      <c r="C219" s="23">
        <v>79</v>
      </c>
      <c r="D219" s="23">
        <v>2</v>
      </c>
      <c r="E219" s="23">
        <v>156</v>
      </c>
      <c r="F219" s="23">
        <v>137</v>
      </c>
      <c r="G219" s="23">
        <v>142</v>
      </c>
      <c r="H219" s="23">
        <v>125</v>
      </c>
      <c r="I219" s="23">
        <v>136</v>
      </c>
      <c r="J219" s="23">
        <v>144</v>
      </c>
      <c r="K219" s="23">
        <v>120</v>
      </c>
      <c r="L219" s="23">
        <v>125</v>
      </c>
      <c r="M219" s="23">
        <v>117</v>
      </c>
      <c r="N219" s="23">
        <v>133</v>
      </c>
      <c r="O219" s="23">
        <v>145</v>
      </c>
      <c r="P219" s="23">
        <v>120</v>
      </c>
      <c r="Q219" s="23">
        <v>137</v>
      </c>
      <c r="R219" s="28">
        <f t="shared" si="8"/>
        <v>1818</v>
      </c>
    </row>
    <row r="220" spans="1:18" outlineLevel="2" x14ac:dyDescent="0.25">
      <c r="A220" s="20" t="s">
        <v>2285</v>
      </c>
      <c r="B220" s="20" t="s">
        <v>1688</v>
      </c>
      <c r="C220" s="23">
        <v>1</v>
      </c>
      <c r="D220" s="23"/>
      <c r="E220" s="23">
        <v>10</v>
      </c>
      <c r="F220" s="23">
        <v>15</v>
      </c>
      <c r="G220" s="23">
        <v>10</v>
      </c>
      <c r="H220" s="23">
        <v>13</v>
      </c>
      <c r="I220" s="23">
        <v>10</v>
      </c>
      <c r="J220" s="23">
        <v>10</v>
      </c>
      <c r="K220" s="23">
        <v>8</v>
      </c>
      <c r="L220" s="23">
        <v>9</v>
      </c>
      <c r="M220" s="23">
        <v>13</v>
      </c>
      <c r="N220" s="23">
        <v>15</v>
      </c>
      <c r="O220" s="23">
        <v>11</v>
      </c>
      <c r="P220" s="23">
        <v>6</v>
      </c>
      <c r="Q220" s="23">
        <v>20</v>
      </c>
      <c r="R220" s="28">
        <f t="shared" si="8"/>
        <v>151</v>
      </c>
    </row>
    <row r="221" spans="1:18" outlineLevel="2" x14ac:dyDescent="0.25">
      <c r="A221" s="20" t="s">
        <v>2285</v>
      </c>
      <c r="B221" s="20" t="s">
        <v>1695</v>
      </c>
      <c r="C221" s="23">
        <v>31</v>
      </c>
      <c r="D221" s="23">
        <v>5</v>
      </c>
      <c r="E221" s="23">
        <v>43</v>
      </c>
      <c r="F221" s="23">
        <v>41</v>
      </c>
      <c r="G221" s="23">
        <v>53</v>
      </c>
      <c r="H221" s="23">
        <v>42</v>
      </c>
      <c r="I221" s="23">
        <v>37</v>
      </c>
      <c r="J221" s="23">
        <v>39</v>
      </c>
      <c r="K221" s="23">
        <v>40</v>
      </c>
      <c r="L221" s="23">
        <v>52</v>
      </c>
      <c r="M221" s="23">
        <v>41</v>
      </c>
      <c r="N221" s="23">
        <v>45</v>
      </c>
      <c r="O221" s="23">
        <v>52</v>
      </c>
      <c r="P221" s="23">
        <v>32</v>
      </c>
      <c r="Q221" s="23">
        <v>44</v>
      </c>
      <c r="R221" s="28">
        <f t="shared" si="8"/>
        <v>597</v>
      </c>
    </row>
    <row r="222" spans="1:18" outlineLevel="2" x14ac:dyDescent="0.25">
      <c r="A222" s="20" t="s">
        <v>2285</v>
      </c>
      <c r="B222" s="20" t="s">
        <v>1709</v>
      </c>
      <c r="C222" s="23">
        <v>15</v>
      </c>
      <c r="D222" s="23">
        <v>2</v>
      </c>
      <c r="E222" s="23">
        <v>22</v>
      </c>
      <c r="F222" s="23">
        <v>29</v>
      </c>
      <c r="G222" s="23">
        <v>29</v>
      </c>
      <c r="H222" s="23">
        <v>24</v>
      </c>
      <c r="I222" s="23">
        <v>32</v>
      </c>
      <c r="J222" s="23">
        <v>22</v>
      </c>
      <c r="K222" s="23">
        <v>22</v>
      </c>
      <c r="L222" s="23">
        <v>29</v>
      </c>
      <c r="M222" s="23">
        <v>32</v>
      </c>
      <c r="N222" s="23">
        <v>30</v>
      </c>
      <c r="O222" s="23">
        <v>27</v>
      </c>
      <c r="P222" s="23">
        <v>28</v>
      </c>
      <c r="Q222" s="23">
        <v>30</v>
      </c>
      <c r="R222" s="28">
        <f t="shared" si="8"/>
        <v>373</v>
      </c>
    </row>
    <row r="223" spans="1:18" outlineLevel="2" x14ac:dyDescent="0.25">
      <c r="A223" s="20" t="s">
        <v>2285</v>
      </c>
      <c r="B223" s="20" t="s">
        <v>1711</v>
      </c>
      <c r="C223" s="23">
        <v>34</v>
      </c>
      <c r="D223" s="23">
        <v>12</v>
      </c>
      <c r="E223" s="23">
        <v>59</v>
      </c>
      <c r="F223" s="23">
        <v>61</v>
      </c>
      <c r="G223" s="23">
        <v>73</v>
      </c>
      <c r="H223" s="23">
        <v>65</v>
      </c>
      <c r="I223" s="23">
        <v>73</v>
      </c>
      <c r="J223" s="23">
        <v>85</v>
      </c>
      <c r="K223" s="23">
        <v>82</v>
      </c>
      <c r="L223" s="23">
        <v>72</v>
      </c>
      <c r="M223" s="23">
        <v>109</v>
      </c>
      <c r="N223" s="23">
        <v>109</v>
      </c>
      <c r="O223" s="23">
        <v>111</v>
      </c>
      <c r="P223" s="23">
        <v>105</v>
      </c>
      <c r="Q223" s="23">
        <v>89</v>
      </c>
      <c r="R223" s="28">
        <f t="shared" si="8"/>
        <v>1139</v>
      </c>
    </row>
    <row r="224" spans="1:18" outlineLevel="2" x14ac:dyDescent="0.25">
      <c r="A224" s="20" t="s">
        <v>2285</v>
      </c>
      <c r="B224" s="20" t="s">
        <v>1715</v>
      </c>
      <c r="C224" s="23">
        <v>44</v>
      </c>
      <c r="D224" s="23">
        <v>1</v>
      </c>
      <c r="E224" s="23">
        <v>75</v>
      </c>
      <c r="F224" s="23">
        <v>67</v>
      </c>
      <c r="G224" s="23">
        <v>51</v>
      </c>
      <c r="H224" s="23">
        <v>71</v>
      </c>
      <c r="I224" s="23">
        <v>60</v>
      </c>
      <c r="J224" s="23">
        <v>66</v>
      </c>
      <c r="K224" s="23">
        <v>68</v>
      </c>
      <c r="L224" s="23">
        <v>62</v>
      </c>
      <c r="M224" s="23">
        <v>70</v>
      </c>
      <c r="N224" s="23">
        <v>62</v>
      </c>
      <c r="O224" s="23">
        <v>64</v>
      </c>
      <c r="P224" s="23">
        <v>69</v>
      </c>
      <c r="Q224" s="23">
        <v>59</v>
      </c>
      <c r="R224" s="28">
        <f t="shared" si="8"/>
        <v>889</v>
      </c>
    </row>
    <row r="225" spans="1:18" outlineLevel="1" x14ac:dyDescent="0.25">
      <c r="A225" s="24" t="s">
        <v>2292</v>
      </c>
      <c r="B225" s="25"/>
      <c r="C225" s="26">
        <f t="shared" ref="C225:R225" si="9">SUBTOTAL(9,C195:C224)</f>
        <v>719</v>
      </c>
      <c r="D225" s="26">
        <f t="shared" si="9"/>
        <v>43</v>
      </c>
      <c r="E225" s="26">
        <f t="shared" si="9"/>
        <v>1197</v>
      </c>
      <c r="F225" s="26">
        <f t="shared" si="9"/>
        <v>1206</v>
      </c>
      <c r="G225" s="26">
        <f t="shared" si="9"/>
        <v>1178</v>
      </c>
      <c r="H225" s="26">
        <f t="shared" si="9"/>
        <v>1205</v>
      </c>
      <c r="I225" s="26">
        <f t="shared" si="9"/>
        <v>1171</v>
      </c>
      <c r="J225" s="26">
        <f t="shared" si="9"/>
        <v>1215</v>
      </c>
      <c r="K225" s="26">
        <f t="shared" si="9"/>
        <v>1220</v>
      </c>
      <c r="L225" s="26">
        <f t="shared" si="9"/>
        <v>1185</v>
      </c>
      <c r="M225" s="26">
        <f t="shared" si="9"/>
        <v>1289</v>
      </c>
      <c r="N225" s="26">
        <f t="shared" si="9"/>
        <v>1341</v>
      </c>
      <c r="O225" s="26">
        <f t="shared" si="9"/>
        <v>1343</v>
      </c>
      <c r="P225" s="26">
        <f t="shared" si="9"/>
        <v>1278</v>
      </c>
      <c r="Q225" s="26">
        <f t="shared" si="9"/>
        <v>1381</v>
      </c>
      <c r="R225" s="28">
        <f t="shared" si="9"/>
        <v>16971</v>
      </c>
    </row>
    <row r="226" spans="1:18" outlineLevel="2" x14ac:dyDescent="0.25">
      <c r="A226" s="20" t="s">
        <v>1413</v>
      </c>
      <c r="B226" s="20" t="s">
        <v>1182</v>
      </c>
      <c r="C226" s="23">
        <v>1</v>
      </c>
      <c r="D226" s="23"/>
      <c r="E226" s="23">
        <v>14</v>
      </c>
      <c r="F226" s="23">
        <v>12</v>
      </c>
      <c r="G226" s="23">
        <v>19</v>
      </c>
      <c r="H226" s="23">
        <v>12</v>
      </c>
      <c r="I226" s="23">
        <v>15</v>
      </c>
      <c r="J226" s="23">
        <v>18</v>
      </c>
      <c r="K226" s="23">
        <v>9</v>
      </c>
      <c r="L226" s="23">
        <v>17</v>
      </c>
      <c r="M226" s="23">
        <v>18</v>
      </c>
      <c r="N226" s="23">
        <v>15</v>
      </c>
      <c r="O226" s="23">
        <v>19</v>
      </c>
      <c r="P226" s="23">
        <v>17</v>
      </c>
      <c r="Q226" s="23">
        <v>13</v>
      </c>
      <c r="R226" s="28">
        <f t="shared" si="8"/>
        <v>199</v>
      </c>
    </row>
    <row r="227" spans="1:18" outlineLevel="2" x14ac:dyDescent="0.25">
      <c r="A227" s="20" t="s">
        <v>1413</v>
      </c>
      <c r="B227" s="20" t="s">
        <v>1246</v>
      </c>
      <c r="C227" s="23"/>
      <c r="D227" s="23"/>
      <c r="E227" s="23">
        <v>37</v>
      </c>
      <c r="F227" s="23">
        <v>37</v>
      </c>
      <c r="G227" s="23">
        <v>51</v>
      </c>
      <c r="H227" s="23">
        <v>36</v>
      </c>
      <c r="I227" s="23">
        <v>40</v>
      </c>
      <c r="J227" s="23">
        <v>45</v>
      </c>
      <c r="K227" s="23">
        <v>53</v>
      </c>
      <c r="L227" s="23">
        <v>48</v>
      </c>
      <c r="M227" s="23">
        <v>53</v>
      </c>
      <c r="N227" s="23">
        <v>71</v>
      </c>
      <c r="O227" s="23">
        <v>52</v>
      </c>
      <c r="P227" s="23">
        <v>43</v>
      </c>
      <c r="Q227" s="23">
        <v>58</v>
      </c>
      <c r="R227" s="28">
        <f t="shared" si="8"/>
        <v>624</v>
      </c>
    </row>
    <row r="228" spans="1:18" outlineLevel="2" x14ac:dyDescent="0.25">
      <c r="A228" s="20" t="s">
        <v>1413</v>
      </c>
      <c r="B228" s="20" t="s">
        <v>1287</v>
      </c>
      <c r="C228" s="23">
        <v>2</v>
      </c>
      <c r="D228" s="23"/>
      <c r="E228" s="23">
        <v>13</v>
      </c>
      <c r="F228" s="23">
        <v>18</v>
      </c>
      <c r="G228" s="23">
        <v>14</v>
      </c>
      <c r="H228" s="23">
        <v>19</v>
      </c>
      <c r="I228" s="23">
        <v>18</v>
      </c>
      <c r="J228" s="23">
        <v>12</v>
      </c>
      <c r="K228" s="23">
        <v>12</v>
      </c>
      <c r="L228" s="23">
        <v>19</v>
      </c>
      <c r="M228" s="23">
        <v>11</v>
      </c>
      <c r="N228" s="23">
        <v>17</v>
      </c>
      <c r="O228" s="23">
        <v>10</v>
      </c>
      <c r="P228" s="23">
        <v>23</v>
      </c>
      <c r="Q228" s="23">
        <v>13</v>
      </c>
      <c r="R228" s="28">
        <f t="shared" si="8"/>
        <v>201</v>
      </c>
    </row>
    <row r="229" spans="1:18" outlineLevel="2" x14ac:dyDescent="0.25">
      <c r="A229" s="20" t="s">
        <v>1413</v>
      </c>
      <c r="B229" s="20" t="s">
        <v>1345</v>
      </c>
      <c r="C229" s="23"/>
      <c r="D229" s="23">
        <v>1</v>
      </c>
      <c r="E229" s="23">
        <v>6</v>
      </c>
      <c r="F229" s="23">
        <v>6</v>
      </c>
      <c r="G229" s="23">
        <v>9</v>
      </c>
      <c r="H229" s="23">
        <v>15</v>
      </c>
      <c r="I229" s="23">
        <v>9</v>
      </c>
      <c r="J229" s="23">
        <v>14</v>
      </c>
      <c r="K229" s="23">
        <v>8</v>
      </c>
      <c r="L229" s="23">
        <v>11</v>
      </c>
      <c r="M229" s="23">
        <v>20</v>
      </c>
      <c r="N229" s="23">
        <v>15</v>
      </c>
      <c r="O229" s="23">
        <v>11</v>
      </c>
      <c r="P229" s="23">
        <v>10</v>
      </c>
      <c r="Q229" s="23">
        <v>12</v>
      </c>
      <c r="R229" s="28">
        <f t="shared" si="8"/>
        <v>147</v>
      </c>
    </row>
    <row r="230" spans="1:18" outlineLevel="2" x14ac:dyDescent="0.25">
      <c r="A230" s="20" t="s">
        <v>1413</v>
      </c>
      <c r="B230" s="20" t="s">
        <v>1391</v>
      </c>
      <c r="C230" s="23">
        <v>1</v>
      </c>
      <c r="D230" s="23"/>
      <c r="E230" s="23">
        <v>15</v>
      </c>
      <c r="F230" s="23">
        <v>20</v>
      </c>
      <c r="G230" s="23">
        <v>18</v>
      </c>
      <c r="H230" s="23">
        <v>17</v>
      </c>
      <c r="I230" s="23">
        <v>17</v>
      </c>
      <c r="J230" s="23">
        <v>13</v>
      </c>
      <c r="K230" s="23">
        <v>18</v>
      </c>
      <c r="L230" s="23">
        <v>24</v>
      </c>
      <c r="M230" s="23">
        <v>18</v>
      </c>
      <c r="N230" s="23">
        <v>25</v>
      </c>
      <c r="O230" s="23">
        <v>25</v>
      </c>
      <c r="P230" s="23">
        <v>21</v>
      </c>
      <c r="Q230" s="23">
        <v>16</v>
      </c>
      <c r="R230" s="28">
        <f t="shared" si="8"/>
        <v>248</v>
      </c>
    </row>
    <row r="231" spans="1:18" outlineLevel="2" x14ac:dyDescent="0.25">
      <c r="A231" s="20" t="s">
        <v>1413</v>
      </c>
      <c r="B231" s="20" t="s">
        <v>1399</v>
      </c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>
        <v>2</v>
      </c>
      <c r="N231" s="23">
        <v>2</v>
      </c>
      <c r="O231" s="23"/>
      <c r="P231" s="23"/>
      <c r="Q231" s="23"/>
      <c r="R231" s="28">
        <f t="shared" si="8"/>
        <v>4</v>
      </c>
    </row>
    <row r="232" spans="1:18" outlineLevel="2" x14ac:dyDescent="0.25">
      <c r="A232" s="20" t="s">
        <v>1413</v>
      </c>
      <c r="B232" s="20" t="s">
        <v>1461</v>
      </c>
      <c r="C232" s="23"/>
      <c r="D232" s="23"/>
      <c r="E232" s="23"/>
      <c r="F232" s="23">
        <v>1</v>
      </c>
      <c r="G232" s="23">
        <v>2</v>
      </c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8">
        <f t="shared" si="8"/>
        <v>3</v>
      </c>
    </row>
    <row r="233" spans="1:18" outlineLevel="2" x14ac:dyDescent="0.25">
      <c r="A233" s="20" t="s">
        <v>1413</v>
      </c>
      <c r="B233" s="20" t="s">
        <v>1511</v>
      </c>
      <c r="C233" s="23">
        <v>1</v>
      </c>
      <c r="D233" s="23"/>
      <c r="E233" s="23">
        <v>3</v>
      </c>
      <c r="F233" s="23">
        <v>3</v>
      </c>
      <c r="G233" s="23">
        <v>5</v>
      </c>
      <c r="H233" s="23">
        <v>6</v>
      </c>
      <c r="I233" s="23">
        <v>6</v>
      </c>
      <c r="J233" s="23">
        <v>4</v>
      </c>
      <c r="K233" s="23">
        <v>8</v>
      </c>
      <c r="L233" s="23">
        <v>2</v>
      </c>
      <c r="M233" s="23">
        <v>2</v>
      </c>
      <c r="N233" s="23">
        <v>4</v>
      </c>
      <c r="O233" s="23">
        <v>4</v>
      </c>
      <c r="P233" s="23">
        <v>2</v>
      </c>
      <c r="Q233" s="23">
        <v>11</v>
      </c>
      <c r="R233" s="28">
        <f t="shared" si="8"/>
        <v>61</v>
      </c>
    </row>
    <row r="234" spans="1:18" outlineLevel="2" x14ac:dyDescent="0.25">
      <c r="A234" s="20" t="s">
        <v>1413</v>
      </c>
      <c r="B234" s="20" t="s">
        <v>1531</v>
      </c>
      <c r="C234" s="23">
        <v>2</v>
      </c>
      <c r="D234" s="23"/>
      <c r="E234" s="23">
        <v>17</v>
      </c>
      <c r="F234" s="23">
        <v>5</v>
      </c>
      <c r="G234" s="23">
        <v>16</v>
      </c>
      <c r="H234" s="23">
        <v>9</v>
      </c>
      <c r="I234" s="23">
        <v>16</v>
      </c>
      <c r="J234" s="23">
        <v>6</v>
      </c>
      <c r="K234" s="23">
        <v>15</v>
      </c>
      <c r="L234" s="23">
        <v>9</v>
      </c>
      <c r="M234" s="23">
        <v>11</v>
      </c>
      <c r="N234" s="23">
        <v>11</v>
      </c>
      <c r="O234" s="23">
        <v>20</v>
      </c>
      <c r="P234" s="23">
        <v>14</v>
      </c>
      <c r="Q234" s="23">
        <v>13</v>
      </c>
      <c r="R234" s="28">
        <f t="shared" si="8"/>
        <v>164</v>
      </c>
    </row>
    <row r="235" spans="1:18" outlineLevel="2" x14ac:dyDescent="0.25">
      <c r="A235" s="20" t="s">
        <v>1413</v>
      </c>
      <c r="B235" s="20" t="s">
        <v>1573</v>
      </c>
      <c r="C235" s="23">
        <v>31</v>
      </c>
      <c r="D235" s="23"/>
      <c r="E235" s="23">
        <v>66</v>
      </c>
      <c r="F235" s="23">
        <v>56</v>
      </c>
      <c r="G235" s="23">
        <v>55</v>
      </c>
      <c r="H235" s="23">
        <v>67</v>
      </c>
      <c r="I235" s="23">
        <v>55</v>
      </c>
      <c r="J235" s="23">
        <v>45</v>
      </c>
      <c r="K235" s="23">
        <v>70</v>
      </c>
      <c r="L235" s="23">
        <v>71</v>
      </c>
      <c r="M235" s="23">
        <v>36</v>
      </c>
      <c r="N235" s="23">
        <v>50</v>
      </c>
      <c r="O235" s="23">
        <v>56</v>
      </c>
      <c r="P235" s="23">
        <v>62</v>
      </c>
      <c r="Q235" s="23">
        <v>63</v>
      </c>
      <c r="R235" s="28">
        <f t="shared" si="8"/>
        <v>783</v>
      </c>
    </row>
    <row r="236" spans="1:18" outlineLevel="2" x14ac:dyDescent="0.25">
      <c r="A236" s="20" t="s">
        <v>1413</v>
      </c>
      <c r="B236" s="20" t="s">
        <v>1574</v>
      </c>
      <c r="C236" s="23"/>
      <c r="D236" s="23"/>
      <c r="E236" s="23">
        <v>39</v>
      </c>
      <c r="F236" s="23">
        <v>29</v>
      </c>
      <c r="G236" s="23">
        <v>29</v>
      </c>
      <c r="H236" s="23">
        <v>40</v>
      </c>
      <c r="I236" s="23">
        <v>36</v>
      </c>
      <c r="J236" s="23">
        <v>35</v>
      </c>
      <c r="K236" s="23">
        <v>38</v>
      </c>
      <c r="L236" s="23">
        <v>39</v>
      </c>
      <c r="M236" s="23">
        <v>44</v>
      </c>
      <c r="N236" s="23">
        <v>50</v>
      </c>
      <c r="O236" s="23">
        <v>50</v>
      </c>
      <c r="P236" s="23">
        <v>48</v>
      </c>
      <c r="Q236" s="23">
        <v>53</v>
      </c>
      <c r="R236" s="28">
        <f t="shared" si="8"/>
        <v>530</v>
      </c>
    </row>
    <row r="237" spans="1:18" outlineLevel="2" x14ac:dyDescent="0.25">
      <c r="A237" s="20" t="s">
        <v>1413</v>
      </c>
      <c r="B237" s="20" t="s">
        <v>1585</v>
      </c>
      <c r="C237" s="23"/>
      <c r="D237" s="23"/>
      <c r="E237" s="23">
        <v>23</v>
      </c>
      <c r="F237" s="23">
        <v>23</v>
      </c>
      <c r="G237" s="23">
        <v>22</v>
      </c>
      <c r="H237" s="23">
        <v>20</v>
      </c>
      <c r="I237" s="23">
        <v>22</v>
      </c>
      <c r="J237" s="23">
        <v>21</v>
      </c>
      <c r="K237" s="23">
        <v>23</v>
      </c>
      <c r="L237" s="23">
        <v>18</v>
      </c>
      <c r="M237" s="23">
        <v>23</v>
      </c>
      <c r="N237" s="23">
        <v>21</v>
      </c>
      <c r="O237" s="23">
        <v>24</v>
      </c>
      <c r="P237" s="23">
        <v>15</v>
      </c>
      <c r="Q237" s="23">
        <v>13</v>
      </c>
      <c r="R237" s="28">
        <f t="shared" si="8"/>
        <v>268</v>
      </c>
    </row>
    <row r="238" spans="1:18" outlineLevel="2" x14ac:dyDescent="0.25">
      <c r="A238" s="20" t="s">
        <v>1413</v>
      </c>
      <c r="B238" s="20" t="s">
        <v>1612</v>
      </c>
      <c r="C238" s="23">
        <v>4</v>
      </c>
      <c r="D238" s="23"/>
      <c r="E238" s="23">
        <v>11</v>
      </c>
      <c r="F238" s="23">
        <v>16</v>
      </c>
      <c r="G238" s="23">
        <v>15</v>
      </c>
      <c r="H238" s="23">
        <v>17</v>
      </c>
      <c r="I238" s="23">
        <v>10</v>
      </c>
      <c r="J238" s="23">
        <v>18</v>
      </c>
      <c r="K238" s="23">
        <v>12</v>
      </c>
      <c r="L238" s="23">
        <v>18</v>
      </c>
      <c r="M238" s="23">
        <v>12</v>
      </c>
      <c r="N238" s="23">
        <v>8</v>
      </c>
      <c r="O238" s="23">
        <v>10</v>
      </c>
      <c r="P238" s="23">
        <v>16</v>
      </c>
      <c r="Q238" s="23">
        <v>16</v>
      </c>
      <c r="R238" s="28">
        <f t="shared" si="8"/>
        <v>183</v>
      </c>
    </row>
    <row r="239" spans="1:18" outlineLevel="2" x14ac:dyDescent="0.25">
      <c r="A239" s="20" t="s">
        <v>1413</v>
      </c>
      <c r="B239" s="20" t="s">
        <v>1654</v>
      </c>
      <c r="C239" s="23">
        <v>9</v>
      </c>
      <c r="D239" s="23"/>
      <c r="E239" s="23">
        <v>25</v>
      </c>
      <c r="F239" s="23">
        <v>33</v>
      </c>
      <c r="G239" s="23">
        <v>32</v>
      </c>
      <c r="H239" s="23">
        <v>28</v>
      </c>
      <c r="I239" s="23">
        <v>27</v>
      </c>
      <c r="J239" s="23">
        <v>36</v>
      </c>
      <c r="K239" s="23">
        <v>26</v>
      </c>
      <c r="L239" s="23">
        <v>32</v>
      </c>
      <c r="M239" s="23">
        <v>24</v>
      </c>
      <c r="N239" s="23">
        <v>27</v>
      </c>
      <c r="O239" s="23">
        <v>32</v>
      </c>
      <c r="P239" s="23">
        <v>26</v>
      </c>
      <c r="Q239" s="23">
        <v>24</v>
      </c>
      <c r="R239" s="28">
        <f t="shared" si="8"/>
        <v>381</v>
      </c>
    </row>
    <row r="240" spans="1:18" outlineLevel="2" x14ac:dyDescent="0.25">
      <c r="A240" s="20" t="s">
        <v>1413</v>
      </c>
      <c r="B240" s="20" t="s">
        <v>1663</v>
      </c>
      <c r="C240" s="23">
        <v>13</v>
      </c>
      <c r="D240" s="23"/>
      <c r="E240" s="23">
        <v>16</v>
      </c>
      <c r="F240" s="23">
        <v>23</v>
      </c>
      <c r="G240" s="23">
        <v>12</v>
      </c>
      <c r="H240" s="23">
        <v>18</v>
      </c>
      <c r="I240" s="23">
        <v>20</v>
      </c>
      <c r="J240" s="23">
        <v>17</v>
      </c>
      <c r="K240" s="23">
        <v>19</v>
      </c>
      <c r="L240" s="23">
        <v>28</v>
      </c>
      <c r="M240" s="23">
        <v>18</v>
      </c>
      <c r="N240" s="23">
        <v>23</v>
      </c>
      <c r="O240" s="23">
        <v>18</v>
      </c>
      <c r="P240" s="23">
        <v>23</v>
      </c>
      <c r="Q240" s="23">
        <v>13</v>
      </c>
      <c r="R240" s="28">
        <f t="shared" si="8"/>
        <v>261</v>
      </c>
    </row>
    <row r="241" spans="1:18" outlineLevel="2" x14ac:dyDescent="0.25">
      <c r="A241" s="20" t="s">
        <v>1413</v>
      </c>
      <c r="B241" s="20" t="s">
        <v>1673</v>
      </c>
      <c r="C241" s="23">
        <v>12</v>
      </c>
      <c r="D241" s="23">
        <v>1</v>
      </c>
      <c r="E241" s="23">
        <v>10</v>
      </c>
      <c r="F241" s="23">
        <v>12</v>
      </c>
      <c r="G241" s="23">
        <v>8</v>
      </c>
      <c r="H241" s="23">
        <v>13</v>
      </c>
      <c r="I241" s="23">
        <v>13</v>
      </c>
      <c r="J241" s="23">
        <v>14</v>
      </c>
      <c r="K241" s="23">
        <v>11</v>
      </c>
      <c r="L241" s="23">
        <v>10</v>
      </c>
      <c r="M241" s="23">
        <v>13</v>
      </c>
      <c r="N241" s="23">
        <v>10</v>
      </c>
      <c r="O241" s="23">
        <v>16</v>
      </c>
      <c r="P241" s="23">
        <v>15</v>
      </c>
      <c r="Q241" s="23">
        <v>20</v>
      </c>
      <c r="R241" s="28">
        <f t="shared" si="8"/>
        <v>178</v>
      </c>
    </row>
    <row r="242" spans="1:18" outlineLevel="2" x14ac:dyDescent="0.25">
      <c r="A242" s="20" t="s">
        <v>1413</v>
      </c>
      <c r="B242" s="20" t="s">
        <v>1681</v>
      </c>
      <c r="C242" s="23">
        <v>34</v>
      </c>
      <c r="D242" s="23"/>
      <c r="E242" s="23">
        <v>41</v>
      </c>
      <c r="F242" s="23">
        <v>45</v>
      </c>
      <c r="G242" s="23">
        <v>44</v>
      </c>
      <c r="H242" s="23">
        <v>45</v>
      </c>
      <c r="I242" s="23">
        <v>44</v>
      </c>
      <c r="J242" s="23">
        <v>51</v>
      </c>
      <c r="K242" s="23">
        <v>40</v>
      </c>
      <c r="L242" s="23">
        <v>42</v>
      </c>
      <c r="M242" s="23">
        <v>45</v>
      </c>
      <c r="N242" s="23">
        <v>43</v>
      </c>
      <c r="O242" s="23">
        <v>39</v>
      </c>
      <c r="P242" s="23">
        <v>44</v>
      </c>
      <c r="Q242" s="23">
        <v>42</v>
      </c>
      <c r="R242" s="28">
        <f t="shared" si="8"/>
        <v>599</v>
      </c>
    </row>
    <row r="243" spans="1:18" outlineLevel="2" x14ac:dyDescent="0.25">
      <c r="A243" s="20" t="s">
        <v>1413</v>
      </c>
      <c r="B243" s="20" t="s">
        <v>1683</v>
      </c>
      <c r="C243" s="23">
        <v>3</v>
      </c>
      <c r="D243" s="23"/>
      <c r="E243" s="23">
        <v>11</v>
      </c>
      <c r="F243" s="23">
        <v>19</v>
      </c>
      <c r="G243" s="23">
        <v>14</v>
      </c>
      <c r="H243" s="23">
        <v>10</v>
      </c>
      <c r="I243" s="23">
        <v>18</v>
      </c>
      <c r="J243" s="23">
        <v>14</v>
      </c>
      <c r="K243" s="23">
        <v>14</v>
      </c>
      <c r="L243" s="23">
        <v>17</v>
      </c>
      <c r="M243" s="23">
        <v>14</v>
      </c>
      <c r="N243" s="23">
        <v>24</v>
      </c>
      <c r="O243" s="23">
        <v>8</v>
      </c>
      <c r="P243" s="23">
        <v>19</v>
      </c>
      <c r="Q243" s="23">
        <v>9</v>
      </c>
      <c r="R243" s="28">
        <f t="shared" si="8"/>
        <v>194</v>
      </c>
    </row>
    <row r="244" spans="1:18" outlineLevel="1" x14ac:dyDescent="0.25">
      <c r="A244" s="24" t="s">
        <v>1971</v>
      </c>
      <c r="B244" s="25"/>
      <c r="C244" s="26">
        <f t="shared" ref="C244:R244" si="10">SUBTOTAL(9,C226:C243)</f>
        <v>113</v>
      </c>
      <c r="D244" s="26">
        <f t="shared" si="10"/>
        <v>2</v>
      </c>
      <c r="E244" s="26">
        <f t="shared" si="10"/>
        <v>347</v>
      </c>
      <c r="F244" s="26">
        <f t="shared" si="10"/>
        <v>358</v>
      </c>
      <c r="G244" s="26">
        <f t="shared" si="10"/>
        <v>365</v>
      </c>
      <c r="H244" s="26">
        <f t="shared" si="10"/>
        <v>372</v>
      </c>
      <c r="I244" s="26">
        <f t="shared" si="10"/>
        <v>366</v>
      </c>
      <c r="J244" s="26">
        <f t="shared" si="10"/>
        <v>363</v>
      </c>
      <c r="K244" s="26">
        <f t="shared" si="10"/>
        <v>376</v>
      </c>
      <c r="L244" s="26">
        <f t="shared" si="10"/>
        <v>405</v>
      </c>
      <c r="M244" s="26">
        <f t="shared" si="10"/>
        <v>364</v>
      </c>
      <c r="N244" s="26">
        <f t="shared" si="10"/>
        <v>416</v>
      </c>
      <c r="O244" s="26">
        <f t="shared" si="10"/>
        <v>394</v>
      </c>
      <c r="P244" s="26">
        <f t="shared" si="10"/>
        <v>398</v>
      </c>
      <c r="Q244" s="26">
        <f t="shared" si="10"/>
        <v>389</v>
      </c>
      <c r="R244" s="28">
        <f t="shared" si="10"/>
        <v>5028</v>
      </c>
    </row>
    <row r="245" spans="1:18" outlineLevel="2" x14ac:dyDescent="0.25">
      <c r="A245" s="20" t="s">
        <v>1429</v>
      </c>
      <c r="B245" s="20" t="s">
        <v>1176</v>
      </c>
      <c r="C245" s="23"/>
      <c r="D245" s="23"/>
      <c r="E245" s="23">
        <v>6</v>
      </c>
      <c r="F245" s="23">
        <v>8</v>
      </c>
      <c r="G245" s="23">
        <v>7</v>
      </c>
      <c r="H245" s="23">
        <v>13</v>
      </c>
      <c r="I245" s="23">
        <v>10</v>
      </c>
      <c r="J245" s="23">
        <v>11</v>
      </c>
      <c r="K245" s="23">
        <v>11</v>
      </c>
      <c r="L245" s="23">
        <v>5</v>
      </c>
      <c r="M245" s="23">
        <v>13</v>
      </c>
      <c r="N245" s="23">
        <v>6</v>
      </c>
      <c r="O245" s="23">
        <v>11</v>
      </c>
      <c r="P245" s="23">
        <v>6</v>
      </c>
      <c r="Q245" s="23">
        <v>3</v>
      </c>
      <c r="R245" s="28">
        <f t="shared" si="8"/>
        <v>110</v>
      </c>
    </row>
    <row r="246" spans="1:18" outlineLevel="2" x14ac:dyDescent="0.25">
      <c r="A246" s="20" t="s">
        <v>1429</v>
      </c>
      <c r="B246" s="20" t="s">
        <v>1218</v>
      </c>
      <c r="C246" s="23">
        <v>18</v>
      </c>
      <c r="D246" s="23"/>
      <c r="E246" s="23">
        <v>20</v>
      </c>
      <c r="F246" s="23">
        <v>11</v>
      </c>
      <c r="G246" s="23">
        <v>22</v>
      </c>
      <c r="H246" s="23">
        <v>18</v>
      </c>
      <c r="I246" s="23">
        <v>14</v>
      </c>
      <c r="J246" s="23">
        <v>27</v>
      </c>
      <c r="K246" s="23">
        <v>21</v>
      </c>
      <c r="L246" s="23">
        <v>33</v>
      </c>
      <c r="M246" s="23">
        <v>21</v>
      </c>
      <c r="N246" s="23">
        <v>33</v>
      </c>
      <c r="O246" s="23">
        <v>44</v>
      </c>
      <c r="P246" s="23">
        <v>27</v>
      </c>
      <c r="Q246" s="23">
        <v>37</v>
      </c>
      <c r="R246" s="28">
        <f t="shared" si="8"/>
        <v>346</v>
      </c>
    </row>
    <row r="247" spans="1:18" outlineLevel="2" x14ac:dyDescent="0.25">
      <c r="A247" s="20" t="s">
        <v>1429</v>
      </c>
      <c r="B247" s="20" t="s">
        <v>1219</v>
      </c>
      <c r="C247" s="23">
        <v>9</v>
      </c>
      <c r="D247" s="23"/>
      <c r="E247" s="23">
        <v>8</v>
      </c>
      <c r="F247" s="23">
        <v>14</v>
      </c>
      <c r="G247" s="23">
        <v>10</v>
      </c>
      <c r="H247" s="23">
        <v>9</v>
      </c>
      <c r="I247" s="23">
        <v>13</v>
      </c>
      <c r="J247" s="23">
        <v>9</v>
      </c>
      <c r="K247" s="23">
        <v>22</v>
      </c>
      <c r="L247" s="23">
        <v>10</v>
      </c>
      <c r="M247" s="23">
        <v>9</v>
      </c>
      <c r="N247" s="23">
        <v>17</v>
      </c>
      <c r="O247" s="23">
        <v>13</v>
      </c>
      <c r="P247" s="23">
        <v>13</v>
      </c>
      <c r="Q247" s="23">
        <v>12</v>
      </c>
      <c r="R247" s="28">
        <f t="shared" si="8"/>
        <v>168</v>
      </c>
    </row>
    <row r="248" spans="1:18" outlineLevel="2" x14ac:dyDescent="0.25">
      <c r="A248" s="20" t="s">
        <v>1429</v>
      </c>
      <c r="B248" s="20" t="s">
        <v>1225</v>
      </c>
      <c r="C248" s="23"/>
      <c r="D248" s="23"/>
      <c r="E248" s="23">
        <v>7</v>
      </c>
      <c r="F248" s="23">
        <v>10</v>
      </c>
      <c r="G248" s="23">
        <v>9</v>
      </c>
      <c r="H248" s="23">
        <v>6</v>
      </c>
      <c r="I248" s="23">
        <v>9</v>
      </c>
      <c r="J248" s="23">
        <v>5</v>
      </c>
      <c r="K248" s="23">
        <v>10</v>
      </c>
      <c r="L248" s="23">
        <v>7</v>
      </c>
      <c r="M248" s="23">
        <v>4</v>
      </c>
      <c r="N248" s="23">
        <v>7</v>
      </c>
      <c r="O248" s="23">
        <v>10</v>
      </c>
      <c r="P248" s="23">
        <v>7</v>
      </c>
      <c r="Q248" s="23">
        <v>5</v>
      </c>
      <c r="R248" s="28">
        <f t="shared" si="8"/>
        <v>96</v>
      </c>
    </row>
    <row r="249" spans="1:18" outlineLevel="2" x14ac:dyDescent="0.25">
      <c r="A249" s="20" t="s">
        <v>1429</v>
      </c>
      <c r="B249" s="20" t="s">
        <v>1230</v>
      </c>
      <c r="C249" s="23">
        <v>16</v>
      </c>
      <c r="D249" s="23"/>
      <c r="E249" s="23">
        <v>14</v>
      </c>
      <c r="F249" s="23">
        <v>18</v>
      </c>
      <c r="G249" s="23">
        <v>20</v>
      </c>
      <c r="H249" s="23">
        <v>14</v>
      </c>
      <c r="I249" s="23">
        <v>20</v>
      </c>
      <c r="J249" s="23">
        <v>21</v>
      </c>
      <c r="K249" s="23">
        <v>20</v>
      </c>
      <c r="L249" s="23">
        <v>14</v>
      </c>
      <c r="M249" s="23">
        <v>21</v>
      </c>
      <c r="N249" s="23">
        <v>20</v>
      </c>
      <c r="O249" s="23">
        <v>24</v>
      </c>
      <c r="P249" s="23">
        <v>23</v>
      </c>
      <c r="Q249" s="23">
        <v>25</v>
      </c>
      <c r="R249" s="28">
        <f t="shared" si="8"/>
        <v>270</v>
      </c>
    </row>
    <row r="250" spans="1:18" outlineLevel="2" x14ac:dyDescent="0.25">
      <c r="A250" s="20" t="s">
        <v>1429</v>
      </c>
      <c r="B250" s="20" t="s">
        <v>1291</v>
      </c>
      <c r="C250" s="23"/>
      <c r="D250" s="23"/>
      <c r="E250" s="23">
        <v>17</v>
      </c>
      <c r="F250" s="23">
        <v>21</v>
      </c>
      <c r="G250" s="23">
        <v>11</v>
      </c>
      <c r="H250" s="23">
        <v>13</v>
      </c>
      <c r="I250" s="23">
        <v>22</v>
      </c>
      <c r="J250" s="23">
        <v>17</v>
      </c>
      <c r="K250" s="23">
        <v>24</v>
      </c>
      <c r="L250" s="23">
        <v>18</v>
      </c>
      <c r="M250" s="23">
        <v>19</v>
      </c>
      <c r="N250" s="23">
        <v>36</v>
      </c>
      <c r="O250" s="23">
        <v>27</v>
      </c>
      <c r="P250" s="23">
        <v>23</v>
      </c>
      <c r="Q250" s="23">
        <v>26</v>
      </c>
      <c r="R250" s="28">
        <f t="shared" si="8"/>
        <v>274</v>
      </c>
    </row>
    <row r="251" spans="1:18" outlineLevel="2" x14ac:dyDescent="0.25">
      <c r="A251" s="20" t="s">
        <v>1429</v>
      </c>
      <c r="B251" s="20" t="s">
        <v>1306</v>
      </c>
      <c r="C251" s="23">
        <v>12</v>
      </c>
      <c r="D251" s="23">
        <v>1</v>
      </c>
      <c r="E251" s="23">
        <v>20</v>
      </c>
      <c r="F251" s="23">
        <v>13</v>
      </c>
      <c r="G251" s="23">
        <v>17</v>
      </c>
      <c r="H251" s="23">
        <v>13</v>
      </c>
      <c r="I251" s="23">
        <v>13</v>
      </c>
      <c r="J251" s="23">
        <v>9</v>
      </c>
      <c r="K251" s="23">
        <v>16</v>
      </c>
      <c r="L251" s="23">
        <v>16</v>
      </c>
      <c r="M251" s="23">
        <v>14</v>
      </c>
      <c r="N251" s="23">
        <v>22</v>
      </c>
      <c r="O251" s="23">
        <v>15</v>
      </c>
      <c r="P251" s="23">
        <v>18</v>
      </c>
      <c r="Q251" s="23">
        <v>16</v>
      </c>
      <c r="R251" s="28">
        <f t="shared" si="8"/>
        <v>215</v>
      </c>
    </row>
    <row r="252" spans="1:18" outlineLevel="2" x14ac:dyDescent="0.25">
      <c r="A252" s="20" t="s">
        <v>1429</v>
      </c>
      <c r="B252" s="20" t="s">
        <v>1319</v>
      </c>
      <c r="C252" s="23"/>
      <c r="D252" s="23"/>
      <c r="E252" s="23">
        <v>11</v>
      </c>
      <c r="F252" s="23">
        <v>2</v>
      </c>
      <c r="G252" s="23">
        <v>8</v>
      </c>
      <c r="H252" s="23">
        <v>16</v>
      </c>
      <c r="I252" s="23">
        <v>9</v>
      </c>
      <c r="J252" s="23">
        <v>20</v>
      </c>
      <c r="K252" s="23">
        <v>12</v>
      </c>
      <c r="L252" s="23">
        <v>9</v>
      </c>
      <c r="M252" s="23">
        <v>10</v>
      </c>
      <c r="N252" s="23">
        <v>12</v>
      </c>
      <c r="O252" s="23">
        <v>12</v>
      </c>
      <c r="P252" s="23">
        <v>13</v>
      </c>
      <c r="Q252" s="23">
        <v>17</v>
      </c>
      <c r="R252" s="28">
        <f t="shared" si="8"/>
        <v>151</v>
      </c>
    </row>
    <row r="253" spans="1:18" outlineLevel="2" x14ac:dyDescent="0.25">
      <c r="A253" s="20" t="s">
        <v>1429</v>
      </c>
      <c r="B253" s="20" t="s">
        <v>1404</v>
      </c>
      <c r="C253" s="23">
        <v>2</v>
      </c>
      <c r="D253" s="23"/>
      <c r="E253" s="23">
        <v>12</v>
      </c>
      <c r="F253" s="23">
        <v>21</v>
      </c>
      <c r="G253" s="23">
        <v>17</v>
      </c>
      <c r="H253" s="23">
        <v>25</v>
      </c>
      <c r="I253" s="23">
        <v>22</v>
      </c>
      <c r="J253" s="23">
        <v>16</v>
      </c>
      <c r="K253" s="23">
        <v>24</v>
      </c>
      <c r="L253" s="23">
        <v>19</v>
      </c>
      <c r="M253" s="23">
        <v>25</v>
      </c>
      <c r="N253" s="23">
        <v>22</v>
      </c>
      <c r="O253" s="23">
        <v>29</v>
      </c>
      <c r="P253" s="23">
        <v>15</v>
      </c>
      <c r="Q253" s="23">
        <v>35</v>
      </c>
      <c r="R253" s="28">
        <f t="shared" si="8"/>
        <v>284</v>
      </c>
    </row>
    <row r="254" spans="1:18" outlineLevel="2" x14ac:dyDescent="0.25">
      <c r="A254" s="20" t="s">
        <v>1429</v>
      </c>
      <c r="B254" s="20" t="s">
        <v>1479</v>
      </c>
      <c r="C254" s="23">
        <v>1</v>
      </c>
      <c r="D254" s="23"/>
      <c r="E254" s="23">
        <v>1</v>
      </c>
      <c r="F254" s="23">
        <v>1</v>
      </c>
      <c r="G254" s="23"/>
      <c r="H254" s="23">
        <v>1</v>
      </c>
      <c r="I254" s="23">
        <v>2</v>
      </c>
      <c r="J254" s="23"/>
      <c r="K254" s="23"/>
      <c r="L254" s="23">
        <v>1</v>
      </c>
      <c r="M254" s="23"/>
      <c r="N254" s="23"/>
      <c r="O254" s="23"/>
      <c r="P254" s="23"/>
      <c r="Q254" s="23"/>
      <c r="R254" s="28">
        <f t="shared" si="8"/>
        <v>7</v>
      </c>
    </row>
    <row r="255" spans="1:18" outlineLevel="2" x14ac:dyDescent="0.25">
      <c r="A255" s="20" t="s">
        <v>1429</v>
      </c>
      <c r="B255" s="20" t="s">
        <v>1503</v>
      </c>
      <c r="C255" s="23"/>
      <c r="D255" s="23"/>
      <c r="E255" s="23">
        <v>18</v>
      </c>
      <c r="F255" s="23">
        <v>13</v>
      </c>
      <c r="G255" s="23">
        <v>21</v>
      </c>
      <c r="H255" s="23">
        <v>21</v>
      </c>
      <c r="I255" s="23">
        <v>23</v>
      </c>
      <c r="J255" s="23">
        <v>24</v>
      </c>
      <c r="K255" s="23">
        <v>18</v>
      </c>
      <c r="L255" s="23">
        <v>13</v>
      </c>
      <c r="M255" s="23">
        <v>20</v>
      </c>
      <c r="N255" s="23">
        <v>17</v>
      </c>
      <c r="O255" s="23">
        <v>19</v>
      </c>
      <c r="P255" s="23">
        <v>19</v>
      </c>
      <c r="Q255" s="23">
        <v>22</v>
      </c>
      <c r="R255" s="28">
        <f t="shared" si="8"/>
        <v>248</v>
      </c>
    </row>
    <row r="256" spans="1:18" outlineLevel="2" x14ac:dyDescent="0.25">
      <c r="A256" s="20" t="s">
        <v>1429</v>
      </c>
      <c r="B256" s="20" t="s">
        <v>1507</v>
      </c>
      <c r="C256" s="23">
        <v>2</v>
      </c>
      <c r="D256" s="23"/>
      <c r="E256" s="23">
        <v>19</v>
      </c>
      <c r="F256" s="23">
        <v>14</v>
      </c>
      <c r="G256" s="23">
        <v>14</v>
      </c>
      <c r="H256" s="23">
        <v>19</v>
      </c>
      <c r="I256" s="23">
        <v>15</v>
      </c>
      <c r="J256" s="23">
        <v>17</v>
      </c>
      <c r="K256" s="23">
        <v>15</v>
      </c>
      <c r="L256" s="23">
        <v>12</v>
      </c>
      <c r="M256" s="23">
        <v>12</v>
      </c>
      <c r="N256" s="23">
        <v>21</v>
      </c>
      <c r="O256" s="23">
        <v>15</v>
      </c>
      <c r="P256" s="23">
        <v>15</v>
      </c>
      <c r="Q256" s="23">
        <v>16</v>
      </c>
      <c r="R256" s="28">
        <f t="shared" si="8"/>
        <v>206</v>
      </c>
    </row>
    <row r="257" spans="1:18" outlineLevel="2" x14ac:dyDescent="0.25">
      <c r="A257" s="20" t="s">
        <v>1429</v>
      </c>
      <c r="B257" s="20" t="s">
        <v>1607</v>
      </c>
      <c r="C257" s="23">
        <v>2</v>
      </c>
      <c r="D257" s="23"/>
      <c r="E257" s="23">
        <v>3</v>
      </c>
      <c r="F257" s="23">
        <v>4</v>
      </c>
      <c r="G257" s="23">
        <v>6</v>
      </c>
      <c r="H257" s="23">
        <v>8</v>
      </c>
      <c r="I257" s="23">
        <v>5</v>
      </c>
      <c r="J257" s="23">
        <v>6</v>
      </c>
      <c r="K257" s="23">
        <v>9</v>
      </c>
      <c r="L257" s="23">
        <v>6</v>
      </c>
      <c r="M257" s="23">
        <v>2</v>
      </c>
      <c r="N257" s="23">
        <v>6</v>
      </c>
      <c r="O257" s="23">
        <v>3</v>
      </c>
      <c r="P257" s="23">
        <v>2</v>
      </c>
      <c r="Q257" s="23">
        <v>5</v>
      </c>
      <c r="R257" s="28">
        <f t="shared" si="8"/>
        <v>67</v>
      </c>
    </row>
    <row r="258" spans="1:18" outlineLevel="2" x14ac:dyDescent="0.25">
      <c r="A258" s="20" t="s">
        <v>1429</v>
      </c>
      <c r="B258" s="20" t="s">
        <v>1610</v>
      </c>
      <c r="C258" s="23"/>
      <c r="D258" s="23"/>
      <c r="E258" s="23">
        <v>5</v>
      </c>
      <c r="F258" s="23">
        <v>5</v>
      </c>
      <c r="G258" s="23">
        <v>12</v>
      </c>
      <c r="H258" s="23">
        <v>4</v>
      </c>
      <c r="I258" s="23">
        <v>8</v>
      </c>
      <c r="J258" s="23">
        <v>7</v>
      </c>
      <c r="K258" s="23">
        <v>9</v>
      </c>
      <c r="L258" s="23">
        <v>2</v>
      </c>
      <c r="M258" s="23">
        <v>4</v>
      </c>
      <c r="N258" s="23">
        <v>8</v>
      </c>
      <c r="O258" s="23">
        <v>11</v>
      </c>
      <c r="P258" s="23">
        <v>3</v>
      </c>
      <c r="Q258" s="23">
        <v>11</v>
      </c>
      <c r="R258" s="28">
        <f t="shared" si="8"/>
        <v>89</v>
      </c>
    </row>
    <row r="259" spans="1:18" outlineLevel="2" x14ac:dyDescent="0.25">
      <c r="A259" s="20" t="s">
        <v>1429</v>
      </c>
      <c r="B259" s="20" t="s">
        <v>1613</v>
      </c>
      <c r="C259" s="23">
        <v>1</v>
      </c>
      <c r="D259" s="23"/>
      <c r="E259" s="23">
        <v>4</v>
      </c>
      <c r="F259" s="23"/>
      <c r="G259" s="23">
        <v>5</v>
      </c>
      <c r="H259" s="23">
        <v>3</v>
      </c>
      <c r="I259" s="23">
        <v>4</v>
      </c>
      <c r="J259" s="23">
        <v>3</v>
      </c>
      <c r="K259" s="23">
        <v>1</v>
      </c>
      <c r="L259" s="23">
        <v>8</v>
      </c>
      <c r="M259" s="23">
        <v>4</v>
      </c>
      <c r="N259" s="23">
        <v>6</v>
      </c>
      <c r="O259" s="23">
        <v>4</v>
      </c>
      <c r="P259" s="23">
        <v>6</v>
      </c>
      <c r="Q259" s="23">
        <v>3</v>
      </c>
      <c r="R259" s="28">
        <f t="shared" si="8"/>
        <v>52</v>
      </c>
    </row>
    <row r="260" spans="1:18" outlineLevel="2" x14ac:dyDescent="0.25">
      <c r="A260" s="20" t="s">
        <v>1429</v>
      </c>
      <c r="B260" s="20" t="s">
        <v>1677</v>
      </c>
      <c r="C260" s="23">
        <v>28</v>
      </c>
      <c r="D260" s="23"/>
      <c r="E260" s="23">
        <v>60</v>
      </c>
      <c r="F260" s="23">
        <v>45</v>
      </c>
      <c r="G260" s="23">
        <v>58</v>
      </c>
      <c r="H260" s="23">
        <v>49</v>
      </c>
      <c r="I260" s="23">
        <v>48</v>
      </c>
      <c r="J260" s="23">
        <v>44</v>
      </c>
      <c r="K260" s="23">
        <v>47</v>
      </c>
      <c r="L260" s="23">
        <v>43</v>
      </c>
      <c r="M260" s="23">
        <v>50</v>
      </c>
      <c r="N260" s="23">
        <v>60</v>
      </c>
      <c r="O260" s="23">
        <v>41</v>
      </c>
      <c r="P260" s="23">
        <v>57</v>
      </c>
      <c r="Q260" s="23">
        <v>53</v>
      </c>
      <c r="R260" s="28">
        <f t="shared" si="8"/>
        <v>683</v>
      </c>
    </row>
    <row r="261" spans="1:18" outlineLevel="2" x14ac:dyDescent="0.25">
      <c r="A261" s="20" t="s">
        <v>1429</v>
      </c>
      <c r="B261" s="20" t="s">
        <v>1701</v>
      </c>
      <c r="C261" s="23"/>
      <c r="D261" s="23"/>
      <c r="E261" s="23">
        <v>4</v>
      </c>
      <c r="F261" s="23">
        <v>3</v>
      </c>
      <c r="G261" s="23">
        <v>2</v>
      </c>
      <c r="H261" s="23">
        <v>6</v>
      </c>
      <c r="I261" s="23">
        <v>4</v>
      </c>
      <c r="J261" s="23">
        <v>5</v>
      </c>
      <c r="K261" s="23">
        <v>3</v>
      </c>
      <c r="L261" s="23">
        <v>6</v>
      </c>
      <c r="M261" s="23">
        <v>4</v>
      </c>
      <c r="N261" s="23">
        <v>3</v>
      </c>
      <c r="O261" s="23">
        <v>5</v>
      </c>
      <c r="P261" s="23">
        <v>5</v>
      </c>
      <c r="Q261" s="23">
        <v>6</v>
      </c>
      <c r="R261" s="28">
        <f t="shared" si="8"/>
        <v>56</v>
      </c>
    </row>
    <row r="262" spans="1:18" outlineLevel="2" x14ac:dyDescent="0.25">
      <c r="A262" s="20" t="s">
        <v>1429</v>
      </c>
      <c r="B262" s="20" t="s">
        <v>1702</v>
      </c>
      <c r="C262" s="23">
        <v>11</v>
      </c>
      <c r="D262" s="23">
        <v>1</v>
      </c>
      <c r="E262" s="23">
        <v>20</v>
      </c>
      <c r="F262" s="23">
        <v>20</v>
      </c>
      <c r="G262" s="23">
        <v>19</v>
      </c>
      <c r="H262" s="23">
        <v>22</v>
      </c>
      <c r="I262" s="23">
        <v>20</v>
      </c>
      <c r="J262" s="23">
        <v>30</v>
      </c>
      <c r="K262" s="23">
        <v>23</v>
      </c>
      <c r="L262" s="23">
        <v>25</v>
      </c>
      <c r="M262" s="23">
        <v>18</v>
      </c>
      <c r="N262" s="23">
        <v>18</v>
      </c>
      <c r="O262" s="23">
        <v>23</v>
      </c>
      <c r="P262" s="23">
        <v>23</v>
      </c>
      <c r="Q262" s="23">
        <v>19</v>
      </c>
      <c r="R262" s="28">
        <f t="shared" si="8"/>
        <v>292</v>
      </c>
    </row>
    <row r="263" spans="1:18" outlineLevel="2" x14ac:dyDescent="0.25">
      <c r="A263" s="20" t="s">
        <v>1429</v>
      </c>
      <c r="B263" s="20" t="s">
        <v>1716</v>
      </c>
      <c r="C263" s="23">
        <v>18</v>
      </c>
      <c r="D263" s="23"/>
      <c r="E263" s="23">
        <v>37</v>
      </c>
      <c r="F263" s="23">
        <v>44</v>
      </c>
      <c r="G263" s="23">
        <v>29</v>
      </c>
      <c r="H263" s="23">
        <v>42</v>
      </c>
      <c r="I263" s="23">
        <v>34</v>
      </c>
      <c r="J263" s="23">
        <v>25</v>
      </c>
      <c r="K263" s="23">
        <v>27</v>
      </c>
      <c r="L263" s="23">
        <v>31</v>
      </c>
      <c r="M263" s="23">
        <v>38</v>
      </c>
      <c r="N263" s="23">
        <v>26</v>
      </c>
      <c r="O263" s="23">
        <v>36</v>
      </c>
      <c r="P263" s="23">
        <v>34</v>
      </c>
      <c r="Q263" s="23">
        <v>31</v>
      </c>
      <c r="R263" s="28">
        <f t="shared" si="8"/>
        <v>452</v>
      </c>
    </row>
    <row r="264" spans="1:18" outlineLevel="1" x14ac:dyDescent="0.25">
      <c r="A264" s="24" t="s">
        <v>1987</v>
      </c>
      <c r="B264" s="25"/>
      <c r="C264" s="26">
        <f t="shared" ref="C264:R264" si="11">SUBTOTAL(9,C245:C263)</f>
        <v>120</v>
      </c>
      <c r="D264" s="26">
        <f t="shared" si="11"/>
        <v>2</v>
      </c>
      <c r="E264" s="26">
        <f t="shared" si="11"/>
        <v>286</v>
      </c>
      <c r="F264" s="26">
        <f t="shared" si="11"/>
        <v>267</v>
      </c>
      <c r="G264" s="26">
        <f t="shared" si="11"/>
        <v>287</v>
      </c>
      <c r="H264" s="26">
        <f t="shared" si="11"/>
        <v>302</v>
      </c>
      <c r="I264" s="26">
        <f t="shared" si="11"/>
        <v>295</v>
      </c>
      <c r="J264" s="26">
        <f t="shared" si="11"/>
        <v>296</v>
      </c>
      <c r="K264" s="26">
        <f t="shared" si="11"/>
        <v>312</v>
      </c>
      <c r="L264" s="26">
        <f t="shared" si="11"/>
        <v>278</v>
      </c>
      <c r="M264" s="26">
        <f t="shared" si="11"/>
        <v>288</v>
      </c>
      <c r="N264" s="26">
        <f t="shared" si="11"/>
        <v>340</v>
      </c>
      <c r="O264" s="26">
        <f t="shared" si="11"/>
        <v>342</v>
      </c>
      <c r="P264" s="26">
        <f t="shared" si="11"/>
        <v>309</v>
      </c>
      <c r="Q264" s="26">
        <f t="shared" si="11"/>
        <v>342</v>
      </c>
      <c r="R264" s="28">
        <f t="shared" si="11"/>
        <v>4066</v>
      </c>
    </row>
    <row r="265" spans="1:18" outlineLevel="2" x14ac:dyDescent="0.25">
      <c r="A265" s="20" t="s">
        <v>2286</v>
      </c>
      <c r="B265" s="20" t="s">
        <v>890</v>
      </c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>
        <v>9</v>
      </c>
      <c r="P265" s="23">
        <v>7</v>
      </c>
      <c r="Q265" s="23">
        <v>22</v>
      </c>
      <c r="R265" s="28">
        <f t="shared" si="8"/>
        <v>38</v>
      </c>
    </row>
    <row r="266" spans="1:18" outlineLevel="2" x14ac:dyDescent="0.25">
      <c r="A266" s="20" t="s">
        <v>2286</v>
      </c>
      <c r="B266" s="20" t="s">
        <v>95</v>
      </c>
      <c r="C266" s="23"/>
      <c r="D266" s="23"/>
      <c r="E266" s="23">
        <v>1</v>
      </c>
      <c r="F266" s="23">
        <v>2</v>
      </c>
      <c r="G266" s="23">
        <v>2</v>
      </c>
      <c r="H266" s="23">
        <v>5</v>
      </c>
      <c r="I266" s="23">
        <v>6</v>
      </c>
      <c r="J266" s="23">
        <v>9</v>
      </c>
      <c r="K266" s="23">
        <v>7</v>
      </c>
      <c r="L266" s="23">
        <v>8</v>
      </c>
      <c r="M266" s="23">
        <v>9</v>
      </c>
      <c r="N266" s="23">
        <v>24</v>
      </c>
      <c r="O266" s="23">
        <v>23</v>
      </c>
      <c r="P266" s="23">
        <v>16</v>
      </c>
      <c r="Q266" s="23">
        <v>18</v>
      </c>
      <c r="R266" s="28">
        <f t="shared" si="8"/>
        <v>130</v>
      </c>
    </row>
    <row r="267" spans="1:18" outlineLevel="2" x14ac:dyDescent="0.25">
      <c r="A267" s="20" t="s">
        <v>2286</v>
      </c>
      <c r="B267" s="20" t="s">
        <v>1508</v>
      </c>
      <c r="C267" s="23"/>
      <c r="D267" s="23"/>
      <c r="E267" s="23">
        <v>5</v>
      </c>
      <c r="F267" s="23">
        <v>7</v>
      </c>
      <c r="G267" s="23">
        <v>3</v>
      </c>
      <c r="H267" s="23">
        <v>6</v>
      </c>
      <c r="I267" s="23">
        <v>3</v>
      </c>
      <c r="J267" s="23">
        <v>3</v>
      </c>
      <c r="K267" s="23">
        <v>3</v>
      </c>
      <c r="L267" s="23">
        <v>24</v>
      </c>
      <c r="M267" s="23">
        <v>33</v>
      </c>
      <c r="N267" s="23">
        <v>56</v>
      </c>
      <c r="O267" s="23">
        <v>54</v>
      </c>
      <c r="P267" s="23">
        <v>88</v>
      </c>
      <c r="Q267" s="23">
        <v>133</v>
      </c>
      <c r="R267" s="28">
        <f t="shared" ref="R267:R332" si="12">SUM(C267:Q267)</f>
        <v>418</v>
      </c>
    </row>
    <row r="268" spans="1:18" outlineLevel="1" x14ac:dyDescent="0.25">
      <c r="A268" s="24" t="s">
        <v>2293</v>
      </c>
      <c r="B268" s="25"/>
      <c r="C268" s="26">
        <f t="shared" ref="C268:R268" si="13">SUBTOTAL(9,C265:C267)</f>
        <v>0</v>
      </c>
      <c r="D268" s="26">
        <f t="shared" si="13"/>
        <v>0</v>
      </c>
      <c r="E268" s="26">
        <f t="shared" si="13"/>
        <v>6</v>
      </c>
      <c r="F268" s="26">
        <f t="shared" si="13"/>
        <v>9</v>
      </c>
      <c r="G268" s="26">
        <f t="shared" si="13"/>
        <v>5</v>
      </c>
      <c r="H268" s="26">
        <f t="shared" si="13"/>
        <v>11</v>
      </c>
      <c r="I268" s="26">
        <f t="shared" si="13"/>
        <v>9</v>
      </c>
      <c r="J268" s="26">
        <f t="shared" si="13"/>
        <v>12</v>
      </c>
      <c r="K268" s="26">
        <f t="shared" si="13"/>
        <v>10</v>
      </c>
      <c r="L268" s="26">
        <f t="shared" si="13"/>
        <v>32</v>
      </c>
      <c r="M268" s="26">
        <f t="shared" si="13"/>
        <v>42</v>
      </c>
      <c r="N268" s="26">
        <f t="shared" si="13"/>
        <v>80</v>
      </c>
      <c r="O268" s="26">
        <f t="shared" si="13"/>
        <v>86</v>
      </c>
      <c r="P268" s="26">
        <f t="shared" si="13"/>
        <v>111</v>
      </c>
      <c r="Q268" s="26">
        <f t="shared" si="13"/>
        <v>173</v>
      </c>
      <c r="R268" s="28">
        <f t="shared" si="13"/>
        <v>586</v>
      </c>
    </row>
    <row r="269" spans="1:18" outlineLevel="2" x14ac:dyDescent="0.25">
      <c r="A269" s="20" t="s">
        <v>1533</v>
      </c>
      <c r="B269" s="20" t="s">
        <v>1169</v>
      </c>
      <c r="C269" s="23"/>
      <c r="D269" s="23"/>
      <c r="E269" s="23"/>
      <c r="F269" s="23"/>
      <c r="G269" s="23"/>
      <c r="H269" s="23"/>
      <c r="I269" s="23"/>
      <c r="J269" s="23"/>
      <c r="K269" s="23"/>
      <c r="L269" s="23">
        <v>1</v>
      </c>
      <c r="M269" s="23"/>
      <c r="N269" s="23"/>
      <c r="O269" s="23"/>
      <c r="P269" s="23"/>
      <c r="Q269" s="23"/>
      <c r="R269" s="28">
        <f t="shared" si="12"/>
        <v>1</v>
      </c>
    </row>
    <row r="270" spans="1:18" outlineLevel="2" x14ac:dyDescent="0.25">
      <c r="A270" s="20" t="s">
        <v>1533</v>
      </c>
      <c r="B270" s="20" t="s">
        <v>1171</v>
      </c>
      <c r="C270" s="23">
        <v>1</v>
      </c>
      <c r="D270" s="23"/>
      <c r="E270" s="23">
        <v>5</v>
      </c>
      <c r="F270" s="23">
        <v>8</v>
      </c>
      <c r="G270" s="23">
        <v>6</v>
      </c>
      <c r="H270" s="23">
        <v>5</v>
      </c>
      <c r="I270" s="23">
        <v>2</v>
      </c>
      <c r="J270" s="23">
        <v>8</v>
      </c>
      <c r="K270" s="23">
        <v>6</v>
      </c>
      <c r="L270" s="23">
        <v>5</v>
      </c>
      <c r="M270" s="23">
        <v>13</v>
      </c>
      <c r="N270" s="23">
        <v>5</v>
      </c>
      <c r="O270" s="23">
        <v>4</v>
      </c>
      <c r="P270" s="23">
        <v>4</v>
      </c>
      <c r="Q270" s="23">
        <v>8</v>
      </c>
      <c r="R270" s="28">
        <f t="shared" si="12"/>
        <v>80</v>
      </c>
    </row>
    <row r="271" spans="1:18" outlineLevel="2" x14ac:dyDescent="0.25">
      <c r="A271" s="20" t="s">
        <v>1533</v>
      </c>
      <c r="B271" s="20" t="s">
        <v>1180</v>
      </c>
      <c r="C271" s="23"/>
      <c r="D271" s="23"/>
      <c r="E271" s="23">
        <v>4</v>
      </c>
      <c r="F271" s="23">
        <v>9</v>
      </c>
      <c r="G271" s="23">
        <v>2</v>
      </c>
      <c r="H271" s="23">
        <v>6</v>
      </c>
      <c r="I271" s="23">
        <v>6</v>
      </c>
      <c r="J271" s="23">
        <v>8</v>
      </c>
      <c r="K271" s="23">
        <v>8</v>
      </c>
      <c r="L271" s="23">
        <v>8</v>
      </c>
      <c r="M271" s="23">
        <v>6</v>
      </c>
      <c r="N271" s="23">
        <v>5</v>
      </c>
      <c r="O271" s="23">
        <v>10</v>
      </c>
      <c r="P271" s="23">
        <v>6</v>
      </c>
      <c r="Q271" s="23">
        <v>11</v>
      </c>
      <c r="R271" s="28">
        <f t="shared" si="12"/>
        <v>89</v>
      </c>
    </row>
    <row r="272" spans="1:18" outlineLevel="2" x14ac:dyDescent="0.25">
      <c r="A272" s="20" t="s">
        <v>1533</v>
      </c>
      <c r="B272" s="20" t="s">
        <v>1210</v>
      </c>
      <c r="C272" s="23"/>
      <c r="D272" s="23"/>
      <c r="E272" s="23">
        <v>34</v>
      </c>
      <c r="F272" s="23">
        <v>22</v>
      </c>
      <c r="G272" s="23">
        <v>20</v>
      </c>
      <c r="H272" s="23">
        <v>22</v>
      </c>
      <c r="I272" s="23">
        <v>26</v>
      </c>
      <c r="J272" s="23">
        <v>24</v>
      </c>
      <c r="K272" s="23">
        <v>24</v>
      </c>
      <c r="L272" s="23">
        <v>21</v>
      </c>
      <c r="M272" s="23">
        <v>32</v>
      </c>
      <c r="N272" s="23">
        <v>25</v>
      </c>
      <c r="O272" s="23">
        <v>14</v>
      </c>
      <c r="P272" s="23">
        <v>22</v>
      </c>
      <c r="Q272" s="23">
        <v>24</v>
      </c>
      <c r="R272" s="28">
        <f t="shared" si="12"/>
        <v>310</v>
      </c>
    </row>
    <row r="273" spans="1:18" outlineLevel="2" x14ac:dyDescent="0.25">
      <c r="A273" s="20" t="s">
        <v>1533</v>
      </c>
      <c r="B273" s="20" t="s">
        <v>1235</v>
      </c>
      <c r="C273" s="23">
        <v>3</v>
      </c>
      <c r="D273" s="23"/>
      <c r="E273" s="23">
        <v>16</v>
      </c>
      <c r="F273" s="23">
        <v>19</v>
      </c>
      <c r="G273" s="23">
        <v>12</v>
      </c>
      <c r="H273" s="23">
        <v>19</v>
      </c>
      <c r="I273" s="23">
        <v>20</v>
      </c>
      <c r="J273" s="23">
        <v>16</v>
      </c>
      <c r="K273" s="23">
        <v>14</v>
      </c>
      <c r="L273" s="23">
        <v>13</v>
      </c>
      <c r="M273" s="23">
        <v>19</v>
      </c>
      <c r="N273" s="23">
        <v>13</v>
      </c>
      <c r="O273" s="23">
        <v>12</v>
      </c>
      <c r="P273" s="23">
        <v>21</v>
      </c>
      <c r="Q273" s="23">
        <v>12</v>
      </c>
      <c r="R273" s="28">
        <f t="shared" si="12"/>
        <v>209</v>
      </c>
    </row>
    <row r="274" spans="1:18" outlineLevel="2" x14ac:dyDescent="0.25">
      <c r="A274" s="20" t="s">
        <v>1533</v>
      </c>
      <c r="B274" s="20" t="s">
        <v>1238</v>
      </c>
      <c r="C274" s="23">
        <v>9</v>
      </c>
      <c r="D274" s="23"/>
      <c r="E274" s="23">
        <v>32</v>
      </c>
      <c r="F274" s="23">
        <v>22</v>
      </c>
      <c r="G274" s="23">
        <v>25</v>
      </c>
      <c r="H274" s="23">
        <v>17</v>
      </c>
      <c r="I274" s="23">
        <v>27</v>
      </c>
      <c r="J274" s="23">
        <v>21</v>
      </c>
      <c r="K274" s="23">
        <v>22</v>
      </c>
      <c r="L274" s="23">
        <v>22</v>
      </c>
      <c r="M274" s="23">
        <v>16</v>
      </c>
      <c r="N274" s="23">
        <v>15</v>
      </c>
      <c r="O274" s="23">
        <v>25</v>
      </c>
      <c r="P274" s="23">
        <v>26</v>
      </c>
      <c r="Q274" s="23">
        <v>23</v>
      </c>
      <c r="R274" s="28">
        <f t="shared" si="12"/>
        <v>302</v>
      </c>
    </row>
    <row r="275" spans="1:18" outlineLevel="2" x14ac:dyDescent="0.25">
      <c r="A275" s="20" t="s">
        <v>1533</v>
      </c>
      <c r="B275" s="20" t="s">
        <v>1243</v>
      </c>
      <c r="C275" s="23"/>
      <c r="D275" s="23"/>
      <c r="E275" s="23"/>
      <c r="F275" s="23"/>
      <c r="G275" s="23"/>
      <c r="H275" s="23"/>
      <c r="I275" s="23">
        <v>1</v>
      </c>
      <c r="J275" s="23"/>
      <c r="K275" s="23">
        <v>1</v>
      </c>
      <c r="L275" s="23"/>
      <c r="M275" s="23">
        <v>3</v>
      </c>
      <c r="N275" s="23">
        <v>2</v>
      </c>
      <c r="O275" s="23">
        <v>1</v>
      </c>
      <c r="P275" s="23">
        <v>1</v>
      </c>
      <c r="Q275" s="23"/>
      <c r="R275" s="28">
        <f t="shared" si="12"/>
        <v>9</v>
      </c>
    </row>
    <row r="276" spans="1:18" outlineLevel="2" x14ac:dyDescent="0.25">
      <c r="A276" s="20" t="s">
        <v>1533</v>
      </c>
      <c r="B276" s="20" t="s">
        <v>1248</v>
      </c>
      <c r="C276" s="23">
        <v>4</v>
      </c>
      <c r="D276" s="23"/>
      <c r="E276" s="23">
        <v>7</v>
      </c>
      <c r="F276" s="23">
        <v>7</v>
      </c>
      <c r="G276" s="23">
        <v>9</v>
      </c>
      <c r="H276" s="23">
        <v>11</v>
      </c>
      <c r="I276" s="23">
        <v>12</v>
      </c>
      <c r="J276" s="23">
        <v>11</v>
      </c>
      <c r="K276" s="23">
        <v>11</v>
      </c>
      <c r="L276" s="23">
        <v>4</v>
      </c>
      <c r="M276" s="23">
        <v>6</v>
      </c>
      <c r="N276" s="23">
        <v>9</v>
      </c>
      <c r="O276" s="23">
        <v>14</v>
      </c>
      <c r="P276" s="23">
        <v>13</v>
      </c>
      <c r="Q276" s="23">
        <v>13</v>
      </c>
      <c r="R276" s="28">
        <f t="shared" si="12"/>
        <v>131</v>
      </c>
    </row>
    <row r="277" spans="1:18" outlineLevel="2" x14ac:dyDescent="0.25">
      <c r="A277" s="20" t="s">
        <v>1533</v>
      </c>
      <c r="B277" s="20" t="s">
        <v>1297</v>
      </c>
      <c r="C277" s="23">
        <v>1</v>
      </c>
      <c r="D277" s="23"/>
      <c r="E277" s="23">
        <v>9</v>
      </c>
      <c r="F277" s="23">
        <v>14</v>
      </c>
      <c r="G277" s="23">
        <v>4</v>
      </c>
      <c r="H277" s="23">
        <v>5</v>
      </c>
      <c r="I277" s="23">
        <v>12</v>
      </c>
      <c r="J277" s="23">
        <v>8</v>
      </c>
      <c r="K277" s="23">
        <v>7</v>
      </c>
      <c r="L277" s="23">
        <v>7</v>
      </c>
      <c r="M277" s="23">
        <v>7</v>
      </c>
      <c r="N277" s="23">
        <v>12</v>
      </c>
      <c r="O277" s="23">
        <v>14</v>
      </c>
      <c r="P277" s="23">
        <v>11</v>
      </c>
      <c r="Q277" s="23">
        <v>19</v>
      </c>
      <c r="R277" s="28">
        <f t="shared" si="12"/>
        <v>130</v>
      </c>
    </row>
    <row r="278" spans="1:18" outlineLevel="2" x14ac:dyDescent="0.25">
      <c r="A278" s="20" t="s">
        <v>1533</v>
      </c>
      <c r="B278" s="20" t="s">
        <v>1303</v>
      </c>
      <c r="C278" s="23">
        <v>11</v>
      </c>
      <c r="D278" s="23"/>
      <c r="E278" s="23">
        <v>23</v>
      </c>
      <c r="F278" s="23">
        <v>26</v>
      </c>
      <c r="G278" s="23">
        <v>24</v>
      </c>
      <c r="H278" s="23">
        <v>26</v>
      </c>
      <c r="I278" s="23">
        <v>28</v>
      </c>
      <c r="J278" s="23">
        <v>27</v>
      </c>
      <c r="K278" s="23">
        <v>27</v>
      </c>
      <c r="L278" s="23">
        <v>25</v>
      </c>
      <c r="M278" s="23">
        <v>32</v>
      </c>
      <c r="N278" s="23">
        <v>30</v>
      </c>
      <c r="O278" s="23">
        <v>32</v>
      </c>
      <c r="P278" s="23">
        <v>37</v>
      </c>
      <c r="Q278" s="23">
        <v>26</v>
      </c>
      <c r="R278" s="28">
        <f t="shared" si="12"/>
        <v>374</v>
      </c>
    </row>
    <row r="279" spans="1:18" outlineLevel="2" x14ac:dyDescent="0.25">
      <c r="A279" s="20" t="s">
        <v>1533</v>
      </c>
      <c r="B279" s="20" t="s">
        <v>1346</v>
      </c>
      <c r="C279" s="23">
        <v>4</v>
      </c>
      <c r="D279" s="23"/>
      <c r="E279" s="23">
        <v>30</v>
      </c>
      <c r="F279" s="23">
        <v>35</v>
      </c>
      <c r="G279" s="23">
        <v>19</v>
      </c>
      <c r="H279" s="23">
        <v>37</v>
      </c>
      <c r="I279" s="23">
        <v>36</v>
      </c>
      <c r="J279" s="23">
        <v>27</v>
      </c>
      <c r="K279" s="23">
        <v>47</v>
      </c>
      <c r="L279" s="23">
        <v>46</v>
      </c>
      <c r="M279" s="23">
        <v>40</v>
      </c>
      <c r="N279" s="23">
        <v>45</v>
      </c>
      <c r="O279" s="23">
        <v>47</v>
      </c>
      <c r="P279" s="23">
        <v>49</v>
      </c>
      <c r="Q279" s="23">
        <v>52</v>
      </c>
      <c r="R279" s="28">
        <f t="shared" si="12"/>
        <v>514</v>
      </c>
    </row>
    <row r="280" spans="1:18" outlineLevel="2" x14ac:dyDescent="0.25">
      <c r="A280" s="20" t="s">
        <v>1533</v>
      </c>
      <c r="B280" s="20" t="s">
        <v>1351</v>
      </c>
      <c r="C280" s="23"/>
      <c r="D280" s="23"/>
      <c r="E280" s="23">
        <v>1</v>
      </c>
      <c r="F280" s="23">
        <v>2</v>
      </c>
      <c r="G280" s="23">
        <v>3</v>
      </c>
      <c r="H280" s="23">
        <v>4</v>
      </c>
      <c r="I280" s="23">
        <v>2</v>
      </c>
      <c r="J280" s="23">
        <v>4</v>
      </c>
      <c r="K280" s="23">
        <v>2</v>
      </c>
      <c r="L280" s="23">
        <v>3</v>
      </c>
      <c r="M280" s="23"/>
      <c r="N280" s="23">
        <v>2</v>
      </c>
      <c r="O280" s="23">
        <v>2</v>
      </c>
      <c r="P280" s="23">
        <v>3</v>
      </c>
      <c r="Q280" s="23">
        <v>2</v>
      </c>
      <c r="R280" s="28">
        <f t="shared" si="12"/>
        <v>30</v>
      </c>
    </row>
    <row r="281" spans="1:18" outlineLevel="2" x14ac:dyDescent="0.25">
      <c r="A281" s="20" t="s">
        <v>1533</v>
      </c>
      <c r="B281" s="20" t="s">
        <v>1365</v>
      </c>
      <c r="C281" s="23">
        <v>1</v>
      </c>
      <c r="D281" s="23"/>
      <c r="E281" s="23">
        <v>8</v>
      </c>
      <c r="F281" s="23">
        <v>9</v>
      </c>
      <c r="G281" s="23">
        <v>6</v>
      </c>
      <c r="H281" s="23">
        <v>5</v>
      </c>
      <c r="I281" s="23">
        <v>6</v>
      </c>
      <c r="J281" s="23">
        <v>6</v>
      </c>
      <c r="K281" s="23">
        <v>5</v>
      </c>
      <c r="L281" s="23">
        <v>7</v>
      </c>
      <c r="M281" s="23">
        <v>4</v>
      </c>
      <c r="N281" s="23">
        <v>6</v>
      </c>
      <c r="O281" s="23">
        <v>8</v>
      </c>
      <c r="P281" s="23">
        <v>5</v>
      </c>
      <c r="Q281" s="23">
        <v>7</v>
      </c>
      <c r="R281" s="28">
        <f t="shared" si="12"/>
        <v>83</v>
      </c>
    </row>
    <row r="282" spans="1:18" outlineLevel="2" x14ac:dyDescent="0.25">
      <c r="A282" s="20" t="s">
        <v>1533</v>
      </c>
      <c r="B282" s="20" t="s">
        <v>1373</v>
      </c>
      <c r="C282" s="23"/>
      <c r="D282" s="23"/>
      <c r="E282" s="23">
        <v>1</v>
      </c>
      <c r="F282" s="23">
        <v>1</v>
      </c>
      <c r="G282" s="23">
        <v>2</v>
      </c>
      <c r="H282" s="23">
        <v>2</v>
      </c>
      <c r="I282" s="23"/>
      <c r="J282" s="23">
        <v>1</v>
      </c>
      <c r="K282" s="23"/>
      <c r="L282" s="23">
        <v>2</v>
      </c>
      <c r="M282" s="23"/>
      <c r="N282" s="23"/>
      <c r="O282" s="23">
        <v>3</v>
      </c>
      <c r="P282" s="23">
        <v>1</v>
      </c>
      <c r="Q282" s="23">
        <v>4</v>
      </c>
      <c r="R282" s="28">
        <f t="shared" si="12"/>
        <v>17</v>
      </c>
    </row>
    <row r="283" spans="1:18" outlineLevel="2" x14ac:dyDescent="0.25">
      <c r="A283" s="20" t="s">
        <v>1533</v>
      </c>
      <c r="B283" s="20" t="s">
        <v>1379</v>
      </c>
      <c r="C283" s="23">
        <v>12</v>
      </c>
      <c r="D283" s="23"/>
      <c r="E283" s="23">
        <v>14</v>
      </c>
      <c r="F283" s="23">
        <v>12</v>
      </c>
      <c r="G283" s="23">
        <v>11</v>
      </c>
      <c r="H283" s="23">
        <v>13</v>
      </c>
      <c r="I283" s="23">
        <v>10</v>
      </c>
      <c r="J283" s="23">
        <v>13</v>
      </c>
      <c r="K283" s="23">
        <v>9</v>
      </c>
      <c r="L283" s="23">
        <v>10</v>
      </c>
      <c r="M283" s="23">
        <v>9</v>
      </c>
      <c r="N283" s="23">
        <v>8</v>
      </c>
      <c r="O283" s="23">
        <v>7</v>
      </c>
      <c r="P283" s="23">
        <v>7</v>
      </c>
      <c r="Q283" s="23">
        <v>13</v>
      </c>
      <c r="R283" s="28">
        <f t="shared" si="12"/>
        <v>148</v>
      </c>
    </row>
    <row r="284" spans="1:18" outlineLevel="2" x14ac:dyDescent="0.25">
      <c r="A284" s="20" t="s">
        <v>1533</v>
      </c>
      <c r="B284" s="20" t="s">
        <v>1382</v>
      </c>
      <c r="C284" s="23"/>
      <c r="D284" s="23"/>
      <c r="E284" s="23">
        <v>15</v>
      </c>
      <c r="F284" s="23">
        <v>20</v>
      </c>
      <c r="G284" s="23">
        <v>18</v>
      </c>
      <c r="H284" s="23">
        <v>18</v>
      </c>
      <c r="I284" s="23">
        <v>14</v>
      </c>
      <c r="J284" s="23">
        <v>17</v>
      </c>
      <c r="K284" s="23">
        <v>17</v>
      </c>
      <c r="L284" s="23">
        <v>15</v>
      </c>
      <c r="M284" s="23">
        <v>14</v>
      </c>
      <c r="N284" s="23">
        <v>14</v>
      </c>
      <c r="O284" s="23">
        <v>14</v>
      </c>
      <c r="P284" s="23">
        <v>16</v>
      </c>
      <c r="Q284" s="23">
        <v>16</v>
      </c>
      <c r="R284" s="28">
        <f t="shared" si="12"/>
        <v>208</v>
      </c>
    </row>
    <row r="285" spans="1:18" outlineLevel="2" x14ac:dyDescent="0.25">
      <c r="A285" s="20" t="s">
        <v>1533</v>
      </c>
      <c r="B285" s="20" t="s">
        <v>1387</v>
      </c>
      <c r="C285" s="23">
        <v>6</v>
      </c>
      <c r="D285" s="23"/>
      <c r="E285" s="23">
        <v>13</v>
      </c>
      <c r="F285" s="23">
        <v>21</v>
      </c>
      <c r="G285" s="23">
        <v>14</v>
      </c>
      <c r="H285" s="23">
        <v>19</v>
      </c>
      <c r="I285" s="23">
        <v>15</v>
      </c>
      <c r="J285" s="23">
        <v>15</v>
      </c>
      <c r="K285" s="23">
        <v>21</v>
      </c>
      <c r="L285" s="23">
        <v>17</v>
      </c>
      <c r="M285" s="23">
        <v>26</v>
      </c>
      <c r="N285" s="23">
        <v>16</v>
      </c>
      <c r="O285" s="23">
        <v>19</v>
      </c>
      <c r="P285" s="23">
        <v>27</v>
      </c>
      <c r="Q285" s="23">
        <v>17</v>
      </c>
      <c r="R285" s="28">
        <f t="shared" si="12"/>
        <v>246</v>
      </c>
    </row>
    <row r="286" spans="1:18" outlineLevel="2" x14ac:dyDescent="0.25">
      <c r="A286" s="20" t="s">
        <v>1533</v>
      </c>
      <c r="B286" s="20" t="s">
        <v>1440</v>
      </c>
      <c r="C286" s="23">
        <v>4</v>
      </c>
      <c r="D286" s="23"/>
      <c r="E286" s="23">
        <v>7</v>
      </c>
      <c r="F286" s="23">
        <v>8</v>
      </c>
      <c r="G286" s="23">
        <v>3</v>
      </c>
      <c r="H286" s="23">
        <v>8</v>
      </c>
      <c r="I286" s="23">
        <v>11</v>
      </c>
      <c r="J286" s="23">
        <v>14</v>
      </c>
      <c r="K286" s="23">
        <v>11</v>
      </c>
      <c r="L286" s="23">
        <v>10</v>
      </c>
      <c r="M286" s="23">
        <v>10</v>
      </c>
      <c r="N286" s="23">
        <v>13</v>
      </c>
      <c r="O286" s="23">
        <v>10</v>
      </c>
      <c r="P286" s="23">
        <v>15</v>
      </c>
      <c r="Q286" s="23">
        <v>14</v>
      </c>
      <c r="R286" s="28">
        <f t="shared" si="12"/>
        <v>138</v>
      </c>
    </row>
    <row r="287" spans="1:18" outlineLevel="2" x14ac:dyDescent="0.25">
      <c r="A287" s="20" t="s">
        <v>1533</v>
      </c>
      <c r="B287" s="20" t="s">
        <v>1442</v>
      </c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>
        <v>1</v>
      </c>
      <c r="R287" s="28">
        <f t="shared" si="12"/>
        <v>1</v>
      </c>
    </row>
    <row r="288" spans="1:18" outlineLevel="2" x14ac:dyDescent="0.25">
      <c r="A288" s="20" t="s">
        <v>1533</v>
      </c>
      <c r="B288" s="20" t="s">
        <v>1452</v>
      </c>
      <c r="C288" s="23"/>
      <c r="D288" s="23"/>
      <c r="E288" s="23">
        <v>1</v>
      </c>
      <c r="F288" s="23"/>
      <c r="G288" s="23">
        <v>2</v>
      </c>
      <c r="H288" s="23"/>
      <c r="I288" s="23">
        <v>3</v>
      </c>
      <c r="J288" s="23">
        <v>1</v>
      </c>
      <c r="K288" s="23">
        <v>2</v>
      </c>
      <c r="L288" s="23">
        <v>1</v>
      </c>
      <c r="M288" s="23">
        <v>1</v>
      </c>
      <c r="N288" s="23"/>
      <c r="O288" s="23"/>
      <c r="P288" s="23"/>
      <c r="Q288" s="23"/>
      <c r="R288" s="28">
        <f t="shared" si="12"/>
        <v>11</v>
      </c>
    </row>
    <row r="289" spans="1:18" outlineLevel="2" x14ac:dyDescent="0.25">
      <c r="A289" s="20" t="s">
        <v>1533</v>
      </c>
      <c r="B289" s="20" t="s">
        <v>1460</v>
      </c>
      <c r="C289" s="23"/>
      <c r="D289" s="23"/>
      <c r="E289" s="23"/>
      <c r="F289" s="23">
        <v>1</v>
      </c>
      <c r="G289" s="23"/>
      <c r="H289" s="23"/>
      <c r="I289" s="23">
        <v>1</v>
      </c>
      <c r="J289" s="23"/>
      <c r="K289" s="23"/>
      <c r="L289" s="23">
        <v>2</v>
      </c>
      <c r="M289" s="23">
        <v>1</v>
      </c>
      <c r="N289" s="23">
        <v>2</v>
      </c>
      <c r="O289" s="23">
        <v>3</v>
      </c>
      <c r="P289" s="23">
        <v>1</v>
      </c>
      <c r="Q289" s="23">
        <v>1</v>
      </c>
      <c r="R289" s="28">
        <f t="shared" si="12"/>
        <v>12</v>
      </c>
    </row>
    <row r="290" spans="1:18" outlineLevel="2" x14ac:dyDescent="0.25">
      <c r="A290" s="20" t="s">
        <v>1533</v>
      </c>
      <c r="B290" s="20" t="s">
        <v>1471</v>
      </c>
      <c r="C290" s="23">
        <v>19</v>
      </c>
      <c r="D290" s="23"/>
      <c r="E290" s="23">
        <v>30</v>
      </c>
      <c r="F290" s="23">
        <v>30</v>
      </c>
      <c r="G290" s="23">
        <v>21</v>
      </c>
      <c r="H290" s="23">
        <v>37</v>
      </c>
      <c r="I290" s="23">
        <v>24</v>
      </c>
      <c r="J290" s="23">
        <v>15</v>
      </c>
      <c r="K290" s="23">
        <v>34</v>
      </c>
      <c r="L290" s="23">
        <v>23</v>
      </c>
      <c r="M290" s="23">
        <v>38</v>
      </c>
      <c r="N290" s="23">
        <v>31</v>
      </c>
      <c r="O290" s="23">
        <v>28</v>
      </c>
      <c r="P290" s="23">
        <v>35</v>
      </c>
      <c r="Q290" s="23">
        <v>29</v>
      </c>
      <c r="R290" s="28">
        <f t="shared" si="12"/>
        <v>394</v>
      </c>
    </row>
    <row r="291" spans="1:18" outlineLevel="2" x14ac:dyDescent="0.25">
      <c r="A291" s="20" t="s">
        <v>1533</v>
      </c>
      <c r="B291" s="20" t="s">
        <v>1476</v>
      </c>
      <c r="C291" s="23"/>
      <c r="D291" s="23"/>
      <c r="E291" s="23">
        <v>3</v>
      </c>
      <c r="F291" s="23">
        <v>1</v>
      </c>
      <c r="G291" s="23">
        <v>1</v>
      </c>
      <c r="H291" s="23">
        <v>1</v>
      </c>
      <c r="I291" s="23">
        <v>1</v>
      </c>
      <c r="J291" s="23"/>
      <c r="K291" s="23">
        <v>1</v>
      </c>
      <c r="L291" s="23">
        <v>2</v>
      </c>
      <c r="M291" s="23">
        <v>3</v>
      </c>
      <c r="N291" s="23">
        <v>5</v>
      </c>
      <c r="O291" s="23">
        <v>2</v>
      </c>
      <c r="P291" s="23">
        <v>2</v>
      </c>
      <c r="Q291" s="23">
        <v>1</v>
      </c>
      <c r="R291" s="28">
        <f t="shared" si="12"/>
        <v>23</v>
      </c>
    </row>
    <row r="292" spans="1:18" outlineLevel="2" x14ac:dyDescent="0.25">
      <c r="A292" s="20" t="s">
        <v>1533</v>
      </c>
      <c r="B292" s="20" t="s">
        <v>1506</v>
      </c>
      <c r="C292" s="23"/>
      <c r="D292" s="23"/>
      <c r="E292" s="23">
        <v>2</v>
      </c>
      <c r="F292" s="23">
        <v>1</v>
      </c>
      <c r="G292" s="23">
        <v>3</v>
      </c>
      <c r="H292" s="23">
        <v>2</v>
      </c>
      <c r="I292" s="23">
        <v>2</v>
      </c>
      <c r="J292" s="23">
        <v>4</v>
      </c>
      <c r="K292" s="23">
        <v>3</v>
      </c>
      <c r="L292" s="23">
        <v>2</v>
      </c>
      <c r="M292" s="23">
        <v>2</v>
      </c>
      <c r="N292" s="23">
        <v>3</v>
      </c>
      <c r="O292" s="23">
        <v>2</v>
      </c>
      <c r="P292" s="23">
        <v>1</v>
      </c>
      <c r="Q292" s="23">
        <v>1</v>
      </c>
      <c r="R292" s="28">
        <f t="shared" si="12"/>
        <v>28</v>
      </c>
    </row>
    <row r="293" spans="1:18" outlineLevel="2" x14ac:dyDescent="0.25">
      <c r="A293" s="20" t="s">
        <v>1533</v>
      </c>
      <c r="B293" s="20" t="s">
        <v>1515</v>
      </c>
      <c r="C293" s="23">
        <v>24</v>
      </c>
      <c r="D293" s="23">
        <v>1</v>
      </c>
      <c r="E293" s="23">
        <v>58</v>
      </c>
      <c r="F293" s="23">
        <v>45</v>
      </c>
      <c r="G293" s="23">
        <v>49</v>
      </c>
      <c r="H293" s="23">
        <v>62</v>
      </c>
      <c r="I293" s="23">
        <v>56</v>
      </c>
      <c r="J293" s="23">
        <v>73</v>
      </c>
      <c r="K293" s="23">
        <v>53</v>
      </c>
      <c r="L293" s="23">
        <v>51</v>
      </c>
      <c r="M293" s="23">
        <v>52</v>
      </c>
      <c r="N293" s="23">
        <v>68</v>
      </c>
      <c r="O293" s="23">
        <v>57</v>
      </c>
      <c r="P293" s="23">
        <v>51</v>
      </c>
      <c r="Q293" s="23">
        <v>51</v>
      </c>
      <c r="R293" s="28">
        <f t="shared" si="12"/>
        <v>751</v>
      </c>
    </row>
    <row r="294" spans="1:18" outlineLevel="2" x14ac:dyDescent="0.25">
      <c r="A294" s="20" t="s">
        <v>1533</v>
      </c>
      <c r="B294" s="20" t="s">
        <v>1530</v>
      </c>
      <c r="C294" s="23">
        <v>2</v>
      </c>
      <c r="D294" s="23">
        <v>1</v>
      </c>
      <c r="E294" s="23">
        <v>13</v>
      </c>
      <c r="F294" s="23">
        <v>18</v>
      </c>
      <c r="G294" s="23">
        <v>16</v>
      </c>
      <c r="H294" s="23">
        <v>26</v>
      </c>
      <c r="I294" s="23">
        <v>19</v>
      </c>
      <c r="J294" s="23">
        <v>17</v>
      </c>
      <c r="K294" s="23">
        <v>20</v>
      </c>
      <c r="L294" s="23">
        <v>20</v>
      </c>
      <c r="M294" s="23">
        <v>21</v>
      </c>
      <c r="N294" s="23">
        <v>15</v>
      </c>
      <c r="O294" s="23">
        <v>26</v>
      </c>
      <c r="P294" s="23">
        <v>29</v>
      </c>
      <c r="Q294" s="23">
        <v>25</v>
      </c>
      <c r="R294" s="28">
        <f t="shared" si="12"/>
        <v>268</v>
      </c>
    </row>
    <row r="295" spans="1:18" outlineLevel="2" x14ac:dyDescent="0.25">
      <c r="A295" s="20" t="s">
        <v>1533</v>
      </c>
      <c r="B295" s="20" t="s">
        <v>1533</v>
      </c>
      <c r="C295" s="23">
        <v>22</v>
      </c>
      <c r="D295" s="23">
        <v>1</v>
      </c>
      <c r="E295" s="23">
        <v>53</v>
      </c>
      <c r="F295" s="23">
        <v>37</v>
      </c>
      <c r="G295" s="23">
        <v>49</v>
      </c>
      <c r="H295" s="23">
        <v>52</v>
      </c>
      <c r="I295" s="23">
        <v>38</v>
      </c>
      <c r="J295" s="23">
        <v>54</v>
      </c>
      <c r="K295" s="23">
        <v>55</v>
      </c>
      <c r="L295" s="23">
        <v>47</v>
      </c>
      <c r="M295" s="23">
        <v>43</v>
      </c>
      <c r="N295" s="23">
        <v>39</v>
      </c>
      <c r="O295" s="23">
        <v>49</v>
      </c>
      <c r="P295" s="23">
        <v>51</v>
      </c>
      <c r="Q295" s="23">
        <v>62</v>
      </c>
      <c r="R295" s="28">
        <f t="shared" si="12"/>
        <v>652</v>
      </c>
    </row>
    <row r="296" spans="1:18" outlineLevel="2" x14ac:dyDescent="0.25">
      <c r="A296" s="20" t="s">
        <v>1533</v>
      </c>
      <c r="B296" s="20" t="s">
        <v>1536</v>
      </c>
      <c r="C296" s="23">
        <v>23</v>
      </c>
      <c r="D296" s="23"/>
      <c r="E296" s="23">
        <v>49</v>
      </c>
      <c r="F296" s="23">
        <v>65</v>
      </c>
      <c r="G296" s="23">
        <v>54</v>
      </c>
      <c r="H296" s="23">
        <v>43</v>
      </c>
      <c r="I296" s="23">
        <v>55</v>
      </c>
      <c r="J296" s="23">
        <v>71</v>
      </c>
      <c r="K296" s="23">
        <v>53</v>
      </c>
      <c r="L296" s="23">
        <v>57</v>
      </c>
      <c r="M296" s="23">
        <v>47</v>
      </c>
      <c r="N296" s="23">
        <v>55</v>
      </c>
      <c r="O296" s="23">
        <v>57</v>
      </c>
      <c r="P296" s="23">
        <v>57</v>
      </c>
      <c r="Q296" s="23">
        <v>59</v>
      </c>
      <c r="R296" s="28">
        <f t="shared" si="12"/>
        <v>745</v>
      </c>
    </row>
    <row r="297" spans="1:18" outlineLevel="2" x14ac:dyDescent="0.25">
      <c r="A297" s="20" t="s">
        <v>1533</v>
      </c>
      <c r="B297" s="20" t="s">
        <v>1546</v>
      </c>
      <c r="C297" s="23">
        <v>13</v>
      </c>
      <c r="D297" s="23"/>
      <c r="E297" s="23">
        <v>12</v>
      </c>
      <c r="F297" s="23">
        <v>17</v>
      </c>
      <c r="G297" s="23">
        <v>13</v>
      </c>
      <c r="H297" s="23">
        <v>17</v>
      </c>
      <c r="I297" s="23">
        <v>12</v>
      </c>
      <c r="J297" s="23">
        <v>16</v>
      </c>
      <c r="K297" s="23">
        <v>10</v>
      </c>
      <c r="L297" s="23">
        <v>14</v>
      </c>
      <c r="M297" s="23">
        <v>10</v>
      </c>
      <c r="N297" s="23">
        <v>13</v>
      </c>
      <c r="O297" s="23">
        <v>19</v>
      </c>
      <c r="P297" s="23">
        <v>13</v>
      </c>
      <c r="Q297" s="23">
        <v>15</v>
      </c>
      <c r="R297" s="28">
        <f t="shared" si="12"/>
        <v>194</v>
      </c>
    </row>
    <row r="298" spans="1:18" outlineLevel="2" x14ac:dyDescent="0.25">
      <c r="A298" s="20" t="s">
        <v>1533</v>
      </c>
      <c r="B298" s="20" t="s">
        <v>1555</v>
      </c>
      <c r="C298" s="23">
        <v>5</v>
      </c>
      <c r="D298" s="23"/>
      <c r="E298" s="23">
        <v>8</v>
      </c>
      <c r="F298" s="23">
        <v>15</v>
      </c>
      <c r="G298" s="23">
        <v>19</v>
      </c>
      <c r="H298" s="23">
        <v>16</v>
      </c>
      <c r="I298" s="23">
        <v>18</v>
      </c>
      <c r="J298" s="23">
        <v>15</v>
      </c>
      <c r="K298" s="23">
        <v>16</v>
      </c>
      <c r="L298" s="23">
        <v>11</v>
      </c>
      <c r="M298" s="23">
        <v>16</v>
      </c>
      <c r="N298" s="23">
        <v>14</v>
      </c>
      <c r="O298" s="23">
        <v>12</v>
      </c>
      <c r="P298" s="23">
        <v>16</v>
      </c>
      <c r="Q298" s="23">
        <v>14</v>
      </c>
      <c r="R298" s="28">
        <f t="shared" si="12"/>
        <v>195</v>
      </c>
    </row>
    <row r="299" spans="1:18" outlineLevel="2" x14ac:dyDescent="0.25">
      <c r="A299" s="20" t="s">
        <v>1533</v>
      </c>
      <c r="B299" s="20" t="s">
        <v>1578</v>
      </c>
      <c r="C299" s="23">
        <v>2</v>
      </c>
      <c r="D299" s="23"/>
      <c r="E299" s="23">
        <v>1</v>
      </c>
      <c r="F299" s="23">
        <v>5</v>
      </c>
      <c r="G299" s="23">
        <v>3</v>
      </c>
      <c r="H299" s="23">
        <v>2</v>
      </c>
      <c r="I299" s="23">
        <v>3</v>
      </c>
      <c r="J299" s="23">
        <v>4</v>
      </c>
      <c r="K299" s="23">
        <v>1</v>
      </c>
      <c r="L299" s="23"/>
      <c r="M299" s="23">
        <v>2</v>
      </c>
      <c r="N299" s="23">
        <v>1</v>
      </c>
      <c r="O299" s="23">
        <v>2</v>
      </c>
      <c r="P299" s="23">
        <v>5</v>
      </c>
      <c r="Q299" s="23">
        <v>4</v>
      </c>
      <c r="R299" s="28">
        <f t="shared" si="12"/>
        <v>35</v>
      </c>
    </row>
    <row r="300" spans="1:18" outlineLevel="2" x14ac:dyDescent="0.25">
      <c r="A300" s="20" t="s">
        <v>1533</v>
      </c>
      <c r="B300" s="20" t="s">
        <v>1579</v>
      </c>
      <c r="C300" s="23">
        <v>16</v>
      </c>
      <c r="D300" s="23"/>
      <c r="E300" s="23">
        <v>59</v>
      </c>
      <c r="F300" s="23">
        <v>57</v>
      </c>
      <c r="G300" s="23">
        <v>56</v>
      </c>
      <c r="H300" s="23">
        <v>57</v>
      </c>
      <c r="I300" s="23">
        <v>56</v>
      </c>
      <c r="J300" s="23">
        <v>55</v>
      </c>
      <c r="K300" s="23">
        <v>59</v>
      </c>
      <c r="L300" s="23">
        <v>71</v>
      </c>
      <c r="M300" s="23">
        <v>46</v>
      </c>
      <c r="N300" s="23">
        <v>72</v>
      </c>
      <c r="O300" s="23">
        <v>55</v>
      </c>
      <c r="P300" s="23">
        <v>88</v>
      </c>
      <c r="Q300" s="23">
        <v>65</v>
      </c>
      <c r="R300" s="28">
        <f t="shared" si="12"/>
        <v>812</v>
      </c>
    </row>
    <row r="301" spans="1:18" outlineLevel="2" x14ac:dyDescent="0.25">
      <c r="A301" s="20" t="s">
        <v>1533</v>
      </c>
      <c r="B301" s="20" t="s">
        <v>1624</v>
      </c>
      <c r="C301" s="23"/>
      <c r="D301" s="23"/>
      <c r="E301" s="23">
        <v>1</v>
      </c>
      <c r="F301" s="23">
        <v>1</v>
      </c>
      <c r="G301" s="23"/>
      <c r="H301" s="23">
        <v>5</v>
      </c>
      <c r="I301" s="23">
        <v>2</v>
      </c>
      <c r="J301" s="23">
        <v>2</v>
      </c>
      <c r="K301" s="23">
        <v>2</v>
      </c>
      <c r="L301" s="23">
        <v>3</v>
      </c>
      <c r="M301" s="23">
        <v>5</v>
      </c>
      <c r="N301" s="23">
        <v>1</v>
      </c>
      <c r="O301" s="23">
        <v>2</v>
      </c>
      <c r="P301" s="23">
        <v>4</v>
      </c>
      <c r="Q301" s="23"/>
      <c r="R301" s="28">
        <f t="shared" si="12"/>
        <v>28</v>
      </c>
    </row>
    <row r="302" spans="1:18" outlineLevel="2" x14ac:dyDescent="0.25">
      <c r="A302" s="20" t="s">
        <v>1533</v>
      </c>
      <c r="B302" s="20" t="s">
        <v>1626</v>
      </c>
      <c r="C302" s="23"/>
      <c r="D302" s="23"/>
      <c r="E302" s="23">
        <v>1</v>
      </c>
      <c r="F302" s="23">
        <v>3</v>
      </c>
      <c r="G302" s="23">
        <v>4</v>
      </c>
      <c r="H302" s="23">
        <v>2</v>
      </c>
      <c r="I302" s="23">
        <v>4</v>
      </c>
      <c r="J302" s="23">
        <v>9</v>
      </c>
      <c r="K302" s="23">
        <v>4</v>
      </c>
      <c r="L302" s="23">
        <v>4</v>
      </c>
      <c r="M302" s="23">
        <v>2</v>
      </c>
      <c r="N302" s="23">
        <v>3</v>
      </c>
      <c r="O302" s="23">
        <v>5</v>
      </c>
      <c r="P302" s="23">
        <v>4</v>
      </c>
      <c r="Q302" s="23">
        <v>1</v>
      </c>
      <c r="R302" s="28">
        <f t="shared" si="12"/>
        <v>46</v>
      </c>
    </row>
    <row r="303" spans="1:18" outlineLevel="2" x14ac:dyDescent="0.25">
      <c r="A303" s="20" t="s">
        <v>1533</v>
      </c>
      <c r="B303" s="20" t="s">
        <v>1629</v>
      </c>
      <c r="C303" s="23">
        <v>5</v>
      </c>
      <c r="D303" s="23"/>
      <c r="E303" s="23">
        <v>9</v>
      </c>
      <c r="F303" s="23">
        <v>7</v>
      </c>
      <c r="G303" s="23">
        <v>9</v>
      </c>
      <c r="H303" s="23">
        <v>8</v>
      </c>
      <c r="I303" s="23">
        <v>8</v>
      </c>
      <c r="J303" s="23">
        <v>11</v>
      </c>
      <c r="K303" s="23">
        <v>7</v>
      </c>
      <c r="L303" s="23">
        <v>9</v>
      </c>
      <c r="M303" s="23">
        <v>8</v>
      </c>
      <c r="N303" s="23">
        <v>9</v>
      </c>
      <c r="O303" s="23">
        <v>10</v>
      </c>
      <c r="P303" s="23">
        <v>6</v>
      </c>
      <c r="Q303" s="23">
        <v>14</v>
      </c>
      <c r="R303" s="28">
        <f t="shared" si="12"/>
        <v>120</v>
      </c>
    </row>
    <row r="304" spans="1:18" outlineLevel="2" x14ac:dyDescent="0.25">
      <c r="A304" s="20" t="s">
        <v>1533</v>
      </c>
      <c r="B304" s="20" t="s">
        <v>1633</v>
      </c>
      <c r="C304" s="23"/>
      <c r="D304" s="23"/>
      <c r="E304" s="23"/>
      <c r="F304" s="23">
        <v>3</v>
      </c>
      <c r="G304" s="23"/>
      <c r="H304" s="23">
        <v>2</v>
      </c>
      <c r="I304" s="23">
        <v>4</v>
      </c>
      <c r="J304" s="23">
        <v>4</v>
      </c>
      <c r="K304" s="23">
        <v>8</v>
      </c>
      <c r="L304" s="23">
        <v>2</v>
      </c>
      <c r="M304" s="23">
        <v>1</v>
      </c>
      <c r="N304" s="23">
        <v>4</v>
      </c>
      <c r="O304" s="23">
        <v>4</v>
      </c>
      <c r="P304" s="23">
        <v>4</v>
      </c>
      <c r="Q304" s="23">
        <v>5</v>
      </c>
      <c r="R304" s="28">
        <f t="shared" si="12"/>
        <v>41</v>
      </c>
    </row>
    <row r="305" spans="1:18" outlineLevel="2" x14ac:dyDescent="0.25">
      <c r="A305" s="20" t="s">
        <v>1533</v>
      </c>
      <c r="B305" s="20" t="s">
        <v>1666</v>
      </c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>
        <v>1</v>
      </c>
      <c r="Q305" s="23"/>
      <c r="R305" s="28">
        <f t="shared" si="12"/>
        <v>1</v>
      </c>
    </row>
    <row r="306" spans="1:18" outlineLevel="2" x14ac:dyDescent="0.25">
      <c r="A306" s="20" t="s">
        <v>1533</v>
      </c>
      <c r="B306" s="20" t="s">
        <v>1686</v>
      </c>
      <c r="C306" s="23">
        <v>9</v>
      </c>
      <c r="D306" s="23"/>
      <c r="E306" s="23">
        <v>12</v>
      </c>
      <c r="F306" s="23">
        <v>12</v>
      </c>
      <c r="G306" s="23">
        <v>6</v>
      </c>
      <c r="H306" s="23">
        <v>14</v>
      </c>
      <c r="I306" s="23">
        <v>12</v>
      </c>
      <c r="J306" s="23">
        <v>12</v>
      </c>
      <c r="K306" s="23">
        <v>14</v>
      </c>
      <c r="L306" s="23">
        <v>9</v>
      </c>
      <c r="M306" s="23">
        <v>15</v>
      </c>
      <c r="N306" s="23">
        <v>17</v>
      </c>
      <c r="O306" s="23">
        <v>17</v>
      </c>
      <c r="P306" s="23">
        <v>14</v>
      </c>
      <c r="Q306" s="23">
        <v>19</v>
      </c>
      <c r="R306" s="28">
        <f t="shared" si="12"/>
        <v>182</v>
      </c>
    </row>
    <row r="307" spans="1:18" outlineLevel="2" x14ac:dyDescent="0.25">
      <c r="A307" s="20" t="s">
        <v>1533</v>
      </c>
      <c r="B307" s="20" t="s">
        <v>1696</v>
      </c>
      <c r="C307" s="23">
        <v>17</v>
      </c>
      <c r="D307" s="23">
        <v>3</v>
      </c>
      <c r="E307" s="23">
        <v>28</v>
      </c>
      <c r="F307" s="23">
        <v>22</v>
      </c>
      <c r="G307" s="23">
        <v>25</v>
      </c>
      <c r="H307" s="23">
        <v>20</v>
      </c>
      <c r="I307" s="23">
        <v>27</v>
      </c>
      <c r="J307" s="23">
        <v>31</v>
      </c>
      <c r="K307" s="23">
        <v>13</v>
      </c>
      <c r="L307" s="23">
        <v>22</v>
      </c>
      <c r="M307" s="23">
        <v>21</v>
      </c>
      <c r="N307" s="23">
        <v>21</v>
      </c>
      <c r="O307" s="23">
        <v>21</v>
      </c>
      <c r="P307" s="23">
        <v>21</v>
      </c>
      <c r="Q307" s="23">
        <v>22</v>
      </c>
      <c r="R307" s="28">
        <f t="shared" si="12"/>
        <v>314</v>
      </c>
    </row>
    <row r="308" spans="1:18" outlineLevel="2" x14ac:dyDescent="0.25">
      <c r="A308" s="20" t="s">
        <v>1533</v>
      </c>
      <c r="B308" s="20" t="s">
        <v>1718</v>
      </c>
      <c r="C308" s="23">
        <v>5</v>
      </c>
      <c r="D308" s="23"/>
      <c r="E308" s="23">
        <v>14</v>
      </c>
      <c r="F308" s="23">
        <v>7</v>
      </c>
      <c r="G308" s="23">
        <v>11</v>
      </c>
      <c r="H308" s="23">
        <v>17</v>
      </c>
      <c r="I308" s="23">
        <v>14</v>
      </c>
      <c r="J308" s="23">
        <v>18</v>
      </c>
      <c r="K308" s="23">
        <v>14</v>
      </c>
      <c r="L308" s="23">
        <v>10</v>
      </c>
      <c r="M308" s="23">
        <v>13</v>
      </c>
      <c r="N308" s="23">
        <v>13</v>
      </c>
      <c r="O308" s="23">
        <v>10</v>
      </c>
      <c r="P308" s="23">
        <v>15</v>
      </c>
      <c r="Q308" s="23">
        <v>11</v>
      </c>
      <c r="R308" s="28">
        <f t="shared" si="12"/>
        <v>172</v>
      </c>
    </row>
    <row r="309" spans="1:18" outlineLevel="1" x14ac:dyDescent="0.25">
      <c r="A309" s="24" t="s">
        <v>2091</v>
      </c>
      <c r="B309" s="25"/>
      <c r="C309" s="26">
        <f t="shared" ref="C309:R309" si="14">SUBTOTAL(9,C269:C308)</f>
        <v>218</v>
      </c>
      <c r="D309" s="26">
        <f t="shared" si="14"/>
        <v>6</v>
      </c>
      <c r="E309" s="26">
        <f t="shared" si="14"/>
        <v>573</v>
      </c>
      <c r="F309" s="26">
        <f t="shared" si="14"/>
        <v>582</v>
      </c>
      <c r="G309" s="26">
        <f t="shared" si="14"/>
        <v>519</v>
      </c>
      <c r="H309" s="26">
        <f t="shared" si="14"/>
        <v>600</v>
      </c>
      <c r="I309" s="26">
        <f t="shared" si="14"/>
        <v>587</v>
      </c>
      <c r="J309" s="26">
        <f t="shared" si="14"/>
        <v>632</v>
      </c>
      <c r="K309" s="26">
        <f t="shared" si="14"/>
        <v>601</v>
      </c>
      <c r="L309" s="26">
        <f t="shared" si="14"/>
        <v>576</v>
      </c>
      <c r="M309" s="26">
        <f t="shared" si="14"/>
        <v>584</v>
      </c>
      <c r="N309" s="26">
        <f t="shared" si="14"/>
        <v>606</v>
      </c>
      <c r="O309" s="26">
        <f t="shared" si="14"/>
        <v>617</v>
      </c>
      <c r="P309" s="26">
        <f t="shared" si="14"/>
        <v>682</v>
      </c>
      <c r="Q309" s="26">
        <f t="shared" si="14"/>
        <v>661</v>
      </c>
      <c r="R309" s="28">
        <f t="shared" si="14"/>
        <v>8044</v>
      </c>
    </row>
    <row r="310" spans="1:18" outlineLevel="2" x14ac:dyDescent="0.25">
      <c r="A310" s="20" t="s">
        <v>1542</v>
      </c>
      <c r="B310" s="20" t="s">
        <v>1177</v>
      </c>
      <c r="C310" s="23">
        <v>5</v>
      </c>
      <c r="D310" s="23"/>
      <c r="E310" s="23">
        <v>2</v>
      </c>
      <c r="F310" s="23">
        <v>8</v>
      </c>
      <c r="G310" s="23">
        <v>9</v>
      </c>
      <c r="H310" s="23">
        <v>5</v>
      </c>
      <c r="I310" s="23">
        <v>9</v>
      </c>
      <c r="J310" s="23">
        <v>14</v>
      </c>
      <c r="K310" s="23">
        <v>9</v>
      </c>
      <c r="L310" s="23">
        <v>10</v>
      </c>
      <c r="M310" s="23">
        <v>8</v>
      </c>
      <c r="N310" s="23">
        <v>9</v>
      </c>
      <c r="O310" s="23">
        <v>13</v>
      </c>
      <c r="P310" s="23">
        <v>12</v>
      </c>
      <c r="Q310" s="23">
        <v>8</v>
      </c>
      <c r="R310" s="28">
        <f t="shared" si="12"/>
        <v>121</v>
      </c>
    </row>
    <row r="311" spans="1:18" outlineLevel="2" x14ac:dyDescent="0.25">
      <c r="A311" s="20" t="s">
        <v>1542</v>
      </c>
      <c r="B311" s="20" t="s">
        <v>1183</v>
      </c>
      <c r="C311" s="23">
        <v>1</v>
      </c>
      <c r="D311" s="23"/>
      <c r="E311" s="23">
        <v>3</v>
      </c>
      <c r="F311" s="23">
        <v>2</v>
      </c>
      <c r="G311" s="23">
        <v>4</v>
      </c>
      <c r="H311" s="23">
        <v>3</v>
      </c>
      <c r="I311" s="23">
        <v>2</v>
      </c>
      <c r="J311" s="23">
        <v>4</v>
      </c>
      <c r="K311" s="23"/>
      <c r="L311" s="23">
        <v>7</v>
      </c>
      <c r="M311" s="23">
        <v>3</v>
      </c>
      <c r="N311" s="23">
        <v>1</v>
      </c>
      <c r="O311" s="23">
        <v>3</v>
      </c>
      <c r="P311" s="23">
        <v>1</v>
      </c>
      <c r="Q311" s="23">
        <v>2</v>
      </c>
      <c r="R311" s="28">
        <f t="shared" si="12"/>
        <v>36</v>
      </c>
    </row>
    <row r="312" spans="1:18" outlineLevel="2" x14ac:dyDescent="0.25">
      <c r="A312" s="20" t="s">
        <v>1542</v>
      </c>
      <c r="B312" s="20" t="s">
        <v>1196</v>
      </c>
      <c r="C312" s="23">
        <v>143</v>
      </c>
      <c r="D312" s="23">
        <v>3</v>
      </c>
      <c r="E312" s="23">
        <v>290</v>
      </c>
      <c r="F312" s="23">
        <v>255</v>
      </c>
      <c r="G312" s="23">
        <v>296</v>
      </c>
      <c r="H312" s="23">
        <v>277</v>
      </c>
      <c r="I312" s="23">
        <v>279</v>
      </c>
      <c r="J312" s="23">
        <v>292</v>
      </c>
      <c r="K312" s="23">
        <v>275</v>
      </c>
      <c r="L312" s="23">
        <v>237</v>
      </c>
      <c r="M312" s="23">
        <v>290</v>
      </c>
      <c r="N312" s="23">
        <v>289</v>
      </c>
      <c r="O312" s="23">
        <v>260</v>
      </c>
      <c r="P312" s="23">
        <v>262</v>
      </c>
      <c r="Q312" s="23">
        <v>251</v>
      </c>
      <c r="R312" s="28">
        <f t="shared" si="12"/>
        <v>3699</v>
      </c>
    </row>
    <row r="313" spans="1:18" outlineLevel="2" x14ac:dyDescent="0.25">
      <c r="A313" s="20" t="s">
        <v>1542</v>
      </c>
      <c r="B313" s="20" t="s">
        <v>1223</v>
      </c>
      <c r="C313" s="23">
        <v>1</v>
      </c>
      <c r="D313" s="23"/>
      <c r="E313" s="23">
        <v>8</v>
      </c>
      <c r="F313" s="23">
        <v>13</v>
      </c>
      <c r="G313" s="23">
        <v>13</v>
      </c>
      <c r="H313" s="23">
        <v>9</v>
      </c>
      <c r="I313" s="23">
        <v>12</v>
      </c>
      <c r="J313" s="23">
        <v>11</v>
      </c>
      <c r="K313" s="23">
        <v>13</v>
      </c>
      <c r="L313" s="23">
        <v>12</v>
      </c>
      <c r="M313" s="23">
        <v>12</v>
      </c>
      <c r="N313" s="23">
        <v>13</v>
      </c>
      <c r="O313" s="23">
        <v>10</v>
      </c>
      <c r="P313" s="23">
        <v>7</v>
      </c>
      <c r="Q313" s="23">
        <v>15</v>
      </c>
      <c r="R313" s="28">
        <f t="shared" si="12"/>
        <v>149</v>
      </c>
    </row>
    <row r="314" spans="1:18" outlineLevel="2" x14ac:dyDescent="0.25">
      <c r="A314" s="20" t="s">
        <v>1542</v>
      </c>
      <c r="B314" s="20" t="s">
        <v>1224</v>
      </c>
      <c r="C314" s="23">
        <v>9</v>
      </c>
      <c r="D314" s="23"/>
      <c r="E314" s="23">
        <v>13</v>
      </c>
      <c r="F314" s="23">
        <v>20</v>
      </c>
      <c r="G314" s="23">
        <v>21</v>
      </c>
      <c r="H314" s="23">
        <v>21</v>
      </c>
      <c r="I314" s="23">
        <v>12</v>
      </c>
      <c r="J314" s="23">
        <v>16</v>
      </c>
      <c r="K314" s="23">
        <v>20</v>
      </c>
      <c r="L314" s="23">
        <v>10</v>
      </c>
      <c r="M314" s="23">
        <v>22</v>
      </c>
      <c r="N314" s="23">
        <v>16</v>
      </c>
      <c r="O314" s="23">
        <v>16</v>
      </c>
      <c r="P314" s="23">
        <v>16</v>
      </c>
      <c r="Q314" s="23">
        <v>24</v>
      </c>
      <c r="R314" s="28">
        <f t="shared" si="12"/>
        <v>236</v>
      </c>
    </row>
    <row r="315" spans="1:18" outlineLevel="2" x14ac:dyDescent="0.25">
      <c r="A315" s="20" t="s">
        <v>1542</v>
      </c>
      <c r="B315" s="20" t="s">
        <v>1226</v>
      </c>
      <c r="C315" s="23">
        <v>63</v>
      </c>
      <c r="D315" s="23">
        <v>4</v>
      </c>
      <c r="E315" s="23">
        <v>105</v>
      </c>
      <c r="F315" s="23">
        <v>81</v>
      </c>
      <c r="G315" s="23">
        <v>95</v>
      </c>
      <c r="H315" s="23">
        <v>106</v>
      </c>
      <c r="I315" s="23">
        <v>96</v>
      </c>
      <c r="J315" s="23">
        <v>106</v>
      </c>
      <c r="K315" s="23">
        <v>101</v>
      </c>
      <c r="L315" s="23">
        <v>86</v>
      </c>
      <c r="M315" s="23">
        <v>97</v>
      </c>
      <c r="N315" s="23">
        <v>109</v>
      </c>
      <c r="O315" s="23">
        <v>105</v>
      </c>
      <c r="P315" s="23">
        <v>96</v>
      </c>
      <c r="Q315" s="23">
        <v>88</v>
      </c>
      <c r="R315" s="28">
        <f t="shared" si="12"/>
        <v>1338</v>
      </c>
    </row>
    <row r="316" spans="1:18" outlineLevel="2" x14ac:dyDescent="0.25">
      <c r="A316" s="20" t="s">
        <v>1542</v>
      </c>
      <c r="B316" s="20" t="s">
        <v>1240</v>
      </c>
      <c r="C316" s="23">
        <v>2</v>
      </c>
      <c r="D316" s="23"/>
      <c r="E316" s="23">
        <v>4</v>
      </c>
      <c r="F316" s="23">
        <v>3</v>
      </c>
      <c r="G316" s="23">
        <v>3</v>
      </c>
      <c r="H316" s="23">
        <v>4</v>
      </c>
      <c r="I316" s="23">
        <v>5</v>
      </c>
      <c r="J316" s="23">
        <v>1</v>
      </c>
      <c r="K316" s="23">
        <v>4</v>
      </c>
      <c r="L316" s="23">
        <v>5</v>
      </c>
      <c r="M316" s="23"/>
      <c r="N316" s="23">
        <v>3</v>
      </c>
      <c r="O316" s="23">
        <v>2</v>
      </c>
      <c r="P316" s="23">
        <v>1</v>
      </c>
      <c r="Q316" s="23">
        <v>5</v>
      </c>
      <c r="R316" s="28">
        <f t="shared" si="12"/>
        <v>42</v>
      </c>
    </row>
    <row r="317" spans="1:18" outlineLevel="2" x14ac:dyDescent="0.25">
      <c r="A317" s="20" t="s">
        <v>1542</v>
      </c>
      <c r="B317" s="20" t="s">
        <v>1252</v>
      </c>
      <c r="C317" s="23">
        <v>21</v>
      </c>
      <c r="D317" s="23">
        <v>2</v>
      </c>
      <c r="E317" s="23">
        <v>25</v>
      </c>
      <c r="F317" s="23">
        <v>28</v>
      </c>
      <c r="G317" s="23">
        <v>29</v>
      </c>
      <c r="H317" s="23">
        <v>34</v>
      </c>
      <c r="I317" s="23">
        <v>36</v>
      </c>
      <c r="J317" s="23">
        <v>35</v>
      </c>
      <c r="K317" s="23">
        <v>37</v>
      </c>
      <c r="L317" s="23">
        <v>32</v>
      </c>
      <c r="M317" s="23">
        <v>32</v>
      </c>
      <c r="N317" s="23">
        <v>34</v>
      </c>
      <c r="O317" s="23">
        <v>29</v>
      </c>
      <c r="P317" s="23">
        <v>33</v>
      </c>
      <c r="Q317" s="23">
        <v>25</v>
      </c>
      <c r="R317" s="28">
        <f t="shared" si="12"/>
        <v>432</v>
      </c>
    </row>
    <row r="318" spans="1:18" outlineLevel="2" x14ac:dyDescent="0.25">
      <c r="A318" s="20" t="s">
        <v>1542</v>
      </c>
      <c r="B318" s="20" t="s">
        <v>1254</v>
      </c>
      <c r="C318" s="23">
        <v>1</v>
      </c>
      <c r="D318" s="23"/>
      <c r="E318" s="23">
        <v>1</v>
      </c>
      <c r="F318" s="23">
        <v>1</v>
      </c>
      <c r="G318" s="23"/>
      <c r="H318" s="23"/>
      <c r="I318" s="23">
        <v>1</v>
      </c>
      <c r="J318" s="23">
        <v>1</v>
      </c>
      <c r="K318" s="23"/>
      <c r="L318" s="23"/>
      <c r="M318" s="23">
        <v>2</v>
      </c>
      <c r="N318" s="23">
        <v>2</v>
      </c>
      <c r="O318" s="23">
        <v>1</v>
      </c>
      <c r="P318" s="23">
        <v>1</v>
      </c>
      <c r="Q318" s="23">
        <v>1</v>
      </c>
      <c r="R318" s="28">
        <f t="shared" si="12"/>
        <v>12</v>
      </c>
    </row>
    <row r="319" spans="1:18" outlineLevel="2" x14ac:dyDescent="0.25">
      <c r="A319" s="20" t="s">
        <v>1542</v>
      </c>
      <c r="B319" s="20" t="s">
        <v>1263</v>
      </c>
      <c r="C319" s="23">
        <v>4</v>
      </c>
      <c r="D319" s="23"/>
      <c r="E319" s="23">
        <v>13</v>
      </c>
      <c r="F319" s="23">
        <v>6</v>
      </c>
      <c r="G319" s="23">
        <v>12</v>
      </c>
      <c r="H319" s="23">
        <v>15</v>
      </c>
      <c r="I319" s="23">
        <v>14</v>
      </c>
      <c r="J319" s="23">
        <v>17</v>
      </c>
      <c r="K319" s="23">
        <v>19</v>
      </c>
      <c r="L319" s="23">
        <v>11</v>
      </c>
      <c r="M319" s="23">
        <v>13</v>
      </c>
      <c r="N319" s="23">
        <v>15</v>
      </c>
      <c r="O319" s="23">
        <v>15</v>
      </c>
      <c r="P319" s="23">
        <v>19</v>
      </c>
      <c r="Q319" s="23">
        <v>15</v>
      </c>
      <c r="R319" s="28">
        <f t="shared" si="12"/>
        <v>188</v>
      </c>
    </row>
    <row r="320" spans="1:18" outlineLevel="2" x14ac:dyDescent="0.25">
      <c r="A320" s="20" t="s">
        <v>1542</v>
      </c>
      <c r="B320" s="20" t="s">
        <v>1268</v>
      </c>
      <c r="C320" s="23">
        <v>5</v>
      </c>
      <c r="D320" s="23"/>
      <c r="E320" s="23">
        <v>9</v>
      </c>
      <c r="F320" s="23">
        <v>5</v>
      </c>
      <c r="G320" s="23">
        <v>5</v>
      </c>
      <c r="H320" s="23">
        <v>7</v>
      </c>
      <c r="I320" s="23">
        <v>4</v>
      </c>
      <c r="J320" s="23">
        <v>5</v>
      </c>
      <c r="K320" s="23">
        <v>5</v>
      </c>
      <c r="L320" s="23">
        <v>5</v>
      </c>
      <c r="M320" s="23">
        <v>6</v>
      </c>
      <c r="N320" s="23">
        <v>3</v>
      </c>
      <c r="O320" s="23">
        <v>7</v>
      </c>
      <c r="P320" s="23">
        <v>8</v>
      </c>
      <c r="Q320" s="23">
        <v>5</v>
      </c>
      <c r="R320" s="28">
        <f t="shared" si="12"/>
        <v>79</v>
      </c>
    </row>
    <row r="321" spans="1:18" outlineLevel="2" x14ac:dyDescent="0.25">
      <c r="A321" s="20" t="s">
        <v>1542</v>
      </c>
      <c r="B321" s="20" t="s">
        <v>1271</v>
      </c>
      <c r="C321" s="23">
        <v>3</v>
      </c>
      <c r="D321" s="23"/>
      <c r="E321" s="23">
        <v>7</v>
      </c>
      <c r="F321" s="23">
        <v>3</v>
      </c>
      <c r="G321" s="23">
        <v>6</v>
      </c>
      <c r="H321" s="23">
        <v>9</v>
      </c>
      <c r="I321" s="23">
        <v>7</v>
      </c>
      <c r="J321" s="23">
        <v>9</v>
      </c>
      <c r="K321" s="23">
        <v>8</v>
      </c>
      <c r="L321" s="23">
        <v>13</v>
      </c>
      <c r="M321" s="23">
        <v>9</v>
      </c>
      <c r="N321" s="23">
        <v>7</v>
      </c>
      <c r="O321" s="23">
        <v>9</v>
      </c>
      <c r="P321" s="23">
        <v>12</v>
      </c>
      <c r="Q321" s="23">
        <v>13</v>
      </c>
      <c r="R321" s="28">
        <f t="shared" si="12"/>
        <v>115</v>
      </c>
    </row>
    <row r="322" spans="1:18" outlineLevel="2" x14ac:dyDescent="0.25">
      <c r="A322" s="20" t="s">
        <v>1542</v>
      </c>
      <c r="B322" s="20" t="s">
        <v>1279</v>
      </c>
      <c r="C322" s="23">
        <v>14</v>
      </c>
      <c r="D322" s="23">
        <v>1</v>
      </c>
      <c r="E322" s="23">
        <v>24</v>
      </c>
      <c r="F322" s="23">
        <v>22</v>
      </c>
      <c r="G322" s="23">
        <v>21</v>
      </c>
      <c r="H322" s="23">
        <v>28</v>
      </c>
      <c r="I322" s="23">
        <v>21</v>
      </c>
      <c r="J322" s="23">
        <v>19</v>
      </c>
      <c r="K322" s="23">
        <v>21</v>
      </c>
      <c r="L322" s="23">
        <v>23</v>
      </c>
      <c r="M322" s="23">
        <v>22</v>
      </c>
      <c r="N322" s="23">
        <v>27</v>
      </c>
      <c r="O322" s="23">
        <v>25</v>
      </c>
      <c r="P322" s="23">
        <v>28</v>
      </c>
      <c r="Q322" s="23">
        <v>24</v>
      </c>
      <c r="R322" s="28">
        <f t="shared" si="12"/>
        <v>320</v>
      </c>
    </row>
    <row r="323" spans="1:18" outlineLevel="2" x14ac:dyDescent="0.25">
      <c r="A323" s="20" t="s">
        <v>1542</v>
      </c>
      <c r="B323" s="20" t="s">
        <v>1280</v>
      </c>
      <c r="C323" s="23">
        <v>2</v>
      </c>
      <c r="D323" s="23"/>
      <c r="E323" s="23">
        <v>17</v>
      </c>
      <c r="F323" s="23">
        <v>35</v>
      </c>
      <c r="G323" s="23">
        <v>35</v>
      </c>
      <c r="H323" s="23">
        <v>29</v>
      </c>
      <c r="I323" s="23">
        <v>29</v>
      </c>
      <c r="J323" s="23">
        <v>35</v>
      </c>
      <c r="K323" s="23">
        <v>28</v>
      </c>
      <c r="L323" s="23">
        <v>29</v>
      </c>
      <c r="M323" s="23">
        <v>30</v>
      </c>
      <c r="N323" s="23">
        <v>24</v>
      </c>
      <c r="O323" s="23">
        <v>31</v>
      </c>
      <c r="P323" s="23">
        <v>46</v>
      </c>
      <c r="Q323" s="23">
        <v>44</v>
      </c>
      <c r="R323" s="28">
        <f t="shared" si="12"/>
        <v>414</v>
      </c>
    </row>
    <row r="324" spans="1:18" outlineLevel="2" x14ac:dyDescent="0.25">
      <c r="A324" s="20" t="s">
        <v>1542</v>
      </c>
      <c r="B324" s="20" t="s">
        <v>1302</v>
      </c>
      <c r="C324" s="23">
        <v>21</v>
      </c>
      <c r="D324" s="23"/>
      <c r="E324" s="23">
        <v>49</v>
      </c>
      <c r="F324" s="23">
        <v>36</v>
      </c>
      <c r="G324" s="23">
        <v>41</v>
      </c>
      <c r="H324" s="23">
        <v>32</v>
      </c>
      <c r="I324" s="23">
        <v>38</v>
      </c>
      <c r="J324" s="23">
        <v>47</v>
      </c>
      <c r="K324" s="23">
        <v>48</v>
      </c>
      <c r="L324" s="23">
        <v>32</v>
      </c>
      <c r="M324" s="23">
        <v>38</v>
      </c>
      <c r="N324" s="23">
        <v>45</v>
      </c>
      <c r="O324" s="23">
        <v>49</v>
      </c>
      <c r="P324" s="23">
        <v>41</v>
      </c>
      <c r="Q324" s="23">
        <v>55</v>
      </c>
      <c r="R324" s="28">
        <f t="shared" si="12"/>
        <v>572</v>
      </c>
    </row>
    <row r="325" spans="1:18" outlineLevel="2" x14ac:dyDescent="0.25">
      <c r="A325" s="20" t="s">
        <v>1542</v>
      </c>
      <c r="B325" s="20" t="s">
        <v>1304</v>
      </c>
      <c r="C325" s="23">
        <v>9</v>
      </c>
      <c r="D325" s="23">
        <v>1</v>
      </c>
      <c r="E325" s="23">
        <v>11</v>
      </c>
      <c r="F325" s="23">
        <v>10</v>
      </c>
      <c r="G325" s="23">
        <v>14</v>
      </c>
      <c r="H325" s="23">
        <v>13</v>
      </c>
      <c r="I325" s="23">
        <v>8</v>
      </c>
      <c r="J325" s="23">
        <v>14</v>
      </c>
      <c r="K325" s="23">
        <v>13</v>
      </c>
      <c r="L325" s="23">
        <v>8</v>
      </c>
      <c r="M325" s="23">
        <v>9</v>
      </c>
      <c r="N325" s="23">
        <v>11</v>
      </c>
      <c r="O325" s="23">
        <v>10</v>
      </c>
      <c r="P325" s="23">
        <v>16</v>
      </c>
      <c r="Q325" s="23">
        <v>13</v>
      </c>
      <c r="R325" s="28">
        <f t="shared" si="12"/>
        <v>160</v>
      </c>
    </row>
    <row r="326" spans="1:18" outlineLevel="2" x14ac:dyDescent="0.25">
      <c r="A326" s="20" t="s">
        <v>1542</v>
      </c>
      <c r="B326" s="20" t="s">
        <v>1307</v>
      </c>
      <c r="C326" s="23"/>
      <c r="D326" s="23"/>
      <c r="E326" s="23"/>
      <c r="F326" s="23"/>
      <c r="G326" s="23"/>
      <c r="H326" s="23"/>
      <c r="I326" s="23"/>
      <c r="J326" s="23"/>
      <c r="K326" s="23">
        <v>1</v>
      </c>
      <c r="L326" s="23">
        <v>1</v>
      </c>
      <c r="M326" s="23">
        <v>1</v>
      </c>
      <c r="N326" s="23"/>
      <c r="O326" s="23"/>
      <c r="P326" s="23">
        <v>1</v>
      </c>
      <c r="Q326" s="23">
        <v>1</v>
      </c>
      <c r="R326" s="28">
        <f t="shared" si="12"/>
        <v>5</v>
      </c>
    </row>
    <row r="327" spans="1:18" outlineLevel="2" x14ac:dyDescent="0.25">
      <c r="A327" s="20" t="s">
        <v>1542</v>
      </c>
      <c r="B327" s="20" t="s">
        <v>1313</v>
      </c>
      <c r="C327" s="23">
        <v>18</v>
      </c>
      <c r="D327" s="23"/>
      <c r="E327" s="23">
        <v>8</v>
      </c>
      <c r="F327" s="23">
        <v>11</v>
      </c>
      <c r="G327" s="23">
        <v>15</v>
      </c>
      <c r="H327" s="23">
        <v>18</v>
      </c>
      <c r="I327" s="23">
        <v>13</v>
      </c>
      <c r="J327" s="23">
        <v>11</v>
      </c>
      <c r="K327" s="23">
        <v>15</v>
      </c>
      <c r="L327" s="23">
        <v>20</v>
      </c>
      <c r="M327" s="23">
        <v>13</v>
      </c>
      <c r="N327" s="23">
        <v>15</v>
      </c>
      <c r="O327" s="23">
        <v>17</v>
      </c>
      <c r="P327" s="23">
        <v>21</v>
      </c>
      <c r="Q327" s="23">
        <v>13</v>
      </c>
      <c r="R327" s="28">
        <f t="shared" si="12"/>
        <v>208</v>
      </c>
    </row>
    <row r="328" spans="1:18" outlineLevel="2" x14ac:dyDescent="0.25">
      <c r="A328" s="20" t="s">
        <v>1542</v>
      </c>
      <c r="B328" s="20" t="s">
        <v>1318</v>
      </c>
      <c r="C328" s="23">
        <v>8</v>
      </c>
      <c r="D328" s="23"/>
      <c r="E328" s="23">
        <v>21</v>
      </c>
      <c r="F328" s="23">
        <v>24</v>
      </c>
      <c r="G328" s="23">
        <v>18</v>
      </c>
      <c r="H328" s="23">
        <v>21</v>
      </c>
      <c r="I328" s="23">
        <v>15</v>
      </c>
      <c r="J328" s="23">
        <v>23</v>
      </c>
      <c r="K328" s="23">
        <v>30</v>
      </c>
      <c r="L328" s="23">
        <v>13</v>
      </c>
      <c r="M328" s="23">
        <v>23</v>
      </c>
      <c r="N328" s="23">
        <v>30</v>
      </c>
      <c r="O328" s="23">
        <v>21</v>
      </c>
      <c r="P328" s="23">
        <v>25</v>
      </c>
      <c r="Q328" s="23">
        <v>22</v>
      </c>
      <c r="R328" s="28">
        <f t="shared" si="12"/>
        <v>294</v>
      </c>
    </row>
    <row r="329" spans="1:18" outlineLevel="2" x14ac:dyDescent="0.25">
      <c r="A329" s="20" t="s">
        <v>1542</v>
      </c>
      <c r="B329" s="20" t="s">
        <v>1320</v>
      </c>
      <c r="C329" s="23"/>
      <c r="D329" s="23"/>
      <c r="E329" s="23"/>
      <c r="F329" s="23"/>
      <c r="G329" s="23">
        <v>1</v>
      </c>
      <c r="H329" s="23">
        <v>1</v>
      </c>
      <c r="I329" s="23"/>
      <c r="J329" s="23"/>
      <c r="K329" s="23">
        <v>1</v>
      </c>
      <c r="L329" s="23">
        <v>1</v>
      </c>
      <c r="M329" s="23"/>
      <c r="N329" s="23"/>
      <c r="O329" s="23">
        <v>1</v>
      </c>
      <c r="P329" s="23"/>
      <c r="Q329" s="23"/>
      <c r="R329" s="28">
        <f t="shared" si="12"/>
        <v>5</v>
      </c>
    </row>
    <row r="330" spans="1:18" outlineLevel="2" x14ac:dyDescent="0.25">
      <c r="A330" s="20" t="s">
        <v>1542</v>
      </c>
      <c r="B330" s="20" t="s">
        <v>1326</v>
      </c>
      <c r="C330" s="23">
        <v>9</v>
      </c>
      <c r="D330" s="23">
        <v>1</v>
      </c>
      <c r="E330" s="23">
        <v>28</v>
      </c>
      <c r="F330" s="23">
        <v>6</v>
      </c>
      <c r="G330" s="23">
        <v>16</v>
      </c>
      <c r="H330" s="23">
        <v>13</v>
      </c>
      <c r="I330" s="23">
        <v>18</v>
      </c>
      <c r="J330" s="23">
        <v>17</v>
      </c>
      <c r="K330" s="23">
        <v>15</v>
      </c>
      <c r="L330" s="23">
        <v>20</v>
      </c>
      <c r="M330" s="23">
        <v>10</v>
      </c>
      <c r="N330" s="23">
        <v>13</v>
      </c>
      <c r="O330" s="23">
        <v>18</v>
      </c>
      <c r="P330" s="23">
        <v>21</v>
      </c>
      <c r="Q330" s="23">
        <v>15</v>
      </c>
      <c r="R330" s="28">
        <f t="shared" si="12"/>
        <v>220</v>
      </c>
    </row>
    <row r="331" spans="1:18" outlineLevel="2" x14ac:dyDescent="0.25">
      <c r="A331" s="20" t="s">
        <v>1542</v>
      </c>
      <c r="B331" s="20" t="s">
        <v>1327</v>
      </c>
      <c r="C331" s="23">
        <v>10</v>
      </c>
      <c r="D331" s="23"/>
      <c r="E331" s="23">
        <v>12</v>
      </c>
      <c r="F331" s="23">
        <v>8</v>
      </c>
      <c r="G331" s="23">
        <v>15</v>
      </c>
      <c r="H331" s="23">
        <v>11</v>
      </c>
      <c r="I331" s="23">
        <v>12</v>
      </c>
      <c r="J331" s="23">
        <v>12</v>
      </c>
      <c r="K331" s="23">
        <v>22</v>
      </c>
      <c r="L331" s="23">
        <v>15</v>
      </c>
      <c r="M331" s="23">
        <v>15</v>
      </c>
      <c r="N331" s="23">
        <v>13</v>
      </c>
      <c r="O331" s="23">
        <v>15</v>
      </c>
      <c r="P331" s="23">
        <v>14</v>
      </c>
      <c r="Q331" s="23">
        <v>16</v>
      </c>
      <c r="R331" s="28">
        <f t="shared" si="12"/>
        <v>190</v>
      </c>
    </row>
    <row r="332" spans="1:18" outlineLevel="2" x14ac:dyDescent="0.25">
      <c r="A332" s="20" t="s">
        <v>1542</v>
      </c>
      <c r="B332" s="20" t="s">
        <v>1329</v>
      </c>
      <c r="C332" s="23">
        <v>1</v>
      </c>
      <c r="D332" s="23">
        <v>1</v>
      </c>
      <c r="E332" s="23">
        <v>6</v>
      </c>
      <c r="F332" s="23">
        <v>10</v>
      </c>
      <c r="G332" s="23">
        <v>11</v>
      </c>
      <c r="H332" s="23">
        <v>13</v>
      </c>
      <c r="I332" s="23">
        <v>5</v>
      </c>
      <c r="J332" s="23">
        <v>14</v>
      </c>
      <c r="K332" s="23">
        <v>9</v>
      </c>
      <c r="L332" s="23">
        <v>14</v>
      </c>
      <c r="M332" s="23">
        <v>11</v>
      </c>
      <c r="N332" s="23">
        <v>19</v>
      </c>
      <c r="O332" s="23">
        <v>12</v>
      </c>
      <c r="P332" s="23">
        <v>7</v>
      </c>
      <c r="Q332" s="23">
        <v>6</v>
      </c>
      <c r="R332" s="28">
        <f t="shared" si="12"/>
        <v>139</v>
      </c>
    </row>
    <row r="333" spans="1:18" outlineLevel="2" x14ac:dyDescent="0.25">
      <c r="A333" s="20" t="s">
        <v>1542</v>
      </c>
      <c r="B333" s="20" t="s">
        <v>1349</v>
      </c>
      <c r="C333" s="23">
        <v>4</v>
      </c>
      <c r="D333" s="23"/>
      <c r="E333" s="23">
        <v>10</v>
      </c>
      <c r="F333" s="23">
        <v>14</v>
      </c>
      <c r="G333" s="23">
        <v>8</v>
      </c>
      <c r="H333" s="23">
        <v>13</v>
      </c>
      <c r="I333" s="23">
        <v>14</v>
      </c>
      <c r="J333" s="23">
        <v>12</v>
      </c>
      <c r="K333" s="23">
        <v>15</v>
      </c>
      <c r="L333" s="23">
        <v>12</v>
      </c>
      <c r="M333" s="23">
        <v>12</v>
      </c>
      <c r="N333" s="23">
        <v>21</v>
      </c>
      <c r="O333" s="23">
        <v>8</v>
      </c>
      <c r="P333" s="23">
        <v>17</v>
      </c>
      <c r="Q333" s="23">
        <v>10</v>
      </c>
      <c r="R333" s="28">
        <f t="shared" ref="R333:R397" si="15">SUM(C333:Q333)</f>
        <v>170</v>
      </c>
    </row>
    <row r="334" spans="1:18" outlineLevel="2" x14ac:dyDescent="0.25">
      <c r="A334" s="20" t="s">
        <v>1542</v>
      </c>
      <c r="B334" s="20" t="s">
        <v>1352</v>
      </c>
      <c r="C334" s="23">
        <v>17</v>
      </c>
      <c r="D334" s="23"/>
      <c r="E334" s="23">
        <v>37</v>
      </c>
      <c r="F334" s="23">
        <v>50</v>
      </c>
      <c r="G334" s="23">
        <v>45</v>
      </c>
      <c r="H334" s="23">
        <v>44</v>
      </c>
      <c r="I334" s="23">
        <v>53</v>
      </c>
      <c r="J334" s="23">
        <v>50</v>
      </c>
      <c r="K334" s="23">
        <v>41</v>
      </c>
      <c r="L334" s="23">
        <v>53</v>
      </c>
      <c r="M334" s="23">
        <v>62</v>
      </c>
      <c r="N334" s="23">
        <v>41</v>
      </c>
      <c r="O334" s="23">
        <v>55</v>
      </c>
      <c r="P334" s="23">
        <v>56</v>
      </c>
      <c r="Q334" s="23">
        <v>53</v>
      </c>
      <c r="R334" s="28">
        <f t="shared" si="15"/>
        <v>657</v>
      </c>
    </row>
    <row r="335" spans="1:18" outlineLevel="2" x14ac:dyDescent="0.25">
      <c r="A335" s="20" t="s">
        <v>1542</v>
      </c>
      <c r="B335" s="20" t="s">
        <v>1357</v>
      </c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>
        <v>1</v>
      </c>
      <c r="R335" s="28">
        <f t="shared" si="15"/>
        <v>1</v>
      </c>
    </row>
    <row r="336" spans="1:18" outlineLevel="2" x14ac:dyDescent="0.25">
      <c r="A336" s="20" t="s">
        <v>1542</v>
      </c>
      <c r="B336" s="20" t="s">
        <v>1361</v>
      </c>
      <c r="C336" s="23">
        <v>12</v>
      </c>
      <c r="D336" s="23"/>
      <c r="E336" s="23">
        <v>10</v>
      </c>
      <c r="F336" s="23">
        <v>16</v>
      </c>
      <c r="G336" s="23">
        <v>25</v>
      </c>
      <c r="H336" s="23">
        <v>14</v>
      </c>
      <c r="I336" s="23">
        <v>18</v>
      </c>
      <c r="J336" s="23">
        <v>11</v>
      </c>
      <c r="K336" s="23">
        <v>16</v>
      </c>
      <c r="L336" s="23">
        <v>19</v>
      </c>
      <c r="M336" s="23">
        <v>12</v>
      </c>
      <c r="N336" s="23">
        <v>16</v>
      </c>
      <c r="O336" s="23">
        <v>17</v>
      </c>
      <c r="P336" s="23">
        <v>12</v>
      </c>
      <c r="Q336" s="23">
        <v>14</v>
      </c>
      <c r="R336" s="28">
        <f t="shared" si="15"/>
        <v>212</v>
      </c>
    </row>
    <row r="337" spans="1:18" outlineLevel="2" x14ac:dyDescent="0.25">
      <c r="A337" s="20" t="s">
        <v>1542</v>
      </c>
      <c r="B337" s="20" t="s">
        <v>1363</v>
      </c>
      <c r="C337" s="23">
        <v>4</v>
      </c>
      <c r="D337" s="23"/>
      <c r="E337" s="23">
        <v>3</v>
      </c>
      <c r="F337" s="23">
        <v>3</v>
      </c>
      <c r="G337" s="23">
        <v>3</v>
      </c>
      <c r="H337" s="23">
        <v>6</v>
      </c>
      <c r="I337" s="23">
        <v>4</v>
      </c>
      <c r="J337" s="23">
        <v>3</v>
      </c>
      <c r="K337" s="23">
        <v>2</v>
      </c>
      <c r="L337" s="23">
        <v>7</v>
      </c>
      <c r="M337" s="23">
        <v>1</v>
      </c>
      <c r="N337" s="23">
        <v>4</v>
      </c>
      <c r="O337" s="23">
        <v>2</v>
      </c>
      <c r="P337" s="23">
        <v>1</v>
      </c>
      <c r="Q337" s="23">
        <v>3</v>
      </c>
      <c r="R337" s="28">
        <f t="shared" si="15"/>
        <v>46</v>
      </c>
    </row>
    <row r="338" spans="1:18" outlineLevel="2" x14ac:dyDescent="0.25">
      <c r="A338" s="20" t="s">
        <v>1542</v>
      </c>
      <c r="B338" s="20" t="s">
        <v>1366</v>
      </c>
      <c r="C338" s="23"/>
      <c r="D338" s="23"/>
      <c r="E338" s="23">
        <v>3</v>
      </c>
      <c r="F338" s="23"/>
      <c r="G338" s="23"/>
      <c r="H338" s="23"/>
      <c r="I338" s="23">
        <v>1</v>
      </c>
      <c r="J338" s="23">
        <v>1</v>
      </c>
      <c r="K338" s="23">
        <v>1</v>
      </c>
      <c r="L338" s="23"/>
      <c r="M338" s="23"/>
      <c r="N338" s="23"/>
      <c r="O338" s="23"/>
      <c r="P338" s="23"/>
      <c r="Q338" s="23"/>
      <c r="R338" s="28">
        <f t="shared" si="15"/>
        <v>6</v>
      </c>
    </row>
    <row r="339" spans="1:18" outlineLevel="2" x14ac:dyDescent="0.25">
      <c r="A339" s="20" t="s">
        <v>1542</v>
      </c>
      <c r="B339" s="20" t="s">
        <v>1371</v>
      </c>
      <c r="C339" s="23">
        <v>37</v>
      </c>
      <c r="D339" s="23"/>
      <c r="E339" s="23">
        <v>88</v>
      </c>
      <c r="F339" s="23">
        <v>91</v>
      </c>
      <c r="G339" s="23">
        <v>85</v>
      </c>
      <c r="H339" s="23">
        <v>98</v>
      </c>
      <c r="I339" s="23">
        <v>93</v>
      </c>
      <c r="J339" s="23">
        <v>109</v>
      </c>
      <c r="K339" s="23">
        <v>95</v>
      </c>
      <c r="L339" s="23">
        <v>90</v>
      </c>
      <c r="M339" s="23">
        <v>105</v>
      </c>
      <c r="N339" s="23">
        <v>99</v>
      </c>
      <c r="O339" s="23">
        <v>96</v>
      </c>
      <c r="P339" s="23">
        <v>88</v>
      </c>
      <c r="Q339" s="23">
        <v>118</v>
      </c>
      <c r="R339" s="28">
        <f t="shared" si="15"/>
        <v>1292</v>
      </c>
    </row>
    <row r="340" spans="1:18" outlineLevel="2" x14ac:dyDescent="0.25">
      <c r="A340" s="20" t="s">
        <v>1542</v>
      </c>
      <c r="B340" s="20" t="s">
        <v>1383</v>
      </c>
      <c r="C340" s="23">
        <v>39</v>
      </c>
      <c r="D340" s="23"/>
      <c r="E340" s="23">
        <v>77</v>
      </c>
      <c r="F340" s="23">
        <v>82</v>
      </c>
      <c r="G340" s="23">
        <v>66</v>
      </c>
      <c r="H340" s="23">
        <v>78</v>
      </c>
      <c r="I340" s="23">
        <v>82</v>
      </c>
      <c r="J340" s="23">
        <v>72</v>
      </c>
      <c r="K340" s="23">
        <v>75</v>
      </c>
      <c r="L340" s="23">
        <v>63</v>
      </c>
      <c r="M340" s="23">
        <v>66</v>
      </c>
      <c r="N340" s="23">
        <v>75</v>
      </c>
      <c r="O340" s="23">
        <v>76</v>
      </c>
      <c r="P340" s="23">
        <v>62</v>
      </c>
      <c r="Q340" s="23">
        <v>72</v>
      </c>
      <c r="R340" s="28">
        <f t="shared" si="15"/>
        <v>985</v>
      </c>
    </row>
    <row r="341" spans="1:18" outlineLevel="2" x14ac:dyDescent="0.25">
      <c r="A341" s="20" t="s">
        <v>1542</v>
      </c>
      <c r="B341" s="20" t="s">
        <v>1385</v>
      </c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>
        <v>1</v>
      </c>
      <c r="O341" s="23"/>
      <c r="P341" s="23"/>
      <c r="Q341" s="23"/>
      <c r="R341" s="28">
        <f t="shared" si="15"/>
        <v>1</v>
      </c>
    </row>
    <row r="342" spans="1:18" outlineLevel="2" x14ac:dyDescent="0.25">
      <c r="A342" s="20" t="s">
        <v>1542</v>
      </c>
      <c r="B342" s="20" t="s">
        <v>1389</v>
      </c>
      <c r="C342" s="23">
        <v>16</v>
      </c>
      <c r="D342" s="23"/>
      <c r="E342" s="23">
        <v>27</v>
      </c>
      <c r="F342" s="23">
        <v>24</v>
      </c>
      <c r="G342" s="23">
        <v>28</v>
      </c>
      <c r="H342" s="23">
        <v>26</v>
      </c>
      <c r="I342" s="23">
        <v>29</v>
      </c>
      <c r="J342" s="23">
        <v>35</v>
      </c>
      <c r="K342" s="23">
        <v>43</v>
      </c>
      <c r="L342" s="23">
        <v>38</v>
      </c>
      <c r="M342" s="23">
        <v>31</v>
      </c>
      <c r="N342" s="23">
        <v>33</v>
      </c>
      <c r="O342" s="23">
        <v>48</v>
      </c>
      <c r="P342" s="23">
        <v>39</v>
      </c>
      <c r="Q342" s="23">
        <v>42</v>
      </c>
      <c r="R342" s="28">
        <f t="shared" si="15"/>
        <v>459</v>
      </c>
    </row>
    <row r="343" spans="1:18" outlineLevel="2" x14ac:dyDescent="0.25">
      <c r="A343" s="20" t="s">
        <v>1542</v>
      </c>
      <c r="B343" s="20" t="s">
        <v>1393</v>
      </c>
      <c r="C343" s="23">
        <v>3</v>
      </c>
      <c r="D343" s="23"/>
      <c r="E343" s="23">
        <v>15</v>
      </c>
      <c r="F343" s="23">
        <v>13</v>
      </c>
      <c r="G343" s="23">
        <v>13</v>
      </c>
      <c r="H343" s="23">
        <v>15</v>
      </c>
      <c r="I343" s="23">
        <v>11</v>
      </c>
      <c r="J343" s="23">
        <v>5</v>
      </c>
      <c r="K343" s="23">
        <v>8</v>
      </c>
      <c r="L343" s="23">
        <v>11</v>
      </c>
      <c r="M343" s="23">
        <v>17</v>
      </c>
      <c r="N343" s="23">
        <v>12</v>
      </c>
      <c r="O343" s="23">
        <v>15</v>
      </c>
      <c r="P343" s="23">
        <v>15</v>
      </c>
      <c r="Q343" s="23">
        <v>15</v>
      </c>
      <c r="R343" s="28">
        <f t="shared" si="15"/>
        <v>168</v>
      </c>
    </row>
    <row r="344" spans="1:18" outlineLevel="2" x14ac:dyDescent="0.25">
      <c r="A344" s="20" t="s">
        <v>1542</v>
      </c>
      <c r="B344" s="20" t="s">
        <v>1394</v>
      </c>
      <c r="C344" s="23"/>
      <c r="D344" s="23"/>
      <c r="E344" s="23">
        <v>16</v>
      </c>
      <c r="F344" s="23">
        <v>14</v>
      </c>
      <c r="G344" s="23">
        <v>14</v>
      </c>
      <c r="H344" s="23">
        <v>13</v>
      </c>
      <c r="I344" s="23">
        <v>10</v>
      </c>
      <c r="J344" s="23">
        <v>10</v>
      </c>
      <c r="K344" s="23">
        <v>7</v>
      </c>
      <c r="L344" s="23">
        <v>12</v>
      </c>
      <c r="M344" s="23">
        <v>12</v>
      </c>
      <c r="N344" s="23">
        <v>17</v>
      </c>
      <c r="O344" s="23">
        <v>9</v>
      </c>
      <c r="P344" s="23">
        <v>19</v>
      </c>
      <c r="Q344" s="23">
        <v>18</v>
      </c>
      <c r="R344" s="28">
        <f t="shared" si="15"/>
        <v>171</v>
      </c>
    </row>
    <row r="345" spans="1:18" outlineLevel="2" x14ac:dyDescent="0.25">
      <c r="A345" s="20" t="s">
        <v>1542</v>
      </c>
      <c r="B345" s="20" t="s">
        <v>77</v>
      </c>
      <c r="C345" s="23">
        <v>3</v>
      </c>
      <c r="D345" s="23"/>
      <c r="E345" s="23">
        <v>11</v>
      </c>
      <c r="F345" s="23">
        <v>17</v>
      </c>
      <c r="G345" s="23">
        <v>11</v>
      </c>
      <c r="H345" s="23">
        <v>12</v>
      </c>
      <c r="I345" s="23">
        <v>12</v>
      </c>
      <c r="J345" s="23">
        <v>14</v>
      </c>
      <c r="K345" s="23">
        <v>10</v>
      </c>
      <c r="L345" s="23">
        <v>12</v>
      </c>
      <c r="M345" s="23">
        <v>17</v>
      </c>
      <c r="N345" s="23">
        <v>11</v>
      </c>
      <c r="O345" s="23">
        <v>6</v>
      </c>
      <c r="P345" s="23">
        <v>5</v>
      </c>
      <c r="Q345" s="23">
        <v>8</v>
      </c>
      <c r="R345" s="28">
        <f t="shared" si="15"/>
        <v>149</v>
      </c>
    </row>
    <row r="346" spans="1:18" outlineLevel="2" x14ac:dyDescent="0.25">
      <c r="A346" s="20" t="s">
        <v>1542</v>
      </c>
      <c r="B346" s="20" t="s">
        <v>1396</v>
      </c>
      <c r="C346" s="23">
        <v>8</v>
      </c>
      <c r="D346" s="23"/>
      <c r="E346" s="23">
        <v>13</v>
      </c>
      <c r="F346" s="23">
        <v>18</v>
      </c>
      <c r="G346" s="23">
        <v>14</v>
      </c>
      <c r="H346" s="23">
        <v>16</v>
      </c>
      <c r="I346" s="23">
        <v>24</v>
      </c>
      <c r="J346" s="23">
        <v>20</v>
      </c>
      <c r="K346" s="23">
        <v>7</v>
      </c>
      <c r="L346" s="23">
        <v>13</v>
      </c>
      <c r="M346" s="23">
        <v>13</v>
      </c>
      <c r="N346" s="23">
        <v>15</v>
      </c>
      <c r="O346" s="23">
        <v>7</v>
      </c>
      <c r="P346" s="23">
        <v>12</v>
      </c>
      <c r="Q346" s="23">
        <v>13</v>
      </c>
      <c r="R346" s="28">
        <f t="shared" si="15"/>
        <v>193</v>
      </c>
    </row>
    <row r="347" spans="1:18" outlineLevel="2" x14ac:dyDescent="0.25">
      <c r="A347" s="20" t="s">
        <v>1542</v>
      </c>
      <c r="B347" s="20" t="s">
        <v>1407</v>
      </c>
      <c r="C347" s="23">
        <v>3</v>
      </c>
      <c r="D347" s="23"/>
      <c r="E347" s="23">
        <v>17</v>
      </c>
      <c r="F347" s="23">
        <v>18</v>
      </c>
      <c r="G347" s="23">
        <v>15</v>
      </c>
      <c r="H347" s="23">
        <v>12</v>
      </c>
      <c r="I347" s="23">
        <v>10</v>
      </c>
      <c r="J347" s="23">
        <v>14</v>
      </c>
      <c r="K347" s="23">
        <v>14</v>
      </c>
      <c r="L347" s="23">
        <v>15</v>
      </c>
      <c r="M347" s="23">
        <v>12</v>
      </c>
      <c r="N347" s="23">
        <v>16</v>
      </c>
      <c r="O347" s="23">
        <v>16</v>
      </c>
      <c r="P347" s="23">
        <v>12</v>
      </c>
      <c r="Q347" s="23">
        <v>9</v>
      </c>
      <c r="R347" s="28">
        <f t="shared" si="15"/>
        <v>183</v>
      </c>
    </row>
    <row r="348" spans="1:18" outlineLevel="2" x14ac:dyDescent="0.25">
      <c r="A348" s="20" t="s">
        <v>1542</v>
      </c>
      <c r="B348" s="20" t="s">
        <v>1411</v>
      </c>
      <c r="C348" s="23"/>
      <c r="D348" s="23"/>
      <c r="E348" s="23">
        <v>4</v>
      </c>
      <c r="F348" s="23">
        <v>3</v>
      </c>
      <c r="G348" s="23">
        <v>3</v>
      </c>
      <c r="H348" s="23"/>
      <c r="I348" s="23"/>
      <c r="J348" s="23">
        <v>1</v>
      </c>
      <c r="K348" s="23">
        <v>3</v>
      </c>
      <c r="L348" s="23">
        <v>1</v>
      </c>
      <c r="M348" s="23"/>
      <c r="N348" s="23">
        <v>1</v>
      </c>
      <c r="O348" s="23">
        <v>3</v>
      </c>
      <c r="P348" s="23"/>
      <c r="Q348" s="23"/>
      <c r="R348" s="28">
        <f t="shared" si="15"/>
        <v>19</v>
      </c>
    </row>
    <row r="349" spans="1:18" outlineLevel="2" x14ac:dyDescent="0.25">
      <c r="A349" s="20" t="s">
        <v>1542</v>
      </c>
      <c r="B349" s="20" t="s">
        <v>1414</v>
      </c>
      <c r="C349" s="23">
        <v>4</v>
      </c>
      <c r="D349" s="23"/>
      <c r="E349" s="23">
        <v>7</v>
      </c>
      <c r="F349" s="23">
        <v>8</v>
      </c>
      <c r="G349" s="23">
        <v>6</v>
      </c>
      <c r="H349" s="23">
        <v>7</v>
      </c>
      <c r="I349" s="23">
        <v>8</v>
      </c>
      <c r="J349" s="23">
        <v>9</v>
      </c>
      <c r="K349" s="23">
        <v>13</v>
      </c>
      <c r="L349" s="23">
        <v>12</v>
      </c>
      <c r="M349" s="23">
        <v>8</v>
      </c>
      <c r="N349" s="23">
        <v>6</v>
      </c>
      <c r="O349" s="23">
        <v>4</v>
      </c>
      <c r="P349" s="23">
        <v>13</v>
      </c>
      <c r="Q349" s="23">
        <v>6</v>
      </c>
      <c r="R349" s="28">
        <f t="shared" si="15"/>
        <v>111</v>
      </c>
    </row>
    <row r="350" spans="1:18" outlineLevel="2" x14ac:dyDescent="0.25">
      <c r="A350" s="20" t="s">
        <v>1542</v>
      </c>
      <c r="B350" s="20" t="s">
        <v>1415</v>
      </c>
      <c r="C350" s="23"/>
      <c r="D350" s="23"/>
      <c r="E350" s="23"/>
      <c r="F350" s="23"/>
      <c r="G350" s="23">
        <v>1</v>
      </c>
      <c r="H350" s="23"/>
      <c r="I350" s="23"/>
      <c r="J350" s="23">
        <v>1</v>
      </c>
      <c r="K350" s="23"/>
      <c r="L350" s="23">
        <v>1</v>
      </c>
      <c r="M350" s="23"/>
      <c r="N350" s="23"/>
      <c r="O350" s="23"/>
      <c r="P350" s="23"/>
      <c r="Q350" s="23"/>
      <c r="R350" s="28">
        <f t="shared" si="15"/>
        <v>3</v>
      </c>
    </row>
    <row r="351" spans="1:18" outlineLevel="2" x14ac:dyDescent="0.25">
      <c r="A351" s="20" t="s">
        <v>1542</v>
      </c>
      <c r="B351" s="20" t="s">
        <v>1420</v>
      </c>
      <c r="C351" s="23">
        <v>7</v>
      </c>
      <c r="D351" s="23"/>
      <c r="E351" s="23">
        <v>10</v>
      </c>
      <c r="F351" s="23">
        <v>13</v>
      </c>
      <c r="G351" s="23">
        <v>15</v>
      </c>
      <c r="H351" s="23">
        <v>13</v>
      </c>
      <c r="I351" s="23">
        <v>8</v>
      </c>
      <c r="J351" s="23">
        <v>7</v>
      </c>
      <c r="K351" s="23">
        <v>6</v>
      </c>
      <c r="L351" s="23">
        <v>11</v>
      </c>
      <c r="M351" s="23">
        <v>8</v>
      </c>
      <c r="N351" s="23">
        <v>14</v>
      </c>
      <c r="O351" s="23">
        <v>9</v>
      </c>
      <c r="P351" s="23">
        <v>16</v>
      </c>
      <c r="Q351" s="23">
        <v>11</v>
      </c>
      <c r="R351" s="28">
        <f t="shared" si="15"/>
        <v>148</v>
      </c>
    </row>
    <row r="352" spans="1:18" outlineLevel="2" x14ac:dyDescent="0.25">
      <c r="A352" s="20" t="s">
        <v>1542</v>
      </c>
      <c r="B352" s="20" t="s">
        <v>1422</v>
      </c>
      <c r="C352" s="23">
        <v>19</v>
      </c>
      <c r="D352" s="23">
        <v>1</v>
      </c>
      <c r="E352" s="23">
        <v>40</v>
      </c>
      <c r="F352" s="23">
        <v>28</v>
      </c>
      <c r="G352" s="23">
        <v>38</v>
      </c>
      <c r="H352" s="23">
        <v>45</v>
      </c>
      <c r="I352" s="23">
        <v>32</v>
      </c>
      <c r="J352" s="23">
        <v>28</v>
      </c>
      <c r="K352" s="23">
        <v>33</v>
      </c>
      <c r="L352" s="23">
        <v>30</v>
      </c>
      <c r="M352" s="23">
        <v>21</v>
      </c>
      <c r="N352" s="23">
        <v>25</v>
      </c>
      <c r="O352" s="23">
        <v>34</v>
      </c>
      <c r="P352" s="23">
        <v>29</v>
      </c>
      <c r="Q352" s="23">
        <v>30</v>
      </c>
      <c r="R352" s="28">
        <f t="shared" si="15"/>
        <v>433</v>
      </c>
    </row>
    <row r="353" spans="1:18" outlineLevel="2" x14ac:dyDescent="0.25">
      <c r="A353" s="20" t="s">
        <v>1542</v>
      </c>
      <c r="B353" s="20" t="s">
        <v>1429</v>
      </c>
      <c r="C353" s="23">
        <v>42</v>
      </c>
      <c r="D353" s="23"/>
      <c r="E353" s="23">
        <v>70</v>
      </c>
      <c r="F353" s="23">
        <v>53</v>
      </c>
      <c r="G353" s="23">
        <v>55</v>
      </c>
      <c r="H353" s="23">
        <v>40</v>
      </c>
      <c r="I353" s="23">
        <v>51</v>
      </c>
      <c r="J353" s="23">
        <v>45</v>
      </c>
      <c r="K353" s="23">
        <v>56</v>
      </c>
      <c r="L353" s="23">
        <v>51</v>
      </c>
      <c r="M353" s="23">
        <v>68</v>
      </c>
      <c r="N353" s="23">
        <v>58</v>
      </c>
      <c r="O353" s="23">
        <v>61</v>
      </c>
      <c r="P353" s="23">
        <v>78</v>
      </c>
      <c r="Q353" s="23">
        <v>56</v>
      </c>
      <c r="R353" s="28">
        <f t="shared" si="15"/>
        <v>784</v>
      </c>
    </row>
    <row r="354" spans="1:18" outlineLevel="2" x14ac:dyDescent="0.25">
      <c r="A354" s="20" t="s">
        <v>1542</v>
      </c>
      <c r="B354" s="20" t="s">
        <v>1437</v>
      </c>
      <c r="C354" s="23">
        <v>1</v>
      </c>
      <c r="D354" s="23"/>
      <c r="E354" s="23"/>
      <c r="F354" s="23">
        <v>1</v>
      </c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8">
        <f t="shared" si="15"/>
        <v>2</v>
      </c>
    </row>
    <row r="355" spans="1:18" outlineLevel="2" x14ac:dyDescent="0.25">
      <c r="A355" s="20" t="s">
        <v>1542</v>
      </c>
      <c r="B355" s="20" t="s">
        <v>1441</v>
      </c>
      <c r="C355" s="23">
        <v>1</v>
      </c>
      <c r="D355" s="23"/>
      <c r="E355" s="23">
        <v>2</v>
      </c>
      <c r="F355" s="23">
        <v>3</v>
      </c>
      <c r="G355" s="23">
        <v>3</v>
      </c>
      <c r="H355" s="23">
        <v>6</v>
      </c>
      <c r="I355" s="23">
        <v>3</v>
      </c>
      <c r="J355" s="23">
        <v>5</v>
      </c>
      <c r="K355" s="23">
        <v>1</v>
      </c>
      <c r="L355" s="23">
        <v>3</v>
      </c>
      <c r="M355" s="23">
        <v>4</v>
      </c>
      <c r="N355" s="23">
        <v>5</v>
      </c>
      <c r="O355" s="23">
        <v>2</v>
      </c>
      <c r="P355" s="23">
        <v>6</v>
      </c>
      <c r="Q355" s="23">
        <v>2</v>
      </c>
      <c r="R355" s="28">
        <f t="shared" si="15"/>
        <v>46</v>
      </c>
    </row>
    <row r="356" spans="1:18" outlineLevel="2" x14ac:dyDescent="0.25">
      <c r="A356" s="20" t="s">
        <v>1542</v>
      </c>
      <c r="B356" s="20" t="s">
        <v>1462</v>
      </c>
      <c r="C356" s="23"/>
      <c r="D356" s="23"/>
      <c r="E356" s="23">
        <v>1</v>
      </c>
      <c r="F356" s="23"/>
      <c r="G356" s="23"/>
      <c r="H356" s="23">
        <v>1</v>
      </c>
      <c r="I356" s="23"/>
      <c r="J356" s="23"/>
      <c r="K356" s="23"/>
      <c r="L356" s="23"/>
      <c r="M356" s="23"/>
      <c r="N356" s="23"/>
      <c r="O356" s="23">
        <v>1</v>
      </c>
      <c r="P356" s="23"/>
      <c r="Q356" s="23">
        <v>2</v>
      </c>
      <c r="R356" s="28">
        <f t="shared" si="15"/>
        <v>5</v>
      </c>
    </row>
    <row r="357" spans="1:18" outlineLevel="2" x14ac:dyDescent="0.25">
      <c r="A357" s="20" t="s">
        <v>1542</v>
      </c>
      <c r="B357" s="20" t="s">
        <v>1463</v>
      </c>
      <c r="C357" s="23">
        <v>4</v>
      </c>
      <c r="D357" s="23"/>
      <c r="E357" s="23">
        <v>7</v>
      </c>
      <c r="F357" s="23">
        <v>8</v>
      </c>
      <c r="G357" s="23">
        <v>5</v>
      </c>
      <c r="H357" s="23">
        <v>2</v>
      </c>
      <c r="I357" s="23">
        <v>5</v>
      </c>
      <c r="J357" s="23">
        <v>3</v>
      </c>
      <c r="K357" s="23">
        <v>4</v>
      </c>
      <c r="L357" s="23">
        <v>11</v>
      </c>
      <c r="M357" s="23">
        <v>9</v>
      </c>
      <c r="N357" s="23">
        <v>10</v>
      </c>
      <c r="O357" s="23">
        <v>4</v>
      </c>
      <c r="P357" s="23">
        <v>6</v>
      </c>
      <c r="Q357" s="23">
        <v>10</v>
      </c>
      <c r="R357" s="28">
        <f t="shared" si="15"/>
        <v>88</v>
      </c>
    </row>
    <row r="358" spans="1:18" outlineLevel="2" x14ac:dyDescent="0.25">
      <c r="A358" s="20" t="s">
        <v>1542</v>
      </c>
      <c r="B358" s="20" t="s">
        <v>1464</v>
      </c>
      <c r="C358" s="23">
        <v>1</v>
      </c>
      <c r="D358" s="23"/>
      <c r="E358" s="23">
        <v>1</v>
      </c>
      <c r="F358" s="23"/>
      <c r="G358" s="23"/>
      <c r="H358" s="23"/>
      <c r="I358" s="23">
        <v>1</v>
      </c>
      <c r="J358" s="23"/>
      <c r="K358" s="23">
        <v>1</v>
      </c>
      <c r="L358" s="23">
        <v>3</v>
      </c>
      <c r="M358" s="23">
        <v>1</v>
      </c>
      <c r="N358" s="23"/>
      <c r="O358" s="23">
        <v>1</v>
      </c>
      <c r="P358" s="23">
        <v>1</v>
      </c>
      <c r="Q358" s="23">
        <v>2</v>
      </c>
      <c r="R358" s="28">
        <f t="shared" si="15"/>
        <v>12</v>
      </c>
    </row>
    <row r="359" spans="1:18" outlineLevel="2" x14ac:dyDescent="0.25">
      <c r="A359" s="20" t="s">
        <v>1542</v>
      </c>
      <c r="B359" s="20" t="s">
        <v>1468</v>
      </c>
      <c r="C359" s="23">
        <v>7</v>
      </c>
      <c r="D359" s="23">
        <v>1</v>
      </c>
      <c r="E359" s="23">
        <v>15</v>
      </c>
      <c r="F359" s="23">
        <v>5</v>
      </c>
      <c r="G359" s="23">
        <v>11</v>
      </c>
      <c r="H359" s="23">
        <v>11</v>
      </c>
      <c r="I359" s="23">
        <v>10</v>
      </c>
      <c r="J359" s="23">
        <v>10</v>
      </c>
      <c r="K359" s="23">
        <v>10</v>
      </c>
      <c r="L359" s="23">
        <v>12</v>
      </c>
      <c r="M359" s="23">
        <v>14</v>
      </c>
      <c r="N359" s="23">
        <v>15</v>
      </c>
      <c r="O359" s="23">
        <v>20</v>
      </c>
      <c r="P359" s="23">
        <v>14</v>
      </c>
      <c r="Q359" s="23">
        <v>15</v>
      </c>
      <c r="R359" s="28">
        <f t="shared" si="15"/>
        <v>170</v>
      </c>
    </row>
    <row r="360" spans="1:18" outlineLevel="2" x14ac:dyDescent="0.25">
      <c r="A360" s="20" t="s">
        <v>1542</v>
      </c>
      <c r="B360" s="20" t="s">
        <v>1473</v>
      </c>
      <c r="C360" s="23">
        <v>17</v>
      </c>
      <c r="D360" s="23"/>
      <c r="E360" s="23">
        <v>35</v>
      </c>
      <c r="F360" s="23">
        <v>27</v>
      </c>
      <c r="G360" s="23">
        <v>30</v>
      </c>
      <c r="H360" s="23">
        <v>25</v>
      </c>
      <c r="I360" s="23">
        <v>31</v>
      </c>
      <c r="J360" s="23">
        <v>34</v>
      </c>
      <c r="K360" s="23">
        <v>28</v>
      </c>
      <c r="L360" s="23">
        <v>27</v>
      </c>
      <c r="M360" s="23">
        <v>33</v>
      </c>
      <c r="N360" s="23">
        <v>38</v>
      </c>
      <c r="O360" s="23">
        <v>33</v>
      </c>
      <c r="P360" s="23">
        <v>35</v>
      </c>
      <c r="Q360" s="23">
        <v>31</v>
      </c>
      <c r="R360" s="28">
        <f t="shared" si="15"/>
        <v>424</v>
      </c>
    </row>
    <row r="361" spans="1:18" outlineLevel="2" x14ac:dyDescent="0.25">
      <c r="A361" s="20" t="s">
        <v>1542</v>
      </c>
      <c r="B361" s="20" t="s">
        <v>1474</v>
      </c>
      <c r="C361" s="23">
        <v>29</v>
      </c>
      <c r="D361" s="23">
        <v>1</v>
      </c>
      <c r="E361" s="23">
        <v>31</v>
      </c>
      <c r="F361" s="23">
        <v>27</v>
      </c>
      <c r="G361" s="23">
        <v>30</v>
      </c>
      <c r="H361" s="23">
        <v>37</v>
      </c>
      <c r="I361" s="23">
        <v>42</v>
      </c>
      <c r="J361" s="23">
        <v>35</v>
      </c>
      <c r="K361" s="23">
        <v>33</v>
      </c>
      <c r="L361" s="23">
        <v>45</v>
      </c>
      <c r="M361" s="23">
        <v>33</v>
      </c>
      <c r="N361" s="23">
        <v>38</v>
      </c>
      <c r="O361" s="23">
        <v>45</v>
      </c>
      <c r="P361" s="23">
        <v>35</v>
      </c>
      <c r="Q361" s="23">
        <v>34</v>
      </c>
      <c r="R361" s="28">
        <f t="shared" si="15"/>
        <v>495</v>
      </c>
    </row>
    <row r="362" spans="1:18" outlineLevel="2" x14ac:dyDescent="0.25">
      <c r="A362" s="20" t="s">
        <v>1542</v>
      </c>
      <c r="B362" s="20" t="s">
        <v>1490</v>
      </c>
      <c r="C362" s="23">
        <v>1</v>
      </c>
      <c r="D362" s="23"/>
      <c r="E362" s="23"/>
      <c r="F362" s="23">
        <v>2</v>
      </c>
      <c r="G362" s="23"/>
      <c r="H362" s="23">
        <v>4</v>
      </c>
      <c r="I362" s="23">
        <v>2</v>
      </c>
      <c r="J362" s="23">
        <v>2</v>
      </c>
      <c r="K362" s="23">
        <v>1</v>
      </c>
      <c r="L362" s="23">
        <v>1</v>
      </c>
      <c r="M362" s="23">
        <v>4</v>
      </c>
      <c r="N362" s="23"/>
      <c r="O362" s="23">
        <v>3</v>
      </c>
      <c r="P362" s="23">
        <v>1</v>
      </c>
      <c r="Q362" s="23"/>
      <c r="R362" s="28">
        <f t="shared" si="15"/>
        <v>21</v>
      </c>
    </row>
    <row r="363" spans="1:18" outlineLevel="2" x14ac:dyDescent="0.25">
      <c r="A363" s="20" t="s">
        <v>1542</v>
      </c>
      <c r="B363" s="20" t="s">
        <v>1502</v>
      </c>
      <c r="C363" s="23">
        <v>8</v>
      </c>
      <c r="D363" s="23">
        <v>2</v>
      </c>
      <c r="E363" s="23">
        <v>19</v>
      </c>
      <c r="F363" s="23">
        <v>10</v>
      </c>
      <c r="G363" s="23">
        <v>14</v>
      </c>
      <c r="H363" s="23">
        <v>26</v>
      </c>
      <c r="I363" s="23">
        <v>22</v>
      </c>
      <c r="J363" s="23">
        <v>21</v>
      </c>
      <c r="K363" s="23">
        <v>15</v>
      </c>
      <c r="L363" s="23">
        <v>26</v>
      </c>
      <c r="M363" s="23">
        <v>17</v>
      </c>
      <c r="N363" s="23">
        <v>21</v>
      </c>
      <c r="O363" s="23">
        <v>21</v>
      </c>
      <c r="P363" s="23">
        <v>11</v>
      </c>
      <c r="Q363" s="23">
        <v>22</v>
      </c>
      <c r="R363" s="28">
        <f t="shared" si="15"/>
        <v>255</v>
      </c>
    </row>
    <row r="364" spans="1:18" outlineLevel="2" x14ac:dyDescent="0.25">
      <c r="A364" s="20" t="s">
        <v>1542</v>
      </c>
      <c r="B364" s="20" t="s">
        <v>1505</v>
      </c>
      <c r="C364" s="23">
        <v>17</v>
      </c>
      <c r="D364" s="23">
        <v>4</v>
      </c>
      <c r="E364" s="23">
        <v>31</v>
      </c>
      <c r="F364" s="23">
        <v>31</v>
      </c>
      <c r="G364" s="23">
        <v>32</v>
      </c>
      <c r="H364" s="23">
        <v>30</v>
      </c>
      <c r="I364" s="23">
        <v>33</v>
      </c>
      <c r="J364" s="23">
        <v>35</v>
      </c>
      <c r="K364" s="23">
        <v>33</v>
      </c>
      <c r="L364" s="23">
        <v>31</v>
      </c>
      <c r="M364" s="23">
        <v>36</v>
      </c>
      <c r="N364" s="23">
        <v>33</v>
      </c>
      <c r="O364" s="23">
        <v>35</v>
      </c>
      <c r="P364" s="23">
        <v>31</v>
      </c>
      <c r="Q364" s="23">
        <v>30</v>
      </c>
      <c r="R364" s="28">
        <f t="shared" si="15"/>
        <v>442</v>
      </c>
    </row>
    <row r="365" spans="1:18" outlineLevel="2" x14ac:dyDescent="0.25">
      <c r="A365" s="20" t="s">
        <v>1542</v>
      </c>
      <c r="B365" s="20" t="s">
        <v>1522</v>
      </c>
      <c r="C365" s="23">
        <v>34</v>
      </c>
      <c r="D365" s="23"/>
      <c r="E365" s="23">
        <v>75</v>
      </c>
      <c r="F365" s="23">
        <v>68</v>
      </c>
      <c r="G365" s="23">
        <v>72</v>
      </c>
      <c r="H365" s="23">
        <v>78</v>
      </c>
      <c r="I365" s="23">
        <v>74</v>
      </c>
      <c r="J365" s="23">
        <v>70</v>
      </c>
      <c r="K365" s="23">
        <v>70</v>
      </c>
      <c r="L365" s="23">
        <v>63</v>
      </c>
      <c r="M365" s="23">
        <v>71</v>
      </c>
      <c r="N365" s="23">
        <v>64</v>
      </c>
      <c r="O365" s="23">
        <v>66</v>
      </c>
      <c r="P365" s="23">
        <v>57</v>
      </c>
      <c r="Q365" s="23">
        <v>76</v>
      </c>
      <c r="R365" s="28">
        <f t="shared" si="15"/>
        <v>938</v>
      </c>
    </row>
    <row r="366" spans="1:18" outlineLevel="2" x14ac:dyDescent="0.25">
      <c r="A366" s="20" t="s">
        <v>1542</v>
      </c>
      <c r="B366" s="20" t="s">
        <v>1526</v>
      </c>
      <c r="C366" s="23">
        <v>22</v>
      </c>
      <c r="D366" s="23"/>
      <c r="E366" s="23">
        <v>42</v>
      </c>
      <c r="F366" s="23">
        <v>39</v>
      </c>
      <c r="G366" s="23">
        <v>37</v>
      </c>
      <c r="H366" s="23">
        <v>42</v>
      </c>
      <c r="I366" s="23">
        <v>51</v>
      </c>
      <c r="J366" s="23">
        <v>36</v>
      </c>
      <c r="K366" s="23">
        <v>39</v>
      </c>
      <c r="L366" s="23">
        <v>41</v>
      </c>
      <c r="M366" s="23">
        <v>43</v>
      </c>
      <c r="N366" s="23">
        <v>54</v>
      </c>
      <c r="O366" s="23">
        <v>55</v>
      </c>
      <c r="P366" s="23">
        <v>53</v>
      </c>
      <c r="Q366" s="23">
        <v>41</v>
      </c>
      <c r="R366" s="28">
        <f t="shared" si="15"/>
        <v>595</v>
      </c>
    </row>
    <row r="367" spans="1:18" outlineLevel="2" x14ac:dyDescent="0.25">
      <c r="A367" s="20" t="s">
        <v>1542</v>
      </c>
      <c r="B367" s="20" t="s">
        <v>1527</v>
      </c>
      <c r="C367" s="23">
        <v>20</v>
      </c>
      <c r="D367" s="23">
        <v>5</v>
      </c>
      <c r="E367" s="23">
        <v>40</v>
      </c>
      <c r="F367" s="23">
        <v>34</v>
      </c>
      <c r="G367" s="23">
        <v>31</v>
      </c>
      <c r="H367" s="23">
        <v>57</v>
      </c>
      <c r="I367" s="23">
        <v>49</v>
      </c>
      <c r="J367" s="23">
        <v>49</v>
      </c>
      <c r="K367" s="23">
        <v>51</v>
      </c>
      <c r="L367" s="23">
        <v>41</v>
      </c>
      <c r="M367" s="23">
        <v>33</v>
      </c>
      <c r="N367" s="23">
        <v>39</v>
      </c>
      <c r="O367" s="23">
        <v>43</v>
      </c>
      <c r="P367" s="23">
        <v>45</v>
      </c>
      <c r="Q367" s="23">
        <v>38</v>
      </c>
      <c r="R367" s="28">
        <f t="shared" si="15"/>
        <v>575</v>
      </c>
    </row>
    <row r="368" spans="1:18" outlineLevel="2" x14ac:dyDescent="0.25">
      <c r="A368" s="20" t="s">
        <v>1542</v>
      </c>
      <c r="B368" s="20" t="s">
        <v>1539</v>
      </c>
      <c r="C368" s="23"/>
      <c r="D368" s="23"/>
      <c r="E368" s="23">
        <v>4</v>
      </c>
      <c r="F368" s="23">
        <v>4</v>
      </c>
      <c r="G368" s="23">
        <v>6</v>
      </c>
      <c r="H368" s="23">
        <v>2</v>
      </c>
      <c r="I368" s="23">
        <v>6</v>
      </c>
      <c r="J368" s="23">
        <v>2</v>
      </c>
      <c r="K368" s="23">
        <v>3</v>
      </c>
      <c r="L368" s="23"/>
      <c r="M368" s="23">
        <v>4</v>
      </c>
      <c r="N368" s="23">
        <v>3</v>
      </c>
      <c r="O368" s="23">
        <v>3</v>
      </c>
      <c r="P368" s="23"/>
      <c r="Q368" s="23">
        <v>2</v>
      </c>
      <c r="R368" s="28">
        <f t="shared" si="15"/>
        <v>39</v>
      </c>
    </row>
    <row r="369" spans="1:18" outlineLevel="2" x14ac:dyDescent="0.25">
      <c r="A369" s="20" t="s">
        <v>1542</v>
      </c>
      <c r="B369" s="20" t="s">
        <v>1540</v>
      </c>
      <c r="C369" s="23">
        <v>2</v>
      </c>
      <c r="D369" s="23">
        <v>2</v>
      </c>
      <c r="E369" s="23">
        <v>12</v>
      </c>
      <c r="F369" s="23">
        <v>5</v>
      </c>
      <c r="G369" s="23">
        <v>7</v>
      </c>
      <c r="H369" s="23">
        <v>9</v>
      </c>
      <c r="I369" s="23">
        <v>7</v>
      </c>
      <c r="J369" s="23">
        <v>9</v>
      </c>
      <c r="K369" s="23">
        <v>7</v>
      </c>
      <c r="L369" s="23">
        <v>6</v>
      </c>
      <c r="M369" s="23">
        <v>10</v>
      </c>
      <c r="N369" s="23">
        <v>11</v>
      </c>
      <c r="O369" s="23">
        <v>8</v>
      </c>
      <c r="P369" s="23">
        <v>10</v>
      </c>
      <c r="Q369" s="23">
        <v>14</v>
      </c>
      <c r="R369" s="28">
        <f t="shared" si="15"/>
        <v>119</v>
      </c>
    </row>
    <row r="370" spans="1:18" outlineLevel="2" x14ac:dyDescent="0.25">
      <c r="A370" s="20" t="s">
        <v>1542</v>
      </c>
      <c r="B370" s="20" t="s">
        <v>1552</v>
      </c>
      <c r="C370" s="23">
        <v>15</v>
      </c>
      <c r="D370" s="23"/>
      <c r="E370" s="23">
        <v>14</v>
      </c>
      <c r="F370" s="23">
        <v>16</v>
      </c>
      <c r="G370" s="23">
        <v>17</v>
      </c>
      <c r="H370" s="23">
        <v>19</v>
      </c>
      <c r="I370" s="23">
        <v>11</v>
      </c>
      <c r="J370" s="23">
        <v>16</v>
      </c>
      <c r="K370" s="23">
        <v>11</v>
      </c>
      <c r="L370" s="23">
        <v>17</v>
      </c>
      <c r="M370" s="23">
        <v>9</v>
      </c>
      <c r="N370" s="23">
        <v>18</v>
      </c>
      <c r="O370" s="23">
        <v>8</v>
      </c>
      <c r="P370" s="23">
        <v>15</v>
      </c>
      <c r="Q370" s="23">
        <v>15</v>
      </c>
      <c r="R370" s="28">
        <f t="shared" si="15"/>
        <v>201</v>
      </c>
    </row>
    <row r="371" spans="1:18" outlineLevel="2" x14ac:dyDescent="0.25">
      <c r="A371" s="20" t="s">
        <v>1542</v>
      </c>
      <c r="B371" s="20" t="s">
        <v>1559</v>
      </c>
      <c r="C371" s="23"/>
      <c r="D371" s="23"/>
      <c r="E371" s="23">
        <v>1</v>
      </c>
      <c r="F371" s="23"/>
      <c r="G371" s="23">
        <v>1</v>
      </c>
      <c r="H371" s="23"/>
      <c r="I371" s="23">
        <v>1</v>
      </c>
      <c r="J371" s="23">
        <v>1</v>
      </c>
      <c r="K371" s="23"/>
      <c r="L371" s="23"/>
      <c r="M371" s="23"/>
      <c r="N371" s="23"/>
      <c r="O371" s="23"/>
      <c r="P371" s="23"/>
      <c r="Q371" s="23"/>
      <c r="R371" s="28">
        <f t="shared" si="15"/>
        <v>4</v>
      </c>
    </row>
    <row r="372" spans="1:18" outlineLevel="2" x14ac:dyDescent="0.25">
      <c r="A372" s="20" t="s">
        <v>1542</v>
      </c>
      <c r="B372" s="20" t="s">
        <v>1563</v>
      </c>
      <c r="C372" s="23"/>
      <c r="D372" s="23"/>
      <c r="E372" s="23"/>
      <c r="F372" s="23"/>
      <c r="G372" s="23"/>
      <c r="H372" s="23"/>
      <c r="I372" s="23">
        <v>1</v>
      </c>
      <c r="J372" s="23"/>
      <c r="K372" s="23"/>
      <c r="L372" s="23">
        <v>1</v>
      </c>
      <c r="M372" s="23"/>
      <c r="N372" s="23"/>
      <c r="O372" s="23"/>
      <c r="P372" s="23"/>
      <c r="Q372" s="23">
        <v>1</v>
      </c>
      <c r="R372" s="28">
        <f t="shared" si="15"/>
        <v>3</v>
      </c>
    </row>
    <row r="373" spans="1:18" outlineLevel="2" x14ac:dyDescent="0.25">
      <c r="A373" s="20" t="s">
        <v>1542</v>
      </c>
      <c r="B373" s="20" t="s">
        <v>1605</v>
      </c>
      <c r="C373" s="23"/>
      <c r="D373" s="23"/>
      <c r="E373" s="23"/>
      <c r="F373" s="23"/>
      <c r="G373" s="23"/>
      <c r="H373" s="23">
        <v>1</v>
      </c>
      <c r="I373" s="23"/>
      <c r="J373" s="23"/>
      <c r="K373" s="23"/>
      <c r="L373" s="23"/>
      <c r="M373" s="23"/>
      <c r="N373" s="23"/>
      <c r="O373" s="23"/>
      <c r="P373" s="23"/>
      <c r="Q373" s="23"/>
      <c r="R373" s="28">
        <f t="shared" si="15"/>
        <v>1</v>
      </c>
    </row>
    <row r="374" spans="1:18" outlineLevel="2" x14ac:dyDescent="0.25">
      <c r="A374" s="20" t="s">
        <v>1542</v>
      </c>
      <c r="B374" s="20" t="s">
        <v>1615</v>
      </c>
      <c r="C374" s="23">
        <v>1</v>
      </c>
      <c r="D374" s="23"/>
      <c r="E374" s="23">
        <v>1</v>
      </c>
      <c r="F374" s="23">
        <v>1</v>
      </c>
      <c r="G374" s="23"/>
      <c r="H374" s="23">
        <v>3</v>
      </c>
      <c r="I374" s="23">
        <v>2</v>
      </c>
      <c r="J374" s="23">
        <v>2</v>
      </c>
      <c r="K374" s="23">
        <v>6</v>
      </c>
      <c r="L374" s="23">
        <v>5</v>
      </c>
      <c r="M374" s="23">
        <v>5</v>
      </c>
      <c r="N374" s="23">
        <v>3</v>
      </c>
      <c r="O374" s="23">
        <v>4</v>
      </c>
      <c r="P374" s="23">
        <v>2</v>
      </c>
      <c r="Q374" s="23">
        <v>5</v>
      </c>
      <c r="R374" s="28">
        <f t="shared" si="15"/>
        <v>40</v>
      </c>
    </row>
    <row r="375" spans="1:18" outlineLevel="2" x14ac:dyDescent="0.25">
      <c r="A375" s="20" t="s">
        <v>1542</v>
      </c>
      <c r="B375" s="20" t="s">
        <v>1617</v>
      </c>
      <c r="C375" s="23">
        <v>1</v>
      </c>
      <c r="D375" s="23">
        <v>2</v>
      </c>
      <c r="E375" s="23">
        <v>3</v>
      </c>
      <c r="F375" s="23">
        <v>6</v>
      </c>
      <c r="G375" s="23">
        <v>3</v>
      </c>
      <c r="H375" s="23">
        <v>3</v>
      </c>
      <c r="I375" s="23">
        <v>2</v>
      </c>
      <c r="J375" s="23">
        <v>6</v>
      </c>
      <c r="K375" s="23">
        <v>3</v>
      </c>
      <c r="L375" s="23">
        <v>4</v>
      </c>
      <c r="M375" s="23">
        <v>5</v>
      </c>
      <c r="N375" s="23">
        <v>3</v>
      </c>
      <c r="O375" s="23">
        <v>7</v>
      </c>
      <c r="P375" s="23">
        <v>7</v>
      </c>
      <c r="Q375" s="23">
        <v>1</v>
      </c>
      <c r="R375" s="28">
        <f t="shared" si="15"/>
        <v>56</v>
      </c>
    </row>
    <row r="376" spans="1:18" outlineLevel="2" x14ac:dyDescent="0.25">
      <c r="A376" s="20" t="s">
        <v>1542</v>
      </c>
      <c r="B376" s="20" t="s">
        <v>1620</v>
      </c>
      <c r="C376" s="23">
        <v>6</v>
      </c>
      <c r="D376" s="23"/>
      <c r="E376" s="23">
        <v>14</v>
      </c>
      <c r="F376" s="23">
        <v>11</v>
      </c>
      <c r="G376" s="23">
        <v>13</v>
      </c>
      <c r="H376" s="23">
        <v>17</v>
      </c>
      <c r="I376" s="23">
        <v>11</v>
      </c>
      <c r="J376" s="23">
        <v>14</v>
      </c>
      <c r="K376" s="23">
        <v>11</v>
      </c>
      <c r="L376" s="23">
        <v>12</v>
      </c>
      <c r="M376" s="23">
        <v>9</v>
      </c>
      <c r="N376" s="23">
        <v>11</v>
      </c>
      <c r="O376" s="23">
        <v>10</v>
      </c>
      <c r="P376" s="23">
        <v>16</v>
      </c>
      <c r="Q376" s="23">
        <v>11</v>
      </c>
      <c r="R376" s="28">
        <f t="shared" si="15"/>
        <v>166</v>
      </c>
    </row>
    <row r="377" spans="1:18" outlineLevel="2" x14ac:dyDescent="0.25">
      <c r="A377" s="20" t="s">
        <v>1542</v>
      </c>
      <c r="B377" s="20" t="s">
        <v>1643</v>
      </c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>
        <v>1</v>
      </c>
      <c r="O377" s="23"/>
      <c r="P377" s="23">
        <v>1</v>
      </c>
      <c r="Q377" s="23"/>
      <c r="R377" s="28">
        <f t="shared" si="15"/>
        <v>2</v>
      </c>
    </row>
    <row r="378" spans="1:18" outlineLevel="2" x14ac:dyDescent="0.25">
      <c r="A378" s="20" t="s">
        <v>1542</v>
      </c>
      <c r="B378" s="20" t="s">
        <v>1644</v>
      </c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>
        <v>1</v>
      </c>
      <c r="N378" s="23"/>
      <c r="O378" s="23"/>
      <c r="P378" s="23">
        <v>1</v>
      </c>
      <c r="Q378" s="23"/>
      <c r="R378" s="28">
        <f t="shared" si="15"/>
        <v>2</v>
      </c>
    </row>
    <row r="379" spans="1:18" outlineLevel="2" x14ac:dyDescent="0.25">
      <c r="A379" s="20" t="s">
        <v>1542</v>
      </c>
      <c r="B379" s="20" t="s">
        <v>1645</v>
      </c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>
        <v>1</v>
      </c>
      <c r="O379" s="23"/>
      <c r="P379" s="23"/>
      <c r="Q379" s="23"/>
      <c r="R379" s="28">
        <f t="shared" si="15"/>
        <v>1</v>
      </c>
    </row>
    <row r="380" spans="1:18" outlineLevel="2" x14ac:dyDescent="0.25">
      <c r="A380" s="20" t="s">
        <v>1542</v>
      </c>
      <c r="B380" s="20" t="s">
        <v>1648</v>
      </c>
      <c r="C380" s="23"/>
      <c r="D380" s="23"/>
      <c r="E380" s="23"/>
      <c r="F380" s="23"/>
      <c r="G380" s="23"/>
      <c r="H380" s="23"/>
      <c r="I380" s="23">
        <v>1</v>
      </c>
      <c r="J380" s="23">
        <v>1</v>
      </c>
      <c r="K380" s="23">
        <v>1</v>
      </c>
      <c r="L380" s="23"/>
      <c r="M380" s="23"/>
      <c r="N380" s="23"/>
      <c r="O380" s="23"/>
      <c r="P380" s="23"/>
      <c r="Q380" s="23"/>
      <c r="R380" s="28">
        <f t="shared" si="15"/>
        <v>3</v>
      </c>
    </row>
    <row r="381" spans="1:18" outlineLevel="2" x14ac:dyDescent="0.25">
      <c r="A381" s="20" t="s">
        <v>1542</v>
      </c>
      <c r="B381" s="20" t="s">
        <v>1670</v>
      </c>
      <c r="C381" s="23">
        <v>6</v>
      </c>
      <c r="D381" s="23">
        <v>1</v>
      </c>
      <c r="E381" s="23">
        <v>8</v>
      </c>
      <c r="F381" s="23">
        <v>21</v>
      </c>
      <c r="G381" s="23">
        <v>19</v>
      </c>
      <c r="H381" s="23">
        <v>16</v>
      </c>
      <c r="I381" s="23">
        <v>15</v>
      </c>
      <c r="J381" s="23">
        <v>18</v>
      </c>
      <c r="K381" s="23">
        <v>18</v>
      </c>
      <c r="L381" s="23">
        <v>16</v>
      </c>
      <c r="M381" s="23">
        <v>22</v>
      </c>
      <c r="N381" s="23">
        <v>26</v>
      </c>
      <c r="O381" s="23">
        <v>17</v>
      </c>
      <c r="P381" s="23">
        <v>28</v>
      </c>
      <c r="Q381" s="23">
        <v>21</v>
      </c>
      <c r="R381" s="28">
        <f t="shared" si="15"/>
        <v>252</v>
      </c>
    </row>
    <row r="382" spans="1:18" outlineLevel="2" x14ac:dyDescent="0.25">
      <c r="A382" s="20" t="s">
        <v>1542</v>
      </c>
      <c r="B382" s="20" t="s">
        <v>1689</v>
      </c>
      <c r="C382" s="23"/>
      <c r="D382" s="23"/>
      <c r="E382" s="23">
        <v>2</v>
      </c>
      <c r="F382" s="23">
        <v>1</v>
      </c>
      <c r="G382" s="23"/>
      <c r="H382" s="23"/>
      <c r="I382" s="23"/>
      <c r="J382" s="23"/>
      <c r="K382" s="23"/>
      <c r="L382" s="23"/>
      <c r="M382" s="23">
        <v>3</v>
      </c>
      <c r="N382" s="23">
        <v>1</v>
      </c>
      <c r="O382" s="23">
        <v>1</v>
      </c>
      <c r="P382" s="23">
        <v>1</v>
      </c>
      <c r="Q382" s="23">
        <v>2</v>
      </c>
      <c r="R382" s="28">
        <f t="shared" si="15"/>
        <v>11</v>
      </c>
    </row>
    <row r="383" spans="1:18" outlineLevel="2" x14ac:dyDescent="0.25">
      <c r="A383" s="20" t="s">
        <v>1542</v>
      </c>
      <c r="B383" s="20" t="s">
        <v>1710</v>
      </c>
      <c r="C383" s="23">
        <v>1</v>
      </c>
      <c r="D383" s="23"/>
      <c r="E383" s="23">
        <v>2</v>
      </c>
      <c r="F383" s="23">
        <v>7</v>
      </c>
      <c r="G383" s="23">
        <v>4</v>
      </c>
      <c r="H383" s="23">
        <v>5</v>
      </c>
      <c r="I383" s="23"/>
      <c r="J383" s="23">
        <v>4</v>
      </c>
      <c r="K383" s="23">
        <v>6</v>
      </c>
      <c r="L383" s="23">
        <v>7</v>
      </c>
      <c r="M383" s="23">
        <v>4</v>
      </c>
      <c r="N383" s="23">
        <v>4</v>
      </c>
      <c r="O383" s="23">
        <v>5</v>
      </c>
      <c r="P383" s="23">
        <v>3</v>
      </c>
      <c r="Q383" s="23">
        <v>2</v>
      </c>
      <c r="R383" s="28">
        <f t="shared" si="15"/>
        <v>54</v>
      </c>
    </row>
    <row r="384" spans="1:18" outlineLevel="2" x14ac:dyDescent="0.25">
      <c r="A384" s="20" t="s">
        <v>1542</v>
      </c>
      <c r="B384" s="20" t="s">
        <v>1719</v>
      </c>
      <c r="C384" s="23">
        <v>1</v>
      </c>
      <c r="D384" s="23"/>
      <c r="E384" s="23">
        <v>5</v>
      </c>
      <c r="F384" s="23">
        <v>2</v>
      </c>
      <c r="G384" s="23">
        <v>1</v>
      </c>
      <c r="H384" s="23">
        <v>2</v>
      </c>
      <c r="I384" s="23">
        <v>1</v>
      </c>
      <c r="J384" s="23">
        <v>3</v>
      </c>
      <c r="K384" s="23">
        <v>4</v>
      </c>
      <c r="L384" s="23"/>
      <c r="M384" s="23">
        <v>1</v>
      </c>
      <c r="N384" s="23">
        <v>2</v>
      </c>
      <c r="O384" s="23">
        <v>2</v>
      </c>
      <c r="P384" s="23">
        <v>4</v>
      </c>
      <c r="Q384" s="23">
        <v>3</v>
      </c>
      <c r="R384" s="28">
        <f t="shared" si="15"/>
        <v>31</v>
      </c>
    </row>
    <row r="385" spans="1:18" outlineLevel="1" x14ac:dyDescent="0.25">
      <c r="A385" s="24" t="s">
        <v>2100</v>
      </c>
      <c r="B385" s="25"/>
      <c r="C385" s="26">
        <f t="shared" ref="C385:R385" si="16">SUBTOTAL(9,C310:C384)</f>
        <v>763</v>
      </c>
      <c r="D385" s="26">
        <f t="shared" si="16"/>
        <v>32</v>
      </c>
      <c r="E385" s="26">
        <f t="shared" si="16"/>
        <v>1479</v>
      </c>
      <c r="F385" s="26">
        <f t="shared" si="16"/>
        <v>1381</v>
      </c>
      <c r="G385" s="26">
        <f t="shared" si="16"/>
        <v>1461</v>
      </c>
      <c r="H385" s="26">
        <f t="shared" si="16"/>
        <v>1517</v>
      </c>
      <c r="I385" s="26">
        <f t="shared" si="16"/>
        <v>1477</v>
      </c>
      <c r="J385" s="26">
        <f t="shared" si="16"/>
        <v>1526</v>
      </c>
      <c r="K385" s="26">
        <f t="shared" si="16"/>
        <v>1495</v>
      </c>
      <c r="L385" s="26">
        <f t="shared" si="16"/>
        <v>1427</v>
      </c>
      <c r="M385" s="26">
        <f t="shared" si="16"/>
        <v>1502</v>
      </c>
      <c r="N385" s="26">
        <f t="shared" si="16"/>
        <v>1564</v>
      </c>
      <c r="O385" s="26">
        <f t="shared" si="16"/>
        <v>1529</v>
      </c>
      <c r="P385" s="26">
        <f t="shared" si="16"/>
        <v>1545</v>
      </c>
      <c r="Q385" s="26">
        <f t="shared" si="16"/>
        <v>1520</v>
      </c>
      <c r="R385" s="28">
        <f t="shared" si="16"/>
        <v>20218</v>
      </c>
    </row>
    <row r="386" spans="1:18" outlineLevel="2" x14ac:dyDescent="0.25">
      <c r="A386" s="20" t="s">
        <v>2287</v>
      </c>
      <c r="B386" s="20" t="s">
        <v>1167</v>
      </c>
      <c r="C386" s="23">
        <v>8</v>
      </c>
      <c r="D386" s="23"/>
      <c r="E386" s="23">
        <v>2</v>
      </c>
      <c r="F386" s="23">
        <v>9</v>
      </c>
      <c r="G386" s="23">
        <v>4</v>
      </c>
      <c r="H386" s="23">
        <v>4</v>
      </c>
      <c r="I386" s="23">
        <v>4</v>
      </c>
      <c r="J386" s="23">
        <v>3</v>
      </c>
      <c r="K386" s="23">
        <v>6</v>
      </c>
      <c r="L386" s="23">
        <v>3</v>
      </c>
      <c r="M386" s="23">
        <v>13</v>
      </c>
      <c r="N386" s="23">
        <v>5</v>
      </c>
      <c r="O386" s="23">
        <v>2</v>
      </c>
      <c r="P386" s="23">
        <v>8</v>
      </c>
      <c r="Q386" s="23">
        <v>7</v>
      </c>
      <c r="R386" s="28">
        <f t="shared" si="15"/>
        <v>78</v>
      </c>
    </row>
    <row r="387" spans="1:18" outlineLevel="2" x14ac:dyDescent="0.25">
      <c r="A387" s="20" t="s">
        <v>2287</v>
      </c>
      <c r="B387" s="20" t="s">
        <v>1188</v>
      </c>
      <c r="C387" s="23">
        <v>1</v>
      </c>
      <c r="D387" s="23"/>
      <c r="E387" s="23">
        <v>1</v>
      </c>
      <c r="F387" s="23">
        <v>3</v>
      </c>
      <c r="G387" s="23">
        <v>3</v>
      </c>
      <c r="H387" s="23">
        <v>5</v>
      </c>
      <c r="I387" s="23">
        <v>2</v>
      </c>
      <c r="J387" s="23">
        <v>3</v>
      </c>
      <c r="K387" s="23">
        <v>2</v>
      </c>
      <c r="L387" s="23">
        <v>3</v>
      </c>
      <c r="M387" s="23">
        <v>4</v>
      </c>
      <c r="N387" s="23">
        <v>3</v>
      </c>
      <c r="O387" s="23">
        <v>4</v>
      </c>
      <c r="P387" s="23">
        <v>4</v>
      </c>
      <c r="Q387" s="23"/>
      <c r="R387" s="28">
        <f t="shared" si="15"/>
        <v>38</v>
      </c>
    </row>
    <row r="388" spans="1:18" outlineLevel="2" x14ac:dyDescent="0.25">
      <c r="A388" s="20" t="s">
        <v>2287</v>
      </c>
      <c r="B388" s="20" t="s">
        <v>1199</v>
      </c>
      <c r="C388" s="23"/>
      <c r="D388" s="23"/>
      <c r="E388" s="23"/>
      <c r="F388" s="23"/>
      <c r="G388" s="23"/>
      <c r="H388" s="23"/>
      <c r="I388" s="23"/>
      <c r="J388" s="23"/>
      <c r="K388" s="23">
        <v>1</v>
      </c>
      <c r="L388" s="23"/>
      <c r="M388" s="23">
        <v>1</v>
      </c>
      <c r="N388" s="23"/>
      <c r="O388" s="23"/>
      <c r="P388" s="23"/>
      <c r="Q388" s="23"/>
      <c r="R388" s="28">
        <f t="shared" si="15"/>
        <v>2</v>
      </c>
    </row>
    <row r="389" spans="1:18" outlineLevel="2" x14ac:dyDescent="0.25">
      <c r="A389" s="20" t="s">
        <v>2287</v>
      </c>
      <c r="B389" s="20" t="s">
        <v>1202</v>
      </c>
      <c r="C389" s="23"/>
      <c r="D389" s="23"/>
      <c r="E389" s="23"/>
      <c r="F389" s="23"/>
      <c r="G389" s="23"/>
      <c r="H389" s="23">
        <v>1</v>
      </c>
      <c r="I389" s="23"/>
      <c r="J389" s="23"/>
      <c r="K389" s="23">
        <v>1</v>
      </c>
      <c r="L389" s="23"/>
      <c r="M389" s="23"/>
      <c r="N389" s="23">
        <v>1</v>
      </c>
      <c r="O389" s="23">
        <v>1</v>
      </c>
      <c r="P389" s="23">
        <v>1</v>
      </c>
      <c r="Q389" s="23"/>
      <c r="R389" s="28">
        <f t="shared" si="15"/>
        <v>5</v>
      </c>
    </row>
    <row r="390" spans="1:18" outlineLevel="2" x14ac:dyDescent="0.25">
      <c r="A390" s="20" t="s">
        <v>2287</v>
      </c>
      <c r="B390" s="20" t="s">
        <v>1212</v>
      </c>
      <c r="C390" s="23"/>
      <c r="D390" s="23"/>
      <c r="E390" s="23"/>
      <c r="F390" s="23">
        <v>1</v>
      </c>
      <c r="G390" s="23"/>
      <c r="H390" s="23"/>
      <c r="I390" s="23"/>
      <c r="J390" s="23">
        <v>1</v>
      </c>
      <c r="K390" s="23"/>
      <c r="L390" s="23"/>
      <c r="M390" s="23"/>
      <c r="N390" s="23">
        <v>1</v>
      </c>
      <c r="O390" s="23"/>
      <c r="P390" s="23"/>
      <c r="Q390" s="23"/>
      <c r="R390" s="28">
        <f t="shared" si="15"/>
        <v>3</v>
      </c>
    </row>
    <row r="391" spans="1:18" outlineLevel="2" x14ac:dyDescent="0.25">
      <c r="A391" s="20" t="s">
        <v>2287</v>
      </c>
      <c r="B391" s="20" t="s">
        <v>1216</v>
      </c>
      <c r="C391" s="23"/>
      <c r="D391" s="23"/>
      <c r="E391" s="23"/>
      <c r="F391" s="23"/>
      <c r="G391" s="23"/>
      <c r="H391" s="23"/>
      <c r="I391" s="23"/>
      <c r="J391" s="23"/>
      <c r="K391" s="23">
        <v>1</v>
      </c>
      <c r="L391" s="23"/>
      <c r="M391" s="23"/>
      <c r="N391" s="23">
        <v>1</v>
      </c>
      <c r="O391" s="23"/>
      <c r="P391" s="23">
        <v>2</v>
      </c>
      <c r="Q391" s="23"/>
      <c r="R391" s="28">
        <f t="shared" si="15"/>
        <v>4</v>
      </c>
    </row>
    <row r="392" spans="1:18" outlineLevel="2" x14ac:dyDescent="0.25">
      <c r="A392" s="20" t="s">
        <v>2287</v>
      </c>
      <c r="B392" s="20" t="s">
        <v>1222</v>
      </c>
      <c r="C392" s="23"/>
      <c r="D392" s="23"/>
      <c r="E392" s="23">
        <v>1</v>
      </c>
      <c r="F392" s="23"/>
      <c r="G392" s="23"/>
      <c r="H392" s="23"/>
      <c r="I392" s="23"/>
      <c r="J392" s="23"/>
      <c r="K392" s="23">
        <v>1</v>
      </c>
      <c r="L392" s="23"/>
      <c r="M392" s="23">
        <v>1</v>
      </c>
      <c r="N392" s="23"/>
      <c r="O392" s="23">
        <v>1</v>
      </c>
      <c r="P392" s="23">
        <v>2</v>
      </c>
      <c r="Q392" s="23"/>
      <c r="R392" s="28">
        <f t="shared" si="15"/>
        <v>6</v>
      </c>
    </row>
    <row r="393" spans="1:18" outlineLevel="2" x14ac:dyDescent="0.25">
      <c r="A393" s="20" t="s">
        <v>2287</v>
      </c>
      <c r="B393" s="20" t="s">
        <v>1236</v>
      </c>
      <c r="C393" s="23">
        <v>1</v>
      </c>
      <c r="D393" s="23">
        <v>1</v>
      </c>
      <c r="E393" s="23">
        <v>11</v>
      </c>
      <c r="F393" s="23">
        <v>15</v>
      </c>
      <c r="G393" s="23">
        <v>9</v>
      </c>
      <c r="H393" s="23">
        <v>15</v>
      </c>
      <c r="I393" s="23">
        <v>17</v>
      </c>
      <c r="J393" s="23">
        <v>17</v>
      </c>
      <c r="K393" s="23">
        <v>17</v>
      </c>
      <c r="L393" s="23">
        <v>14</v>
      </c>
      <c r="M393" s="23">
        <v>13</v>
      </c>
      <c r="N393" s="23">
        <v>18</v>
      </c>
      <c r="O393" s="23">
        <v>17</v>
      </c>
      <c r="P393" s="23">
        <v>18</v>
      </c>
      <c r="Q393" s="23">
        <v>15</v>
      </c>
      <c r="R393" s="28">
        <f t="shared" si="15"/>
        <v>198</v>
      </c>
    </row>
    <row r="394" spans="1:18" outlineLevel="2" x14ac:dyDescent="0.25">
      <c r="A394" s="20" t="s">
        <v>2287</v>
      </c>
      <c r="B394" s="20" t="s">
        <v>1305</v>
      </c>
      <c r="C394" s="23">
        <v>25</v>
      </c>
      <c r="D394" s="23"/>
      <c r="E394" s="23">
        <v>37</v>
      </c>
      <c r="F394" s="23">
        <v>50</v>
      </c>
      <c r="G394" s="23">
        <v>39</v>
      </c>
      <c r="H394" s="23">
        <v>49</v>
      </c>
      <c r="I394" s="23">
        <v>42</v>
      </c>
      <c r="J394" s="23">
        <v>46</v>
      </c>
      <c r="K394" s="23">
        <v>46</v>
      </c>
      <c r="L394" s="23">
        <v>41</v>
      </c>
      <c r="M394" s="23">
        <v>48</v>
      </c>
      <c r="N394" s="23">
        <v>47</v>
      </c>
      <c r="O394" s="23">
        <v>44</v>
      </c>
      <c r="P394" s="23">
        <v>55</v>
      </c>
      <c r="Q394" s="23">
        <v>50</v>
      </c>
      <c r="R394" s="28">
        <f t="shared" si="15"/>
        <v>619</v>
      </c>
    </row>
    <row r="395" spans="1:18" outlineLevel="2" x14ac:dyDescent="0.25">
      <c r="A395" s="20" t="s">
        <v>2287</v>
      </c>
      <c r="B395" s="20" t="s">
        <v>1317</v>
      </c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>
        <v>1</v>
      </c>
      <c r="N395" s="23"/>
      <c r="O395" s="23"/>
      <c r="P395" s="23"/>
      <c r="Q395" s="23"/>
      <c r="R395" s="28">
        <f t="shared" si="15"/>
        <v>1</v>
      </c>
    </row>
    <row r="396" spans="1:18" outlineLevel="2" x14ac:dyDescent="0.25">
      <c r="A396" s="20" t="s">
        <v>2287</v>
      </c>
      <c r="B396" s="20" t="s">
        <v>1323</v>
      </c>
      <c r="C396" s="23"/>
      <c r="D396" s="23"/>
      <c r="E396" s="23"/>
      <c r="F396" s="23">
        <v>1</v>
      </c>
      <c r="G396" s="23"/>
      <c r="H396" s="23"/>
      <c r="I396" s="23"/>
      <c r="J396" s="23"/>
      <c r="K396" s="23">
        <v>1</v>
      </c>
      <c r="L396" s="23">
        <v>1</v>
      </c>
      <c r="M396" s="23"/>
      <c r="N396" s="23"/>
      <c r="O396" s="23"/>
      <c r="P396" s="23"/>
      <c r="Q396" s="23"/>
      <c r="R396" s="28">
        <f t="shared" si="15"/>
        <v>3</v>
      </c>
    </row>
    <row r="397" spans="1:18" outlineLevel="2" x14ac:dyDescent="0.25">
      <c r="A397" s="20" t="s">
        <v>2287</v>
      </c>
      <c r="B397" s="20" t="s">
        <v>1364</v>
      </c>
      <c r="C397" s="23"/>
      <c r="D397" s="23"/>
      <c r="E397" s="23">
        <v>12</v>
      </c>
      <c r="F397" s="23">
        <v>7</v>
      </c>
      <c r="G397" s="23">
        <v>7</v>
      </c>
      <c r="H397" s="23">
        <v>13</v>
      </c>
      <c r="I397" s="23">
        <v>15</v>
      </c>
      <c r="J397" s="23">
        <v>10</v>
      </c>
      <c r="K397" s="23">
        <v>13</v>
      </c>
      <c r="L397" s="23">
        <v>12</v>
      </c>
      <c r="M397" s="23">
        <v>24</v>
      </c>
      <c r="N397" s="23">
        <v>17</v>
      </c>
      <c r="O397" s="23">
        <v>17</v>
      </c>
      <c r="P397" s="23">
        <v>11</v>
      </c>
      <c r="Q397" s="23">
        <v>11</v>
      </c>
      <c r="R397" s="28">
        <f t="shared" si="15"/>
        <v>169</v>
      </c>
    </row>
    <row r="398" spans="1:18" outlineLevel="2" x14ac:dyDescent="0.25">
      <c r="A398" s="20" t="s">
        <v>2287</v>
      </c>
      <c r="B398" s="20" t="s">
        <v>1367</v>
      </c>
      <c r="C398" s="23">
        <v>9</v>
      </c>
      <c r="D398" s="23"/>
      <c r="E398" s="23">
        <v>13</v>
      </c>
      <c r="F398" s="23">
        <v>14</v>
      </c>
      <c r="G398" s="23">
        <v>18</v>
      </c>
      <c r="H398" s="23">
        <v>5</v>
      </c>
      <c r="I398" s="23">
        <v>6</v>
      </c>
      <c r="J398" s="23">
        <v>18</v>
      </c>
      <c r="K398" s="23">
        <v>12</v>
      </c>
      <c r="L398" s="23">
        <v>12</v>
      </c>
      <c r="M398" s="23">
        <v>9</v>
      </c>
      <c r="N398" s="23">
        <v>16</v>
      </c>
      <c r="O398" s="23">
        <v>10</v>
      </c>
      <c r="P398" s="23">
        <v>8</v>
      </c>
      <c r="Q398" s="23">
        <v>14</v>
      </c>
      <c r="R398" s="28">
        <f t="shared" ref="R398:R463" si="17">SUM(C398:Q398)</f>
        <v>164</v>
      </c>
    </row>
    <row r="399" spans="1:18" outlineLevel="2" x14ac:dyDescent="0.25">
      <c r="A399" s="20" t="s">
        <v>2287</v>
      </c>
      <c r="B399" s="20" t="s">
        <v>1374</v>
      </c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>
        <v>1</v>
      </c>
      <c r="P399" s="23"/>
      <c r="Q399" s="23"/>
      <c r="R399" s="28">
        <f t="shared" si="17"/>
        <v>1</v>
      </c>
    </row>
    <row r="400" spans="1:18" outlineLevel="2" x14ac:dyDescent="0.25">
      <c r="A400" s="20" t="s">
        <v>2287</v>
      </c>
      <c r="B400" s="20" t="s">
        <v>1467</v>
      </c>
      <c r="C400" s="23">
        <v>2</v>
      </c>
      <c r="D400" s="23"/>
      <c r="E400" s="23">
        <v>2</v>
      </c>
      <c r="F400" s="23">
        <v>4</v>
      </c>
      <c r="G400" s="23">
        <v>2</v>
      </c>
      <c r="H400" s="23">
        <v>1</v>
      </c>
      <c r="I400" s="23">
        <v>4</v>
      </c>
      <c r="J400" s="23">
        <v>2</v>
      </c>
      <c r="K400" s="23">
        <v>1</v>
      </c>
      <c r="L400" s="23">
        <v>3</v>
      </c>
      <c r="M400" s="23">
        <v>3</v>
      </c>
      <c r="N400" s="23">
        <v>3</v>
      </c>
      <c r="O400" s="23">
        <v>3</v>
      </c>
      <c r="P400" s="23">
        <v>3</v>
      </c>
      <c r="Q400" s="23">
        <v>3</v>
      </c>
      <c r="R400" s="28">
        <f t="shared" si="17"/>
        <v>36</v>
      </c>
    </row>
    <row r="401" spans="1:18" outlineLevel="2" x14ac:dyDescent="0.25">
      <c r="A401" s="20" t="s">
        <v>2287</v>
      </c>
      <c r="B401" s="20" t="s">
        <v>1475</v>
      </c>
      <c r="C401" s="23">
        <v>15</v>
      </c>
      <c r="D401" s="23">
        <v>1</v>
      </c>
      <c r="E401" s="23">
        <v>26</v>
      </c>
      <c r="F401" s="23">
        <v>24</v>
      </c>
      <c r="G401" s="23">
        <v>31</v>
      </c>
      <c r="H401" s="23">
        <v>36</v>
      </c>
      <c r="I401" s="23">
        <v>19</v>
      </c>
      <c r="J401" s="23">
        <v>30</v>
      </c>
      <c r="K401" s="23">
        <v>21</v>
      </c>
      <c r="L401" s="23">
        <v>31</v>
      </c>
      <c r="M401" s="23">
        <v>21</v>
      </c>
      <c r="N401" s="23">
        <v>20</v>
      </c>
      <c r="O401" s="23">
        <v>22</v>
      </c>
      <c r="P401" s="23">
        <v>29</v>
      </c>
      <c r="Q401" s="23">
        <v>24</v>
      </c>
      <c r="R401" s="28">
        <f t="shared" si="17"/>
        <v>350</v>
      </c>
    </row>
    <row r="402" spans="1:18" outlineLevel="2" x14ac:dyDescent="0.25">
      <c r="A402" s="20" t="s">
        <v>2287</v>
      </c>
      <c r="B402" s="20" t="s">
        <v>1482</v>
      </c>
      <c r="C402" s="23">
        <v>1</v>
      </c>
      <c r="D402" s="23"/>
      <c r="E402" s="23">
        <v>5</v>
      </c>
      <c r="F402" s="23">
        <v>6</v>
      </c>
      <c r="G402" s="23">
        <v>6</v>
      </c>
      <c r="H402" s="23">
        <v>6</v>
      </c>
      <c r="I402" s="23">
        <v>5</v>
      </c>
      <c r="J402" s="23">
        <v>3</v>
      </c>
      <c r="K402" s="23">
        <v>2</v>
      </c>
      <c r="L402" s="23">
        <v>8</v>
      </c>
      <c r="M402" s="23">
        <v>6</v>
      </c>
      <c r="N402" s="23">
        <v>10</v>
      </c>
      <c r="O402" s="23">
        <v>3</v>
      </c>
      <c r="P402" s="23">
        <v>8</v>
      </c>
      <c r="Q402" s="23">
        <v>2</v>
      </c>
      <c r="R402" s="28">
        <f t="shared" si="17"/>
        <v>71</v>
      </c>
    </row>
    <row r="403" spans="1:18" outlineLevel="2" x14ac:dyDescent="0.25">
      <c r="A403" s="20" t="s">
        <v>2287</v>
      </c>
      <c r="B403" s="20" t="s">
        <v>1486</v>
      </c>
      <c r="C403" s="23"/>
      <c r="D403" s="23"/>
      <c r="E403" s="23"/>
      <c r="F403" s="23"/>
      <c r="G403" s="23"/>
      <c r="H403" s="23">
        <v>1</v>
      </c>
      <c r="I403" s="23"/>
      <c r="J403" s="23"/>
      <c r="K403" s="23"/>
      <c r="L403" s="23"/>
      <c r="M403" s="23"/>
      <c r="N403" s="23"/>
      <c r="O403" s="23">
        <v>1</v>
      </c>
      <c r="P403" s="23">
        <v>1</v>
      </c>
      <c r="Q403" s="23"/>
      <c r="R403" s="28">
        <f t="shared" si="17"/>
        <v>3</v>
      </c>
    </row>
    <row r="404" spans="1:18" outlineLevel="2" x14ac:dyDescent="0.25">
      <c r="A404" s="20" t="s">
        <v>2287</v>
      </c>
      <c r="B404" s="20" t="s">
        <v>1525</v>
      </c>
      <c r="C404" s="23">
        <v>1</v>
      </c>
      <c r="D404" s="23"/>
      <c r="E404" s="23">
        <v>2</v>
      </c>
      <c r="F404" s="23">
        <v>1</v>
      </c>
      <c r="G404" s="23">
        <v>5</v>
      </c>
      <c r="H404" s="23">
        <v>2</v>
      </c>
      <c r="I404" s="23"/>
      <c r="J404" s="23"/>
      <c r="K404" s="23">
        <v>2</v>
      </c>
      <c r="L404" s="23">
        <v>2</v>
      </c>
      <c r="M404" s="23">
        <v>2</v>
      </c>
      <c r="N404" s="23">
        <v>1</v>
      </c>
      <c r="O404" s="23">
        <v>4</v>
      </c>
      <c r="P404" s="23">
        <v>2</v>
      </c>
      <c r="Q404" s="23"/>
      <c r="R404" s="28">
        <f t="shared" si="17"/>
        <v>24</v>
      </c>
    </row>
    <row r="405" spans="1:18" outlineLevel="2" x14ac:dyDescent="0.25">
      <c r="A405" s="20" t="s">
        <v>2287</v>
      </c>
      <c r="B405" s="20" t="s">
        <v>1537</v>
      </c>
      <c r="C405" s="23">
        <v>5</v>
      </c>
      <c r="D405" s="23"/>
      <c r="E405" s="23">
        <v>3</v>
      </c>
      <c r="F405" s="23">
        <v>6</v>
      </c>
      <c r="G405" s="23">
        <v>8</v>
      </c>
      <c r="H405" s="23">
        <v>4</v>
      </c>
      <c r="I405" s="23">
        <v>3</v>
      </c>
      <c r="J405" s="23">
        <v>9</v>
      </c>
      <c r="K405" s="23">
        <v>9</v>
      </c>
      <c r="L405" s="23">
        <v>12</v>
      </c>
      <c r="M405" s="23">
        <v>6</v>
      </c>
      <c r="N405" s="23">
        <v>6</v>
      </c>
      <c r="O405" s="23">
        <v>8</v>
      </c>
      <c r="P405" s="23">
        <v>10</v>
      </c>
      <c r="Q405" s="23">
        <v>14</v>
      </c>
      <c r="R405" s="28">
        <f t="shared" si="17"/>
        <v>103</v>
      </c>
    </row>
    <row r="406" spans="1:18" outlineLevel="2" x14ac:dyDescent="0.25">
      <c r="A406" s="20" t="s">
        <v>2287</v>
      </c>
      <c r="B406" s="20" t="s">
        <v>1590</v>
      </c>
      <c r="C406" s="23">
        <v>10</v>
      </c>
      <c r="D406" s="23"/>
      <c r="E406" s="23">
        <v>9</v>
      </c>
      <c r="F406" s="23">
        <v>13</v>
      </c>
      <c r="G406" s="23">
        <v>13</v>
      </c>
      <c r="H406" s="23">
        <v>16</v>
      </c>
      <c r="I406" s="23">
        <v>9</v>
      </c>
      <c r="J406" s="23">
        <v>15</v>
      </c>
      <c r="K406" s="23">
        <v>10</v>
      </c>
      <c r="L406" s="23">
        <v>13</v>
      </c>
      <c r="M406" s="23">
        <v>11</v>
      </c>
      <c r="N406" s="23">
        <v>6</v>
      </c>
      <c r="O406" s="23">
        <v>10</v>
      </c>
      <c r="P406" s="23">
        <v>7</v>
      </c>
      <c r="Q406" s="23">
        <v>17</v>
      </c>
      <c r="R406" s="28">
        <f t="shared" si="17"/>
        <v>159</v>
      </c>
    </row>
    <row r="407" spans="1:18" outlineLevel="2" x14ac:dyDescent="0.25">
      <c r="A407" s="20" t="s">
        <v>2287</v>
      </c>
      <c r="B407" s="20" t="s">
        <v>1595</v>
      </c>
      <c r="C407" s="23">
        <v>4</v>
      </c>
      <c r="D407" s="23"/>
      <c r="E407" s="23">
        <v>7</v>
      </c>
      <c r="F407" s="23">
        <v>10</v>
      </c>
      <c r="G407" s="23">
        <v>11</v>
      </c>
      <c r="H407" s="23">
        <v>11</v>
      </c>
      <c r="I407" s="23">
        <v>10</v>
      </c>
      <c r="J407" s="23">
        <v>4</v>
      </c>
      <c r="K407" s="23">
        <v>6</v>
      </c>
      <c r="L407" s="23">
        <v>5</v>
      </c>
      <c r="M407" s="23">
        <v>8</v>
      </c>
      <c r="N407" s="23">
        <v>9</v>
      </c>
      <c r="O407" s="23">
        <v>6</v>
      </c>
      <c r="P407" s="23">
        <v>8</v>
      </c>
      <c r="Q407" s="23">
        <v>7</v>
      </c>
      <c r="R407" s="28">
        <f t="shared" si="17"/>
        <v>106</v>
      </c>
    </row>
    <row r="408" spans="1:18" outlineLevel="2" x14ac:dyDescent="0.25">
      <c r="A408" s="20" t="s">
        <v>2287</v>
      </c>
      <c r="B408" s="20" t="s">
        <v>1599</v>
      </c>
      <c r="C408" s="23"/>
      <c r="D408" s="23"/>
      <c r="E408" s="23">
        <v>1</v>
      </c>
      <c r="F408" s="23"/>
      <c r="G408" s="23"/>
      <c r="H408" s="23"/>
      <c r="I408" s="23"/>
      <c r="J408" s="23"/>
      <c r="K408" s="23"/>
      <c r="L408" s="23"/>
      <c r="M408" s="23"/>
      <c r="N408" s="23"/>
      <c r="O408" s="23">
        <v>3</v>
      </c>
      <c r="P408" s="23"/>
      <c r="Q408" s="23">
        <v>1</v>
      </c>
      <c r="R408" s="28">
        <f t="shared" si="17"/>
        <v>5</v>
      </c>
    </row>
    <row r="409" spans="1:18" outlineLevel="2" x14ac:dyDescent="0.25">
      <c r="A409" s="20" t="s">
        <v>2287</v>
      </c>
      <c r="B409" s="20" t="s">
        <v>1634</v>
      </c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>
        <v>1</v>
      </c>
      <c r="Q409" s="23"/>
      <c r="R409" s="28">
        <f t="shared" si="17"/>
        <v>1</v>
      </c>
    </row>
    <row r="410" spans="1:18" outlineLevel="2" x14ac:dyDescent="0.25">
      <c r="A410" s="20" t="s">
        <v>2287</v>
      </c>
      <c r="B410" s="20" t="s">
        <v>1635</v>
      </c>
      <c r="C410" s="23">
        <v>1</v>
      </c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8">
        <f t="shared" si="17"/>
        <v>1</v>
      </c>
    </row>
    <row r="411" spans="1:18" outlineLevel="2" x14ac:dyDescent="0.25">
      <c r="A411" s="20" t="s">
        <v>2287</v>
      </c>
      <c r="B411" s="20" t="s">
        <v>1646</v>
      </c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>
        <v>1</v>
      </c>
      <c r="R411" s="28">
        <f t="shared" si="17"/>
        <v>1</v>
      </c>
    </row>
    <row r="412" spans="1:18" outlineLevel="2" x14ac:dyDescent="0.25">
      <c r="A412" s="20" t="s">
        <v>2287</v>
      </c>
      <c r="B412" s="20" t="s">
        <v>1691</v>
      </c>
      <c r="C412" s="23"/>
      <c r="D412" s="23"/>
      <c r="E412" s="23">
        <v>1</v>
      </c>
      <c r="F412" s="23">
        <v>1</v>
      </c>
      <c r="G412" s="23">
        <v>2</v>
      </c>
      <c r="H412" s="23"/>
      <c r="I412" s="23">
        <v>2</v>
      </c>
      <c r="J412" s="23">
        <v>4</v>
      </c>
      <c r="K412" s="23">
        <v>3</v>
      </c>
      <c r="L412" s="23">
        <v>1</v>
      </c>
      <c r="M412" s="23">
        <v>2</v>
      </c>
      <c r="N412" s="23">
        <v>2</v>
      </c>
      <c r="O412" s="23">
        <v>2</v>
      </c>
      <c r="P412" s="23"/>
      <c r="Q412" s="23">
        <v>2</v>
      </c>
      <c r="R412" s="28">
        <f t="shared" si="17"/>
        <v>22</v>
      </c>
    </row>
    <row r="413" spans="1:18" outlineLevel="2" x14ac:dyDescent="0.25">
      <c r="A413" s="20" t="s">
        <v>2287</v>
      </c>
      <c r="B413" s="20" t="s">
        <v>1705</v>
      </c>
      <c r="C413" s="23"/>
      <c r="D413" s="23"/>
      <c r="E413" s="23"/>
      <c r="F413" s="23"/>
      <c r="G413" s="23">
        <v>1</v>
      </c>
      <c r="H413" s="23"/>
      <c r="I413" s="23"/>
      <c r="J413" s="23">
        <v>1</v>
      </c>
      <c r="K413" s="23">
        <v>1</v>
      </c>
      <c r="L413" s="23"/>
      <c r="M413" s="23">
        <v>1</v>
      </c>
      <c r="N413" s="23"/>
      <c r="O413" s="23"/>
      <c r="P413" s="23">
        <v>1</v>
      </c>
      <c r="Q413" s="23"/>
      <c r="R413" s="28">
        <f t="shared" si="17"/>
        <v>5</v>
      </c>
    </row>
    <row r="414" spans="1:18" outlineLevel="2" x14ac:dyDescent="0.25">
      <c r="A414" s="20" t="s">
        <v>2287</v>
      </c>
      <c r="B414" s="20" t="s">
        <v>1706</v>
      </c>
      <c r="C414" s="23"/>
      <c r="D414" s="23"/>
      <c r="E414" s="23"/>
      <c r="F414" s="23">
        <v>1</v>
      </c>
      <c r="G414" s="23"/>
      <c r="H414" s="23">
        <v>5</v>
      </c>
      <c r="I414" s="23"/>
      <c r="J414" s="23">
        <v>2</v>
      </c>
      <c r="K414" s="23"/>
      <c r="L414" s="23">
        <v>4</v>
      </c>
      <c r="M414" s="23">
        <v>1</v>
      </c>
      <c r="N414" s="23">
        <v>4</v>
      </c>
      <c r="O414" s="23">
        <v>1</v>
      </c>
      <c r="P414" s="23">
        <v>1</v>
      </c>
      <c r="Q414" s="23"/>
      <c r="R414" s="28">
        <f t="shared" si="17"/>
        <v>19</v>
      </c>
    </row>
    <row r="415" spans="1:18" outlineLevel="1" x14ac:dyDescent="0.25">
      <c r="A415" s="24" t="s">
        <v>2294</v>
      </c>
      <c r="B415" s="25"/>
      <c r="C415" s="26">
        <f t="shared" ref="C415:R415" si="18">SUBTOTAL(9,C386:C414)</f>
        <v>83</v>
      </c>
      <c r="D415" s="26">
        <f t="shared" si="18"/>
        <v>2</v>
      </c>
      <c r="E415" s="26">
        <f t="shared" si="18"/>
        <v>133</v>
      </c>
      <c r="F415" s="26">
        <f t="shared" si="18"/>
        <v>166</v>
      </c>
      <c r="G415" s="26">
        <f t="shared" si="18"/>
        <v>159</v>
      </c>
      <c r="H415" s="26">
        <f t="shared" si="18"/>
        <v>174</v>
      </c>
      <c r="I415" s="26">
        <f t="shared" si="18"/>
        <v>138</v>
      </c>
      <c r="J415" s="26">
        <f t="shared" si="18"/>
        <v>168</v>
      </c>
      <c r="K415" s="26">
        <f t="shared" si="18"/>
        <v>156</v>
      </c>
      <c r="L415" s="26">
        <f t="shared" si="18"/>
        <v>165</v>
      </c>
      <c r="M415" s="26">
        <f t="shared" si="18"/>
        <v>175</v>
      </c>
      <c r="N415" s="26">
        <f t="shared" si="18"/>
        <v>170</v>
      </c>
      <c r="O415" s="26">
        <f t="shared" si="18"/>
        <v>160</v>
      </c>
      <c r="P415" s="26">
        <f t="shared" si="18"/>
        <v>180</v>
      </c>
      <c r="Q415" s="26">
        <f t="shared" si="18"/>
        <v>168</v>
      </c>
      <c r="R415" s="28">
        <f t="shared" si="18"/>
        <v>2197</v>
      </c>
    </row>
    <row r="416" spans="1:18" outlineLevel="2" x14ac:dyDescent="0.25">
      <c r="A416" s="20" t="s">
        <v>2288</v>
      </c>
      <c r="B416" s="20" t="s">
        <v>1184</v>
      </c>
      <c r="C416" s="23">
        <v>3</v>
      </c>
      <c r="D416" s="23"/>
      <c r="E416" s="23">
        <v>2</v>
      </c>
      <c r="F416" s="23">
        <v>3</v>
      </c>
      <c r="G416" s="23">
        <v>2</v>
      </c>
      <c r="H416" s="23"/>
      <c r="I416" s="23">
        <v>2</v>
      </c>
      <c r="J416" s="23">
        <v>6</v>
      </c>
      <c r="K416" s="23">
        <v>3</v>
      </c>
      <c r="L416" s="23">
        <v>3</v>
      </c>
      <c r="M416" s="23">
        <v>3</v>
      </c>
      <c r="N416" s="23">
        <v>3</v>
      </c>
      <c r="O416" s="23">
        <v>3</v>
      </c>
      <c r="P416" s="23">
        <v>4</v>
      </c>
      <c r="Q416" s="23">
        <v>2</v>
      </c>
      <c r="R416" s="28">
        <f t="shared" si="17"/>
        <v>39</v>
      </c>
    </row>
    <row r="417" spans="1:18" outlineLevel="2" x14ac:dyDescent="0.25">
      <c r="A417" s="20" t="s">
        <v>2288</v>
      </c>
      <c r="B417" s="20" t="s">
        <v>1200</v>
      </c>
      <c r="C417" s="23">
        <v>56</v>
      </c>
      <c r="D417" s="23">
        <v>1</v>
      </c>
      <c r="E417" s="23">
        <v>77</v>
      </c>
      <c r="F417" s="23">
        <v>98</v>
      </c>
      <c r="G417" s="23">
        <v>74</v>
      </c>
      <c r="H417" s="23">
        <v>92</v>
      </c>
      <c r="I417" s="23">
        <v>92</v>
      </c>
      <c r="J417" s="23">
        <v>90</v>
      </c>
      <c r="K417" s="23">
        <v>93</v>
      </c>
      <c r="L417" s="23">
        <v>88</v>
      </c>
      <c r="M417" s="23">
        <v>75</v>
      </c>
      <c r="N417" s="23">
        <v>91</v>
      </c>
      <c r="O417" s="23">
        <v>89</v>
      </c>
      <c r="P417" s="23">
        <v>85</v>
      </c>
      <c r="Q417" s="23">
        <v>83</v>
      </c>
      <c r="R417" s="28">
        <f t="shared" si="17"/>
        <v>1184</v>
      </c>
    </row>
    <row r="418" spans="1:18" outlineLevel="2" x14ac:dyDescent="0.25">
      <c r="A418" s="20" t="s">
        <v>2288</v>
      </c>
      <c r="B418" s="20" t="s">
        <v>1220</v>
      </c>
      <c r="C418" s="23"/>
      <c r="D418" s="23"/>
      <c r="E418" s="23">
        <v>27</v>
      </c>
      <c r="F418" s="23">
        <v>36</v>
      </c>
      <c r="G418" s="23">
        <v>43</v>
      </c>
      <c r="H418" s="23">
        <v>31</v>
      </c>
      <c r="I418" s="23">
        <v>27</v>
      </c>
      <c r="J418" s="23">
        <v>36</v>
      </c>
      <c r="K418" s="23">
        <v>43</v>
      </c>
      <c r="L418" s="23">
        <v>40</v>
      </c>
      <c r="M418" s="23">
        <v>35</v>
      </c>
      <c r="N418" s="23">
        <v>34</v>
      </c>
      <c r="O418" s="23">
        <v>40</v>
      </c>
      <c r="P418" s="23">
        <v>40</v>
      </c>
      <c r="Q418" s="23">
        <v>31</v>
      </c>
      <c r="R418" s="28">
        <f t="shared" si="17"/>
        <v>463</v>
      </c>
    </row>
    <row r="419" spans="1:18" outlineLevel="2" x14ac:dyDescent="0.25">
      <c r="A419" s="20" t="s">
        <v>2288</v>
      </c>
      <c r="B419" s="20" t="s">
        <v>1221</v>
      </c>
      <c r="C419" s="23">
        <v>1</v>
      </c>
      <c r="D419" s="23"/>
      <c r="E419" s="23">
        <v>26</v>
      </c>
      <c r="F419" s="23">
        <v>29</v>
      </c>
      <c r="G419" s="23">
        <v>25</v>
      </c>
      <c r="H419" s="23">
        <v>30</v>
      </c>
      <c r="I419" s="23">
        <v>33</v>
      </c>
      <c r="J419" s="23">
        <v>34</v>
      </c>
      <c r="K419" s="23">
        <v>31</v>
      </c>
      <c r="L419" s="23">
        <v>45</v>
      </c>
      <c r="M419" s="23">
        <v>35</v>
      </c>
      <c r="N419" s="23">
        <v>30</v>
      </c>
      <c r="O419" s="23">
        <v>35</v>
      </c>
      <c r="P419" s="23">
        <v>36</v>
      </c>
      <c r="Q419" s="23">
        <v>24</v>
      </c>
      <c r="R419" s="28">
        <f t="shared" si="17"/>
        <v>414</v>
      </c>
    </row>
    <row r="420" spans="1:18" outlineLevel="2" x14ac:dyDescent="0.25">
      <c r="A420" s="20" t="s">
        <v>2288</v>
      </c>
      <c r="B420" s="20" t="s">
        <v>1350</v>
      </c>
      <c r="C420" s="23">
        <v>6</v>
      </c>
      <c r="D420" s="23"/>
      <c r="E420" s="23">
        <v>11</v>
      </c>
      <c r="F420" s="23">
        <v>9</v>
      </c>
      <c r="G420" s="23">
        <v>9</v>
      </c>
      <c r="H420" s="23">
        <v>12</v>
      </c>
      <c r="I420" s="23">
        <v>16</v>
      </c>
      <c r="J420" s="23">
        <v>9</v>
      </c>
      <c r="K420" s="23">
        <v>8</v>
      </c>
      <c r="L420" s="23">
        <v>9</v>
      </c>
      <c r="M420" s="23">
        <v>15</v>
      </c>
      <c r="N420" s="23">
        <v>6</v>
      </c>
      <c r="O420" s="23">
        <v>5</v>
      </c>
      <c r="P420" s="23">
        <v>8</v>
      </c>
      <c r="Q420" s="23">
        <v>6</v>
      </c>
      <c r="R420" s="28">
        <f t="shared" si="17"/>
        <v>129</v>
      </c>
    </row>
    <row r="421" spans="1:18" outlineLevel="2" x14ac:dyDescent="0.25">
      <c r="A421" s="20" t="s">
        <v>2288</v>
      </c>
      <c r="B421" s="20" t="s">
        <v>1548</v>
      </c>
      <c r="C421" s="23">
        <v>10</v>
      </c>
      <c r="D421" s="23">
        <v>1</v>
      </c>
      <c r="E421" s="23">
        <v>15</v>
      </c>
      <c r="F421" s="23">
        <v>20</v>
      </c>
      <c r="G421" s="23">
        <v>11</v>
      </c>
      <c r="H421" s="23">
        <v>12</v>
      </c>
      <c r="I421" s="23">
        <v>20</v>
      </c>
      <c r="J421" s="23">
        <v>20</v>
      </c>
      <c r="K421" s="23">
        <v>10</v>
      </c>
      <c r="L421" s="23">
        <v>20</v>
      </c>
      <c r="M421" s="23">
        <v>17</v>
      </c>
      <c r="N421" s="23">
        <v>17</v>
      </c>
      <c r="O421" s="23">
        <v>26</v>
      </c>
      <c r="P421" s="23">
        <v>23</v>
      </c>
      <c r="Q421" s="23">
        <v>21</v>
      </c>
      <c r="R421" s="28">
        <f t="shared" si="17"/>
        <v>243</v>
      </c>
    </row>
    <row r="422" spans="1:18" outlineLevel="2" x14ac:dyDescent="0.25">
      <c r="A422" s="20" t="s">
        <v>2288</v>
      </c>
      <c r="B422" s="20" t="s">
        <v>1570</v>
      </c>
      <c r="C422" s="23">
        <v>14</v>
      </c>
      <c r="D422" s="23"/>
      <c r="E422" s="23">
        <v>31</v>
      </c>
      <c r="F422" s="23">
        <v>30</v>
      </c>
      <c r="G422" s="23">
        <v>25</v>
      </c>
      <c r="H422" s="23">
        <v>37</v>
      </c>
      <c r="I422" s="23">
        <v>29</v>
      </c>
      <c r="J422" s="23">
        <v>33</v>
      </c>
      <c r="K422" s="23">
        <v>38</v>
      </c>
      <c r="L422" s="23">
        <v>36</v>
      </c>
      <c r="M422" s="23">
        <v>44</v>
      </c>
      <c r="N422" s="23">
        <v>28</v>
      </c>
      <c r="O422" s="23">
        <v>39</v>
      </c>
      <c r="P422" s="23">
        <v>35</v>
      </c>
      <c r="Q422" s="23">
        <v>37</v>
      </c>
      <c r="R422" s="28">
        <f t="shared" si="17"/>
        <v>456</v>
      </c>
    </row>
    <row r="423" spans="1:18" outlineLevel="2" x14ac:dyDescent="0.25">
      <c r="A423" s="20" t="s">
        <v>2288</v>
      </c>
      <c r="B423" s="20" t="s">
        <v>1657</v>
      </c>
      <c r="C423" s="23">
        <v>1</v>
      </c>
      <c r="D423" s="23">
        <v>2</v>
      </c>
      <c r="E423" s="23">
        <v>88</v>
      </c>
      <c r="F423" s="23">
        <v>107</v>
      </c>
      <c r="G423" s="23">
        <v>84</v>
      </c>
      <c r="H423" s="23">
        <v>82</v>
      </c>
      <c r="I423" s="23">
        <v>97</v>
      </c>
      <c r="J423" s="23">
        <v>90</v>
      </c>
      <c r="K423" s="23">
        <v>90</v>
      </c>
      <c r="L423" s="23">
        <v>93</v>
      </c>
      <c r="M423" s="23">
        <v>96</v>
      </c>
      <c r="N423" s="23">
        <v>94</v>
      </c>
      <c r="O423" s="23">
        <v>96</v>
      </c>
      <c r="P423" s="23">
        <v>113</v>
      </c>
      <c r="Q423" s="23">
        <v>108</v>
      </c>
      <c r="R423" s="28">
        <f t="shared" si="17"/>
        <v>1241</v>
      </c>
    </row>
    <row r="424" spans="1:18" outlineLevel="2" x14ac:dyDescent="0.25">
      <c r="A424" s="20" t="s">
        <v>2288</v>
      </c>
      <c r="B424" s="20" t="s">
        <v>1694</v>
      </c>
      <c r="C424" s="23">
        <v>10</v>
      </c>
      <c r="D424" s="23"/>
      <c r="E424" s="23">
        <v>25</v>
      </c>
      <c r="F424" s="23">
        <v>12</v>
      </c>
      <c r="G424" s="23">
        <v>22</v>
      </c>
      <c r="H424" s="23">
        <v>18</v>
      </c>
      <c r="I424" s="23">
        <v>16</v>
      </c>
      <c r="J424" s="23">
        <v>11</v>
      </c>
      <c r="K424" s="23">
        <v>18</v>
      </c>
      <c r="L424" s="23">
        <v>11</v>
      </c>
      <c r="M424" s="23">
        <v>12</v>
      </c>
      <c r="N424" s="23">
        <v>13</v>
      </c>
      <c r="O424" s="23">
        <v>21</v>
      </c>
      <c r="P424" s="23">
        <v>19</v>
      </c>
      <c r="Q424" s="23">
        <v>15</v>
      </c>
      <c r="R424" s="28">
        <f t="shared" si="17"/>
        <v>223</v>
      </c>
    </row>
    <row r="425" spans="1:18" outlineLevel="2" x14ac:dyDescent="0.25">
      <c r="A425" s="20" t="s">
        <v>2288</v>
      </c>
      <c r="B425" s="20" t="s">
        <v>1720</v>
      </c>
      <c r="C425" s="23">
        <v>23</v>
      </c>
      <c r="D425" s="23"/>
      <c r="E425" s="23">
        <v>24</v>
      </c>
      <c r="F425" s="23">
        <v>39</v>
      </c>
      <c r="G425" s="23">
        <v>27</v>
      </c>
      <c r="H425" s="23">
        <v>38</v>
      </c>
      <c r="I425" s="23">
        <v>42</v>
      </c>
      <c r="J425" s="23">
        <v>35</v>
      </c>
      <c r="K425" s="23">
        <v>39</v>
      </c>
      <c r="L425" s="23">
        <v>40</v>
      </c>
      <c r="M425" s="23">
        <v>26</v>
      </c>
      <c r="N425" s="23">
        <v>29</v>
      </c>
      <c r="O425" s="23">
        <v>32</v>
      </c>
      <c r="P425" s="23">
        <v>31</v>
      </c>
      <c r="Q425" s="23">
        <v>24</v>
      </c>
      <c r="R425" s="28">
        <f t="shared" si="17"/>
        <v>449</v>
      </c>
    </row>
    <row r="426" spans="1:18" outlineLevel="1" x14ac:dyDescent="0.25">
      <c r="A426" s="24" t="s">
        <v>2295</v>
      </c>
      <c r="B426" s="25"/>
      <c r="C426" s="26">
        <f t="shared" ref="C426:R426" si="19">SUBTOTAL(9,C416:C425)</f>
        <v>124</v>
      </c>
      <c r="D426" s="26">
        <f t="shared" si="19"/>
        <v>4</v>
      </c>
      <c r="E426" s="26">
        <f t="shared" si="19"/>
        <v>326</v>
      </c>
      <c r="F426" s="26">
        <f t="shared" si="19"/>
        <v>383</v>
      </c>
      <c r="G426" s="26">
        <f t="shared" si="19"/>
        <v>322</v>
      </c>
      <c r="H426" s="26">
        <f t="shared" si="19"/>
        <v>352</v>
      </c>
      <c r="I426" s="26">
        <f t="shared" si="19"/>
        <v>374</v>
      </c>
      <c r="J426" s="26">
        <f t="shared" si="19"/>
        <v>364</v>
      </c>
      <c r="K426" s="26">
        <f t="shared" si="19"/>
        <v>373</v>
      </c>
      <c r="L426" s="26">
        <f t="shared" si="19"/>
        <v>385</v>
      </c>
      <c r="M426" s="26">
        <f t="shared" si="19"/>
        <v>358</v>
      </c>
      <c r="N426" s="26">
        <f t="shared" si="19"/>
        <v>345</v>
      </c>
      <c r="O426" s="26">
        <f t="shared" si="19"/>
        <v>386</v>
      </c>
      <c r="P426" s="26">
        <f t="shared" si="19"/>
        <v>394</v>
      </c>
      <c r="Q426" s="26">
        <f t="shared" si="19"/>
        <v>351</v>
      </c>
      <c r="R426" s="28">
        <f t="shared" si="19"/>
        <v>4841</v>
      </c>
    </row>
    <row r="427" spans="1:18" outlineLevel="2" x14ac:dyDescent="0.25">
      <c r="A427" s="20" t="s">
        <v>2289</v>
      </c>
      <c r="B427" s="20" t="s">
        <v>1181</v>
      </c>
      <c r="C427" s="23">
        <v>17</v>
      </c>
      <c r="D427" s="23"/>
      <c r="E427" s="23">
        <v>18</v>
      </c>
      <c r="F427" s="23">
        <v>25</v>
      </c>
      <c r="G427" s="23">
        <v>30</v>
      </c>
      <c r="H427" s="23">
        <v>31</v>
      </c>
      <c r="I427" s="23">
        <v>27</v>
      </c>
      <c r="J427" s="23">
        <v>15</v>
      </c>
      <c r="K427" s="23">
        <v>30</v>
      </c>
      <c r="L427" s="23">
        <v>23</v>
      </c>
      <c r="M427" s="23">
        <v>23</v>
      </c>
      <c r="N427" s="23">
        <v>22</v>
      </c>
      <c r="O427" s="23">
        <v>24</v>
      </c>
      <c r="P427" s="23">
        <v>29</v>
      </c>
      <c r="Q427" s="23">
        <v>28</v>
      </c>
      <c r="R427" s="28">
        <f t="shared" si="17"/>
        <v>342</v>
      </c>
    </row>
    <row r="428" spans="1:18" outlineLevel="2" x14ac:dyDescent="0.25">
      <c r="A428" s="20" t="s">
        <v>2289</v>
      </c>
      <c r="B428" s="20" t="s">
        <v>1187</v>
      </c>
      <c r="C428" s="23">
        <v>1</v>
      </c>
      <c r="D428" s="23">
        <v>2</v>
      </c>
      <c r="E428" s="23">
        <v>6</v>
      </c>
      <c r="F428" s="23">
        <v>10</v>
      </c>
      <c r="G428" s="23">
        <v>10</v>
      </c>
      <c r="H428" s="23">
        <v>6</v>
      </c>
      <c r="I428" s="23">
        <v>11</v>
      </c>
      <c r="J428" s="23">
        <v>10</v>
      </c>
      <c r="K428" s="23">
        <v>11</v>
      </c>
      <c r="L428" s="23">
        <v>8</v>
      </c>
      <c r="M428" s="23">
        <v>14</v>
      </c>
      <c r="N428" s="23">
        <v>17</v>
      </c>
      <c r="O428" s="23">
        <v>12</v>
      </c>
      <c r="P428" s="23">
        <v>15</v>
      </c>
      <c r="Q428" s="23">
        <v>18</v>
      </c>
      <c r="R428" s="28">
        <f t="shared" si="17"/>
        <v>151</v>
      </c>
    </row>
    <row r="429" spans="1:18" outlineLevel="2" x14ac:dyDescent="0.25">
      <c r="A429" s="20" t="s">
        <v>2289</v>
      </c>
      <c r="B429" s="20" t="s">
        <v>1213</v>
      </c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>
        <v>1</v>
      </c>
      <c r="R429" s="28">
        <f t="shared" si="17"/>
        <v>1</v>
      </c>
    </row>
    <row r="430" spans="1:18" outlineLevel="2" x14ac:dyDescent="0.25">
      <c r="A430" s="20" t="s">
        <v>2289</v>
      </c>
      <c r="B430" s="20" t="s">
        <v>1214</v>
      </c>
      <c r="C430" s="23">
        <v>6</v>
      </c>
      <c r="D430" s="23"/>
      <c r="E430" s="23">
        <v>20</v>
      </c>
      <c r="F430" s="23">
        <v>6</v>
      </c>
      <c r="G430" s="23">
        <v>15</v>
      </c>
      <c r="H430" s="23">
        <v>7</v>
      </c>
      <c r="I430" s="23">
        <v>7</v>
      </c>
      <c r="J430" s="23">
        <v>8</v>
      </c>
      <c r="K430" s="23">
        <v>9</v>
      </c>
      <c r="L430" s="23">
        <v>6</v>
      </c>
      <c r="M430" s="23">
        <v>7</v>
      </c>
      <c r="N430" s="23">
        <v>10</v>
      </c>
      <c r="O430" s="23">
        <v>2</v>
      </c>
      <c r="P430" s="23">
        <v>11</v>
      </c>
      <c r="Q430" s="23">
        <v>6</v>
      </c>
      <c r="R430" s="28">
        <f t="shared" si="17"/>
        <v>120</v>
      </c>
    </row>
    <row r="431" spans="1:18" outlineLevel="2" x14ac:dyDescent="0.25">
      <c r="A431" s="20" t="s">
        <v>2289</v>
      </c>
      <c r="B431" s="20" t="s">
        <v>1229</v>
      </c>
      <c r="C431" s="23">
        <v>1</v>
      </c>
      <c r="D431" s="23"/>
      <c r="E431" s="23"/>
      <c r="F431" s="23">
        <v>1</v>
      </c>
      <c r="G431" s="23"/>
      <c r="H431" s="23"/>
      <c r="I431" s="23"/>
      <c r="J431" s="23"/>
      <c r="K431" s="23"/>
      <c r="L431" s="23">
        <v>1</v>
      </c>
      <c r="M431" s="23">
        <v>1</v>
      </c>
      <c r="N431" s="23">
        <v>1</v>
      </c>
      <c r="O431" s="23">
        <v>1</v>
      </c>
      <c r="P431" s="23">
        <v>2</v>
      </c>
      <c r="Q431" s="23">
        <v>1</v>
      </c>
      <c r="R431" s="28">
        <f t="shared" si="17"/>
        <v>9</v>
      </c>
    </row>
    <row r="432" spans="1:18" outlineLevel="2" x14ac:dyDescent="0.25">
      <c r="A432" s="20" t="s">
        <v>2289</v>
      </c>
      <c r="B432" s="20" t="s">
        <v>1245</v>
      </c>
      <c r="C432" s="23">
        <v>2</v>
      </c>
      <c r="D432" s="23"/>
      <c r="E432" s="23">
        <v>2</v>
      </c>
      <c r="F432" s="23">
        <v>6</v>
      </c>
      <c r="G432" s="23">
        <v>2</v>
      </c>
      <c r="H432" s="23">
        <v>6</v>
      </c>
      <c r="I432" s="23">
        <v>6</v>
      </c>
      <c r="J432" s="23">
        <v>4</v>
      </c>
      <c r="K432" s="23">
        <v>12</v>
      </c>
      <c r="L432" s="23">
        <v>5</v>
      </c>
      <c r="M432" s="23">
        <v>3</v>
      </c>
      <c r="N432" s="23">
        <v>3</v>
      </c>
      <c r="O432" s="23">
        <v>4</v>
      </c>
      <c r="P432" s="23">
        <v>8</v>
      </c>
      <c r="Q432" s="23">
        <v>6</v>
      </c>
      <c r="R432" s="28">
        <f t="shared" si="17"/>
        <v>69</v>
      </c>
    </row>
    <row r="433" spans="1:18" outlineLevel="2" x14ac:dyDescent="0.25">
      <c r="A433" s="20" t="s">
        <v>2289</v>
      </c>
      <c r="B433" s="20" t="s">
        <v>1247</v>
      </c>
      <c r="C433" s="23">
        <v>14</v>
      </c>
      <c r="D433" s="23">
        <v>1</v>
      </c>
      <c r="E433" s="23">
        <v>20</v>
      </c>
      <c r="F433" s="23">
        <v>37</v>
      </c>
      <c r="G433" s="23">
        <v>24</v>
      </c>
      <c r="H433" s="23">
        <v>26</v>
      </c>
      <c r="I433" s="23">
        <v>33</v>
      </c>
      <c r="J433" s="23">
        <v>31</v>
      </c>
      <c r="K433" s="23">
        <v>28</v>
      </c>
      <c r="L433" s="23">
        <v>29</v>
      </c>
      <c r="M433" s="23">
        <v>35</v>
      </c>
      <c r="N433" s="23">
        <v>30</v>
      </c>
      <c r="O433" s="23">
        <v>33</v>
      </c>
      <c r="P433" s="23">
        <v>39</v>
      </c>
      <c r="Q433" s="23">
        <v>20</v>
      </c>
      <c r="R433" s="28">
        <f t="shared" si="17"/>
        <v>400</v>
      </c>
    </row>
    <row r="434" spans="1:18" outlineLevel="2" x14ac:dyDescent="0.25">
      <c r="A434" s="20" t="s">
        <v>2289</v>
      </c>
      <c r="B434" s="20" t="s">
        <v>1250</v>
      </c>
      <c r="C434" s="23"/>
      <c r="D434" s="23"/>
      <c r="E434" s="23"/>
      <c r="F434" s="23"/>
      <c r="G434" s="23">
        <v>1</v>
      </c>
      <c r="H434" s="23"/>
      <c r="I434" s="23"/>
      <c r="J434" s="23"/>
      <c r="K434" s="23"/>
      <c r="L434" s="23"/>
      <c r="M434" s="23"/>
      <c r="N434" s="23"/>
      <c r="O434" s="23"/>
      <c r="P434" s="23"/>
      <c r="Q434" s="23">
        <v>1</v>
      </c>
      <c r="R434" s="28">
        <f t="shared" si="17"/>
        <v>2</v>
      </c>
    </row>
    <row r="435" spans="1:18" outlineLevel="2" x14ac:dyDescent="0.25">
      <c r="A435" s="20" t="s">
        <v>2289</v>
      </c>
      <c r="B435" s="20" t="s">
        <v>1275</v>
      </c>
      <c r="C435" s="23"/>
      <c r="D435" s="23">
        <v>1</v>
      </c>
      <c r="E435" s="23">
        <v>3</v>
      </c>
      <c r="F435" s="23">
        <v>2</v>
      </c>
      <c r="G435" s="23">
        <v>1</v>
      </c>
      <c r="H435" s="23">
        <v>2</v>
      </c>
      <c r="I435" s="23">
        <v>2</v>
      </c>
      <c r="J435" s="23">
        <v>1</v>
      </c>
      <c r="K435" s="23">
        <v>3</v>
      </c>
      <c r="L435" s="23">
        <v>3</v>
      </c>
      <c r="M435" s="23">
        <v>2</v>
      </c>
      <c r="N435" s="23">
        <v>1</v>
      </c>
      <c r="O435" s="23">
        <v>1</v>
      </c>
      <c r="P435" s="23"/>
      <c r="Q435" s="23">
        <v>2</v>
      </c>
      <c r="R435" s="28">
        <f t="shared" si="17"/>
        <v>24</v>
      </c>
    </row>
    <row r="436" spans="1:18" outlineLevel="2" x14ac:dyDescent="0.25">
      <c r="A436" s="20" t="s">
        <v>2289</v>
      </c>
      <c r="B436" s="20" t="s">
        <v>1282</v>
      </c>
      <c r="C436" s="23">
        <v>6</v>
      </c>
      <c r="D436" s="23">
        <v>1</v>
      </c>
      <c r="E436" s="23">
        <v>6</v>
      </c>
      <c r="F436" s="23">
        <v>12</v>
      </c>
      <c r="G436" s="23">
        <v>10</v>
      </c>
      <c r="H436" s="23">
        <v>11</v>
      </c>
      <c r="I436" s="23">
        <v>15</v>
      </c>
      <c r="J436" s="23">
        <v>11</v>
      </c>
      <c r="K436" s="23">
        <v>15</v>
      </c>
      <c r="L436" s="23">
        <v>22</v>
      </c>
      <c r="M436" s="23">
        <v>9</v>
      </c>
      <c r="N436" s="23">
        <v>15</v>
      </c>
      <c r="O436" s="23">
        <v>16</v>
      </c>
      <c r="P436" s="23">
        <v>18</v>
      </c>
      <c r="Q436" s="23">
        <v>16</v>
      </c>
      <c r="R436" s="28">
        <f t="shared" si="17"/>
        <v>183</v>
      </c>
    </row>
    <row r="437" spans="1:18" outlineLevel="2" x14ac:dyDescent="0.25">
      <c r="A437" s="20" t="s">
        <v>2289</v>
      </c>
      <c r="B437" s="20" t="s">
        <v>1298</v>
      </c>
      <c r="C437" s="23"/>
      <c r="D437" s="23"/>
      <c r="E437" s="23">
        <v>1</v>
      </c>
      <c r="F437" s="23">
        <v>2</v>
      </c>
      <c r="G437" s="23">
        <v>1</v>
      </c>
      <c r="H437" s="23">
        <v>1</v>
      </c>
      <c r="I437" s="23">
        <v>2</v>
      </c>
      <c r="J437" s="23"/>
      <c r="K437" s="23"/>
      <c r="L437" s="23"/>
      <c r="M437" s="23"/>
      <c r="N437" s="23"/>
      <c r="O437" s="23"/>
      <c r="P437" s="23"/>
      <c r="Q437" s="23"/>
      <c r="R437" s="28">
        <f t="shared" si="17"/>
        <v>7</v>
      </c>
    </row>
    <row r="438" spans="1:18" outlineLevel="2" x14ac:dyDescent="0.25">
      <c r="A438" s="20" t="s">
        <v>2289</v>
      </c>
      <c r="B438" s="20" t="s">
        <v>1300</v>
      </c>
      <c r="C438" s="23">
        <v>9</v>
      </c>
      <c r="D438" s="23"/>
      <c r="E438" s="23">
        <v>9</v>
      </c>
      <c r="F438" s="23">
        <v>13</v>
      </c>
      <c r="G438" s="23">
        <v>8</v>
      </c>
      <c r="H438" s="23">
        <v>8</v>
      </c>
      <c r="I438" s="23">
        <v>18</v>
      </c>
      <c r="J438" s="23">
        <v>7</v>
      </c>
      <c r="K438" s="23">
        <v>11</v>
      </c>
      <c r="L438" s="23">
        <v>8</v>
      </c>
      <c r="M438" s="23">
        <v>10</v>
      </c>
      <c r="N438" s="23">
        <v>13</v>
      </c>
      <c r="O438" s="23">
        <v>15</v>
      </c>
      <c r="P438" s="23">
        <v>11</v>
      </c>
      <c r="Q438" s="23">
        <v>8</v>
      </c>
      <c r="R438" s="28">
        <f t="shared" si="17"/>
        <v>148</v>
      </c>
    </row>
    <row r="439" spans="1:18" outlineLevel="2" x14ac:dyDescent="0.25">
      <c r="A439" s="20" t="s">
        <v>2289</v>
      </c>
      <c r="B439" s="20" t="s">
        <v>1325</v>
      </c>
      <c r="C439" s="23">
        <v>2</v>
      </c>
      <c r="D439" s="23"/>
      <c r="E439" s="23">
        <v>7</v>
      </c>
      <c r="F439" s="23">
        <v>3</v>
      </c>
      <c r="G439" s="23">
        <v>6</v>
      </c>
      <c r="H439" s="23">
        <v>6</v>
      </c>
      <c r="I439" s="23">
        <v>10</v>
      </c>
      <c r="J439" s="23">
        <v>7</v>
      </c>
      <c r="K439" s="23">
        <v>9</v>
      </c>
      <c r="L439" s="23">
        <v>9</v>
      </c>
      <c r="M439" s="23">
        <v>11</v>
      </c>
      <c r="N439" s="23">
        <v>12</v>
      </c>
      <c r="O439" s="23">
        <v>7</v>
      </c>
      <c r="P439" s="23">
        <v>8</v>
      </c>
      <c r="Q439" s="23">
        <v>11</v>
      </c>
      <c r="R439" s="28">
        <f t="shared" si="17"/>
        <v>108</v>
      </c>
    </row>
    <row r="440" spans="1:18" outlineLevel="2" x14ac:dyDescent="0.25">
      <c r="A440" s="20" t="s">
        <v>2289</v>
      </c>
      <c r="B440" s="20" t="s">
        <v>1330</v>
      </c>
      <c r="C440" s="23">
        <v>42</v>
      </c>
      <c r="D440" s="23"/>
      <c r="E440" s="23">
        <v>67</v>
      </c>
      <c r="F440" s="23">
        <v>83</v>
      </c>
      <c r="G440" s="23">
        <v>70</v>
      </c>
      <c r="H440" s="23">
        <v>63</v>
      </c>
      <c r="I440" s="23">
        <v>84</v>
      </c>
      <c r="J440" s="23">
        <v>79</v>
      </c>
      <c r="K440" s="23">
        <v>69</v>
      </c>
      <c r="L440" s="23">
        <v>83</v>
      </c>
      <c r="M440" s="23">
        <v>83</v>
      </c>
      <c r="N440" s="23">
        <v>79</v>
      </c>
      <c r="O440" s="23">
        <v>89</v>
      </c>
      <c r="P440" s="23">
        <v>80</v>
      </c>
      <c r="Q440" s="23">
        <v>68</v>
      </c>
      <c r="R440" s="28">
        <f t="shared" si="17"/>
        <v>1039</v>
      </c>
    </row>
    <row r="441" spans="1:18" outlineLevel="2" x14ac:dyDescent="0.25">
      <c r="A441" s="20" t="s">
        <v>2289</v>
      </c>
      <c r="B441" s="20" t="s">
        <v>1375</v>
      </c>
      <c r="C441" s="23"/>
      <c r="D441" s="23"/>
      <c r="E441" s="23">
        <v>4</v>
      </c>
      <c r="F441" s="23">
        <v>11</v>
      </c>
      <c r="G441" s="23">
        <v>5</v>
      </c>
      <c r="H441" s="23">
        <v>12</v>
      </c>
      <c r="I441" s="23">
        <v>6</v>
      </c>
      <c r="J441" s="23">
        <v>8</v>
      </c>
      <c r="K441" s="23">
        <v>8</v>
      </c>
      <c r="L441" s="23">
        <v>5</v>
      </c>
      <c r="M441" s="23">
        <v>19</v>
      </c>
      <c r="N441" s="23">
        <v>17</v>
      </c>
      <c r="O441" s="23">
        <v>13</v>
      </c>
      <c r="P441" s="23">
        <v>15</v>
      </c>
      <c r="Q441" s="23">
        <v>9</v>
      </c>
      <c r="R441" s="28">
        <f t="shared" si="17"/>
        <v>132</v>
      </c>
    </row>
    <row r="442" spans="1:18" outlineLevel="2" x14ac:dyDescent="0.25">
      <c r="A442" s="20" t="s">
        <v>2289</v>
      </c>
      <c r="B442" s="20" t="s">
        <v>1380</v>
      </c>
      <c r="C442" s="23">
        <v>14</v>
      </c>
      <c r="D442" s="23"/>
      <c r="E442" s="23">
        <v>15</v>
      </c>
      <c r="F442" s="23">
        <v>20</v>
      </c>
      <c r="G442" s="23">
        <v>30</v>
      </c>
      <c r="H442" s="23">
        <v>17</v>
      </c>
      <c r="I442" s="23">
        <v>19</v>
      </c>
      <c r="J442" s="23">
        <v>21</v>
      </c>
      <c r="K442" s="23">
        <v>15</v>
      </c>
      <c r="L442" s="23">
        <v>14</v>
      </c>
      <c r="M442" s="23">
        <v>24</v>
      </c>
      <c r="N442" s="23">
        <v>13</v>
      </c>
      <c r="O442" s="23">
        <v>21</v>
      </c>
      <c r="P442" s="23">
        <v>22</v>
      </c>
      <c r="Q442" s="23">
        <v>17</v>
      </c>
      <c r="R442" s="28">
        <f t="shared" si="17"/>
        <v>262</v>
      </c>
    </row>
    <row r="443" spans="1:18" outlineLevel="2" x14ac:dyDescent="0.25">
      <c r="A443" s="20" t="s">
        <v>2289</v>
      </c>
      <c r="B443" s="20" t="s">
        <v>1386</v>
      </c>
      <c r="C443" s="23"/>
      <c r="D443" s="23"/>
      <c r="E443" s="23"/>
      <c r="F443" s="23"/>
      <c r="G443" s="23"/>
      <c r="H443" s="23">
        <v>1</v>
      </c>
      <c r="I443" s="23"/>
      <c r="J443" s="23"/>
      <c r="K443" s="23"/>
      <c r="L443" s="23">
        <v>1</v>
      </c>
      <c r="M443" s="23">
        <v>1</v>
      </c>
      <c r="N443" s="23"/>
      <c r="O443" s="23">
        <v>2</v>
      </c>
      <c r="P443" s="23"/>
      <c r="Q443" s="23">
        <v>2</v>
      </c>
      <c r="R443" s="28">
        <f t="shared" si="17"/>
        <v>7</v>
      </c>
    </row>
    <row r="444" spans="1:18" outlineLevel="2" x14ac:dyDescent="0.25">
      <c r="A444" s="20" t="s">
        <v>2289</v>
      </c>
      <c r="B444" s="20" t="s">
        <v>1395</v>
      </c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>
        <v>2</v>
      </c>
      <c r="P444" s="23"/>
      <c r="Q444" s="23"/>
      <c r="R444" s="28">
        <f t="shared" si="17"/>
        <v>2</v>
      </c>
    </row>
    <row r="445" spans="1:18" outlineLevel="2" x14ac:dyDescent="0.25">
      <c r="A445" s="20" t="s">
        <v>2289</v>
      </c>
      <c r="B445" s="20" t="s">
        <v>1401</v>
      </c>
      <c r="C445" s="23"/>
      <c r="D445" s="23"/>
      <c r="E445" s="23">
        <v>9</v>
      </c>
      <c r="F445" s="23">
        <v>7</v>
      </c>
      <c r="G445" s="23">
        <v>7</v>
      </c>
      <c r="H445" s="23">
        <v>7</v>
      </c>
      <c r="I445" s="23">
        <v>15</v>
      </c>
      <c r="J445" s="23">
        <v>15</v>
      </c>
      <c r="K445" s="23">
        <v>6</v>
      </c>
      <c r="L445" s="23">
        <v>7</v>
      </c>
      <c r="M445" s="23">
        <v>11</v>
      </c>
      <c r="N445" s="23">
        <v>10</v>
      </c>
      <c r="O445" s="23">
        <v>7</v>
      </c>
      <c r="P445" s="23">
        <v>14</v>
      </c>
      <c r="Q445" s="23">
        <v>5</v>
      </c>
      <c r="R445" s="28">
        <f t="shared" si="17"/>
        <v>120</v>
      </c>
    </row>
    <row r="446" spans="1:18" outlineLevel="2" x14ac:dyDescent="0.25">
      <c r="A446" s="20" t="s">
        <v>2289</v>
      </c>
      <c r="B446" s="20" t="s">
        <v>1424</v>
      </c>
      <c r="C446" s="23"/>
      <c r="D446" s="23"/>
      <c r="E446" s="23">
        <v>1</v>
      </c>
      <c r="F446" s="23">
        <v>1</v>
      </c>
      <c r="G446" s="23">
        <v>2</v>
      </c>
      <c r="H446" s="23"/>
      <c r="I446" s="23"/>
      <c r="J446" s="23"/>
      <c r="K446" s="23">
        <v>1</v>
      </c>
      <c r="L446" s="23"/>
      <c r="M446" s="23">
        <v>1</v>
      </c>
      <c r="N446" s="23">
        <v>1</v>
      </c>
      <c r="O446" s="23">
        <v>2</v>
      </c>
      <c r="P446" s="23">
        <v>1</v>
      </c>
      <c r="Q446" s="23">
        <v>1</v>
      </c>
      <c r="R446" s="28">
        <f t="shared" si="17"/>
        <v>11</v>
      </c>
    </row>
    <row r="447" spans="1:18" outlineLevel="2" x14ac:dyDescent="0.25">
      <c r="A447" s="20" t="s">
        <v>2289</v>
      </c>
      <c r="B447" s="20" t="s">
        <v>1439</v>
      </c>
      <c r="C447" s="23"/>
      <c r="D447" s="23"/>
      <c r="E447" s="23">
        <v>1</v>
      </c>
      <c r="F447" s="23">
        <v>2</v>
      </c>
      <c r="G447" s="23"/>
      <c r="H447" s="23"/>
      <c r="I447" s="23"/>
      <c r="J447" s="23">
        <v>1</v>
      </c>
      <c r="K447" s="23">
        <v>1</v>
      </c>
      <c r="L447" s="23"/>
      <c r="M447" s="23">
        <v>1</v>
      </c>
      <c r="N447" s="23"/>
      <c r="O447" s="23">
        <v>2</v>
      </c>
      <c r="P447" s="23"/>
      <c r="Q447" s="23">
        <v>2</v>
      </c>
      <c r="R447" s="28">
        <f t="shared" si="17"/>
        <v>10</v>
      </c>
    </row>
    <row r="448" spans="1:18" outlineLevel="2" x14ac:dyDescent="0.25">
      <c r="A448" s="20" t="s">
        <v>2289</v>
      </c>
      <c r="B448" s="20" t="s">
        <v>1450</v>
      </c>
      <c r="C448" s="23">
        <v>20</v>
      </c>
      <c r="D448" s="23">
        <v>1</v>
      </c>
      <c r="E448" s="23">
        <v>52</v>
      </c>
      <c r="F448" s="23">
        <v>44</v>
      </c>
      <c r="G448" s="23">
        <v>39</v>
      </c>
      <c r="H448" s="23">
        <v>51</v>
      </c>
      <c r="I448" s="23">
        <v>50</v>
      </c>
      <c r="J448" s="23">
        <v>59</v>
      </c>
      <c r="K448" s="23">
        <v>49</v>
      </c>
      <c r="L448" s="23">
        <v>39</v>
      </c>
      <c r="M448" s="23">
        <v>45</v>
      </c>
      <c r="N448" s="23">
        <v>49</v>
      </c>
      <c r="O448" s="23">
        <v>50</v>
      </c>
      <c r="P448" s="23">
        <v>53</v>
      </c>
      <c r="Q448" s="23">
        <v>55</v>
      </c>
      <c r="R448" s="28">
        <f t="shared" si="17"/>
        <v>656</v>
      </c>
    </row>
    <row r="449" spans="1:18" outlineLevel="2" x14ac:dyDescent="0.25">
      <c r="A449" s="20" t="s">
        <v>2289</v>
      </c>
      <c r="B449" s="20" t="s">
        <v>1469</v>
      </c>
      <c r="C449" s="23">
        <v>2</v>
      </c>
      <c r="D449" s="23"/>
      <c r="E449" s="23">
        <v>8</v>
      </c>
      <c r="F449" s="23">
        <v>4</v>
      </c>
      <c r="G449" s="23">
        <v>3</v>
      </c>
      <c r="H449" s="23">
        <v>3</v>
      </c>
      <c r="I449" s="23">
        <v>6</v>
      </c>
      <c r="J449" s="23">
        <v>5</v>
      </c>
      <c r="K449" s="23">
        <v>6</v>
      </c>
      <c r="L449" s="23">
        <v>5</v>
      </c>
      <c r="M449" s="23">
        <v>11</v>
      </c>
      <c r="N449" s="23">
        <v>6</v>
      </c>
      <c r="O449" s="23">
        <v>8</v>
      </c>
      <c r="P449" s="23">
        <v>9</v>
      </c>
      <c r="Q449" s="23">
        <v>5</v>
      </c>
      <c r="R449" s="28">
        <f t="shared" si="17"/>
        <v>81</v>
      </c>
    </row>
    <row r="450" spans="1:18" outlineLevel="2" x14ac:dyDescent="0.25">
      <c r="A450" s="20" t="s">
        <v>2289</v>
      </c>
      <c r="B450" s="20" t="s">
        <v>1485</v>
      </c>
      <c r="C450" s="23"/>
      <c r="D450" s="23"/>
      <c r="E450" s="23">
        <v>2</v>
      </c>
      <c r="F450" s="23">
        <v>2</v>
      </c>
      <c r="G450" s="23">
        <v>3</v>
      </c>
      <c r="H450" s="23"/>
      <c r="I450" s="23">
        <v>1</v>
      </c>
      <c r="J450" s="23">
        <v>3</v>
      </c>
      <c r="K450" s="23">
        <v>1</v>
      </c>
      <c r="L450" s="23">
        <v>3</v>
      </c>
      <c r="M450" s="23">
        <v>3</v>
      </c>
      <c r="N450" s="23">
        <v>2</v>
      </c>
      <c r="O450" s="23">
        <v>6</v>
      </c>
      <c r="P450" s="23">
        <v>3</v>
      </c>
      <c r="Q450" s="23">
        <v>3</v>
      </c>
      <c r="R450" s="28">
        <f t="shared" si="17"/>
        <v>32</v>
      </c>
    </row>
    <row r="451" spans="1:18" outlineLevel="2" x14ac:dyDescent="0.25">
      <c r="A451" s="20" t="s">
        <v>2289</v>
      </c>
      <c r="B451" s="20" t="s">
        <v>1489</v>
      </c>
      <c r="C451" s="23">
        <v>2</v>
      </c>
      <c r="D451" s="23"/>
      <c r="E451" s="23">
        <v>5</v>
      </c>
      <c r="F451" s="23">
        <v>2</v>
      </c>
      <c r="G451" s="23">
        <v>2</v>
      </c>
      <c r="H451" s="23">
        <v>5</v>
      </c>
      <c r="I451" s="23">
        <v>4</v>
      </c>
      <c r="J451" s="23">
        <v>2</v>
      </c>
      <c r="K451" s="23">
        <v>1</v>
      </c>
      <c r="L451" s="23">
        <v>3</v>
      </c>
      <c r="M451" s="23">
        <v>4</v>
      </c>
      <c r="N451" s="23">
        <v>4</v>
      </c>
      <c r="O451" s="23">
        <v>6</v>
      </c>
      <c r="P451" s="23">
        <v>7</v>
      </c>
      <c r="Q451" s="23">
        <v>4</v>
      </c>
      <c r="R451" s="28">
        <f t="shared" si="17"/>
        <v>51</v>
      </c>
    </row>
    <row r="452" spans="1:18" outlineLevel="2" x14ac:dyDescent="0.25">
      <c r="A452" s="20" t="s">
        <v>2289</v>
      </c>
      <c r="B452" s="20" t="s">
        <v>1498</v>
      </c>
      <c r="C452" s="23">
        <v>2</v>
      </c>
      <c r="D452" s="23"/>
      <c r="E452" s="23">
        <v>6</v>
      </c>
      <c r="F452" s="23">
        <v>7</v>
      </c>
      <c r="G452" s="23">
        <v>5</v>
      </c>
      <c r="H452" s="23">
        <v>11</v>
      </c>
      <c r="I452" s="23">
        <v>8</v>
      </c>
      <c r="J452" s="23">
        <v>2</v>
      </c>
      <c r="K452" s="23">
        <v>4</v>
      </c>
      <c r="L452" s="23">
        <v>3</v>
      </c>
      <c r="M452" s="23">
        <v>5</v>
      </c>
      <c r="N452" s="23">
        <v>5</v>
      </c>
      <c r="O452" s="23">
        <v>7</v>
      </c>
      <c r="P452" s="23">
        <v>11</v>
      </c>
      <c r="Q452" s="23">
        <v>8</v>
      </c>
      <c r="R452" s="28">
        <f t="shared" si="17"/>
        <v>84</v>
      </c>
    </row>
    <row r="453" spans="1:18" outlineLevel="2" x14ac:dyDescent="0.25">
      <c r="A453" s="20" t="s">
        <v>2289</v>
      </c>
      <c r="B453" s="20" t="s">
        <v>1509</v>
      </c>
      <c r="C453" s="23">
        <v>16</v>
      </c>
      <c r="D453" s="23">
        <v>1</v>
      </c>
      <c r="E453" s="23">
        <v>35</v>
      </c>
      <c r="F453" s="23">
        <v>35</v>
      </c>
      <c r="G453" s="23">
        <v>41</v>
      </c>
      <c r="H453" s="23">
        <v>32</v>
      </c>
      <c r="I453" s="23">
        <v>36</v>
      </c>
      <c r="J453" s="23">
        <v>51</v>
      </c>
      <c r="K453" s="23">
        <v>23</v>
      </c>
      <c r="L453" s="23">
        <v>45</v>
      </c>
      <c r="M453" s="23">
        <v>36</v>
      </c>
      <c r="N453" s="23">
        <v>46</v>
      </c>
      <c r="O453" s="23">
        <v>36</v>
      </c>
      <c r="P453" s="23">
        <v>42</v>
      </c>
      <c r="Q453" s="23">
        <v>37</v>
      </c>
      <c r="R453" s="28">
        <f t="shared" si="17"/>
        <v>512</v>
      </c>
    </row>
    <row r="454" spans="1:18" outlineLevel="2" x14ac:dyDescent="0.25">
      <c r="A454" s="20" t="s">
        <v>2289</v>
      </c>
      <c r="B454" s="20" t="s">
        <v>1535</v>
      </c>
      <c r="C454" s="23">
        <v>10</v>
      </c>
      <c r="D454" s="23">
        <v>1</v>
      </c>
      <c r="E454" s="23">
        <v>22</v>
      </c>
      <c r="F454" s="23">
        <v>20</v>
      </c>
      <c r="G454" s="23">
        <v>21</v>
      </c>
      <c r="H454" s="23">
        <v>18</v>
      </c>
      <c r="I454" s="23">
        <v>21</v>
      </c>
      <c r="J454" s="23">
        <v>19</v>
      </c>
      <c r="K454" s="23">
        <v>19</v>
      </c>
      <c r="L454" s="23">
        <v>18</v>
      </c>
      <c r="M454" s="23">
        <v>22</v>
      </c>
      <c r="N454" s="23">
        <v>15</v>
      </c>
      <c r="O454" s="23">
        <v>20</v>
      </c>
      <c r="P454" s="23">
        <v>23</v>
      </c>
      <c r="Q454" s="23">
        <v>26</v>
      </c>
      <c r="R454" s="28">
        <f t="shared" si="17"/>
        <v>275</v>
      </c>
    </row>
    <row r="455" spans="1:18" outlineLevel="2" x14ac:dyDescent="0.25">
      <c r="A455" s="20" t="s">
        <v>2289</v>
      </c>
      <c r="B455" s="20" t="s">
        <v>1549</v>
      </c>
      <c r="C455" s="23">
        <v>25</v>
      </c>
      <c r="D455" s="23">
        <v>1</v>
      </c>
      <c r="E455" s="23">
        <v>37</v>
      </c>
      <c r="F455" s="23">
        <v>46</v>
      </c>
      <c r="G455" s="23">
        <v>46</v>
      </c>
      <c r="H455" s="23">
        <v>55</v>
      </c>
      <c r="I455" s="23">
        <v>47</v>
      </c>
      <c r="J455" s="23">
        <v>46</v>
      </c>
      <c r="K455" s="23">
        <v>49</v>
      </c>
      <c r="L455" s="23">
        <v>56</v>
      </c>
      <c r="M455" s="23">
        <v>56</v>
      </c>
      <c r="N455" s="23">
        <v>67</v>
      </c>
      <c r="O455" s="23">
        <v>67</v>
      </c>
      <c r="P455" s="23">
        <v>63</v>
      </c>
      <c r="Q455" s="23">
        <v>59</v>
      </c>
      <c r="R455" s="28">
        <f t="shared" si="17"/>
        <v>720</v>
      </c>
    </row>
    <row r="456" spans="1:18" outlineLevel="2" x14ac:dyDescent="0.25">
      <c r="A456" s="20" t="s">
        <v>2289</v>
      </c>
      <c r="B456" s="20" t="s">
        <v>1551</v>
      </c>
      <c r="C456" s="23"/>
      <c r="D456" s="23"/>
      <c r="E456" s="23"/>
      <c r="F456" s="23"/>
      <c r="G456" s="23"/>
      <c r="H456" s="23"/>
      <c r="I456" s="23"/>
      <c r="J456" s="23"/>
      <c r="K456" s="23">
        <v>2</v>
      </c>
      <c r="L456" s="23">
        <v>1</v>
      </c>
      <c r="M456" s="23"/>
      <c r="N456" s="23">
        <v>1</v>
      </c>
      <c r="O456" s="23"/>
      <c r="P456" s="23">
        <v>1</v>
      </c>
      <c r="Q456" s="23">
        <v>1</v>
      </c>
      <c r="R456" s="28">
        <f t="shared" si="17"/>
        <v>6</v>
      </c>
    </row>
    <row r="457" spans="1:18" outlineLevel="2" x14ac:dyDescent="0.25">
      <c r="A457" s="20" t="s">
        <v>2289</v>
      </c>
      <c r="B457" s="20" t="s">
        <v>1558</v>
      </c>
      <c r="C457" s="23"/>
      <c r="D457" s="23"/>
      <c r="E457" s="23"/>
      <c r="F457" s="23">
        <v>1</v>
      </c>
      <c r="G457" s="23"/>
      <c r="H457" s="23"/>
      <c r="I457" s="23"/>
      <c r="J457" s="23">
        <v>1</v>
      </c>
      <c r="K457" s="23"/>
      <c r="L457" s="23"/>
      <c r="M457" s="23"/>
      <c r="N457" s="23"/>
      <c r="O457" s="23">
        <v>2</v>
      </c>
      <c r="P457" s="23">
        <v>2</v>
      </c>
      <c r="Q457" s="23">
        <v>1</v>
      </c>
      <c r="R457" s="28">
        <f t="shared" si="17"/>
        <v>7</v>
      </c>
    </row>
    <row r="458" spans="1:18" outlineLevel="2" x14ac:dyDescent="0.25">
      <c r="A458" s="20" t="s">
        <v>2289</v>
      </c>
      <c r="B458" s="20" t="s">
        <v>1571</v>
      </c>
      <c r="C458" s="23">
        <v>1</v>
      </c>
      <c r="D458" s="23"/>
      <c r="E458" s="23">
        <v>5</v>
      </c>
      <c r="F458" s="23">
        <v>2</v>
      </c>
      <c r="G458" s="23">
        <v>4</v>
      </c>
      <c r="H458" s="23">
        <v>2</v>
      </c>
      <c r="I458" s="23">
        <v>8</v>
      </c>
      <c r="J458" s="23">
        <v>5</v>
      </c>
      <c r="K458" s="23">
        <v>3</v>
      </c>
      <c r="L458" s="23">
        <v>6</v>
      </c>
      <c r="M458" s="23">
        <v>5</v>
      </c>
      <c r="N458" s="23">
        <v>4</v>
      </c>
      <c r="O458" s="23">
        <v>4</v>
      </c>
      <c r="P458" s="23">
        <v>1</v>
      </c>
      <c r="Q458" s="23">
        <v>4</v>
      </c>
      <c r="R458" s="28">
        <f t="shared" si="17"/>
        <v>54</v>
      </c>
    </row>
    <row r="459" spans="1:18" outlineLevel="2" x14ac:dyDescent="0.25">
      <c r="A459" s="20" t="s">
        <v>2289</v>
      </c>
      <c r="B459" s="20" t="s">
        <v>1575</v>
      </c>
      <c r="C459" s="23"/>
      <c r="D459" s="23"/>
      <c r="E459" s="23">
        <v>2</v>
      </c>
      <c r="F459" s="23">
        <v>1</v>
      </c>
      <c r="G459" s="23"/>
      <c r="H459" s="23">
        <v>3</v>
      </c>
      <c r="I459" s="23">
        <v>1</v>
      </c>
      <c r="J459" s="23">
        <v>4</v>
      </c>
      <c r="K459" s="23"/>
      <c r="L459" s="23"/>
      <c r="M459" s="23">
        <v>2</v>
      </c>
      <c r="N459" s="23">
        <v>2</v>
      </c>
      <c r="O459" s="23">
        <v>2</v>
      </c>
      <c r="P459" s="23">
        <v>2</v>
      </c>
      <c r="Q459" s="23">
        <v>1</v>
      </c>
      <c r="R459" s="28">
        <f t="shared" si="17"/>
        <v>20</v>
      </c>
    </row>
    <row r="460" spans="1:18" outlineLevel="2" x14ac:dyDescent="0.25">
      <c r="A460" s="20" t="s">
        <v>2289</v>
      </c>
      <c r="B460" s="20" t="s">
        <v>1583</v>
      </c>
      <c r="C460" s="23">
        <v>16</v>
      </c>
      <c r="D460" s="23"/>
      <c r="E460" s="23">
        <v>25</v>
      </c>
      <c r="F460" s="23">
        <v>24</v>
      </c>
      <c r="G460" s="23">
        <v>23</v>
      </c>
      <c r="H460" s="23">
        <v>22</v>
      </c>
      <c r="I460" s="23">
        <v>9</v>
      </c>
      <c r="J460" s="23">
        <v>28</v>
      </c>
      <c r="K460" s="23">
        <v>19</v>
      </c>
      <c r="L460" s="23">
        <v>16</v>
      </c>
      <c r="M460" s="23">
        <v>16</v>
      </c>
      <c r="N460" s="23">
        <v>12</v>
      </c>
      <c r="O460" s="23">
        <v>35</v>
      </c>
      <c r="P460" s="23">
        <v>26</v>
      </c>
      <c r="Q460" s="23">
        <v>24</v>
      </c>
      <c r="R460" s="28">
        <f t="shared" si="17"/>
        <v>295</v>
      </c>
    </row>
    <row r="461" spans="1:18" outlineLevel="2" x14ac:dyDescent="0.25">
      <c r="A461" s="20" t="s">
        <v>2289</v>
      </c>
      <c r="B461" s="20" t="s">
        <v>1602</v>
      </c>
      <c r="C461" s="23">
        <v>54</v>
      </c>
      <c r="D461" s="23"/>
      <c r="E461" s="23">
        <v>107</v>
      </c>
      <c r="F461" s="23">
        <v>105</v>
      </c>
      <c r="G461" s="23">
        <v>101</v>
      </c>
      <c r="H461" s="23">
        <v>98</v>
      </c>
      <c r="I461" s="23">
        <v>113</v>
      </c>
      <c r="J461" s="23">
        <v>105</v>
      </c>
      <c r="K461" s="23">
        <v>93</v>
      </c>
      <c r="L461" s="23">
        <v>98</v>
      </c>
      <c r="M461" s="23">
        <v>114</v>
      </c>
      <c r="N461" s="23">
        <v>119</v>
      </c>
      <c r="O461" s="23">
        <v>102</v>
      </c>
      <c r="P461" s="23">
        <v>100</v>
      </c>
      <c r="Q461" s="23">
        <v>110</v>
      </c>
      <c r="R461" s="28">
        <f t="shared" si="17"/>
        <v>1419</v>
      </c>
    </row>
    <row r="462" spans="1:18" outlineLevel="2" x14ac:dyDescent="0.25">
      <c r="A462" s="20" t="s">
        <v>2289</v>
      </c>
      <c r="B462" s="20" t="s">
        <v>1603</v>
      </c>
      <c r="C462" s="23">
        <v>3</v>
      </c>
      <c r="D462" s="23"/>
      <c r="E462" s="23">
        <v>10</v>
      </c>
      <c r="F462" s="23">
        <v>4</v>
      </c>
      <c r="G462" s="23">
        <v>8</v>
      </c>
      <c r="H462" s="23">
        <v>4</v>
      </c>
      <c r="I462" s="23">
        <v>4</v>
      </c>
      <c r="J462" s="23">
        <v>3</v>
      </c>
      <c r="K462" s="23">
        <v>8</v>
      </c>
      <c r="L462" s="23">
        <v>5</v>
      </c>
      <c r="M462" s="23">
        <v>10</v>
      </c>
      <c r="N462" s="23">
        <v>9</v>
      </c>
      <c r="O462" s="23">
        <v>10</v>
      </c>
      <c r="P462" s="23">
        <v>7</v>
      </c>
      <c r="Q462" s="23">
        <v>13</v>
      </c>
      <c r="R462" s="28">
        <f t="shared" si="17"/>
        <v>98</v>
      </c>
    </row>
    <row r="463" spans="1:18" outlineLevel="2" x14ac:dyDescent="0.25">
      <c r="A463" s="20" t="s">
        <v>2289</v>
      </c>
      <c r="B463" s="20" t="s">
        <v>1606</v>
      </c>
      <c r="C463" s="23">
        <v>8</v>
      </c>
      <c r="D463" s="23"/>
      <c r="E463" s="23">
        <v>5</v>
      </c>
      <c r="F463" s="23">
        <v>6</v>
      </c>
      <c r="G463" s="23">
        <v>13</v>
      </c>
      <c r="H463" s="23">
        <v>12</v>
      </c>
      <c r="I463" s="23">
        <v>10</v>
      </c>
      <c r="J463" s="23">
        <v>10</v>
      </c>
      <c r="K463" s="23">
        <v>16</v>
      </c>
      <c r="L463" s="23">
        <v>18</v>
      </c>
      <c r="M463" s="23">
        <v>11</v>
      </c>
      <c r="N463" s="23">
        <v>11</v>
      </c>
      <c r="O463" s="23">
        <v>13</v>
      </c>
      <c r="P463" s="23">
        <v>7</v>
      </c>
      <c r="Q463" s="23">
        <v>13</v>
      </c>
      <c r="R463" s="28">
        <f t="shared" si="17"/>
        <v>153</v>
      </c>
    </row>
    <row r="464" spans="1:18" outlineLevel="2" x14ac:dyDescent="0.25">
      <c r="A464" s="20" t="s">
        <v>2289</v>
      </c>
      <c r="B464" s="20" t="s">
        <v>1619</v>
      </c>
      <c r="C464" s="23"/>
      <c r="D464" s="23"/>
      <c r="E464" s="23">
        <v>2</v>
      </c>
      <c r="F464" s="23">
        <v>7</v>
      </c>
      <c r="G464" s="23">
        <v>6</v>
      </c>
      <c r="H464" s="23">
        <v>9</v>
      </c>
      <c r="I464" s="23">
        <v>7</v>
      </c>
      <c r="J464" s="23">
        <v>4</v>
      </c>
      <c r="K464" s="23">
        <v>3</v>
      </c>
      <c r="L464" s="23">
        <v>5</v>
      </c>
      <c r="M464" s="23">
        <v>4</v>
      </c>
      <c r="N464" s="23">
        <v>12</v>
      </c>
      <c r="O464" s="23">
        <v>3</v>
      </c>
      <c r="P464" s="23">
        <v>5</v>
      </c>
      <c r="Q464" s="23">
        <v>6</v>
      </c>
      <c r="R464" s="28">
        <f t="shared" ref="R464:R529" si="20">SUM(C464:Q464)</f>
        <v>73</v>
      </c>
    </row>
    <row r="465" spans="1:18" outlineLevel="2" x14ac:dyDescent="0.25">
      <c r="A465" s="20" t="s">
        <v>2289</v>
      </c>
      <c r="B465" s="20" t="s">
        <v>1653</v>
      </c>
      <c r="C465" s="23"/>
      <c r="D465" s="23"/>
      <c r="E465" s="23"/>
      <c r="F465" s="23"/>
      <c r="G465" s="23"/>
      <c r="H465" s="23"/>
      <c r="I465" s="23"/>
      <c r="J465" s="23">
        <v>1</v>
      </c>
      <c r="K465" s="23"/>
      <c r="L465" s="23">
        <v>1</v>
      </c>
      <c r="M465" s="23"/>
      <c r="N465" s="23"/>
      <c r="O465" s="23">
        <v>1</v>
      </c>
      <c r="P465" s="23"/>
      <c r="Q465" s="23"/>
      <c r="R465" s="28">
        <f t="shared" si="20"/>
        <v>3</v>
      </c>
    </row>
    <row r="466" spans="1:18" outlineLevel="1" x14ac:dyDescent="0.25">
      <c r="A466" s="24" t="s">
        <v>2296</v>
      </c>
      <c r="B466" s="25"/>
      <c r="C466" s="26">
        <f t="shared" ref="C466:R466" si="21">SUBTOTAL(9,C427:C465)</f>
        <v>273</v>
      </c>
      <c r="D466" s="26">
        <f t="shared" si="21"/>
        <v>9</v>
      </c>
      <c r="E466" s="26">
        <f t="shared" si="21"/>
        <v>512</v>
      </c>
      <c r="F466" s="26">
        <f t="shared" si="21"/>
        <v>551</v>
      </c>
      <c r="G466" s="26">
        <f t="shared" si="21"/>
        <v>537</v>
      </c>
      <c r="H466" s="26">
        <f t="shared" si="21"/>
        <v>529</v>
      </c>
      <c r="I466" s="26">
        <f t="shared" si="21"/>
        <v>580</v>
      </c>
      <c r="J466" s="26">
        <f t="shared" si="21"/>
        <v>566</v>
      </c>
      <c r="K466" s="26">
        <f t="shared" si="21"/>
        <v>524</v>
      </c>
      <c r="L466" s="26">
        <f t="shared" si="21"/>
        <v>546</v>
      </c>
      <c r="M466" s="26">
        <f t="shared" si="21"/>
        <v>599</v>
      </c>
      <c r="N466" s="26">
        <f t="shared" si="21"/>
        <v>608</v>
      </c>
      <c r="O466" s="26">
        <f t="shared" si="21"/>
        <v>625</v>
      </c>
      <c r="P466" s="26">
        <f t="shared" si="21"/>
        <v>635</v>
      </c>
      <c r="Q466" s="26">
        <f t="shared" si="21"/>
        <v>592</v>
      </c>
      <c r="R466" s="28">
        <f t="shared" si="21"/>
        <v>7686</v>
      </c>
    </row>
    <row r="467" spans="1:18" outlineLevel="2" x14ac:dyDescent="0.25">
      <c r="A467" s="20" t="s">
        <v>1676</v>
      </c>
      <c r="B467" s="20" t="s">
        <v>1204</v>
      </c>
      <c r="C467" s="23">
        <v>36</v>
      </c>
      <c r="D467" s="23"/>
      <c r="E467" s="23">
        <v>58</v>
      </c>
      <c r="F467" s="23">
        <v>62</v>
      </c>
      <c r="G467" s="23">
        <v>60</v>
      </c>
      <c r="H467" s="23">
        <v>62</v>
      </c>
      <c r="I467" s="23">
        <v>66</v>
      </c>
      <c r="J467" s="23">
        <v>76</v>
      </c>
      <c r="K467" s="23">
        <v>54</v>
      </c>
      <c r="L467" s="23">
        <v>64</v>
      </c>
      <c r="M467" s="23">
        <v>61</v>
      </c>
      <c r="N467" s="23">
        <v>79</v>
      </c>
      <c r="O467" s="23">
        <v>59</v>
      </c>
      <c r="P467" s="23">
        <v>57</v>
      </c>
      <c r="Q467" s="23">
        <v>67</v>
      </c>
      <c r="R467" s="28">
        <f t="shared" si="20"/>
        <v>861</v>
      </c>
    </row>
    <row r="468" spans="1:18" outlineLevel="2" x14ac:dyDescent="0.25">
      <c r="A468" s="20" t="s">
        <v>1676</v>
      </c>
      <c r="B468" s="20" t="s">
        <v>1206</v>
      </c>
      <c r="C468" s="23">
        <v>7</v>
      </c>
      <c r="D468" s="23"/>
      <c r="E468" s="23">
        <v>7</v>
      </c>
      <c r="F468" s="23">
        <v>11</v>
      </c>
      <c r="G468" s="23">
        <v>13</v>
      </c>
      <c r="H468" s="23">
        <v>7</v>
      </c>
      <c r="I468" s="23">
        <v>9</v>
      </c>
      <c r="J468" s="23">
        <v>11</v>
      </c>
      <c r="K468" s="23">
        <v>9</v>
      </c>
      <c r="L468" s="23">
        <v>9</v>
      </c>
      <c r="M468" s="23">
        <v>12</v>
      </c>
      <c r="N468" s="23">
        <v>2</v>
      </c>
      <c r="O468" s="23">
        <v>10</v>
      </c>
      <c r="P468" s="23">
        <v>8</v>
      </c>
      <c r="Q468" s="23">
        <v>13</v>
      </c>
      <c r="R468" s="28">
        <f t="shared" si="20"/>
        <v>128</v>
      </c>
    </row>
    <row r="469" spans="1:18" outlineLevel="2" x14ac:dyDescent="0.25">
      <c r="A469" s="20" t="s">
        <v>1676</v>
      </c>
      <c r="B469" s="20" t="s">
        <v>1232</v>
      </c>
      <c r="C469" s="23">
        <v>17</v>
      </c>
      <c r="D469" s="23"/>
      <c r="E469" s="23">
        <v>9</v>
      </c>
      <c r="F469" s="23">
        <v>15</v>
      </c>
      <c r="G469" s="23">
        <v>9</v>
      </c>
      <c r="H469" s="23">
        <v>11</v>
      </c>
      <c r="I469" s="23">
        <v>11</v>
      </c>
      <c r="J469" s="23">
        <v>11</v>
      </c>
      <c r="K469" s="23">
        <v>4</v>
      </c>
      <c r="L469" s="23">
        <v>10</v>
      </c>
      <c r="M469" s="23">
        <v>9</v>
      </c>
      <c r="N469" s="23">
        <v>2</v>
      </c>
      <c r="O469" s="23">
        <v>14</v>
      </c>
      <c r="P469" s="23">
        <v>10</v>
      </c>
      <c r="Q469" s="23">
        <v>15</v>
      </c>
      <c r="R469" s="28">
        <f t="shared" si="20"/>
        <v>147</v>
      </c>
    </row>
    <row r="470" spans="1:18" outlineLevel="2" x14ac:dyDescent="0.25">
      <c r="A470" s="20" t="s">
        <v>1676</v>
      </c>
      <c r="B470" s="20" t="s">
        <v>1241</v>
      </c>
      <c r="C470" s="23">
        <v>12</v>
      </c>
      <c r="D470" s="23"/>
      <c r="E470" s="23">
        <v>11</v>
      </c>
      <c r="F470" s="23">
        <v>11</v>
      </c>
      <c r="G470" s="23">
        <v>19</v>
      </c>
      <c r="H470" s="23">
        <v>15</v>
      </c>
      <c r="I470" s="23">
        <v>13</v>
      </c>
      <c r="J470" s="23">
        <v>14</v>
      </c>
      <c r="K470" s="23">
        <v>20</v>
      </c>
      <c r="L470" s="23">
        <v>11</v>
      </c>
      <c r="M470" s="23">
        <v>11</v>
      </c>
      <c r="N470" s="23">
        <v>13</v>
      </c>
      <c r="O470" s="23">
        <v>9</v>
      </c>
      <c r="P470" s="23">
        <v>19</v>
      </c>
      <c r="Q470" s="23">
        <v>11</v>
      </c>
      <c r="R470" s="28">
        <f t="shared" si="20"/>
        <v>189</v>
      </c>
    </row>
    <row r="471" spans="1:18" outlineLevel="2" x14ac:dyDescent="0.25">
      <c r="A471" s="20" t="s">
        <v>1676</v>
      </c>
      <c r="B471" s="20" t="s">
        <v>1338</v>
      </c>
      <c r="C471" s="23">
        <v>10</v>
      </c>
      <c r="D471" s="23"/>
      <c r="E471" s="23">
        <v>17</v>
      </c>
      <c r="F471" s="23">
        <v>14</v>
      </c>
      <c r="G471" s="23">
        <v>15</v>
      </c>
      <c r="H471" s="23">
        <v>22</v>
      </c>
      <c r="I471" s="23">
        <v>11</v>
      </c>
      <c r="J471" s="23">
        <v>7</v>
      </c>
      <c r="K471" s="23">
        <v>14</v>
      </c>
      <c r="L471" s="23">
        <v>12</v>
      </c>
      <c r="M471" s="23">
        <v>11</v>
      </c>
      <c r="N471" s="23">
        <v>19</v>
      </c>
      <c r="O471" s="23">
        <v>9</v>
      </c>
      <c r="P471" s="23">
        <v>11</v>
      </c>
      <c r="Q471" s="23">
        <v>13</v>
      </c>
      <c r="R471" s="28">
        <f t="shared" si="20"/>
        <v>185</v>
      </c>
    </row>
    <row r="472" spans="1:18" outlineLevel="2" x14ac:dyDescent="0.25">
      <c r="A472" s="20" t="s">
        <v>1676</v>
      </c>
      <c r="B472" s="20" t="s">
        <v>1340</v>
      </c>
      <c r="C472" s="23">
        <v>3</v>
      </c>
      <c r="D472" s="23"/>
      <c r="E472" s="23">
        <v>6</v>
      </c>
      <c r="F472" s="23">
        <v>10</v>
      </c>
      <c r="G472" s="23">
        <v>6</v>
      </c>
      <c r="H472" s="23">
        <v>5</v>
      </c>
      <c r="I472" s="23">
        <v>4</v>
      </c>
      <c r="J472" s="23">
        <v>6</v>
      </c>
      <c r="K472" s="23">
        <v>2</v>
      </c>
      <c r="L472" s="23">
        <v>7</v>
      </c>
      <c r="M472" s="23">
        <v>4</v>
      </c>
      <c r="N472" s="23">
        <v>9</v>
      </c>
      <c r="O472" s="23">
        <v>12</v>
      </c>
      <c r="P472" s="23">
        <v>8</v>
      </c>
      <c r="Q472" s="23">
        <v>3</v>
      </c>
      <c r="R472" s="28">
        <f t="shared" si="20"/>
        <v>85</v>
      </c>
    </row>
    <row r="473" spans="1:18" outlineLevel="2" x14ac:dyDescent="0.25">
      <c r="A473" s="20" t="s">
        <v>1676</v>
      </c>
      <c r="B473" s="20" t="s">
        <v>1400</v>
      </c>
      <c r="C473" s="23"/>
      <c r="D473" s="23"/>
      <c r="E473" s="23">
        <v>10</v>
      </c>
      <c r="F473" s="23">
        <v>2</v>
      </c>
      <c r="G473" s="23">
        <v>6</v>
      </c>
      <c r="H473" s="23">
        <v>6</v>
      </c>
      <c r="I473" s="23">
        <v>6</v>
      </c>
      <c r="J473" s="23">
        <v>4</v>
      </c>
      <c r="K473" s="23">
        <v>7</v>
      </c>
      <c r="L473" s="23">
        <v>5</v>
      </c>
      <c r="M473" s="23">
        <v>5</v>
      </c>
      <c r="N473" s="23">
        <v>4</v>
      </c>
      <c r="O473" s="23">
        <v>5</v>
      </c>
      <c r="P473" s="23">
        <v>8</v>
      </c>
      <c r="Q473" s="23">
        <v>8</v>
      </c>
      <c r="R473" s="28">
        <f t="shared" si="20"/>
        <v>76</v>
      </c>
    </row>
    <row r="474" spans="1:18" outlineLevel="2" x14ac:dyDescent="0.25">
      <c r="A474" s="20" t="s">
        <v>1676</v>
      </c>
      <c r="B474" s="20" t="s">
        <v>1402</v>
      </c>
      <c r="C474" s="23">
        <v>1</v>
      </c>
      <c r="D474" s="23"/>
      <c r="E474" s="23">
        <v>6</v>
      </c>
      <c r="F474" s="23">
        <v>5</v>
      </c>
      <c r="G474" s="23">
        <v>4</v>
      </c>
      <c r="H474" s="23">
        <v>5</v>
      </c>
      <c r="I474" s="23">
        <v>7</v>
      </c>
      <c r="J474" s="23">
        <v>5</v>
      </c>
      <c r="K474" s="23">
        <v>4</v>
      </c>
      <c r="L474" s="23">
        <v>6</v>
      </c>
      <c r="M474" s="23">
        <v>8</v>
      </c>
      <c r="N474" s="23">
        <v>7</v>
      </c>
      <c r="O474" s="23">
        <v>4</v>
      </c>
      <c r="P474" s="23">
        <v>10</v>
      </c>
      <c r="Q474" s="23">
        <v>3</v>
      </c>
      <c r="R474" s="28">
        <f t="shared" si="20"/>
        <v>75</v>
      </c>
    </row>
    <row r="475" spans="1:18" outlineLevel="2" x14ac:dyDescent="0.25">
      <c r="A475" s="20" t="s">
        <v>1676</v>
      </c>
      <c r="B475" s="20" t="s">
        <v>1413</v>
      </c>
      <c r="C475" s="23">
        <v>8</v>
      </c>
      <c r="D475" s="23"/>
      <c r="E475" s="23">
        <v>10</v>
      </c>
      <c r="F475" s="23">
        <v>8</v>
      </c>
      <c r="G475" s="23">
        <v>6</v>
      </c>
      <c r="H475" s="23">
        <v>5</v>
      </c>
      <c r="I475" s="23">
        <v>16</v>
      </c>
      <c r="J475" s="23">
        <v>10</v>
      </c>
      <c r="K475" s="23">
        <v>9</v>
      </c>
      <c r="L475" s="23">
        <v>10</v>
      </c>
      <c r="M475" s="23">
        <v>8</v>
      </c>
      <c r="N475" s="23">
        <v>3</v>
      </c>
      <c r="O475" s="23">
        <v>14</v>
      </c>
      <c r="P475" s="23">
        <v>15</v>
      </c>
      <c r="Q475" s="23">
        <v>7</v>
      </c>
      <c r="R475" s="28">
        <f t="shared" si="20"/>
        <v>129</v>
      </c>
    </row>
    <row r="476" spans="1:18" outlineLevel="2" x14ac:dyDescent="0.25">
      <c r="A476" s="20" t="s">
        <v>1676</v>
      </c>
      <c r="B476" s="20" t="s">
        <v>1425</v>
      </c>
      <c r="C476" s="23">
        <v>6</v>
      </c>
      <c r="D476" s="23"/>
      <c r="E476" s="23">
        <v>7</v>
      </c>
      <c r="F476" s="23">
        <v>4</v>
      </c>
      <c r="G476" s="23">
        <v>14</v>
      </c>
      <c r="H476" s="23">
        <v>5</v>
      </c>
      <c r="I476" s="23">
        <v>7</v>
      </c>
      <c r="J476" s="23">
        <v>6</v>
      </c>
      <c r="K476" s="23">
        <v>1</v>
      </c>
      <c r="L476" s="23">
        <v>3</v>
      </c>
      <c r="M476" s="23">
        <v>7</v>
      </c>
      <c r="N476" s="23">
        <v>12</v>
      </c>
      <c r="O476" s="23">
        <v>9</v>
      </c>
      <c r="P476" s="23">
        <v>7</v>
      </c>
      <c r="Q476" s="23">
        <v>11</v>
      </c>
      <c r="R476" s="28">
        <f t="shared" si="20"/>
        <v>99</v>
      </c>
    </row>
    <row r="477" spans="1:18" outlineLevel="2" x14ac:dyDescent="0.25">
      <c r="A477" s="20" t="s">
        <v>1676</v>
      </c>
      <c r="B477" s="20" t="s">
        <v>1430</v>
      </c>
      <c r="C477" s="23">
        <v>1</v>
      </c>
      <c r="D477" s="23"/>
      <c r="E477" s="23">
        <v>58</v>
      </c>
      <c r="F477" s="23">
        <v>6</v>
      </c>
      <c r="G477" s="23">
        <v>8</v>
      </c>
      <c r="H477" s="23">
        <v>20</v>
      </c>
      <c r="I477" s="23">
        <v>22</v>
      </c>
      <c r="J477" s="23">
        <v>21</v>
      </c>
      <c r="K477" s="23">
        <v>19</v>
      </c>
      <c r="L477" s="23">
        <v>20</v>
      </c>
      <c r="M477" s="23">
        <v>21</v>
      </c>
      <c r="N477" s="23">
        <v>20</v>
      </c>
      <c r="O477" s="23">
        <v>18</v>
      </c>
      <c r="P477" s="23">
        <v>27</v>
      </c>
      <c r="Q477" s="23">
        <v>22</v>
      </c>
      <c r="R477" s="28">
        <f t="shared" si="20"/>
        <v>283</v>
      </c>
    </row>
    <row r="478" spans="1:18" outlineLevel="2" x14ac:dyDescent="0.25">
      <c r="A478" s="20" t="s">
        <v>1676</v>
      </c>
      <c r="B478" s="20" t="s">
        <v>1481</v>
      </c>
      <c r="C478" s="23">
        <v>3</v>
      </c>
      <c r="D478" s="23"/>
      <c r="E478" s="23">
        <v>7</v>
      </c>
      <c r="F478" s="23">
        <v>5</v>
      </c>
      <c r="G478" s="23">
        <v>10</v>
      </c>
      <c r="H478" s="23">
        <v>6</v>
      </c>
      <c r="I478" s="23">
        <v>16</v>
      </c>
      <c r="J478" s="23">
        <v>4</v>
      </c>
      <c r="K478" s="23">
        <v>9</v>
      </c>
      <c r="L478" s="23">
        <v>4</v>
      </c>
      <c r="M478" s="23">
        <v>9</v>
      </c>
      <c r="N478" s="23">
        <v>4</v>
      </c>
      <c r="O478" s="23">
        <v>7</v>
      </c>
      <c r="P478" s="23">
        <v>7</v>
      </c>
      <c r="Q478" s="23">
        <v>1</v>
      </c>
      <c r="R478" s="28">
        <f t="shared" si="20"/>
        <v>92</v>
      </c>
    </row>
    <row r="479" spans="1:18" outlineLevel="2" x14ac:dyDescent="0.25">
      <c r="A479" s="20" t="s">
        <v>1676</v>
      </c>
      <c r="B479" s="20" t="s">
        <v>1484</v>
      </c>
      <c r="C479" s="23">
        <v>4</v>
      </c>
      <c r="D479" s="23"/>
      <c r="E479" s="23">
        <v>6</v>
      </c>
      <c r="F479" s="23">
        <v>7</v>
      </c>
      <c r="G479" s="23">
        <v>13</v>
      </c>
      <c r="H479" s="23">
        <v>6</v>
      </c>
      <c r="I479" s="23">
        <v>12</v>
      </c>
      <c r="J479" s="23">
        <v>10</v>
      </c>
      <c r="K479" s="23">
        <v>4</v>
      </c>
      <c r="L479" s="23">
        <v>7</v>
      </c>
      <c r="M479" s="23">
        <v>9</v>
      </c>
      <c r="N479" s="23">
        <v>13</v>
      </c>
      <c r="O479" s="23">
        <v>9</v>
      </c>
      <c r="P479" s="23">
        <v>7</v>
      </c>
      <c r="Q479" s="23">
        <v>11</v>
      </c>
      <c r="R479" s="28">
        <f t="shared" si="20"/>
        <v>118</v>
      </c>
    </row>
    <row r="480" spans="1:18" outlineLevel="2" x14ac:dyDescent="0.25">
      <c r="A480" s="20" t="s">
        <v>1676</v>
      </c>
      <c r="B480" s="20" t="s">
        <v>1488</v>
      </c>
      <c r="C480" s="23">
        <v>12</v>
      </c>
      <c r="D480" s="23"/>
      <c r="E480" s="23">
        <v>13</v>
      </c>
      <c r="F480" s="23">
        <v>12</v>
      </c>
      <c r="G480" s="23">
        <v>9</v>
      </c>
      <c r="H480" s="23">
        <v>11</v>
      </c>
      <c r="I480" s="23">
        <v>8</v>
      </c>
      <c r="J480" s="23">
        <v>9</v>
      </c>
      <c r="K480" s="23">
        <v>7</v>
      </c>
      <c r="L480" s="23">
        <v>7</v>
      </c>
      <c r="M480" s="23">
        <v>6</v>
      </c>
      <c r="N480" s="23">
        <v>10</v>
      </c>
      <c r="O480" s="23">
        <v>7</v>
      </c>
      <c r="P480" s="23">
        <v>9</v>
      </c>
      <c r="Q480" s="23">
        <v>13</v>
      </c>
      <c r="R480" s="28">
        <f t="shared" si="20"/>
        <v>133</v>
      </c>
    </row>
    <row r="481" spans="1:18" outlineLevel="2" x14ac:dyDescent="0.25">
      <c r="A481" s="20" t="s">
        <v>1676</v>
      </c>
      <c r="B481" s="20" t="s">
        <v>1514</v>
      </c>
      <c r="C481" s="23">
        <v>5</v>
      </c>
      <c r="D481" s="23"/>
      <c r="E481" s="23">
        <v>12</v>
      </c>
      <c r="F481" s="23">
        <v>12</v>
      </c>
      <c r="G481" s="23">
        <v>21</v>
      </c>
      <c r="H481" s="23">
        <v>13</v>
      </c>
      <c r="I481" s="23">
        <v>17</v>
      </c>
      <c r="J481" s="23">
        <v>9</v>
      </c>
      <c r="K481" s="23">
        <v>9</v>
      </c>
      <c r="L481" s="23">
        <v>17</v>
      </c>
      <c r="M481" s="23">
        <v>14</v>
      </c>
      <c r="N481" s="23">
        <v>12</v>
      </c>
      <c r="O481" s="23">
        <v>19</v>
      </c>
      <c r="P481" s="23">
        <v>13</v>
      </c>
      <c r="Q481" s="23">
        <v>12</v>
      </c>
      <c r="R481" s="28">
        <f t="shared" si="20"/>
        <v>185</v>
      </c>
    </row>
    <row r="482" spans="1:18" outlineLevel="2" x14ac:dyDescent="0.25">
      <c r="A482" s="20" t="s">
        <v>1676</v>
      </c>
      <c r="B482" s="20" t="s">
        <v>1534</v>
      </c>
      <c r="C482" s="23">
        <v>8</v>
      </c>
      <c r="D482" s="23">
        <v>1</v>
      </c>
      <c r="E482" s="23">
        <v>23</v>
      </c>
      <c r="F482" s="23">
        <v>19</v>
      </c>
      <c r="G482" s="23">
        <v>18</v>
      </c>
      <c r="H482" s="23">
        <v>16</v>
      </c>
      <c r="I482" s="23">
        <v>15</v>
      </c>
      <c r="J482" s="23">
        <v>17</v>
      </c>
      <c r="K482" s="23">
        <v>16</v>
      </c>
      <c r="L482" s="23">
        <v>12</v>
      </c>
      <c r="M482" s="23">
        <v>14</v>
      </c>
      <c r="N482" s="23">
        <v>17</v>
      </c>
      <c r="O482" s="23">
        <v>22</v>
      </c>
      <c r="P482" s="23">
        <v>13</v>
      </c>
      <c r="Q482" s="23">
        <v>14</v>
      </c>
      <c r="R482" s="28">
        <f t="shared" si="20"/>
        <v>225</v>
      </c>
    </row>
    <row r="483" spans="1:18" outlineLevel="2" x14ac:dyDescent="0.25">
      <c r="A483" s="20" t="s">
        <v>1676</v>
      </c>
      <c r="B483" s="20" t="s">
        <v>1562</v>
      </c>
      <c r="C483" s="23">
        <v>4</v>
      </c>
      <c r="D483" s="23"/>
      <c r="E483" s="23">
        <v>5</v>
      </c>
      <c r="F483" s="23">
        <v>9</v>
      </c>
      <c r="G483" s="23">
        <v>3</v>
      </c>
      <c r="H483" s="23">
        <v>10</v>
      </c>
      <c r="I483" s="23">
        <v>6</v>
      </c>
      <c r="J483" s="23">
        <v>10</v>
      </c>
      <c r="K483" s="23">
        <v>14</v>
      </c>
      <c r="L483" s="23">
        <v>7</v>
      </c>
      <c r="M483" s="23">
        <v>8</v>
      </c>
      <c r="N483" s="23">
        <v>7</v>
      </c>
      <c r="O483" s="23">
        <v>9</v>
      </c>
      <c r="P483" s="23">
        <v>9</v>
      </c>
      <c r="Q483" s="23">
        <v>5</v>
      </c>
      <c r="R483" s="28">
        <f t="shared" si="20"/>
        <v>106</v>
      </c>
    </row>
    <row r="484" spans="1:18" outlineLevel="2" x14ac:dyDescent="0.25">
      <c r="A484" s="20" t="s">
        <v>1676</v>
      </c>
      <c r="B484" s="20" t="s">
        <v>1592</v>
      </c>
      <c r="C484" s="23">
        <v>15</v>
      </c>
      <c r="D484" s="23"/>
      <c r="E484" s="23">
        <v>11</v>
      </c>
      <c r="F484" s="23">
        <v>9</v>
      </c>
      <c r="G484" s="23">
        <v>21</v>
      </c>
      <c r="H484" s="23">
        <v>13</v>
      </c>
      <c r="I484" s="23">
        <v>9</v>
      </c>
      <c r="J484" s="23">
        <v>15</v>
      </c>
      <c r="K484" s="23">
        <v>10</v>
      </c>
      <c r="L484" s="23">
        <v>15</v>
      </c>
      <c r="M484" s="23">
        <v>13</v>
      </c>
      <c r="N484" s="23">
        <v>13</v>
      </c>
      <c r="O484" s="23">
        <v>27</v>
      </c>
      <c r="P484" s="23">
        <v>13</v>
      </c>
      <c r="Q484" s="23">
        <v>25</v>
      </c>
      <c r="R484" s="28">
        <f t="shared" si="20"/>
        <v>209</v>
      </c>
    </row>
    <row r="485" spans="1:18" outlineLevel="2" x14ac:dyDescent="0.25">
      <c r="A485" s="20" t="s">
        <v>1676</v>
      </c>
      <c r="B485" s="20" t="s">
        <v>1593</v>
      </c>
      <c r="C485" s="23">
        <v>15</v>
      </c>
      <c r="D485" s="23"/>
      <c r="E485" s="23">
        <v>26</v>
      </c>
      <c r="F485" s="23">
        <v>24</v>
      </c>
      <c r="G485" s="23">
        <v>19</v>
      </c>
      <c r="H485" s="23">
        <v>17</v>
      </c>
      <c r="I485" s="23">
        <v>26</v>
      </c>
      <c r="J485" s="23">
        <v>30</v>
      </c>
      <c r="K485" s="23">
        <v>18</v>
      </c>
      <c r="L485" s="23">
        <v>26</v>
      </c>
      <c r="M485" s="23">
        <v>27</v>
      </c>
      <c r="N485" s="23">
        <v>33</v>
      </c>
      <c r="O485" s="23">
        <v>38</v>
      </c>
      <c r="P485" s="23">
        <v>23</v>
      </c>
      <c r="Q485" s="23">
        <v>27</v>
      </c>
      <c r="R485" s="28">
        <f t="shared" si="20"/>
        <v>349</v>
      </c>
    </row>
    <row r="486" spans="1:18" outlineLevel="2" x14ac:dyDescent="0.25">
      <c r="A486" s="20" t="s">
        <v>1676</v>
      </c>
      <c r="B486" s="20" t="s">
        <v>1623</v>
      </c>
      <c r="C486" s="23">
        <v>12</v>
      </c>
      <c r="D486" s="23"/>
      <c r="E486" s="23">
        <v>12</v>
      </c>
      <c r="F486" s="23">
        <v>18</v>
      </c>
      <c r="G486" s="23">
        <v>10</v>
      </c>
      <c r="H486" s="23">
        <v>20</v>
      </c>
      <c r="I486" s="23">
        <v>16</v>
      </c>
      <c r="J486" s="23">
        <v>10</v>
      </c>
      <c r="K486" s="23">
        <v>12</v>
      </c>
      <c r="L486" s="23">
        <v>7</v>
      </c>
      <c r="M486" s="23">
        <v>13</v>
      </c>
      <c r="N486" s="23">
        <v>10</v>
      </c>
      <c r="O486" s="23">
        <v>18</v>
      </c>
      <c r="P486" s="23">
        <v>17</v>
      </c>
      <c r="Q486" s="23">
        <v>11</v>
      </c>
      <c r="R486" s="28">
        <f t="shared" si="20"/>
        <v>186</v>
      </c>
    </row>
    <row r="487" spans="1:18" outlineLevel="2" x14ac:dyDescent="0.25">
      <c r="A487" s="20" t="s">
        <v>1676</v>
      </c>
      <c r="B487" s="20" t="s">
        <v>1632</v>
      </c>
      <c r="C487" s="23">
        <v>12</v>
      </c>
      <c r="D487" s="23"/>
      <c r="E487" s="23">
        <v>19</v>
      </c>
      <c r="F487" s="23">
        <v>12</v>
      </c>
      <c r="G487" s="23">
        <v>15</v>
      </c>
      <c r="H487" s="23">
        <v>6</v>
      </c>
      <c r="I487" s="23">
        <v>10</v>
      </c>
      <c r="J487" s="23">
        <v>12</v>
      </c>
      <c r="K487" s="23">
        <v>14</v>
      </c>
      <c r="L487" s="23">
        <v>18</v>
      </c>
      <c r="M487" s="23">
        <v>13</v>
      </c>
      <c r="N487" s="23">
        <v>13</v>
      </c>
      <c r="O487" s="23">
        <v>11</v>
      </c>
      <c r="P487" s="23">
        <v>13</v>
      </c>
      <c r="Q487" s="23">
        <v>17</v>
      </c>
      <c r="R487" s="28">
        <f t="shared" si="20"/>
        <v>185</v>
      </c>
    </row>
    <row r="488" spans="1:18" outlineLevel="2" x14ac:dyDescent="0.25">
      <c r="A488" s="20" t="s">
        <v>1676</v>
      </c>
      <c r="B488" s="20" t="s">
        <v>1655</v>
      </c>
      <c r="C488" s="23">
        <v>3</v>
      </c>
      <c r="D488" s="23"/>
      <c r="E488" s="23">
        <v>6</v>
      </c>
      <c r="F488" s="23">
        <v>6</v>
      </c>
      <c r="G488" s="23">
        <v>11</v>
      </c>
      <c r="H488" s="23">
        <v>11</v>
      </c>
      <c r="I488" s="23">
        <v>5</v>
      </c>
      <c r="J488" s="23">
        <v>11</v>
      </c>
      <c r="K488" s="23">
        <v>12</v>
      </c>
      <c r="L488" s="23">
        <v>9</v>
      </c>
      <c r="M488" s="23">
        <v>10</v>
      </c>
      <c r="N488" s="23">
        <v>6</v>
      </c>
      <c r="O488" s="23">
        <v>16</v>
      </c>
      <c r="P488" s="23">
        <v>8</v>
      </c>
      <c r="Q488" s="23">
        <v>15</v>
      </c>
      <c r="R488" s="28">
        <f t="shared" si="20"/>
        <v>129</v>
      </c>
    </row>
    <row r="489" spans="1:18" outlineLevel="2" x14ac:dyDescent="0.25">
      <c r="A489" s="20" t="s">
        <v>1676</v>
      </c>
      <c r="B489" s="20" t="s">
        <v>1661</v>
      </c>
      <c r="C489" s="23">
        <v>8</v>
      </c>
      <c r="D489" s="23"/>
      <c r="E489" s="23">
        <v>12</v>
      </c>
      <c r="F489" s="23">
        <v>15</v>
      </c>
      <c r="G489" s="23">
        <v>12</v>
      </c>
      <c r="H489" s="23">
        <v>17</v>
      </c>
      <c r="I489" s="23">
        <v>13</v>
      </c>
      <c r="J489" s="23">
        <v>7</v>
      </c>
      <c r="K489" s="23">
        <v>13</v>
      </c>
      <c r="L489" s="23">
        <v>10</v>
      </c>
      <c r="M489" s="23">
        <v>11</v>
      </c>
      <c r="N489" s="23">
        <v>12</v>
      </c>
      <c r="O489" s="23">
        <v>14</v>
      </c>
      <c r="P489" s="23">
        <v>21</v>
      </c>
      <c r="Q489" s="23">
        <v>6</v>
      </c>
      <c r="R489" s="28">
        <f t="shared" si="20"/>
        <v>171</v>
      </c>
    </row>
    <row r="490" spans="1:18" outlineLevel="2" x14ac:dyDescent="0.25">
      <c r="A490" s="20" t="s">
        <v>1676</v>
      </c>
      <c r="B490" s="20" t="s">
        <v>1664</v>
      </c>
      <c r="C490" s="23">
        <v>17</v>
      </c>
      <c r="D490" s="23"/>
      <c r="E490" s="23">
        <v>17</v>
      </c>
      <c r="F490" s="23">
        <v>24</v>
      </c>
      <c r="G490" s="23">
        <v>19</v>
      </c>
      <c r="H490" s="23">
        <v>13</v>
      </c>
      <c r="I490" s="23">
        <v>16</v>
      </c>
      <c r="J490" s="23">
        <v>16</v>
      </c>
      <c r="K490" s="23">
        <v>17</v>
      </c>
      <c r="L490" s="23">
        <v>16</v>
      </c>
      <c r="M490" s="23">
        <v>14</v>
      </c>
      <c r="N490" s="23">
        <v>22</v>
      </c>
      <c r="O490" s="23">
        <v>20</v>
      </c>
      <c r="P490" s="23">
        <v>19</v>
      </c>
      <c r="Q490" s="23">
        <v>17</v>
      </c>
      <c r="R490" s="28">
        <f t="shared" si="20"/>
        <v>247</v>
      </c>
    </row>
    <row r="491" spans="1:18" outlineLevel="2" x14ac:dyDescent="0.25">
      <c r="A491" s="20" t="s">
        <v>1676</v>
      </c>
      <c r="B491" s="20" t="s">
        <v>1676</v>
      </c>
      <c r="C491" s="23">
        <v>3</v>
      </c>
      <c r="D491" s="23"/>
      <c r="E491" s="23">
        <v>7</v>
      </c>
      <c r="F491" s="23">
        <v>8</v>
      </c>
      <c r="G491" s="23">
        <v>7</v>
      </c>
      <c r="H491" s="23">
        <v>9</v>
      </c>
      <c r="I491" s="23">
        <v>6</v>
      </c>
      <c r="J491" s="23">
        <v>7</v>
      </c>
      <c r="K491" s="23">
        <v>4</v>
      </c>
      <c r="L491" s="23">
        <v>6</v>
      </c>
      <c r="M491" s="23">
        <v>8</v>
      </c>
      <c r="N491" s="23">
        <v>7</v>
      </c>
      <c r="O491" s="23">
        <v>5</v>
      </c>
      <c r="P491" s="23">
        <v>8</v>
      </c>
      <c r="Q491" s="23">
        <v>7</v>
      </c>
      <c r="R491" s="28">
        <f t="shared" si="20"/>
        <v>92</v>
      </c>
    </row>
    <row r="492" spans="1:18" outlineLevel="2" x14ac:dyDescent="0.25">
      <c r="A492" s="20" t="s">
        <v>1676</v>
      </c>
      <c r="B492" s="20" t="s">
        <v>1713</v>
      </c>
      <c r="C492" s="23">
        <v>16</v>
      </c>
      <c r="D492" s="23">
        <v>1</v>
      </c>
      <c r="E492" s="23">
        <v>38</v>
      </c>
      <c r="F492" s="23">
        <v>46</v>
      </c>
      <c r="G492" s="23">
        <v>45</v>
      </c>
      <c r="H492" s="23">
        <v>43</v>
      </c>
      <c r="I492" s="23">
        <v>38</v>
      </c>
      <c r="J492" s="23">
        <v>51</v>
      </c>
      <c r="K492" s="23">
        <v>56</v>
      </c>
      <c r="L492" s="23">
        <v>45</v>
      </c>
      <c r="M492" s="23">
        <v>62</v>
      </c>
      <c r="N492" s="23">
        <v>49</v>
      </c>
      <c r="O492" s="23">
        <v>52</v>
      </c>
      <c r="P492" s="23">
        <v>38</v>
      </c>
      <c r="Q492" s="23">
        <v>46</v>
      </c>
      <c r="R492" s="28">
        <f t="shared" si="20"/>
        <v>626</v>
      </c>
    </row>
    <row r="493" spans="1:18" outlineLevel="1" x14ac:dyDescent="0.25">
      <c r="A493" s="24" t="s">
        <v>2234</v>
      </c>
      <c r="B493" s="25"/>
      <c r="C493" s="26">
        <f t="shared" ref="C493:R493" si="22">SUBTOTAL(9,C467:C492)</f>
        <v>238</v>
      </c>
      <c r="D493" s="26">
        <f t="shared" si="22"/>
        <v>2</v>
      </c>
      <c r="E493" s="26">
        <f t="shared" si="22"/>
        <v>413</v>
      </c>
      <c r="F493" s="26">
        <f t="shared" si="22"/>
        <v>374</v>
      </c>
      <c r="G493" s="26">
        <f t="shared" si="22"/>
        <v>393</v>
      </c>
      <c r="H493" s="26">
        <f t="shared" si="22"/>
        <v>374</v>
      </c>
      <c r="I493" s="26">
        <f t="shared" si="22"/>
        <v>385</v>
      </c>
      <c r="J493" s="26">
        <f t="shared" si="22"/>
        <v>389</v>
      </c>
      <c r="K493" s="26">
        <f t="shared" si="22"/>
        <v>358</v>
      </c>
      <c r="L493" s="26">
        <f t="shared" si="22"/>
        <v>363</v>
      </c>
      <c r="M493" s="26">
        <f t="shared" si="22"/>
        <v>388</v>
      </c>
      <c r="N493" s="26">
        <f t="shared" si="22"/>
        <v>398</v>
      </c>
      <c r="O493" s="26">
        <f t="shared" si="22"/>
        <v>437</v>
      </c>
      <c r="P493" s="26">
        <f t="shared" si="22"/>
        <v>398</v>
      </c>
      <c r="Q493" s="26">
        <f t="shared" si="22"/>
        <v>400</v>
      </c>
      <c r="R493" s="28">
        <f t="shared" si="22"/>
        <v>5310</v>
      </c>
    </row>
    <row r="494" spans="1:18" outlineLevel="2" x14ac:dyDescent="0.25">
      <c r="A494" s="20" t="s">
        <v>1683</v>
      </c>
      <c r="B494" s="20" t="s">
        <v>1170</v>
      </c>
      <c r="C494" s="23">
        <v>11</v>
      </c>
      <c r="D494" s="23">
        <v>1</v>
      </c>
      <c r="E494" s="23">
        <v>16</v>
      </c>
      <c r="F494" s="23">
        <v>10</v>
      </c>
      <c r="G494" s="23">
        <v>11</v>
      </c>
      <c r="H494" s="23">
        <v>10</v>
      </c>
      <c r="I494" s="23">
        <v>13</v>
      </c>
      <c r="J494" s="23">
        <v>14</v>
      </c>
      <c r="K494" s="23">
        <v>5</v>
      </c>
      <c r="L494" s="23">
        <v>17</v>
      </c>
      <c r="M494" s="23">
        <v>12</v>
      </c>
      <c r="N494" s="23">
        <v>12</v>
      </c>
      <c r="O494" s="23">
        <v>16</v>
      </c>
      <c r="P494" s="23">
        <v>10</v>
      </c>
      <c r="Q494" s="23">
        <v>10</v>
      </c>
      <c r="R494" s="28">
        <f t="shared" si="20"/>
        <v>168</v>
      </c>
    </row>
    <row r="495" spans="1:18" outlineLevel="2" x14ac:dyDescent="0.25">
      <c r="A495" s="20" t="s">
        <v>1683</v>
      </c>
      <c r="B495" s="20" t="s">
        <v>1173</v>
      </c>
      <c r="C495" s="23">
        <v>3</v>
      </c>
      <c r="D495" s="23"/>
      <c r="E495" s="23">
        <v>2</v>
      </c>
      <c r="F495" s="23">
        <v>5</v>
      </c>
      <c r="G495" s="23">
        <v>8</v>
      </c>
      <c r="H495" s="23">
        <v>2</v>
      </c>
      <c r="I495" s="23">
        <v>1</v>
      </c>
      <c r="J495" s="23">
        <v>3</v>
      </c>
      <c r="K495" s="23">
        <v>3</v>
      </c>
      <c r="L495" s="23">
        <v>2</v>
      </c>
      <c r="M495" s="23">
        <v>4</v>
      </c>
      <c r="N495" s="23">
        <v>3</v>
      </c>
      <c r="O495" s="23">
        <v>5</v>
      </c>
      <c r="P495" s="23">
        <v>7</v>
      </c>
      <c r="Q495" s="23">
        <v>4</v>
      </c>
      <c r="R495" s="28">
        <f t="shared" si="20"/>
        <v>52</v>
      </c>
    </row>
    <row r="496" spans="1:18" outlineLevel="2" x14ac:dyDescent="0.25">
      <c r="A496" s="20" t="s">
        <v>1683</v>
      </c>
      <c r="B496" s="20" t="s">
        <v>1193</v>
      </c>
      <c r="C496" s="23">
        <v>14</v>
      </c>
      <c r="D496" s="23"/>
      <c r="E496" s="23">
        <v>11</v>
      </c>
      <c r="F496" s="23">
        <v>14</v>
      </c>
      <c r="G496" s="23">
        <v>14</v>
      </c>
      <c r="H496" s="23">
        <v>22</v>
      </c>
      <c r="I496" s="23">
        <v>19</v>
      </c>
      <c r="J496" s="23">
        <v>17</v>
      </c>
      <c r="K496" s="23">
        <v>16</v>
      </c>
      <c r="L496" s="23">
        <v>20</v>
      </c>
      <c r="M496" s="23">
        <v>21</v>
      </c>
      <c r="N496" s="23">
        <v>19</v>
      </c>
      <c r="O496" s="23">
        <v>12</v>
      </c>
      <c r="P496" s="23">
        <v>19</v>
      </c>
      <c r="Q496" s="23">
        <v>21</v>
      </c>
      <c r="R496" s="28">
        <f t="shared" si="20"/>
        <v>239</v>
      </c>
    </row>
    <row r="497" spans="1:18" outlineLevel="2" x14ac:dyDescent="0.25">
      <c r="A497" s="20" t="s">
        <v>1683</v>
      </c>
      <c r="B497" s="20" t="s">
        <v>1198</v>
      </c>
      <c r="C497" s="23"/>
      <c r="D497" s="23"/>
      <c r="E497" s="23">
        <v>3</v>
      </c>
      <c r="F497" s="23"/>
      <c r="G497" s="23">
        <v>1</v>
      </c>
      <c r="H497" s="23">
        <v>5</v>
      </c>
      <c r="I497" s="23">
        <v>1</v>
      </c>
      <c r="J497" s="23">
        <v>1</v>
      </c>
      <c r="K497" s="23">
        <v>3</v>
      </c>
      <c r="L497" s="23">
        <v>2</v>
      </c>
      <c r="M497" s="23">
        <v>2</v>
      </c>
      <c r="N497" s="23">
        <v>2</v>
      </c>
      <c r="O497" s="23">
        <v>4</v>
      </c>
      <c r="P497" s="23">
        <v>1</v>
      </c>
      <c r="Q497" s="23">
        <v>1</v>
      </c>
      <c r="R497" s="28">
        <f t="shared" si="20"/>
        <v>26</v>
      </c>
    </row>
    <row r="498" spans="1:18" outlineLevel="2" x14ac:dyDescent="0.25">
      <c r="A498" s="20" t="s">
        <v>1683</v>
      </c>
      <c r="B498" s="20" t="s">
        <v>1201</v>
      </c>
      <c r="C498" s="23">
        <v>5</v>
      </c>
      <c r="D498" s="23"/>
      <c r="E498" s="23"/>
      <c r="F498" s="23">
        <v>3</v>
      </c>
      <c r="G498" s="23">
        <v>8</v>
      </c>
      <c r="H498" s="23">
        <v>5</v>
      </c>
      <c r="I498" s="23">
        <v>8</v>
      </c>
      <c r="J498" s="23">
        <v>4</v>
      </c>
      <c r="K498" s="23">
        <v>5</v>
      </c>
      <c r="L498" s="23">
        <v>1</v>
      </c>
      <c r="M498" s="23">
        <v>7</v>
      </c>
      <c r="N498" s="23">
        <v>4</v>
      </c>
      <c r="O498" s="23">
        <v>3</v>
      </c>
      <c r="P498" s="23">
        <v>3</v>
      </c>
      <c r="Q498" s="23">
        <v>3</v>
      </c>
      <c r="R498" s="28">
        <f t="shared" si="20"/>
        <v>59</v>
      </c>
    </row>
    <row r="499" spans="1:18" outlineLevel="2" x14ac:dyDescent="0.25">
      <c r="A499" s="20" t="s">
        <v>1683</v>
      </c>
      <c r="B499" s="20" t="s">
        <v>1203</v>
      </c>
      <c r="C499" s="23">
        <v>1</v>
      </c>
      <c r="D499" s="23"/>
      <c r="E499" s="23"/>
      <c r="F499" s="23"/>
      <c r="G499" s="23"/>
      <c r="H499" s="23"/>
      <c r="I499" s="23"/>
      <c r="J499" s="23"/>
      <c r="K499" s="23"/>
      <c r="L499" s="23">
        <v>1</v>
      </c>
      <c r="M499" s="23">
        <v>1</v>
      </c>
      <c r="N499" s="23"/>
      <c r="O499" s="23"/>
      <c r="P499" s="23"/>
      <c r="Q499" s="23"/>
      <c r="R499" s="28">
        <f t="shared" si="20"/>
        <v>3</v>
      </c>
    </row>
    <row r="500" spans="1:18" outlineLevel="2" x14ac:dyDescent="0.25">
      <c r="A500" s="20" t="s">
        <v>1683</v>
      </c>
      <c r="B500" s="20" t="s">
        <v>1234</v>
      </c>
      <c r="C500" s="23">
        <v>1</v>
      </c>
      <c r="D500" s="23"/>
      <c r="E500" s="23">
        <v>2</v>
      </c>
      <c r="F500" s="23"/>
      <c r="G500" s="23">
        <v>3</v>
      </c>
      <c r="H500" s="23">
        <v>2</v>
      </c>
      <c r="I500" s="23">
        <v>5</v>
      </c>
      <c r="J500" s="23">
        <v>1</v>
      </c>
      <c r="K500" s="23">
        <v>3</v>
      </c>
      <c r="L500" s="23">
        <v>3</v>
      </c>
      <c r="M500" s="23">
        <v>3</v>
      </c>
      <c r="N500" s="23">
        <v>2</v>
      </c>
      <c r="O500" s="23">
        <v>3</v>
      </c>
      <c r="P500" s="23">
        <v>4</v>
      </c>
      <c r="Q500" s="23">
        <v>2</v>
      </c>
      <c r="R500" s="28">
        <f t="shared" si="20"/>
        <v>34</v>
      </c>
    </row>
    <row r="501" spans="1:18" outlineLevel="2" x14ac:dyDescent="0.25">
      <c r="A501" s="20" t="s">
        <v>1683</v>
      </c>
      <c r="B501" s="20" t="s">
        <v>1244</v>
      </c>
      <c r="C501" s="23">
        <v>22</v>
      </c>
      <c r="D501" s="23"/>
      <c r="E501" s="23">
        <v>30</v>
      </c>
      <c r="F501" s="23">
        <v>28</v>
      </c>
      <c r="G501" s="23">
        <v>29</v>
      </c>
      <c r="H501" s="23">
        <v>23</v>
      </c>
      <c r="I501" s="23">
        <v>35</v>
      </c>
      <c r="J501" s="23">
        <v>26</v>
      </c>
      <c r="K501" s="23">
        <v>32</v>
      </c>
      <c r="L501" s="23">
        <v>31</v>
      </c>
      <c r="M501" s="23">
        <v>30</v>
      </c>
      <c r="N501" s="23">
        <v>31</v>
      </c>
      <c r="O501" s="23">
        <v>30</v>
      </c>
      <c r="P501" s="23">
        <v>32</v>
      </c>
      <c r="Q501" s="23">
        <v>33</v>
      </c>
      <c r="R501" s="28">
        <f t="shared" si="20"/>
        <v>412</v>
      </c>
    </row>
    <row r="502" spans="1:18" outlineLevel="2" x14ac:dyDescent="0.25">
      <c r="A502" s="20" t="s">
        <v>1683</v>
      </c>
      <c r="B502" s="20" t="s">
        <v>1261</v>
      </c>
      <c r="C502" s="23"/>
      <c r="D502" s="23"/>
      <c r="E502" s="23">
        <v>1</v>
      </c>
      <c r="F502" s="23"/>
      <c r="G502" s="23">
        <v>2</v>
      </c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8">
        <f t="shared" si="20"/>
        <v>3</v>
      </c>
    </row>
    <row r="503" spans="1:18" outlineLevel="2" x14ac:dyDescent="0.25">
      <c r="A503" s="20" t="s">
        <v>1683</v>
      </c>
      <c r="B503" s="20" t="s">
        <v>1264</v>
      </c>
      <c r="C503" s="23">
        <v>1</v>
      </c>
      <c r="D503" s="23">
        <v>1</v>
      </c>
      <c r="E503" s="23">
        <v>3</v>
      </c>
      <c r="F503" s="23">
        <v>3</v>
      </c>
      <c r="G503" s="23">
        <v>1</v>
      </c>
      <c r="H503" s="23">
        <v>4</v>
      </c>
      <c r="I503" s="23">
        <v>5</v>
      </c>
      <c r="J503" s="23">
        <v>3</v>
      </c>
      <c r="K503" s="23">
        <v>6</v>
      </c>
      <c r="L503" s="23">
        <v>7</v>
      </c>
      <c r="M503" s="23">
        <v>5</v>
      </c>
      <c r="N503" s="23">
        <v>2</v>
      </c>
      <c r="O503" s="23">
        <v>5</v>
      </c>
      <c r="P503" s="23">
        <v>3</v>
      </c>
      <c r="Q503" s="23">
        <v>2</v>
      </c>
      <c r="R503" s="28">
        <f t="shared" si="20"/>
        <v>51</v>
      </c>
    </row>
    <row r="504" spans="1:18" outlineLevel="2" x14ac:dyDescent="0.25">
      <c r="A504" s="20" t="s">
        <v>1683</v>
      </c>
      <c r="B504" s="20" t="s">
        <v>1267</v>
      </c>
      <c r="C504" s="23">
        <v>5</v>
      </c>
      <c r="D504" s="23">
        <v>1</v>
      </c>
      <c r="E504" s="23">
        <v>10</v>
      </c>
      <c r="F504" s="23">
        <v>13</v>
      </c>
      <c r="G504" s="23">
        <v>12</v>
      </c>
      <c r="H504" s="23">
        <v>9</v>
      </c>
      <c r="I504" s="23">
        <v>12</v>
      </c>
      <c r="J504" s="23">
        <v>16</v>
      </c>
      <c r="K504" s="23">
        <v>12</v>
      </c>
      <c r="L504" s="23">
        <v>7</v>
      </c>
      <c r="M504" s="23">
        <v>13</v>
      </c>
      <c r="N504" s="23">
        <v>6</v>
      </c>
      <c r="O504" s="23">
        <v>11</v>
      </c>
      <c r="P504" s="23">
        <v>9</v>
      </c>
      <c r="Q504" s="23">
        <v>12</v>
      </c>
      <c r="R504" s="28">
        <f t="shared" si="20"/>
        <v>148</v>
      </c>
    </row>
    <row r="505" spans="1:18" outlineLevel="2" x14ac:dyDescent="0.25">
      <c r="A505" s="20" t="s">
        <v>1683</v>
      </c>
      <c r="B505" s="20" t="s">
        <v>1273</v>
      </c>
      <c r="C505" s="23">
        <v>5</v>
      </c>
      <c r="D505" s="23"/>
      <c r="E505" s="23">
        <v>4</v>
      </c>
      <c r="F505" s="23">
        <v>7</v>
      </c>
      <c r="G505" s="23">
        <v>6</v>
      </c>
      <c r="H505" s="23">
        <v>11</v>
      </c>
      <c r="I505" s="23">
        <v>10</v>
      </c>
      <c r="J505" s="23">
        <v>6</v>
      </c>
      <c r="K505" s="23">
        <v>2</v>
      </c>
      <c r="L505" s="23">
        <v>7</v>
      </c>
      <c r="M505" s="23">
        <v>3</v>
      </c>
      <c r="N505" s="23">
        <v>16</v>
      </c>
      <c r="O505" s="23">
        <v>3</v>
      </c>
      <c r="P505" s="23">
        <v>5</v>
      </c>
      <c r="Q505" s="23">
        <v>5</v>
      </c>
      <c r="R505" s="28">
        <f t="shared" si="20"/>
        <v>90</v>
      </c>
    </row>
    <row r="506" spans="1:18" outlineLevel="2" x14ac:dyDescent="0.25">
      <c r="A506" s="20" t="s">
        <v>1683</v>
      </c>
      <c r="B506" s="20" t="s">
        <v>1274</v>
      </c>
      <c r="C506" s="23">
        <v>3</v>
      </c>
      <c r="D506" s="23"/>
      <c r="E506" s="23">
        <v>3</v>
      </c>
      <c r="F506" s="23">
        <v>8</v>
      </c>
      <c r="G506" s="23">
        <v>4</v>
      </c>
      <c r="H506" s="23">
        <v>6</v>
      </c>
      <c r="I506" s="23">
        <v>7</v>
      </c>
      <c r="J506" s="23">
        <v>3</v>
      </c>
      <c r="K506" s="23">
        <v>6</v>
      </c>
      <c r="L506" s="23">
        <v>6</v>
      </c>
      <c r="M506" s="23">
        <v>7</v>
      </c>
      <c r="N506" s="23">
        <v>3</v>
      </c>
      <c r="O506" s="23">
        <v>6</v>
      </c>
      <c r="P506" s="23">
        <v>2</v>
      </c>
      <c r="Q506" s="23">
        <v>4</v>
      </c>
      <c r="R506" s="28">
        <f t="shared" si="20"/>
        <v>68</v>
      </c>
    </row>
    <row r="507" spans="1:18" outlineLevel="2" x14ac:dyDescent="0.25">
      <c r="A507" s="20" t="s">
        <v>1683</v>
      </c>
      <c r="B507" s="20" t="s">
        <v>1277</v>
      </c>
      <c r="C507" s="23">
        <v>1</v>
      </c>
      <c r="D507" s="23"/>
      <c r="E507" s="23"/>
      <c r="F507" s="23">
        <v>3</v>
      </c>
      <c r="G507" s="23"/>
      <c r="H507" s="23">
        <v>1</v>
      </c>
      <c r="I507" s="23">
        <v>2</v>
      </c>
      <c r="J507" s="23">
        <v>1</v>
      </c>
      <c r="K507" s="23">
        <v>1</v>
      </c>
      <c r="L507" s="23">
        <v>2</v>
      </c>
      <c r="M507" s="23">
        <v>1</v>
      </c>
      <c r="N507" s="23">
        <v>1</v>
      </c>
      <c r="O507" s="23">
        <v>1</v>
      </c>
      <c r="P507" s="23">
        <v>1</v>
      </c>
      <c r="Q507" s="23">
        <v>2</v>
      </c>
      <c r="R507" s="28">
        <f t="shared" si="20"/>
        <v>17</v>
      </c>
    </row>
    <row r="508" spans="1:18" outlineLevel="2" x14ac:dyDescent="0.25">
      <c r="A508" s="20" t="s">
        <v>1683</v>
      </c>
      <c r="B508" s="20" t="s">
        <v>1284</v>
      </c>
      <c r="C508" s="23"/>
      <c r="D508" s="23"/>
      <c r="E508" s="23">
        <v>1</v>
      </c>
      <c r="F508" s="23"/>
      <c r="G508" s="23"/>
      <c r="H508" s="23"/>
      <c r="I508" s="23"/>
      <c r="J508" s="23"/>
      <c r="K508" s="23">
        <v>1</v>
      </c>
      <c r="L508" s="23">
        <v>1</v>
      </c>
      <c r="M508" s="23"/>
      <c r="N508" s="23">
        <v>1</v>
      </c>
      <c r="O508" s="23">
        <v>2</v>
      </c>
      <c r="P508" s="23"/>
      <c r="Q508" s="23">
        <v>1</v>
      </c>
      <c r="R508" s="28">
        <f t="shared" si="20"/>
        <v>7</v>
      </c>
    </row>
    <row r="509" spans="1:18" outlineLevel="2" x14ac:dyDescent="0.25">
      <c r="A509" s="20" t="s">
        <v>1683</v>
      </c>
      <c r="B509" s="20" t="s">
        <v>1288</v>
      </c>
      <c r="C509" s="23"/>
      <c r="D509" s="23"/>
      <c r="E509" s="23">
        <v>11</v>
      </c>
      <c r="F509" s="23">
        <v>9</v>
      </c>
      <c r="G509" s="23">
        <v>8</v>
      </c>
      <c r="H509" s="23">
        <v>13</v>
      </c>
      <c r="I509" s="23">
        <v>5</v>
      </c>
      <c r="J509" s="23">
        <v>13</v>
      </c>
      <c r="K509" s="23">
        <v>6</v>
      </c>
      <c r="L509" s="23">
        <v>10</v>
      </c>
      <c r="M509" s="23">
        <v>9</v>
      </c>
      <c r="N509" s="23"/>
      <c r="O509" s="23">
        <v>5</v>
      </c>
      <c r="P509" s="23">
        <v>9</v>
      </c>
      <c r="Q509" s="23">
        <v>6</v>
      </c>
      <c r="R509" s="28">
        <f t="shared" si="20"/>
        <v>104</v>
      </c>
    </row>
    <row r="510" spans="1:18" outlineLevel="2" x14ac:dyDescent="0.25">
      <c r="A510" s="20" t="s">
        <v>1683</v>
      </c>
      <c r="B510" s="20" t="s">
        <v>1292</v>
      </c>
      <c r="C510" s="23">
        <v>12</v>
      </c>
      <c r="D510" s="23"/>
      <c r="E510" s="23">
        <v>7</v>
      </c>
      <c r="F510" s="23">
        <v>4</v>
      </c>
      <c r="G510" s="23">
        <v>8</v>
      </c>
      <c r="H510" s="23">
        <v>6</v>
      </c>
      <c r="I510" s="23">
        <v>7</v>
      </c>
      <c r="J510" s="23">
        <v>3</v>
      </c>
      <c r="K510" s="23">
        <v>3</v>
      </c>
      <c r="L510" s="23">
        <v>6</v>
      </c>
      <c r="M510" s="23">
        <v>5</v>
      </c>
      <c r="N510" s="23">
        <v>8</v>
      </c>
      <c r="O510" s="23">
        <v>12</v>
      </c>
      <c r="P510" s="23">
        <v>8</v>
      </c>
      <c r="Q510" s="23">
        <v>4</v>
      </c>
      <c r="R510" s="28">
        <f t="shared" si="20"/>
        <v>93</v>
      </c>
    </row>
    <row r="511" spans="1:18" outlineLevel="2" x14ac:dyDescent="0.25">
      <c r="A511" s="20" t="s">
        <v>1683</v>
      </c>
      <c r="B511" s="20" t="s">
        <v>1294</v>
      </c>
      <c r="C511" s="23"/>
      <c r="D511" s="23"/>
      <c r="E511" s="23">
        <v>1</v>
      </c>
      <c r="F511" s="23">
        <v>1</v>
      </c>
      <c r="G511" s="23"/>
      <c r="H511" s="23">
        <v>1</v>
      </c>
      <c r="I511" s="23">
        <v>2</v>
      </c>
      <c r="J511" s="23"/>
      <c r="K511" s="23"/>
      <c r="L511" s="23"/>
      <c r="M511" s="23">
        <v>1</v>
      </c>
      <c r="N511" s="23"/>
      <c r="O511" s="23"/>
      <c r="P511" s="23">
        <v>2</v>
      </c>
      <c r="Q511" s="23">
        <v>1</v>
      </c>
      <c r="R511" s="28">
        <f t="shared" si="20"/>
        <v>9</v>
      </c>
    </row>
    <row r="512" spans="1:18" outlineLevel="2" x14ac:dyDescent="0.25">
      <c r="A512" s="20" t="s">
        <v>1683</v>
      </c>
      <c r="B512" s="20" t="s">
        <v>1299</v>
      </c>
      <c r="C512" s="23"/>
      <c r="D512" s="23"/>
      <c r="E512" s="23">
        <v>2</v>
      </c>
      <c r="F512" s="23">
        <v>3</v>
      </c>
      <c r="G512" s="23">
        <v>2</v>
      </c>
      <c r="H512" s="23">
        <v>4</v>
      </c>
      <c r="I512" s="23">
        <v>1</v>
      </c>
      <c r="J512" s="23">
        <v>1</v>
      </c>
      <c r="K512" s="23">
        <v>2</v>
      </c>
      <c r="L512" s="23">
        <v>2</v>
      </c>
      <c r="M512" s="23">
        <v>3</v>
      </c>
      <c r="N512" s="23">
        <v>1</v>
      </c>
      <c r="O512" s="23">
        <v>3</v>
      </c>
      <c r="P512" s="23">
        <v>8</v>
      </c>
      <c r="Q512" s="23">
        <v>3</v>
      </c>
      <c r="R512" s="28">
        <f t="shared" si="20"/>
        <v>35</v>
      </c>
    </row>
    <row r="513" spans="1:18" outlineLevel="2" x14ac:dyDescent="0.25">
      <c r="A513" s="20" t="s">
        <v>1683</v>
      </c>
      <c r="B513" s="20" t="s">
        <v>1301</v>
      </c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>
        <v>1</v>
      </c>
      <c r="P513" s="23"/>
      <c r="Q513" s="23"/>
      <c r="R513" s="28">
        <f t="shared" si="20"/>
        <v>1</v>
      </c>
    </row>
    <row r="514" spans="1:18" outlineLevel="2" x14ac:dyDescent="0.25">
      <c r="A514" s="20" t="s">
        <v>1683</v>
      </c>
      <c r="B514" s="20" t="s">
        <v>1312</v>
      </c>
      <c r="C514" s="23">
        <v>15</v>
      </c>
      <c r="D514" s="23"/>
      <c r="E514" s="23">
        <v>16</v>
      </c>
      <c r="F514" s="23">
        <v>7</v>
      </c>
      <c r="G514" s="23">
        <v>13</v>
      </c>
      <c r="H514" s="23">
        <v>12</v>
      </c>
      <c r="I514" s="23">
        <v>13</v>
      </c>
      <c r="J514" s="23">
        <v>18</v>
      </c>
      <c r="K514" s="23">
        <v>11</v>
      </c>
      <c r="L514" s="23">
        <v>12</v>
      </c>
      <c r="M514" s="23">
        <v>17</v>
      </c>
      <c r="N514" s="23">
        <v>19</v>
      </c>
      <c r="O514" s="23">
        <v>15</v>
      </c>
      <c r="P514" s="23">
        <v>21</v>
      </c>
      <c r="Q514" s="23">
        <v>22</v>
      </c>
      <c r="R514" s="28">
        <f t="shared" si="20"/>
        <v>211</v>
      </c>
    </row>
    <row r="515" spans="1:18" outlineLevel="2" x14ac:dyDescent="0.25">
      <c r="A515" s="20" t="s">
        <v>1683</v>
      </c>
      <c r="B515" s="20" t="s">
        <v>1316</v>
      </c>
      <c r="C515" s="23">
        <v>9</v>
      </c>
      <c r="D515" s="23">
        <v>1</v>
      </c>
      <c r="E515" s="23">
        <v>8</v>
      </c>
      <c r="F515" s="23">
        <v>12</v>
      </c>
      <c r="G515" s="23">
        <v>7</v>
      </c>
      <c r="H515" s="23">
        <v>9</v>
      </c>
      <c r="I515" s="23">
        <v>10</v>
      </c>
      <c r="J515" s="23">
        <v>10</v>
      </c>
      <c r="K515" s="23">
        <v>4</v>
      </c>
      <c r="L515" s="23">
        <v>7</v>
      </c>
      <c r="M515" s="23">
        <v>9</v>
      </c>
      <c r="N515" s="23">
        <v>10</v>
      </c>
      <c r="O515" s="23">
        <v>8</v>
      </c>
      <c r="P515" s="23">
        <v>10</v>
      </c>
      <c r="Q515" s="23">
        <v>10</v>
      </c>
      <c r="R515" s="28">
        <f t="shared" si="20"/>
        <v>124</v>
      </c>
    </row>
    <row r="516" spans="1:18" outlineLevel="2" x14ac:dyDescent="0.25">
      <c r="A516" s="20" t="s">
        <v>1683</v>
      </c>
      <c r="B516" s="20" t="s">
        <v>1321</v>
      </c>
      <c r="C516" s="23">
        <v>3</v>
      </c>
      <c r="D516" s="23"/>
      <c r="E516" s="23">
        <v>3</v>
      </c>
      <c r="F516" s="23">
        <v>4</v>
      </c>
      <c r="G516" s="23">
        <v>4</v>
      </c>
      <c r="H516" s="23">
        <v>3</v>
      </c>
      <c r="I516" s="23">
        <v>5</v>
      </c>
      <c r="J516" s="23">
        <v>5</v>
      </c>
      <c r="K516" s="23">
        <v>4</v>
      </c>
      <c r="L516" s="23">
        <v>8</v>
      </c>
      <c r="M516" s="23">
        <v>2</v>
      </c>
      <c r="N516" s="23">
        <v>7</v>
      </c>
      <c r="O516" s="23">
        <v>5</v>
      </c>
      <c r="P516" s="23">
        <v>4</v>
      </c>
      <c r="Q516" s="23">
        <v>5</v>
      </c>
      <c r="R516" s="28">
        <f t="shared" si="20"/>
        <v>62</v>
      </c>
    </row>
    <row r="517" spans="1:18" outlineLevel="2" x14ac:dyDescent="0.25">
      <c r="A517" s="20" t="s">
        <v>1683</v>
      </c>
      <c r="B517" s="20" t="s">
        <v>1356</v>
      </c>
      <c r="C517" s="23"/>
      <c r="D517" s="23"/>
      <c r="E517" s="23"/>
      <c r="F517" s="23">
        <v>1</v>
      </c>
      <c r="G517" s="23"/>
      <c r="H517" s="23">
        <v>1</v>
      </c>
      <c r="I517" s="23">
        <v>1</v>
      </c>
      <c r="J517" s="23">
        <v>2</v>
      </c>
      <c r="K517" s="23">
        <v>1</v>
      </c>
      <c r="L517" s="23">
        <v>3</v>
      </c>
      <c r="M517" s="23">
        <v>1</v>
      </c>
      <c r="N517" s="23"/>
      <c r="O517" s="23"/>
      <c r="P517" s="23"/>
      <c r="Q517" s="23"/>
      <c r="R517" s="28">
        <f t="shared" si="20"/>
        <v>10</v>
      </c>
    </row>
    <row r="518" spans="1:18" outlineLevel="2" x14ac:dyDescent="0.25">
      <c r="A518" s="20" t="s">
        <v>1683</v>
      </c>
      <c r="B518" s="20" t="s">
        <v>1377</v>
      </c>
      <c r="C518" s="23">
        <v>10</v>
      </c>
      <c r="D518" s="23"/>
      <c r="E518" s="23">
        <v>11</v>
      </c>
      <c r="F518" s="23">
        <v>12</v>
      </c>
      <c r="G518" s="23">
        <v>15</v>
      </c>
      <c r="H518" s="23">
        <v>8</v>
      </c>
      <c r="I518" s="23">
        <v>11</v>
      </c>
      <c r="J518" s="23">
        <v>7</v>
      </c>
      <c r="K518" s="23">
        <v>10</v>
      </c>
      <c r="L518" s="23">
        <v>7</v>
      </c>
      <c r="M518" s="23">
        <v>9</v>
      </c>
      <c r="N518" s="23">
        <v>11</v>
      </c>
      <c r="O518" s="23">
        <v>7</v>
      </c>
      <c r="P518" s="23">
        <v>9</v>
      </c>
      <c r="Q518" s="23">
        <v>4</v>
      </c>
      <c r="R518" s="28">
        <f t="shared" si="20"/>
        <v>131</v>
      </c>
    </row>
    <row r="519" spans="1:18" outlineLevel="2" x14ac:dyDescent="0.25">
      <c r="A519" s="20" t="s">
        <v>1683</v>
      </c>
      <c r="B519" s="20" t="s">
        <v>1405</v>
      </c>
      <c r="C519" s="23">
        <v>8</v>
      </c>
      <c r="D519" s="23"/>
      <c r="E519" s="23">
        <v>3</v>
      </c>
      <c r="F519" s="23">
        <v>3</v>
      </c>
      <c r="G519" s="23">
        <v>6</v>
      </c>
      <c r="H519" s="23">
        <v>8</v>
      </c>
      <c r="I519" s="23">
        <v>4</v>
      </c>
      <c r="J519" s="23">
        <v>8</v>
      </c>
      <c r="K519" s="23">
        <v>5</v>
      </c>
      <c r="L519" s="23">
        <v>6</v>
      </c>
      <c r="M519" s="23">
        <v>8</v>
      </c>
      <c r="N519" s="23">
        <v>8</v>
      </c>
      <c r="O519" s="23">
        <v>11</v>
      </c>
      <c r="P519" s="23">
        <v>2</v>
      </c>
      <c r="Q519" s="23">
        <v>7</v>
      </c>
      <c r="R519" s="28">
        <f t="shared" si="20"/>
        <v>87</v>
      </c>
    </row>
    <row r="520" spans="1:18" outlineLevel="2" x14ac:dyDescent="0.25">
      <c r="A520" s="20" t="s">
        <v>1683</v>
      </c>
      <c r="B520" s="20" t="s">
        <v>1406</v>
      </c>
      <c r="C520" s="23">
        <v>5</v>
      </c>
      <c r="D520" s="23"/>
      <c r="E520" s="23">
        <v>13</v>
      </c>
      <c r="F520" s="23">
        <v>9</v>
      </c>
      <c r="G520" s="23">
        <v>16</v>
      </c>
      <c r="H520" s="23">
        <v>10</v>
      </c>
      <c r="I520" s="23">
        <v>11</v>
      </c>
      <c r="J520" s="23">
        <v>17</v>
      </c>
      <c r="K520" s="23">
        <v>13</v>
      </c>
      <c r="L520" s="23">
        <v>18</v>
      </c>
      <c r="M520" s="23">
        <v>19</v>
      </c>
      <c r="N520" s="23">
        <v>12</v>
      </c>
      <c r="O520" s="23">
        <v>17</v>
      </c>
      <c r="P520" s="23">
        <v>13</v>
      </c>
      <c r="Q520" s="23">
        <v>10</v>
      </c>
      <c r="R520" s="28">
        <f t="shared" si="20"/>
        <v>183</v>
      </c>
    </row>
    <row r="521" spans="1:18" outlineLevel="2" x14ac:dyDescent="0.25">
      <c r="A521" s="20" t="s">
        <v>1683</v>
      </c>
      <c r="B521" s="20" t="s">
        <v>1416</v>
      </c>
      <c r="C521" s="23"/>
      <c r="D521" s="23"/>
      <c r="E521" s="23">
        <v>1</v>
      </c>
      <c r="F521" s="23">
        <v>1</v>
      </c>
      <c r="G521" s="23"/>
      <c r="H521" s="23">
        <v>2</v>
      </c>
      <c r="I521" s="23">
        <v>1</v>
      </c>
      <c r="J521" s="23"/>
      <c r="K521" s="23"/>
      <c r="L521" s="23">
        <v>1</v>
      </c>
      <c r="M521" s="23"/>
      <c r="N521" s="23"/>
      <c r="O521" s="23"/>
      <c r="P521" s="23"/>
      <c r="Q521" s="23"/>
      <c r="R521" s="28">
        <f t="shared" si="20"/>
        <v>6</v>
      </c>
    </row>
    <row r="522" spans="1:18" outlineLevel="2" x14ac:dyDescent="0.25">
      <c r="A522" s="20" t="s">
        <v>1683</v>
      </c>
      <c r="B522" s="20" t="s">
        <v>1443</v>
      </c>
      <c r="C522" s="23">
        <v>12</v>
      </c>
      <c r="D522" s="23"/>
      <c r="E522" s="23">
        <v>6</v>
      </c>
      <c r="F522" s="23">
        <v>8</v>
      </c>
      <c r="G522" s="23">
        <v>6</v>
      </c>
      <c r="H522" s="23">
        <v>7</v>
      </c>
      <c r="I522" s="23">
        <v>7</v>
      </c>
      <c r="J522" s="23">
        <v>10</v>
      </c>
      <c r="K522" s="23">
        <v>9</v>
      </c>
      <c r="L522" s="23">
        <v>9</v>
      </c>
      <c r="M522" s="23">
        <v>7</v>
      </c>
      <c r="N522" s="23">
        <v>14</v>
      </c>
      <c r="O522" s="23">
        <v>14</v>
      </c>
      <c r="P522" s="23">
        <v>15</v>
      </c>
      <c r="Q522" s="23">
        <v>7</v>
      </c>
      <c r="R522" s="28">
        <f t="shared" si="20"/>
        <v>131</v>
      </c>
    </row>
    <row r="523" spans="1:18" outlineLevel="2" x14ac:dyDescent="0.25">
      <c r="A523" s="20" t="s">
        <v>1683</v>
      </c>
      <c r="B523" s="20" t="s">
        <v>1446</v>
      </c>
      <c r="C523" s="23">
        <v>35</v>
      </c>
      <c r="D523" s="23"/>
      <c r="E523" s="23">
        <v>24</v>
      </c>
      <c r="F523" s="23">
        <v>21</v>
      </c>
      <c r="G523" s="23">
        <v>18</v>
      </c>
      <c r="H523" s="23">
        <v>16</v>
      </c>
      <c r="I523" s="23">
        <v>20</v>
      </c>
      <c r="J523" s="23">
        <v>29</v>
      </c>
      <c r="K523" s="23">
        <v>19</v>
      </c>
      <c r="L523" s="23">
        <v>18</v>
      </c>
      <c r="M523" s="23">
        <v>21</v>
      </c>
      <c r="N523" s="23">
        <v>20</v>
      </c>
      <c r="O523" s="23">
        <v>21</v>
      </c>
      <c r="P523" s="23">
        <v>11</v>
      </c>
      <c r="Q523" s="23">
        <v>11</v>
      </c>
      <c r="R523" s="28">
        <f t="shared" si="20"/>
        <v>284</v>
      </c>
    </row>
    <row r="524" spans="1:18" outlineLevel="2" x14ac:dyDescent="0.25">
      <c r="A524" s="20" t="s">
        <v>1683</v>
      </c>
      <c r="B524" s="20" t="s">
        <v>1447</v>
      </c>
      <c r="C524" s="23">
        <v>6</v>
      </c>
      <c r="D524" s="23"/>
      <c r="E524" s="23">
        <v>5</v>
      </c>
      <c r="F524" s="23">
        <v>7</v>
      </c>
      <c r="G524" s="23">
        <v>7</v>
      </c>
      <c r="H524" s="23">
        <v>12</v>
      </c>
      <c r="I524" s="23">
        <v>10</v>
      </c>
      <c r="J524" s="23">
        <v>11</v>
      </c>
      <c r="K524" s="23">
        <v>12</v>
      </c>
      <c r="L524" s="23">
        <v>7</v>
      </c>
      <c r="M524" s="23">
        <v>6</v>
      </c>
      <c r="N524" s="23">
        <v>10</v>
      </c>
      <c r="O524" s="23">
        <v>11</v>
      </c>
      <c r="P524" s="23">
        <v>15</v>
      </c>
      <c r="Q524" s="23">
        <v>7</v>
      </c>
      <c r="R524" s="28">
        <f t="shared" si="20"/>
        <v>126</v>
      </c>
    </row>
    <row r="525" spans="1:18" outlineLevel="2" x14ac:dyDescent="0.25">
      <c r="A525" s="20" t="s">
        <v>1683</v>
      </c>
      <c r="B525" s="20" t="s">
        <v>1456</v>
      </c>
      <c r="C525" s="23"/>
      <c r="D525" s="23"/>
      <c r="E525" s="23">
        <v>2</v>
      </c>
      <c r="F525" s="23">
        <v>1</v>
      </c>
      <c r="G525" s="23">
        <v>2</v>
      </c>
      <c r="H525" s="23">
        <v>1</v>
      </c>
      <c r="I525" s="23"/>
      <c r="J525" s="23">
        <v>2</v>
      </c>
      <c r="K525" s="23">
        <v>1</v>
      </c>
      <c r="L525" s="23"/>
      <c r="M525" s="23">
        <v>1</v>
      </c>
      <c r="N525" s="23"/>
      <c r="O525" s="23">
        <v>1</v>
      </c>
      <c r="P525" s="23"/>
      <c r="Q525" s="23">
        <v>2</v>
      </c>
      <c r="R525" s="28">
        <f t="shared" si="20"/>
        <v>13</v>
      </c>
    </row>
    <row r="526" spans="1:18" outlineLevel="2" x14ac:dyDescent="0.25">
      <c r="A526" s="20" t="s">
        <v>1683</v>
      </c>
      <c r="B526" s="20" t="s">
        <v>1458</v>
      </c>
      <c r="C526" s="23"/>
      <c r="D526" s="23"/>
      <c r="E526" s="23">
        <v>5</v>
      </c>
      <c r="F526" s="23">
        <v>3</v>
      </c>
      <c r="G526" s="23">
        <v>10</v>
      </c>
      <c r="H526" s="23">
        <v>4</v>
      </c>
      <c r="I526" s="23">
        <v>8</v>
      </c>
      <c r="J526" s="23">
        <v>4</v>
      </c>
      <c r="K526" s="23">
        <v>5</v>
      </c>
      <c r="L526" s="23">
        <v>11</v>
      </c>
      <c r="M526" s="23">
        <v>5</v>
      </c>
      <c r="N526" s="23">
        <v>4</v>
      </c>
      <c r="O526" s="23">
        <v>6</v>
      </c>
      <c r="P526" s="23">
        <v>7</v>
      </c>
      <c r="Q526" s="23">
        <v>6</v>
      </c>
      <c r="R526" s="28">
        <f t="shared" si="20"/>
        <v>78</v>
      </c>
    </row>
    <row r="527" spans="1:18" outlineLevel="2" x14ac:dyDescent="0.25">
      <c r="A527" s="20" t="s">
        <v>1683</v>
      </c>
      <c r="B527" s="20" t="s">
        <v>1466</v>
      </c>
      <c r="C527" s="23">
        <v>1</v>
      </c>
      <c r="D527" s="23"/>
      <c r="E527" s="23">
        <v>1</v>
      </c>
      <c r="F527" s="23">
        <v>1</v>
      </c>
      <c r="G527" s="23"/>
      <c r="H527" s="23"/>
      <c r="I527" s="23"/>
      <c r="J527" s="23">
        <v>1</v>
      </c>
      <c r="K527" s="23"/>
      <c r="L527" s="23">
        <v>1</v>
      </c>
      <c r="M527" s="23"/>
      <c r="N527" s="23"/>
      <c r="O527" s="23"/>
      <c r="P527" s="23">
        <v>2</v>
      </c>
      <c r="Q527" s="23">
        <v>1</v>
      </c>
      <c r="R527" s="28">
        <f t="shared" si="20"/>
        <v>8</v>
      </c>
    </row>
    <row r="528" spans="1:18" outlineLevel="2" x14ac:dyDescent="0.25">
      <c r="A528" s="20" t="s">
        <v>1683</v>
      </c>
      <c r="B528" s="20" t="s">
        <v>1472</v>
      </c>
      <c r="C528" s="23">
        <v>11</v>
      </c>
      <c r="D528" s="23"/>
      <c r="E528" s="23">
        <v>15</v>
      </c>
      <c r="F528" s="23">
        <v>23</v>
      </c>
      <c r="G528" s="23">
        <v>19</v>
      </c>
      <c r="H528" s="23">
        <v>16</v>
      </c>
      <c r="I528" s="23">
        <v>11</v>
      </c>
      <c r="J528" s="23">
        <v>11</v>
      </c>
      <c r="K528" s="23">
        <v>16</v>
      </c>
      <c r="L528" s="23">
        <v>14</v>
      </c>
      <c r="M528" s="23">
        <v>5</v>
      </c>
      <c r="N528" s="23">
        <v>15</v>
      </c>
      <c r="O528" s="23">
        <v>10</v>
      </c>
      <c r="P528" s="23">
        <v>20</v>
      </c>
      <c r="Q528" s="23">
        <v>17</v>
      </c>
      <c r="R528" s="28">
        <f t="shared" si="20"/>
        <v>203</v>
      </c>
    </row>
    <row r="529" spans="1:18" outlineLevel="2" x14ac:dyDescent="0.25">
      <c r="A529" s="20" t="s">
        <v>1683</v>
      </c>
      <c r="B529" s="20" t="s">
        <v>1513</v>
      </c>
      <c r="C529" s="23"/>
      <c r="D529" s="23"/>
      <c r="E529" s="23">
        <v>3</v>
      </c>
      <c r="F529" s="23"/>
      <c r="G529" s="23">
        <v>2</v>
      </c>
      <c r="H529" s="23">
        <v>3</v>
      </c>
      <c r="I529" s="23">
        <v>2</v>
      </c>
      <c r="J529" s="23">
        <v>1</v>
      </c>
      <c r="K529" s="23">
        <v>2</v>
      </c>
      <c r="L529" s="23">
        <v>1</v>
      </c>
      <c r="M529" s="23"/>
      <c r="N529" s="23">
        <v>3</v>
      </c>
      <c r="O529" s="23">
        <v>4</v>
      </c>
      <c r="P529" s="23">
        <v>1</v>
      </c>
      <c r="Q529" s="23"/>
      <c r="R529" s="28">
        <f t="shared" si="20"/>
        <v>22</v>
      </c>
    </row>
    <row r="530" spans="1:18" outlineLevel="2" x14ac:dyDescent="0.25">
      <c r="A530" s="20" t="s">
        <v>1683</v>
      </c>
      <c r="B530" s="20" t="s">
        <v>1516</v>
      </c>
      <c r="C530" s="23"/>
      <c r="D530" s="23"/>
      <c r="E530" s="23">
        <v>1</v>
      </c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8">
        <f t="shared" ref="R530:R578" si="23">SUM(C530:Q530)</f>
        <v>1</v>
      </c>
    </row>
    <row r="531" spans="1:18" outlineLevel="2" x14ac:dyDescent="0.25">
      <c r="A531" s="20" t="s">
        <v>1683</v>
      </c>
      <c r="B531" s="20" t="s">
        <v>1517</v>
      </c>
      <c r="C531" s="23">
        <v>1</v>
      </c>
      <c r="D531" s="23"/>
      <c r="E531" s="23">
        <v>2</v>
      </c>
      <c r="F531" s="23">
        <v>1</v>
      </c>
      <c r="G531" s="23">
        <v>1</v>
      </c>
      <c r="H531" s="23"/>
      <c r="I531" s="23"/>
      <c r="J531" s="23">
        <v>3</v>
      </c>
      <c r="K531" s="23"/>
      <c r="L531" s="23">
        <v>4</v>
      </c>
      <c r="M531" s="23">
        <v>1</v>
      </c>
      <c r="N531" s="23">
        <v>1</v>
      </c>
      <c r="O531" s="23"/>
      <c r="P531" s="23"/>
      <c r="Q531" s="23">
        <v>1</v>
      </c>
      <c r="R531" s="28">
        <f t="shared" si="23"/>
        <v>15</v>
      </c>
    </row>
    <row r="532" spans="1:18" outlineLevel="2" x14ac:dyDescent="0.25">
      <c r="A532" s="20" t="s">
        <v>1683</v>
      </c>
      <c r="B532" s="20" t="s">
        <v>1541</v>
      </c>
      <c r="C532" s="23">
        <v>6</v>
      </c>
      <c r="D532" s="23"/>
      <c r="E532" s="23">
        <v>7</v>
      </c>
      <c r="F532" s="23">
        <v>5</v>
      </c>
      <c r="G532" s="23">
        <v>12</v>
      </c>
      <c r="H532" s="23">
        <v>6</v>
      </c>
      <c r="I532" s="23">
        <v>6</v>
      </c>
      <c r="J532" s="23">
        <v>7</v>
      </c>
      <c r="K532" s="23">
        <v>8</v>
      </c>
      <c r="L532" s="23">
        <v>7</v>
      </c>
      <c r="M532" s="23">
        <v>14</v>
      </c>
      <c r="N532" s="23">
        <v>10</v>
      </c>
      <c r="O532" s="23">
        <v>18</v>
      </c>
      <c r="P532" s="23">
        <v>9</v>
      </c>
      <c r="Q532" s="23">
        <v>12</v>
      </c>
      <c r="R532" s="28">
        <f t="shared" si="23"/>
        <v>127</v>
      </c>
    </row>
    <row r="533" spans="1:18" outlineLevel="2" x14ac:dyDescent="0.25">
      <c r="A533" s="20" t="s">
        <v>1683</v>
      </c>
      <c r="B533" s="20" t="s">
        <v>1545</v>
      </c>
      <c r="C533" s="23">
        <v>4</v>
      </c>
      <c r="D533" s="23">
        <v>1</v>
      </c>
      <c r="E533" s="23">
        <v>9</v>
      </c>
      <c r="F533" s="23">
        <v>9</v>
      </c>
      <c r="G533" s="23">
        <v>8</v>
      </c>
      <c r="H533" s="23">
        <v>13</v>
      </c>
      <c r="I533" s="23">
        <v>10</v>
      </c>
      <c r="J533" s="23">
        <v>10</v>
      </c>
      <c r="K533" s="23">
        <v>17</v>
      </c>
      <c r="L533" s="23">
        <v>7</v>
      </c>
      <c r="M533" s="23">
        <v>10</v>
      </c>
      <c r="N533" s="23">
        <v>12</v>
      </c>
      <c r="O533" s="23">
        <v>14</v>
      </c>
      <c r="P533" s="23">
        <v>7</v>
      </c>
      <c r="Q533" s="23">
        <v>12</v>
      </c>
      <c r="R533" s="28">
        <f t="shared" si="23"/>
        <v>143</v>
      </c>
    </row>
    <row r="534" spans="1:18" outlineLevel="2" x14ac:dyDescent="0.25">
      <c r="A534" s="20" t="s">
        <v>1683</v>
      </c>
      <c r="B534" s="20" t="s">
        <v>116</v>
      </c>
      <c r="C534" s="23"/>
      <c r="D534" s="23"/>
      <c r="E534" s="23">
        <v>14</v>
      </c>
      <c r="F534" s="23">
        <v>18</v>
      </c>
      <c r="G534" s="23">
        <v>23</v>
      </c>
      <c r="H534" s="23">
        <v>20</v>
      </c>
      <c r="I534" s="23">
        <v>6</v>
      </c>
      <c r="J534" s="23">
        <v>8</v>
      </c>
      <c r="K534" s="23">
        <v>12</v>
      </c>
      <c r="L534" s="23">
        <v>13</v>
      </c>
      <c r="M534" s="23">
        <v>13</v>
      </c>
      <c r="N534" s="23">
        <v>10</v>
      </c>
      <c r="O534" s="23">
        <v>13</v>
      </c>
      <c r="P534" s="23">
        <v>12</v>
      </c>
      <c r="Q534" s="23">
        <v>11</v>
      </c>
      <c r="R534" s="28">
        <f t="shared" si="23"/>
        <v>173</v>
      </c>
    </row>
    <row r="535" spans="1:18" outlineLevel="2" x14ac:dyDescent="0.25">
      <c r="A535" s="20" t="s">
        <v>1683</v>
      </c>
      <c r="B535" s="20" t="s">
        <v>1561</v>
      </c>
      <c r="C535" s="23">
        <v>9</v>
      </c>
      <c r="D535" s="23">
        <v>1</v>
      </c>
      <c r="E535" s="23">
        <v>8</v>
      </c>
      <c r="F535" s="23">
        <v>8</v>
      </c>
      <c r="G535" s="23">
        <v>5</v>
      </c>
      <c r="H535" s="23">
        <v>11</v>
      </c>
      <c r="I535" s="23">
        <v>6</v>
      </c>
      <c r="J535" s="23">
        <v>11</v>
      </c>
      <c r="K535" s="23">
        <v>11</v>
      </c>
      <c r="L535" s="23">
        <v>8</v>
      </c>
      <c r="M535" s="23">
        <v>5</v>
      </c>
      <c r="N535" s="23">
        <v>6</v>
      </c>
      <c r="O535" s="23">
        <v>9</v>
      </c>
      <c r="P535" s="23">
        <v>5</v>
      </c>
      <c r="Q535" s="23">
        <v>4</v>
      </c>
      <c r="R535" s="28">
        <f t="shared" si="23"/>
        <v>107</v>
      </c>
    </row>
    <row r="536" spans="1:18" outlineLevel="2" x14ac:dyDescent="0.25">
      <c r="A536" s="20" t="s">
        <v>1683</v>
      </c>
      <c r="B536" s="20" t="s">
        <v>1572</v>
      </c>
      <c r="C536" s="23">
        <v>4</v>
      </c>
      <c r="D536" s="23">
        <v>1</v>
      </c>
      <c r="E536" s="23">
        <v>8</v>
      </c>
      <c r="F536" s="23">
        <v>3</v>
      </c>
      <c r="G536" s="23">
        <v>7</v>
      </c>
      <c r="H536" s="23">
        <v>6</v>
      </c>
      <c r="I536" s="23">
        <v>7</v>
      </c>
      <c r="J536" s="23">
        <v>3</v>
      </c>
      <c r="K536" s="23">
        <v>2</v>
      </c>
      <c r="L536" s="23">
        <v>7</v>
      </c>
      <c r="M536" s="23">
        <v>1</v>
      </c>
      <c r="N536" s="23">
        <v>3</v>
      </c>
      <c r="O536" s="23">
        <v>5</v>
      </c>
      <c r="P536" s="23">
        <v>3</v>
      </c>
      <c r="Q536" s="23">
        <v>8</v>
      </c>
      <c r="R536" s="28">
        <f t="shared" si="23"/>
        <v>68</v>
      </c>
    </row>
    <row r="537" spans="1:18" outlineLevel="2" x14ac:dyDescent="0.25">
      <c r="A537" s="20" t="s">
        <v>1683</v>
      </c>
      <c r="B537" s="20" t="s">
        <v>1577</v>
      </c>
      <c r="C537" s="23"/>
      <c r="D537" s="23"/>
      <c r="E537" s="23"/>
      <c r="F537" s="23">
        <v>3</v>
      </c>
      <c r="G537" s="23">
        <v>3</v>
      </c>
      <c r="H537" s="23">
        <v>4</v>
      </c>
      <c r="I537" s="23">
        <v>1</v>
      </c>
      <c r="J537" s="23"/>
      <c r="K537" s="23">
        <v>4</v>
      </c>
      <c r="L537" s="23"/>
      <c r="M537" s="23">
        <v>7</v>
      </c>
      <c r="N537" s="23">
        <v>1</v>
      </c>
      <c r="O537" s="23">
        <v>5</v>
      </c>
      <c r="P537" s="23">
        <v>2</v>
      </c>
      <c r="Q537" s="23">
        <v>1</v>
      </c>
      <c r="R537" s="28">
        <f t="shared" si="23"/>
        <v>31</v>
      </c>
    </row>
    <row r="538" spans="1:18" outlineLevel="2" x14ac:dyDescent="0.25">
      <c r="A538" s="20" t="s">
        <v>1683</v>
      </c>
      <c r="B538" s="20" t="s">
        <v>1621</v>
      </c>
      <c r="C538" s="23">
        <v>7</v>
      </c>
      <c r="D538" s="23"/>
      <c r="E538" s="23">
        <v>21</v>
      </c>
      <c r="F538" s="23">
        <v>11</v>
      </c>
      <c r="G538" s="23">
        <v>14</v>
      </c>
      <c r="H538" s="23">
        <v>22</v>
      </c>
      <c r="I538" s="23">
        <v>15</v>
      </c>
      <c r="J538" s="23">
        <v>14</v>
      </c>
      <c r="K538" s="23">
        <v>1</v>
      </c>
      <c r="L538" s="23">
        <v>9</v>
      </c>
      <c r="M538" s="23">
        <v>9</v>
      </c>
      <c r="N538" s="23">
        <v>12</v>
      </c>
      <c r="O538" s="23">
        <v>10</v>
      </c>
      <c r="P538" s="23">
        <v>11</v>
      </c>
      <c r="Q538" s="23">
        <v>8</v>
      </c>
      <c r="R538" s="28">
        <f t="shared" si="23"/>
        <v>164</v>
      </c>
    </row>
    <row r="539" spans="1:18" outlineLevel="2" x14ac:dyDescent="0.25">
      <c r="A539" s="20" t="s">
        <v>1683</v>
      </c>
      <c r="B539" s="20" t="s">
        <v>1642</v>
      </c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>
        <v>1</v>
      </c>
      <c r="N539" s="23"/>
      <c r="O539" s="23"/>
      <c r="P539" s="23"/>
      <c r="Q539" s="23">
        <v>1</v>
      </c>
      <c r="R539" s="28">
        <f t="shared" si="23"/>
        <v>2</v>
      </c>
    </row>
    <row r="540" spans="1:18" outlineLevel="2" x14ac:dyDescent="0.25">
      <c r="A540" s="20" t="s">
        <v>1683</v>
      </c>
      <c r="B540" s="20" t="s">
        <v>1647</v>
      </c>
      <c r="C540" s="23"/>
      <c r="D540" s="23"/>
      <c r="E540" s="23"/>
      <c r="F540" s="23"/>
      <c r="G540" s="23"/>
      <c r="H540" s="23"/>
      <c r="I540" s="23"/>
      <c r="J540" s="23">
        <v>1</v>
      </c>
      <c r="K540" s="23"/>
      <c r="L540" s="23">
        <v>1</v>
      </c>
      <c r="M540" s="23"/>
      <c r="N540" s="23"/>
      <c r="O540" s="23"/>
      <c r="P540" s="23"/>
      <c r="Q540" s="23"/>
      <c r="R540" s="28">
        <f t="shared" si="23"/>
        <v>2</v>
      </c>
    </row>
    <row r="541" spans="1:18" outlineLevel="2" x14ac:dyDescent="0.25">
      <c r="A541" s="20" t="s">
        <v>1683</v>
      </c>
      <c r="B541" s="20" t="s">
        <v>1650</v>
      </c>
      <c r="C541" s="23"/>
      <c r="D541" s="23"/>
      <c r="E541" s="23"/>
      <c r="F541" s="23"/>
      <c r="G541" s="23"/>
      <c r="H541" s="23"/>
      <c r="I541" s="23">
        <v>2</v>
      </c>
      <c r="J541" s="23">
        <v>1</v>
      </c>
      <c r="K541" s="23">
        <v>2</v>
      </c>
      <c r="L541" s="23">
        <v>2</v>
      </c>
      <c r="M541" s="23"/>
      <c r="N541" s="23">
        <v>2</v>
      </c>
      <c r="O541" s="23"/>
      <c r="P541" s="23"/>
      <c r="Q541" s="23"/>
      <c r="R541" s="28">
        <f t="shared" si="23"/>
        <v>9</v>
      </c>
    </row>
    <row r="542" spans="1:18" outlineLevel="2" x14ac:dyDescent="0.25">
      <c r="A542" s="20" t="s">
        <v>1683</v>
      </c>
      <c r="B542" s="20" t="s">
        <v>1656</v>
      </c>
      <c r="C542" s="23"/>
      <c r="D542" s="23"/>
      <c r="E542" s="23">
        <v>1</v>
      </c>
      <c r="F542" s="23"/>
      <c r="G542" s="23"/>
      <c r="H542" s="23">
        <v>2</v>
      </c>
      <c r="I542" s="23">
        <v>3</v>
      </c>
      <c r="J542" s="23"/>
      <c r="K542" s="23">
        <v>1</v>
      </c>
      <c r="L542" s="23">
        <v>3</v>
      </c>
      <c r="M542" s="23">
        <v>2</v>
      </c>
      <c r="N542" s="23">
        <v>2</v>
      </c>
      <c r="O542" s="23">
        <v>3</v>
      </c>
      <c r="P542" s="23">
        <v>3</v>
      </c>
      <c r="Q542" s="23">
        <v>2</v>
      </c>
      <c r="R542" s="28">
        <f t="shared" si="23"/>
        <v>22</v>
      </c>
    </row>
    <row r="543" spans="1:18" outlineLevel="2" x14ac:dyDescent="0.25">
      <c r="A543" s="20" t="s">
        <v>1683</v>
      </c>
      <c r="B543" s="20" t="s">
        <v>1660</v>
      </c>
      <c r="C543" s="23">
        <v>4</v>
      </c>
      <c r="D543" s="23"/>
      <c r="E543" s="23">
        <v>2</v>
      </c>
      <c r="F543" s="23">
        <v>3</v>
      </c>
      <c r="G543" s="23">
        <v>2</v>
      </c>
      <c r="H543" s="23">
        <v>1</v>
      </c>
      <c r="I543" s="23">
        <v>1</v>
      </c>
      <c r="J543" s="23">
        <v>3</v>
      </c>
      <c r="K543" s="23">
        <v>5</v>
      </c>
      <c r="L543" s="23">
        <v>3</v>
      </c>
      <c r="M543" s="23">
        <v>2</v>
      </c>
      <c r="N543" s="23">
        <v>4</v>
      </c>
      <c r="O543" s="23">
        <v>6</v>
      </c>
      <c r="P543" s="23">
        <v>1</v>
      </c>
      <c r="Q543" s="23">
        <v>4</v>
      </c>
      <c r="R543" s="28">
        <f t="shared" si="23"/>
        <v>41</v>
      </c>
    </row>
    <row r="544" spans="1:18" outlineLevel="2" x14ac:dyDescent="0.25">
      <c r="A544" s="20" t="s">
        <v>1683</v>
      </c>
      <c r="B544" s="20" t="s">
        <v>1668</v>
      </c>
      <c r="C544" s="23"/>
      <c r="D544" s="23"/>
      <c r="E544" s="23"/>
      <c r="F544" s="23"/>
      <c r="G544" s="23">
        <v>1</v>
      </c>
      <c r="H544" s="23"/>
      <c r="I544" s="23">
        <v>1</v>
      </c>
      <c r="J544" s="23">
        <v>1</v>
      </c>
      <c r="K544" s="23">
        <v>1</v>
      </c>
      <c r="L544" s="23">
        <v>2</v>
      </c>
      <c r="M544" s="23">
        <v>1</v>
      </c>
      <c r="N544" s="23">
        <v>4</v>
      </c>
      <c r="O544" s="23"/>
      <c r="P544" s="23">
        <v>2</v>
      </c>
      <c r="Q544" s="23">
        <v>2</v>
      </c>
      <c r="R544" s="28">
        <f t="shared" si="23"/>
        <v>15</v>
      </c>
    </row>
    <row r="545" spans="1:18" outlineLevel="2" x14ac:dyDescent="0.25">
      <c r="A545" s="20" t="s">
        <v>1683</v>
      </c>
      <c r="B545" s="20" t="s">
        <v>1675</v>
      </c>
      <c r="C545" s="23">
        <v>2</v>
      </c>
      <c r="D545" s="23"/>
      <c r="E545" s="23">
        <v>3</v>
      </c>
      <c r="F545" s="23">
        <v>1</v>
      </c>
      <c r="G545" s="23">
        <v>2</v>
      </c>
      <c r="H545" s="23"/>
      <c r="I545" s="23"/>
      <c r="J545" s="23"/>
      <c r="K545" s="23"/>
      <c r="L545" s="23">
        <v>1</v>
      </c>
      <c r="M545" s="23">
        <v>1</v>
      </c>
      <c r="N545" s="23"/>
      <c r="O545" s="23">
        <v>2</v>
      </c>
      <c r="P545" s="23">
        <v>1</v>
      </c>
      <c r="Q545" s="23">
        <v>1</v>
      </c>
      <c r="R545" s="28">
        <f t="shared" si="23"/>
        <v>14</v>
      </c>
    </row>
    <row r="546" spans="1:18" outlineLevel="2" x14ac:dyDescent="0.25">
      <c r="A546" s="20" t="s">
        <v>1683</v>
      </c>
      <c r="B546" s="20" t="s">
        <v>1693</v>
      </c>
      <c r="C546" s="23"/>
      <c r="D546" s="23"/>
      <c r="E546" s="23">
        <v>1</v>
      </c>
      <c r="F546" s="23"/>
      <c r="G546" s="23">
        <v>3</v>
      </c>
      <c r="H546" s="23">
        <v>2</v>
      </c>
      <c r="I546" s="23">
        <v>2</v>
      </c>
      <c r="J546" s="23">
        <v>3</v>
      </c>
      <c r="K546" s="23"/>
      <c r="L546" s="23"/>
      <c r="M546" s="23">
        <v>2</v>
      </c>
      <c r="N546" s="23"/>
      <c r="O546" s="23">
        <v>3</v>
      </c>
      <c r="P546" s="23"/>
      <c r="Q546" s="23"/>
      <c r="R546" s="28">
        <f t="shared" si="23"/>
        <v>16</v>
      </c>
    </row>
    <row r="547" spans="1:18" outlineLevel="2" x14ac:dyDescent="0.25">
      <c r="A547" s="20" t="s">
        <v>1683</v>
      </c>
      <c r="B547" s="20" t="s">
        <v>1703</v>
      </c>
      <c r="C547" s="23">
        <v>2</v>
      </c>
      <c r="D547" s="23"/>
      <c r="E547" s="23">
        <v>5</v>
      </c>
      <c r="F547" s="23">
        <v>4</v>
      </c>
      <c r="G547" s="23">
        <v>9</v>
      </c>
      <c r="H547" s="23">
        <v>3</v>
      </c>
      <c r="I547" s="23">
        <v>4</v>
      </c>
      <c r="J547" s="23">
        <v>6</v>
      </c>
      <c r="K547" s="23">
        <v>4</v>
      </c>
      <c r="L547" s="23">
        <v>6</v>
      </c>
      <c r="M547" s="23">
        <v>6</v>
      </c>
      <c r="N547" s="23">
        <v>3</v>
      </c>
      <c r="O547" s="23">
        <v>5</v>
      </c>
      <c r="P547" s="23">
        <v>5</v>
      </c>
      <c r="Q547" s="23">
        <v>6</v>
      </c>
      <c r="R547" s="28">
        <f t="shared" si="23"/>
        <v>68</v>
      </c>
    </row>
    <row r="548" spans="1:18" outlineLevel="2" x14ac:dyDescent="0.25">
      <c r="A548" s="20" t="s">
        <v>1683</v>
      </c>
      <c r="B548" s="20" t="s">
        <v>1704</v>
      </c>
      <c r="C548" s="23"/>
      <c r="D548" s="23"/>
      <c r="E548" s="23">
        <v>4</v>
      </c>
      <c r="F548" s="23">
        <v>8</v>
      </c>
      <c r="G548" s="23">
        <v>2</v>
      </c>
      <c r="H548" s="23">
        <v>2</v>
      </c>
      <c r="I548" s="23">
        <v>2</v>
      </c>
      <c r="J548" s="23">
        <v>3</v>
      </c>
      <c r="K548" s="23">
        <v>3</v>
      </c>
      <c r="L548" s="23"/>
      <c r="M548" s="23">
        <v>2</v>
      </c>
      <c r="N548" s="23">
        <v>3</v>
      </c>
      <c r="O548" s="23"/>
      <c r="P548" s="23">
        <v>2</v>
      </c>
      <c r="Q548" s="23"/>
      <c r="R548" s="28">
        <f t="shared" si="23"/>
        <v>31</v>
      </c>
    </row>
    <row r="549" spans="1:18" outlineLevel="1" x14ac:dyDescent="0.25">
      <c r="A549" s="24" t="s">
        <v>2241</v>
      </c>
      <c r="B549" s="25"/>
      <c r="C549" s="26">
        <f t="shared" ref="C549:R549" si="24">SUBTOTAL(9,C494:C548)</f>
        <v>238</v>
      </c>
      <c r="D549" s="26">
        <f t="shared" si="24"/>
        <v>7</v>
      </c>
      <c r="E549" s="26">
        <f t="shared" si="24"/>
        <v>309</v>
      </c>
      <c r="F549" s="26">
        <f t="shared" si="24"/>
        <v>298</v>
      </c>
      <c r="G549" s="26">
        <f t="shared" si="24"/>
        <v>334</v>
      </c>
      <c r="H549" s="26">
        <f t="shared" si="24"/>
        <v>328</v>
      </c>
      <c r="I549" s="26">
        <f t="shared" si="24"/>
        <v>313</v>
      </c>
      <c r="J549" s="26">
        <f t="shared" si="24"/>
        <v>322</v>
      </c>
      <c r="K549" s="26">
        <f t="shared" si="24"/>
        <v>289</v>
      </c>
      <c r="L549" s="26">
        <f t="shared" si="24"/>
        <v>321</v>
      </c>
      <c r="M549" s="26">
        <f t="shared" si="24"/>
        <v>314</v>
      </c>
      <c r="N549" s="26">
        <f t="shared" si="24"/>
        <v>317</v>
      </c>
      <c r="O549" s="26">
        <f t="shared" si="24"/>
        <v>345</v>
      </c>
      <c r="P549" s="26">
        <f t="shared" si="24"/>
        <v>316</v>
      </c>
      <c r="Q549" s="26">
        <f t="shared" si="24"/>
        <v>296</v>
      </c>
      <c r="R549" s="28">
        <f t="shared" si="24"/>
        <v>4347</v>
      </c>
    </row>
    <row r="550" spans="1:18" outlineLevel="2" x14ac:dyDescent="0.25">
      <c r="A550" s="20" t="s">
        <v>1723</v>
      </c>
      <c r="B550" s="20" t="s">
        <v>1168</v>
      </c>
      <c r="C550" s="23">
        <v>25</v>
      </c>
      <c r="D550" s="23">
        <v>1</v>
      </c>
      <c r="E550" s="23">
        <v>14</v>
      </c>
      <c r="F550" s="23">
        <v>24</v>
      </c>
      <c r="G550" s="23">
        <v>18</v>
      </c>
      <c r="H550" s="23">
        <v>36</v>
      </c>
      <c r="I550" s="23">
        <v>18</v>
      </c>
      <c r="J550" s="23">
        <v>17</v>
      </c>
      <c r="K550" s="23">
        <v>22</v>
      </c>
      <c r="L550" s="23">
        <v>29</v>
      </c>
      <c r="M550" s="23">
        <v>19</v>
      </c>
      <c r="N550" s="23">
        <v>18</v>
      </c>
      <c r="O550" s="23">
        <v>26</v>
      </c>
      <c r="P550" s="23">
        <v>31</v>
      </c>
      <c r="Q550" s="23">
        <v>33</v>
      </c>
      <c r="R550" s="28">
        <f t="shared" si="23"/>
        <v>331</v>
      </c>
    </row>
    <row r="551" spans="1:18" outlineLevel="2" x14ac:dyDescent="0.25">
      <c r="A551" s="20" t="s">
        <v>1723</v>
      </c>
      <c r="B551" s="20" t="s">
        <v>1174</v>
      </c>
      <c r="C551" s="23"/>
      <c r="D551" s="23"/>
      <c r="E551" s="23">
        <v>32</v>
      </c>
      <c r="F551" s="23">
        <v>43</v>
      </c>
      <c r="G551" s="23">
        <v>24</v>
      </c>
      <c r="H551" s="23">
        <v>23</v>
      </c>
      <c r="I551" s="23">
        <v>27</v>
      </c>
      <c r="J551" s="23">
        <v>27</v>
      </c>
      <c r="K551" s="23">
        <v>28</v>
      </c>
      <c r="L551" s="23">
        <v>29</v>
      </c>
      <c r="M551" s="23">
        <v>22</v>
      </c>
      <c r="N551" s="23">
        <v>33</v>
      </c>
      <c r="O551" s="23">
        <v>31</v>
      </c>
      <c r="P551" s="23">
        <v>32</v>
      </c>
      <c r="Q551" s="23">
        <v>18</v>
      </c>
      <c r="R551" s="28">
        <f t="shared" si="23"/>
        <v>369</v>
      </c>
    </row>
    <row r="552" spans="1:18" outlineLevel="2" x14ac:dyDescent="0.25">
      <c r="A552" s="20" t="s">
        <v>1723</v>
      </c>
      <c r="B552" s="20" t="s">
        <v>1185</v>
      </c>
      <c r="C552" s="23"/>
      <c r="D552" s="23"/>
      <c r="E552" s="23">
        <v>34</v>
      </c>
      <c r="F552" s="23">
        <v>41</v>
      </c>
      <c r="G552" s="23">
        <v>39</v>
      </c>
      <c r="H552" s="23">
        <v>39</v>
      </c>
      <c r="I552" s="23">
        <v>41</v>
      </c>
      <c r="J552" s="23">
        <v>40</v>
      </c>
      <c r="K552" s="23">
        <v>42</v>
      </c>
      <c r="L552" s="23">
        <v>44</v>
      </c>
      <c r="M552" s="23">
        <v>55</v>
      </c>
      <c r="N552" s="23">
        <v>41</v>
      </c>
      <c r="O552" s="23">
        <v>39</v>
      </c>
      <c r="P552" s="23">
        <v>51</v>
      </c>
      <c r="Q552" s="23">
        <v>58</v>
      </c>
      <c r="R552" s="28">
        <f t="shared" si="23"/>
        <v>564</v>
      </c>
    </row>
    <row r="553" spans="1:18" outlineLevel="2" x14ac:dyDescent="0.25">
      <c r="A553" s="20" t="s">
        <v>1723</v>
      </c>
      <c r="B553" s="20" t="s">
        <v>1209</v>
      </c>
      <c r="C553" s="23">
        <v>1</v>
      </c>
      <c r="D553" s="23"/>
      <c r="E553" s="23">
        <v>105</v>
      </c>
      <c r="F553" s="23">
        <v>95</v>
      </c>
      <c r="G553" s="23">
        <v>110</v>
      </c>
      <c r="H553" s="23">
        <v>119</v>
      </c>
      <c r="I553" s="23">
        <v>105</v>
      </c>
      <c r="J553" s="23">
        <v>109</v>
      </c>
      <c r="K553" s="23">
        <v>102</v>
      </c>
      <c r="L553" s="23">
        <v>99</v>
      </c>
      <c r="M553" s="23">
        <v>107</v>
      </c>
      <c r="N553" s="23">
        <v>118</v>
      </c>
      <c r="O553" s="23">
        <v>76</v>
      </c>
      <c r="P553" s="23">
        <v>78</v>
      </c>
      <c r="Q553" s="23">
        <v>99</v>
      </c>
      <c r="R553" s="28">
        <f t="shared" si="23"/>
        <v>1323</v>
      </c>
    </row>
    <row r="554" spans="1:18" outlineLevel="2" x14ac:dyDescent="0.25">
      <c r="A554" s="20" t="s">
        <v>1723</v>
      </c>
      <c r="B554" s="20" t="s">
        <v>1211</v>
      </c>
      <c r="C554" s="23"/>
      <c r="D554" s="23"/>
      <c r="E554" s="23">
        <v>209</v>
      </c>
      <c r="F554" s="23">
        <v>166</v>
      </c>
      <c r="G554" s="23">
        <v>193</v>
      </c>
      <c r="H554" s="23">
        <v>169</v>
      </c>
      <c r="I554" s="23">
        <v>171</v>
      </c>
      <c r="J554" s="23">
        <v>183</v>
      </c>
      <c r="K554" s="23">
        <v>203</v>
      </c>
      <c r="L554" s="23">
        <v>162</v>
      </c>
      <c r="M554" s="23">
        <v>202</v>
      </c>
      <c r="N554" s="23">
        <v>177</v>
      </c>
      <c r="O554" s="23">
        <v>208</v>
      </c>
      <c r="P554" s="23">
        <v>199</v>
      </c>
      <c r="Q554" s="23">
        <v>199</v>
      </c>
      <c r="R554" s="28">
        <f t="shared" si="23"/>
        <v>2441</v>
      </c>
    </row>
    <row r="555" spans="1:18" outlineLevel="2" x14ac:dyDescent="0.25">
      <c r="A555" s="20" t="s">
        <v>1723</v>
      </c>
      <c r="B555" s="20" t="s">
        <v>1242</v>
      </c>
      <c r="C555" s="23"/>
      <c r="D555" s="23"/>
      <c r="E555" s="23">
        <v>82</v>
      </c>
      <c r="F555" s="23">
        <v>94</v>
      </c>
      <c r="G555" s="23">
        <v>82</v>
      </c>
      <c r="H555" s="23">
        <v>82</v>
      </c>
      <c r="I555" s="23">
        <v>87</v>
      </c>
      <c r="J555" s="23">
        <v>99</v>
      </c>
      <c r="K555" s="23">
        <v>113</v>
      </c>
      <c r="L555" s="23">
        <v>93</v>
      </c>
      <c r="M555" s="23">
        <v>99</v>
      </c>
      <c r="N555" s="23">
        <v>94</v>
      </c>
      <c r="O555" s="23">
        <v>93</v>
      </c>
      <c r="P555" s="23">
        <v>92</v>
      </c>
      <c r="Q555" s="23">
        <v>77</v>
      </c>
      <c r="R555" s="28">
        <f t="shared" si="23"/>
        <v>1187</v>
      </c>
    </row>
    <row r="556" spans="1:18" outlineLevel="2" x14ac:dyDescent="0.25">
      <c r="A556" s="20" t="s">
        <v>1723</v>
      </c>
      <c r="B556" s="20" t="s">
        <v>1281</v>
      </c>
      <c r="C556" s="23">
        <v>2</v>
      </c>
      <c r="D556" s="23"/>
      <c r="E556" s="23">
        <v>15</v>
      </c>
      <c r="F556" s="23">
        <v>14</v>
      </c>
      <c r="G556" s="23">
        <v>9</v>
      </c>
      <c r="H556" s="23">
        <v>18</v>
      </c>
      <c r="I556" s="23">
        <v>16</v>
      </c>
      <c r="J556" s="23">
        <v>10</v>
      </c>
      <c r="K556" s="23">
        <v>13</v>
      </c>
      <c r="L556" s="23">
        <v>13</v>
      </c>
      <c r="M556" s="23">
        <v>10</v>
      </c>
      <c r="N556" s="23">
        <v>14</v>
      </c>
      <c r="O556" s="23">
        <v>24</v>
      </c>
      <c r="P556" s="23">
        <v>15</v>
      </c>
      <c r="Q556" s="23">
        <v>15</v>
      </c>
      <c r="R556" s="28">
        <f t="shared" si="23"/>
        <v>188</v>
      </c>
    </row>
    <row r="557" spans="1:18" outlineLevel="2" x14ac:dyDescent="0.25">
      <c r="A557" s="20" t="s">
        <v>1723</v>
      </c>
      <c r="B557" s="20" t="s">
        <v>1293</v>
      </c>
      <c r="C557" s="23"/>
      <c r="D557" s="23"/>
      <c r="E557" s="23">
        <v>19</v>
      </c>
      <c r="F557" s="23">
        <v>29</v>
      </c>
      <c r="G557" s="23">
        <v>21</v>
      </c>
      <c r="H557" s="23">
        <v>22</v>
      </c>
      <c r="I557" s="23">
        <v>30</v>
      </c>
      <c r="J557" s="23">
        <v>25</v>
      </c>
      <c r="K557" s="23">
        <v>26</v>
      </c>
      <c r="L557" s="23">
        <v>26</v>
      </c>
      <c r="M557" s="23">
        <v>30</v>
      </c>
      <c r="N557" s="23">
        <v>22</v>
      </c>
      <c r="O557" s="23">
        <v>34</v>
      </c>
      <c r="P557" s="23">
        <v>25</v>
      </c>
      <c r="Q557" s="23">
        <v>45</v>
      </c>
      <c r="R557" s="28">
        <f t="shared" si="23"/>
        <v>354</v>
      </c>
    </row>
    <row r="558" spans="1:18" outlineLevel="2" x14ac:dyDescent="0.25">
      <c r="A558" s="20" t="s">
        <v>1723</v>
      </c>
      <c r="B558" s="20" t="s">
        <v>1322</v>
      </c>
      <c r="C558" s="23">
        <v>59</v>
      </c>
      <c r="D558" s="23">
        <v>5</v>
      </c>
      <c r="E558" s="23">
        <v>68</v>
      </c>
      <c r="F558" s="23">
        <v>70</v>
      </c>
      <c r="G558" s="23">
        <v>54</v>
      </c>
      <c r="H558" s="23">
        <v>58</v>
      </c>
      <c r="I558" s="23">
        <v>56</v>
      </c>
      <c r="J558" s="23">
        <v>69</v>
      </c>
      <c r="K558" s="23">
        <v>65</v>
      </c>
      <c r="L558" s="23">
        <v>66</v>
      </c>
      <c r="M558" s="23">
        <v>81</v>
      </c>
      <c r="N558" s="23">
        <v>76</v>
      </c>
      <c r="O558" s="23">
        <v>80</v>
      </c>
      <c r="P558" s="23">
        <v>90</v>
      </c>
      <c r="Q558" s="23">
        <v>86</v>
      </c>
      <c r="R558" s="28">
        <f t="shared" si="23"/>
        <v>983</v>
      </c>
    </row>
    <row r="559" spans="1:18" outlineLevel="2" x14ac:dyDescent="0.25">
      <c r="A559" s="20" t="s">
        <v>1723</v>
      </c>
      <c r="B559" s="20" t="s">
        <v>1390</v>
      </c>
      <c r="C559" s="23"/>
      <c r="D559" s="23"/>
      <c r="E559" s="23">
        <v>46</v>
      </c>
      <c r="F559" s="23">
        <v>43</v>
      </c>
      <c r="G559" s="23">
        <v>43</v>
      </c>
      <c r="H559" s="23">
        <v>54</v>
      </c>
      <c r="I559" s="23">
        <v>66</v>
      </c>
      <c r="J559" s="23">
        <v>57</v>
      </c>
      <c r="K559" s="23">
        <v>64</v>
      </c>
      <c r="L559" s="23">
        <v>72</v>
      </c>
      <c r="M559" s="23">
        <v>51</v>
      </c>
      <c r="N559" s="23">
        <v>48</v>
      </c>
      <c r="O559" s="23">
        <v>45</v>
      </c>
      <c r="P559" s="23">
        <v>56</v>
      </c>
      <c r="Q559" s="23">
        <v>52</v>
      </c>
      <c r="R559" s="28">
        <f t="shared" si="23"/>
        <v>697</v>
      </c>
    </row>
    <row r="560" spans="1:18" outlineLevel="2" x14ac:dyDescent="0.25">
      <c r="A560" s="20" t="s">
        <v>1723</v>
      </c>
      <c r="B560" s="20" t="s">
        <v>1408</v>
      </c>
      <c r="C560" s="23"/>
      <c r="D560" s="23"/>
      <c r="E560" s="23">
        <v>98</v>
      </c>
      <c r="F560" s="23">
        <v>83</v>
      </c>
      <c r="G560" s="23">
        <v>117</v>
      </c>
      <c r="H560" s="23">
        <v>129</v>
      </c>
      <c r="I560" s="23">
        <v>99</v>
      </c>
      <c r="J560" s="23">
        <v>133</v>
      </c>
      <c r="K560" s="23">
        <v>129</v>
      </c>
      <c r="L560" s="23">
        <v>152</v>
      </c>
      <c r="M560" s="23">
        <v>110</v>
      </c>
      <c r="N560" s="23">
        <v>146</v>
      </c>
      <c r="O560" s="23">
        <v>138</v>
      </c>
      <c r="P560" s="23">
        <v>124</v>
      </c>
      <c r="Q560" s="23">
        <v>116</v>
      </c>
      <c r="R560" s="28">
        <f t="shared" si="23"/>
        <v>1574</v>
      </c>
    </row>
    <row r="561" spans="1:18" outlineLevel="2" x14ac:dyDescent="0.25">
      <c r="A561" s="20" t="s">
        <v>1723</v>
      </c>
      <c r="B561" s="20" t="s">
        <v>1409</v>
      </c>
      <c r="C561" s="23"/>
      <c r="D561" s="23"/>
      <c r="E561" s="23">
        <v>21</v>
      </c>
      <c r="F561" s="23">
        <v>26</v>
      </c>
      <c r="G561" s="23">
        <v>24</v>
      </c>
      <c r="H561" s="23">
        <v>36</v>
      </c>
      <c r="I561" s="23">
        <v>32</v>
      </c>
      <c r="J561" s="23">
        <v>27</v>
      </c>
      <c r="K561" s="23">
        <v>34</v>
      </c>
      <c r="L561" s="23">
        <v>36</v>
      </c>
      <c r="M561" s="23">
        <v>43</v>
      </c>
      <c r="N561" s="23">
        <v>25</v>
      </c>
      <c r="O561" s="23">
        <v>31</v>
      </c>
      <c r="P561" s="23">
        <v>34</v>
      </c>
      <c r="Q561" s="23">
        <v>47</v>
      </c>
      <c r="R561" s="28">
        <f t="shared" si="23"/>
        <v>416</v>
      </c>
    </row>
    <row r="562" spans="1:18" outlineLevel="2" x14ac:dyDescent="0.25">
      <c r="A562" s="20" t="s">
        <v>1723</v>
      </c>
      <c r="B562" s="20" t="s">
        <v>1412</v>
      </c>
      <c r="C562" s="23"/>
      <c r="D562" s="23"/>
      <c r="E562" s="23">
        <v>91</v>
      </c>
      <c r="F562" s="23">
        <v>96</v>
      </c>
      <c r="G562" s="23">
        <v>90</v>
      </c>
      <c r="H562" s="23">
        <v>101</v>
      </c>
      <c r="I562" s="23">
        <v>91</v>
      </c>
      <c r="J562" s="23">
        <v>89</v>
      </c>
      <c r="K562" s="23">
        <v>74</v>
      </c>
      <c r="L562" s="23">
        <v>85</v>
      </c>
      <c r="M562" s="23">
        <v>78</v>
      </c>
      <c r="N562" s="23">
        <v>63</v>
      </c>
      <c r="O562" s="23">
        <v>72</v>
      </c>
      <c r="P562" s="23">
        <v>63</v>
      </c>
      <c r="Q562" s="23">
        <v>72</v>
      </c>
      <c r="R562" s="28">
        <f t="shared" si="23"/>
        <v>1065</v>
      </c>
    </row>
    <row r="563" spans="1:18" outlineLevel="2" x14ac:dyDescent="0.25">
      <c r="A563" s="20" t="s">
        <v>1723</v>
      </c>
      <c r="B563" s="20" t="s">
        <v>1419</v>
      </c>
      <c r="C563" s="23"/>
      <c r="D563" s="23"/>
      <c r="E563" s="23">
        <v>72</v>
      </c>
      <c r="F563" s="23">
        <v>78</v>
      </c>
      <c r="G563" s="23">
        <v>82</v>
      </c>
      <c r="H563" s="23">
        <v>82</v>
      </c>
      <c r="I563" s="23">
        <v>78</v>
      </c>
      <c r="J563" s="23">
        <v>73</v>
      </c>
      <c r="K563" s="23">
        <v>82</v>
      </c>
      <c r="L563" s="23">
        <v>71</v>
      </c>
      <c r="M563" s="23">
        <v>77</v>
      </c>
      <c r="N563" s="23">
        <v>89</v>
      </c>
      <c r="O563" s="23">
        <v>82</v>
      </c>
      <c r="P563" s="23">
        <v>78</v>
      </c>
      <c r="Q563" s="23">
        <v>75</v>
      </c>
      <c r="R563" s="28">
        <f t="shared" si="23"/>
        <v>1019</v>
      </c>
    </row>
    <row r="564" spans="1:18" outlineLevel="2" x14ac:dyDescent="0.25">
      <c r="A564" s="20" t="s">
        <v>1723</v>
      </c>
      <c r="B564" s="20" t="s">
        <v>1426</v>
      </c>
      <c r="C564" s="23"/>
      <c r="D564" s="23"/>
      <c r="E564" s="23">
        <v>28</v>
      </c>
      <c r="F564" s="23">
        <v>21</v>
      </c>
      <c r="G564" s="23">
        <v>36</v>
      </c>
      <c r="H564" s="23">
        <v>38</v>
      </c>
      <c r="I564" s="23">
        <v>32</v>
      </c>
      <c r="J564" s="23">
        <v>32</v>
      </c>
      <c r="K564" s="23">
        <v>25</v>
      </c>
      <c r="L564" s="23">
        <v>44</v>
      </c>
      <c r="M564" s="23">
        <v>39</v>
      </c>
      <c r="N564" s="23">
        <v>37</v>
      </c>
      <c r="O564" s="23">
        <v>32</v>
      </c>
      <c r="P564" s="23">
        <v>36</v>
      </c>
      <c r="Q564" s="23">
        <v>29</v>
      </c>
      <c r="R564" s="28">
        <f t="shared" si="23"/>
        <v>429</v>
      </c>
    </row>
    <row r="565" spans="1:18" outlineLevel="2" x14ac:dyDescent="0.25">
      <c r="A565" s="20" t="s">
        <v>1723</v>
      </c>
      <c r="B565" s="20" t="s">
        <v>1428</v>
      </c>
      <c r="C565" s="23">
        <v>16</v>
      </c>
      <c r="D565" s="23"/>
      <c r="E565" s="23">
        <v>46</v>
      </c>
      <c r="F565" s="23">
        <v>41</v>
      </c>
      <c r="G565" s="23">
        <v>43</v>
      </c>
      <c r="H565" s="23">
        <v>37</v>
      </c>
      <c r="I565" s="23">
        <v>37</v>
      </c>
      <c r="J565" s="23">
        <v>27</v>
      </c>
      <c r="K565" s="23">
        <v>33</v>
      </c>
      <c r="L565" s="23">
        <v>53</v>
      </c>
      <c r="M565" s="23">
        <v>32</v>
      </c>
      <c r="N565" s="23">
        <v>47</v>
      </c>
      <c r="O565" s="23">
        <v>27</v>
      </c>
      <c r="P565" s="23">
        <v>46</v>
      </c>
      <c r="Q565" s="23">
        <v>44</v>
      </c>
      <c r="R565" s="28">
        <f t="shared" si="23"/>
        <v>529</v>
      </c>
    </row>
    <row r="566" spans="1:18" outlineLevel="2" x14ac:dyDescent="0.25">
      <c r="A566" s="20" t="s">
        <v>1723</v>
      </c>
      <c r="B566" s="20" t="s">
        <v>1445</v>
      </c>
      <c r="C566" s="23"/>
      <c r="D566" s="23"/>
      <c r="E566" s="23">
        <v>29</v>
      </c>
      <c r="F566" s="23">
        <v>30</v>
      </c>
      <c r="G566" s="23">
        <v>51</v>
      </c>
      <c r="H566" s="23">
        <v>44</v>
      </c>
      <c r="I566" s="23">
        <v>53</v>
      </c>
      <c r="J566" s="23">
        <v>47</v>
      </c>
      <c r="K566" s="23">
        <v>42</v>
      </c>
      <c r="L566" s="23">
        <v>46</v>
      </c>
      <c r="M566" s="23">
        <v>41</v>
      </c>
      <c r="N566" s="23">
        <v>45</v>
      </c>
      <c r="O566" s="23">
        <v>57</v>
      </c>
      <c r="P566" s="23">
        <v>42</v>
      </c>
      <c r="Q566" s="23">
        <v>48</v>
      </c>
      <c r="R566" s="28">
        <f t="shared" si="23"/>
        <v>575</v>
      </c>
    </row>
    <row r="567" spans="1:18" outlineLevel="2" x14ac:dyDescent="0.25">
      <c r="A567" s="20" t="s">
        <v>1723</v>
      </c>
      <c r="B567" s="20" t="s">
        <v>1504</v>
      </c>
      <c r="C567" s="23"/>
      <c r="D567" s="23"/>
      <c r="E567" s="23">
        <v>13</v>
      </c>
      <c r="F567" s="23">
        <v>13</v>
      </c>
      <c r="G567" s="23">
        <v>22</v>
      </c>
      <c r="H567" s="23">
        <v>13</v>
      </c>
      <c r="I567" s="23">
        <v>15</v>
      </c>
      <c r="J567" s="23">
        <v>10</v>
      </c>
      <c r="K567" s="23">
        <v>13</v>
      </c>
      <c r="L567" s="23">
        <v>12</v>
      </c>
      <c r="M567" s="23">
        <v>10</v>
      </c>
      <c r="N567" s="23">
        <v>13</v>
      </c>
      <c r="O567" s="23">
        <v>16</v>
      </c>
      <c r="P567" s="23">
        <v>16</v>
      </c>
      <c r="Q567" s="23">
        <v>16</v>
      </c>
      <c r="R567" s="28">
        <f t="shared" si="23"/>
        <v>182</v>
      </c>
    </row>
    <row r="568" spans="1:18" outlineLevel="2" x14ac:dyDescent="0.25">
      <c r="A568" s="20" t="s">
        <v>1723</v>
      </c>
      <c r="B568" s="20" t="s">
        <v>1510</v>
      </c>
      <c r="C568" s="23">
        <v>3</v>
      </c>
      <c r="D568" s="23"/>
      <c r="E568" s="23">
        <v>38</v>
      </c>
      <c r="F568" s="23">
        <v>42</v>
      </c>
      <c r="G568" s="23">
        <v>52</v>
      </c>
      <c r="H568" s="23">
        <v>62</v>
      </c>
      <c r="I568" s="23">
        <v>60</v>
      </c>
      <c r="J568" s="23">
        <v>60</v>
      </c>
      <c r="K568" s="23">
        <v>65</v>
      </c>
      <c r="L568" s="23">
        <v>52</v>
      </c>
      <c r="M568" s="23">
        <v>63</v>
      </c>
      <c r="N568" s="23">
        <v>43</v>
      </c>
      <c r="O568" s="23">
        <v>48</v>
      </c>
      <c r="P568" s="23">
        <v>43</v>
      </c>
      <c r="Q568" s="23">
        <v>47</v>
      </c>
      <c r="R568" s="28">
        <f t="shared" si="23"/>
        <v>678</v>
      </c>
    </row>
    <row r="569" spans="1:18" outlineLevel="2" x14ac:dyDescent="0.25">
      <c r="A569" s="20" t="s">
        <v>1723</v>
      </c>
      <c r="B569" s="20" t="s">
        <v>1520</v>
      </c>
      <c r="C569" s="23"/>
      <c r="D569" s="23"/>
      <c r="E569" s="23"/>
      <c r="F569" s="23">
        <v>1</v>
      </c>
      <c r="G569" s="23">
        <v>3</v>
      </c>
      <c r="H569" s="23">
        <v>4</v>
      </c>
      <c r="I569" s="23">
        <v>5</v>
      </c>
      <c r="J569" s="23">
        <v>6</v>
      </c>
      <c r="K569" s="23">
        <v>8</v>
      </c>
      <c r="L569" s="23">
        <v>2</v>
      </c>
      <c r="M569" s="23">
        <v>8</v>
      </c>
      <c r="N569" s="23">
        <v>2</v>
      </c>
      <c r="O569" s="23">
        <v>3</v>
      </c>
      <c r="P569" s="23">
        <v>3</v>
      </c>
      <c r="Q569" s="23">
        <v>4</v>
      </c>
      <c r="R569" s="28">
        <f t="shared" si="23"/>
        <v>49</v>
      </c>
    </row>
    <row r="570" spans="1:18" outlineLevel="2" x14ac:dyDescent="0.25">
      <c r="A570" s="20" t="s">
        <v>1723</v>
      </c>
      <c r="B570" s="20" t="s">
        <v>1521</v>
      </c>
      <c r="C570" s="23">
        <v>25</v>
      </c>
      <c r="D570" s="23">
        <v>2</v>
      </c>
      <c r="E570" s="23">
        <v>48</v>
      </c>
      <c r="F570" s="23">
        <v>64</v>
      </c>
      <c r="G570" s="23">
        <v>60</v>
      </c>
      <c r="H570" s="23">
        <v>67</v>
      </c>
      <c r="I570" s="23">
        <v>60</v>
      </c>
      <c r="J570" s="23">
        <v>58</v>
      </c>
      <c r="K570" s="23">
        <v>47</v>
      </c>
      <c r="L570" s="23">
        <v>67</v>
      </c>
      <c r="M570" s="23">
        <v>50</v>
      </c>
      <c r="N570" s="23">
        <v>52</v>
      </c>
      <c r="O570" s="23">
        <v>87</v>
      </c>
      <c r="P570" s="23">
        <v>52</v>
      </c>
      <c r="Q570" s="23">
        <v>55</v>
      </c>
      <c r="R570" s="28">
        <f t="shared" si="23"/>
        <v>794</v>
      </c>
    </row>
    <row r="571" spans="1:18" outlineLevel="2" x14ac:dyDescent="0.25">
      <c r="A571" s="20" t="s">
        <v>1723</v>
      </c>
      <c r="B571" s="20" t="s">
        <v>1538</v>
      </c>
      <c r="C571" s="23">
        <v>3</v>
      </c>
      <c r="D571" s="23"/>
      <c r="E571" s="23">
        <v>10</v>
      </c>
      <c r="F571" s="23">
        <v>19</v>
      </c>
      <c r="G571" s="23">
        <v>9</v>
      </c>
      <c r="H571" s="23">
        <v>8</v>
      </c>
      <c r="I571" s="23">
        <v>16</v>
      </c>
      <c r="J571" s="23">
        <v>19</v>
      </c>
      <c r="K571" s="23">
        <v>17</v>
      </c>
      <c r="L571" s="23">
        <v>11</v>
      </c>
      <c r="M571" s="23">
        <v>16</v>
      </c>
      <c r="N571" s="23">
        <v>25</v>
      </c>
      <c r="O571" s="23">
        <v>15</v>
      </c>
      <c r="P571" s="23">
        <v>22</v>
      </c>
      <c r="Q571" s="23">
        <v>20</v>
      </c>
      <c r="R571" s="28">
        <f t="shared" si="23"/>
        <v>210</v>
      </c>
    </row>
    <row r="572" spans="1:18" outlineLevel="2" x14ac:dyDescent="0.25">
      <c r="A572" s="20" t="s">
        <v>1723</v>
      </c>
      <c r="B572" s="20" t="s">
        <v>1581</v>
      </c>
      <c r="C572" s="23"/>
      <c r="D572" s="23"/>
      <c r="E572" s="23">
        <v>184</v>
      </c>
      <c r="F572" s="23">
        <v>190</v>
      </c>
      <c r="G572" s="23">
        <v>203</v>
      </c>
      <c r="H572" s="23">
        <v>210</v>
      </c>
      <c r="I572" s="23">
        <v>177</v>
      </c>
      <c r="J572" s="23">
        <v>190</v>
      </c>
      <c r="K572" s="23">
        <v>216</v>
      </c>
      <c r="L572" s="23">
        <v>209</v>
      </c>
      <c r="M572" s="23">
        <v>212</v>
      </c>
      <c r="N572" s="23">
        <v>241</v>
      </c>
      <c r="O572" s="23">
        <v>249</v>
      </c>
      <c r="P572" s="23">
        <v>259</v>
      </c>
      <c r="Q572" s="23">
        <v>262</v>
      </c>
      <c r="R572" s="28">
        <f t="shared" si="23"/>
        <v>2802</v>
      </c>
    </row>
    <row r="573" spans="1:18" outlineLevel="2" x14ac:dyDescent="0.25">
      <c r="A573" s="20" t="s">
        <v>1723</v>
      </c>
      <c r="B573" s="20" t="s">
        <v>1589</v>
      </c>
      <c r="C573" s="23">
        <v>48</v>
      </c>
      <c r="D573" s="23"/>
      <c r="E573" s="23">
        <v>269</v>
      </c>
      <c r="F573" s="23">
        <v>243</v>
      </c>
      <c r="G573" s="23">
        <v>235</v>
      </c>
      <c r="H573" s="23">
        <v>228</v>
      </c>
      <c r="I573" s="23">
        <v>224</v>
      </c>
      <c r="J573" s="23">
        <v>236</v>
      </c>
      <c r="K573" s="23">
        <v>239</v>
      </c>
      <c r="L573" s="23">
        <v>233</v>
      </c>
      <c r="M573" s="23">
        <v>244</v>
      </c>
      <c r="N573" s="23">
        <v>228</v>
      </c>
      <c r="O573" s="23">
        <v>214</v>
      </c>
      <c r="P573" s="23">
        <v>245</v>
      </c>
      <c r="Q573" s="23">
        <v>248</v>
      </c>
      <c r="R573" s="28">
        <f t="shared" si="23"/>
        <v>3134</v>
      </c>
    </row>
    <row r="574" spans="1:18" outlineLevel="2" x14ac:dyDescent="0.25">
      <c r="A574" s="20" t="s">
        <v>1723</v>
      </c>
      <c r="B574" s="20" t="s">
        <v>1597</v>
      </c>
      <c r="C574" s="23">
        <v>15</v>
      </c>
      <c r="D574" s="23"/>
      <c r="E574" s="23">
        <v>21</v>
      </c>
      <c r="F574" s="23">
        <v>28</v>
      </c>
      <c r="G574" s="23">
        <v>23</v>
      </c>
      <c r="H574" s="23">
        <v>19</v>
      </c>
      <c r="I574" s="23">
        <v>21</v>
      </c>
      <c r="J574" s="23">
        <v>33</v>
      </c>
      <c r="K574" s="23">
        <v>22</v>
      </c>
      <c r="L574" s="23">
        <v>35</v>
      </c>
      <c r="M574" s="23">
        <v>32</v>
      </c>
      <c r="N574" s="23">
        <v>28</v>
      </c>
      <c r="O574" s="23">
        <v>34</v>
      </c>
      <c r="P574" s="23">
        <v>40</v>
      </c>
      <c r="Q574" s="23">
        <v>22</v>
      </c>
      <c r="R574" s="28">
        <f t="shared" si="23"/>
        <v>373</v>
      </c>
    </row>
    <row r="575" spans="1:18" outlineLevel="2" x14ac:dyDescent="0.25">
      <c r="A575" s="20" t="s">
        <v>1723</v>
      </c>
      <c r="B575" s="20" t="s">
        <v>1609</v>
      </c>
      <c r="C575" s="23">
        <v>69</v>
      </c>
      <c r="D575" s="23">
        <v>7</v>
      </c>
      <c r="E575" s="23">
        <v>60</v>
      </c>
      <c r="F575" s="23">
        <v>78</v>
      </c>
      <c r="G575" s="23">
        <v>97</v>
      </c>
      <c r="H575" s="23">
        <v>84</v>
      </c>
      <c r="I575" s="23">
        <v>80</v>
      </c>
      <c r="J575" s="23">
        <v>106</v>
      </c>
      <c r="K575" s="23">
        <v>90</v>
      </c>
      <c r="L575" s="23">
        <v>105</v>
      </c>
      <c r="M575" s="23">
        <v>94</v>
      </c>
      <c r="N575" s="23">
        <v>112</v>
      </c>
      <c r="O575" s="23">
        <v>92</v>
      </c>
      <c r="P575" s="23">
        <v>110</v>
      </c>
      <c r="Q575" s="23">
        <v>99</v>
      </c>
      <c r="R575" s="28">
        <f t="shared" si="23"/>
        <v>1283</v>
      </c>
    </row>
    <row r="576" spans="1:18" outlineLevel="2" x14ac:dyDescent="0.25">
      <c r="A576" s="20" t="s">
        <v>1723</v>
      </c>
      <c r="B576" s="20" t="s">
        <v>1685</v>
      </c>
      <c r="C576" s="23"/>
      <c r="D576" s="23"/>
      <c r="E576" s="23">
        <v>98</v>
      </c>
      <c r="F576" s="23">
        <v>81</v>
      </c>
      <c r="G576" s="23">
        <v>92</v>
      </c>
      <c r="H576" s="23">
        <v>92</v>
      </c>
      <c r="I576" s="23">
        <v>92</v>
      </c>
      <c r="J576" s="23">
        <v>91</v>
      </c>
      <c r="K576" s="23">
        <v>93</v>
      </c>
      <c r="L576" s="23">
        <v>85</v>
      </c>
      <c r="M576" s="23">
        <v>91</v>
      </c>
      <c r="N576" s="23">
        <v>87</v>
      </c>
      <c r="O576" s="23">
        <v>103</v>
      </c>
      <c r="P576" s="23">
        <v>112</v>
      </c>
      <c r="Q576" s="23">
        <v>136</v>
      </c>
      <c r="R576" s="28">
        <f t="shared" si="23"/>
        <v>1253</v>
      </c>
    </row>
    <row r="577" spans="1:18" outlineLevel="2" x14ac:dyDescent="0.25">
      <c r="A577" s="20" t="s">
        <v>1723</v>
      </c>
      <c r="B577" s="20" t="s">
        <v>1692</v>
      </c>
      <c r="C577" s="23"/>
      <c r="D577" s="23">
        <v>14</v>
      </c>
      <c r="E577" s="23">
        <v>82</v>
      </c>
      <c r="F577" s="23">
        <v>91</v>
      </c>
      <c r="G577" s="23">
        <v>76</v>
      </c>
      <c r="H577" s="23">
        <v>96</v>
      </c>
      <c r="I577" s="23">
        <v>77</v>
      </c>
      <c r="J577" s="23">
        <v>95</v>
      </c>
      <c r="K577" s="23">
        <v>97</v>
      </c>
      <c r="L577" s="23">
        <v>82</v>
      </c>
      <c r="M577" s="23">
        <v>119</v>
      </c>
      <c r="N577" s="23">
        <v>101</v>
      </c>
      <c r="O577" s="23">
        <v>97</v>
      </c>
      <c r="P577" s="23">
        <v>120</v>
      </c>
      <c r="Q577" s="23">
        <v>104</v>
      </c>
      <c r="R577" s="28">
        <f t="shared" si="23"/>
        <v>1251</v>
      </c>
    </row>
    <row r="578" spans="1:18" outlineLevel="2" x14ac:dyDescent="0.25">
      <c r="A578" s="20" t="s">
        <v>1723</v>
      </c>
      <c r="B578" s="20" t="s">
        <v>1723</v>
      </c>
      <c r="C578" s="23"/>
      <c r="D578" s="23"/>
      <c r="E578" s="23">
        <v>112</v>
      </c>
      <c r="F578" s="23">
        <v>105</v>
      </c>
      <c r="G578" s="23">
        <v>132</v>
      </c>
      <c r="H578" s="23">
        <v>126</v>
      </c>
      <c r="I578" s="23">
        <v>130</v>
      </c>
      <c r="J578" s="23">
        <v>131</v>
      </c>
      <c r="K578" s="23">
        <v>140</v>
      </c>
      <c r="L578" s="23">
        <v>134</v>
      </c>
      <c r="M578" s="23">
        <v>119</v>
      </c>
      <c r="N578" s="23">
        <v>157</v>
      </c>
      <c r="O578" s="23">
        <v>160</v>
      </c>
      <c r="P578" s="23">
        <v>150</v>
      </c>
      <c r="Q578" s="23">
        <v>159</v>
      </c>
      <c r="R578" s="28">
        <f t="shared" si="23"/>
        <v>1755</v>
      </c>
    </row>
    <row r="579" spans="1:18" outlineLevel="1" x14ac:dyDescent="0.25">
      <c r="A579" s="24" t="s">
        <v>2281</v>
      </c>
      <c r="B579" s="25"/>
      <c r="C579" s="26">
        <f t="shared" ref="C579:R579" si="25">SUBTOTAL(9,C550:C578)</f>
        <v>266</v>
      </c>
      <c r="D579" s="26">
        <f t="shared" si="25"/>
        <v>29</v>
      </c>
      <c r="E579" s="26">
        <f t="shared" si="25"/>
        <v>1944</v>
      </c>
      <c r="F579" s="26">
        <f t="shared" si="25"/>
        <v>1949</v>
      </c>
      <c r="G579" s="26">
        <f t="shared" si="25"/>
        <v>2040</v>
      </c>
      <c r="H579" s="26">
        <f t="shared" si="25"/>
        <v>2096</v>
      </c>
      <c r="I579" s="26">
        <f t="shared" si="25"/>
        <v>1996</v>
      </c>
      <c r="J579" s="26">
        <f t="shared" si="25"/>
        <v>2099</v>
      </c>
      <c r="K579" s="26">
        <f t="shared" si="25"/>
        <v>2144</v>
      </c>
      <c r="L579" s="26">
        <f t="shared" si="25"/>
        <v>2147</v>
      </c>
      <c r="M579" s="26">
        <f t="shared" si="25"/>
        <v>2154</v>
      </c>
      <c r="N579" s="26">
        <f t="shared" si="25"/>
        <v>2182</v>
      </c>
      <c r="O579" s="26">
        <f t="shared" si="25"/>
        <v>2213</v>
      </c>
      <c r="P579" s="26">
        <f t="shared" si="25"/>
        <v>2264</v>
      </c>
      <c r="Q579" s="26">
        <f t="shared" si="25"/>
        <v>2285</v>
      </c>
      <c r="R579" s="28">
        <f t="shared" si="25"/>
        <v>27808</v>
      </c>
    </row>
    <row r="580" spans="1:18" x14ac:dyDescent="0.25">
      <c r="A580" s="21" t="s">
        <v>1165</v>
      </c>
      <c r="B580" s="21"/>
      <c r="C580" s="22">
        <f t="shared" ref="C580:R580" si="26">SUBTOTAL(9,C2:C578)</f>
        <v>5153</v>
      </c>
      <c r="D580" s="22">
        <f t="shared" si="26"/>
        <v>277</v>
      </c>
      <c r="E580" s="22">
        <f t="shared" si="26"/>
        <v>12881</v>
      </c>
      <c r="F580" s="22">
        <f t="shared" si="26"/>
        <v>13101</v>
      </c>
      <c r="G580" s="22">
        <f t="shared" si="26"/>
        <v>13204</v>
      </c>
      <c r="H580" s="22">
        <f t="shared" si="26"/>
        <v>13554</v>
      </c>
      <c r="I580" s="22">
        <f t="shared" si="26"/>
        <v>13356</v>
      </c>
      <c r="J580" s="22">
        <f t="shared" si="26"/>
        <v>13608</v>
      </c>
      <c r="K580" s="22">
        <f t="shared" si="26"/>
        <v>13589</v>
      </c>
      <c r="L580" s="22">
        <f t="shared" si="26"/>
        <v>13585</v>
      </c>
      <c r="M580" s="22">
        <f t="shared" si="26"/>
        <v>13676</v>
      </c>
      <c r="N580" s="22">
        <f t="shared" si="26"/>
        <v>14400</v>
      </c>
      <c r="O580" s="22">
        <f t="shared" si="26"/>
        <v>14273</v>
      </c>
      <c r="P580" s="22">
        <f t="shared" si="26"/>
        <v>14286</v>
      </c>
      <c r="Q580" s="22">
        <f t="shared" si="26"/>
        <v>14366</v>
      </c>
      <c r="R580" s="22">
        <f t="shared" si="26"/>
        <v>183309</v>
      </c>
    </row>
  </sheetData>
  <pageMargins left="0.25" right="0.25" top="1" bottom="0.75" header="0.3" footer="0.3"/>
  <pageSetup scale="78" fitToHeight="0" orientation="landscape" r:id="rId1"/>
  <headerFooter>
    <oddHeader>&amp;COctober 1, 2015
Resident Counts by
County/Grade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3"/>
  <sheetViews>
    <sheetView workbookViewId="0">
      <pane ySplit="1" topLeftCell="A2" activePane="bottomLeft" state="frozen"/>
      <selection pane="bottomLeft" activeCell="E13" sqref="E13"/>
    </sheetView>
  </sheetViews>
  <sheetFormatPr defaultRowHeight="15" x14ac:dyDescent="0.25"/>
  <cols>
    <col min="1" max="1" width="7.5703125" customWidth="1"/>
    <col min="2" max="2" width="9" customWidth="1"/>
    <col min="3" max="3" width="20.85546875" customWidth="1"/>
    <col min="4" max="4" width="9.7109375" customWidth="1"/>
    <col min="5" max="5" width="20.140625" customWidth="1"/>
    <col min="6" max="7" width="7" style="1" bestFit="1" customWidth="1"/>
    <col min="8" max="20" width="8" style="1" bestFit="1" customWidth="1"/>
    <col min="21" max="21" width="15.5703125" style="1" customWidth="1"/>
  </cols>
  <sheetData>
    <row r="1" spans="1:21" x14ac:dyDescent="0.25">
      <c r="A1" t="s">
        <v>255</v>
      </c>
      <c r="B1" t="s">
        <v>257</v>
      </c>
      <c r="C1" t="s">
        <v>0</v>
      </c>
      <c r="D1" t="s">
        <v>258</v>
      </c>
      <c r="E1" t="s">
        <v>259</v>
      </c>
      <c r="F1" s="1" t="s">
        <v>15</v>
      </c>
      <c r="G1" s="1" t="s">
        <v>14</v>
      </c>
      <c r="H1" s="1" t="s">
        <v>13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  <c r="T1" s="1" t="s">
        <v>12</v>
      </c>
      <c r="U1" s="1" t="s">
        <v>256</v>
      </c>
    </row>
    <row r="2" spans="1:21" x14ac:dyDescent="0.25">
      <c r="A2" t="s">
        <v>16</v>
      </c>
      <c r="B2">
        <v>2</v>
      </c>
      <c r="C2" t="s">
        <v>17</v>
      </c>
      <c r="D2">
        <v>3</v>
      </c>
      <c r="E2" t="s">
        <v>260</v>
      </c>
      <c r="F2" s="1">
        <v>25</v>
      </c>
      <c r="G2" s="1">
        <v>1</v>
      </c>
      <c r="H2" s="1">
        <v>14</v>
      </c>
      <c r="I2" s="1">
        <v>21</v>
      </c>
      <c r="J2" s="1">
        <v>15</v>
      </c>
      <c r="K2" s="1">
        <v>36</v>
      </c>
      <c r="L2" s="1">
        <v>17</v>
      </c>
      <c r="M2" s="1">
        <v>16</v>
      </c>
      <c r="N2" s="1">
        <v>22</v>
      </c>
      <c r="O2" s="1">
        <v>26</v>
      </c>
      <c r="P2" s="1">
        <v>17</v>
      </c>
      <c r="U2" s="1">
        <f>SUM(Table2[[#This Row],[PR]:[12]])</f>
        <v>210</v>
      </c>
    </row>
    <row r="3" spans="1:21" x14ac:dyDescent="0.25">
      <c r="A3" t="s">
        <v>16</v>
      </c>
      <c r="B3">
        <v>1038</v>
      </c>
      <c r="C3" t="s">
        <v>18</v>
      </c>
      <c r="D3">
        <v>1039</v>
      </c>
      <c r="E3" t="s">
        <v>261</v>
      </c>
      <c r="F3" s="1">
        <v>5</v>
      </c>
      <c r="H3" s="1">
        <v>3</v>
      </c>
      <c r="I3" s="1">
        <v>3</v>
      </c>
      <c r="J3" s="1">
        <v>3</v>
      </c>
      <c r="K3" s="1">
        <v>6</v>
      </c>
      <c r="L3" s="1">
        <v>2</v>
      </c>
      <c r="M3" s="1">
        <v>9</v>
      </c>
      <c r="N3" s="1">
        <v>2</v>
      </c>
      <c r="O3" s="1">
        <v>1</v>
      </c>
      <c r="P3" s="1">
        <v>7</v>
      </c>
      <c r="U3" s="1">
        <f>SUM(Table2[[#This Row],[PR]:[12]])</f>
        <v>41</v>
      </c>
    </row>
    <row r="4" spans="1:21" x14ac:dyDescent="0.25">
      <c r="A4" t="s">
        <v>16</v>
      </c>
      <c r="B4">
        <v>4</v>
      </c>
      <c r="C4" t="s">
        <v>19</v>
      </c>
      <c r="D4">
        <v>5</v>
      </c>
      <c r="E4" t="s">
        <v>262</v>
      </c>
      <c r="F4" s="1">
        <v>3</v>
      </c>
      <c r="H4" s="1">
        <v>2</v>
      </c>
      <c r="I4" s="1">
        <v>5</v>
      </c>
      <c r="J4" s="1">
        <v>7</v>
      </c>
      <c r="K4" s="1">
        <v>3</v>
      </c>
      <c r="L4" s="1">
        <v>2</v>
      </c>
      <c r="M4" s="1">
        <v>3</v>
      </c>
      <c r="N4" s="1">
        <v>5</v>
      </c>
      <c r="O4" s="1">
        <v>3</v>
      </c>
      <c r="P4" s="1">
        <v>5</v>
      </c>
      <c r="U4" s="1">
        <f>SUM(Table2[[#This Row],[PR]:[12]])</f>
        <v>38</v>
      </c>
    </row>
    <row r="5" spans="1:21" x14ac:dyDescent="0.25">
      <c r="A5" t="s">
        <v>16</v>
      </c>
      <c r="B5">
        <v>1734</v>
      </c>
      <c r="C5" t="s">
        <v>20</v>
      </c>
      <c r="D5">
        <v>790</v>
      </c>
      <c r="E5" t="s">
        <v>263</v>
      </c>
      <c r="H5" s="1">
        <v>4</v>
      </c>
      <c r="I5" s="1">
        <v>9</v>
      </c>
      <c r="J5" s="1">
        <v>2</v>
      </c>
      <c r="K5" s="1">
        <v>5</v>
      </c>
      <c r="L5" s="1">
        <v>4</v>
      </c>
      <c r="M5" s="1">
        <v>6</v>
      </c>
      <c r="U5" s="1">
        <f>SUM(Table2[[#This Row],[PR]:[12]])</f>
        <v>30</v>
      </c>
    </row>
    <row r="6" spans="1:21" x14ac:dyDescent="0.25">
      <c r="A6" t="s">
        <v>16</v>
      </c>
      <c r="B6">
        <v>9</v>
      </c>
      <c r="C6" t="s">
        <v>21</v>
      </c>
      <c r="D6">
        <v>10</v>
      </c>
      <c r="E6" t="s">
        <v>264</v>
      </c>
      <c r="H6" s="1">
        <v>14</v>
      </c>
      <c r="I6" s="1">
        <v>13</v>
      </c>
      <c r="J6" s="1">
        <v>20</v>
      </c>
      <c r="K6" s="1">
        <v>12</v>
      </c>
      <c r="L6" s="1">
        <v>14</v>
      </c>
      <c r="M6" s="1">
        <v>17</v>
      </c>
      <c r="N6" s="1">
        <v>9</v>
      </c>
      <c r="O6" s="1">
        <v>17</v>
      </c>
      <c r="P6" s="1">
        <v>17</v>
      </c>
      <c r="U6" s="1">
        <f>SUM(Table2[[#This Row],[PR]:[12]])</f>
        <v>133</v>
      </c>
    </row>
    <row r="7" spans="1:21" x14ac:dyDescent="0.25">
      <c r="A7" t="s">
        <v>16</v>
      </c>
      <c r="B7">
        <v>1069</v>
      </c>
      <c r="C7" t="s">
        <v>22</v>
      </c>
      <c r="D7">
        <v>1070</v>
      </c>
      <c r="E7" t="s">
        <v>22</v>
      </c>
      <c r="R7" s="1">
        <v>9</v>
      </c>
      <c r="S7" s="1">
        <v>7</v>
      </c>
      <c r="T7" s="1">
        <v>22</v>
      </c>
      <c r="U7" s="1">
        <f>SUM(Table2[[#This Row],[PR]:[12]])</f>
        <v>38</v>
      </c>
    </row>
    <row r="8" spans="1:21" x14ac:dyDescent="0.25">
      <c r="A8" t="s">
        <v>16</v>
      </c>
      <c r="B8">
        <v>1629</v>
      </c>
      <c r="C8" t="s">
        <v>23</v>
      </c>
      <c r="D8">
        <v>906</v>
      </c>
      <c r="E8" t="s">
        <v>265</v>
      </c>
      <c r="F8" s="1">
        <v>5</v>
      </c>
      <c r="G8" s="1">
        <v>3</v>
      </c>
      <c r="H8" s="1">
        <v>8</v>
      </c>
      <c r="I8" s="1">
        <v>13</v>
      </c>
      <c r="J8" s="1">
        <v>9</v>
      </c>
      <c r="K8" s="1">
        <v>8</v>
      </c>
      <c r="L8" s="1">
        <v>12</v>
      </c>
      <c r="M8" s="1">
        <v>11</v>
      </c>
      <c r="N8" s="1">
        <v>8</v>
      </c>
      <c r="O8" s="1">
        <v>9</v>
      </c>
      <c r="P8" s="1">
        <v>15</v>
      </c>
      <c r="U8" s="1">
        <f>SUM(Table2[[#This Row],[PR]:[12]])</f>
        <v>101</v>
      </c>
    </row>
    <row r="9" spans="1:21" x14ac:dyDescent="0.25">
      <c r="A9" t="s">
        <v>16</v>
      </c>
      <c r="B9">
        <v>14</v>
      </c>
      <c r="C9" t="s">
        <v>24</v>
      </c>
      <c r="D9">
        <v>25</v>
      </c>
      <c r="E9" t="s">
        <v>266</v>
      </c>
      <c r="O9" s="1">
        <v>285</v>
      </c>
      <c r="P9" s="1">
        <v>267</v>
      </c>
      <c r="U9" s="1">
        <f>SUM(Table2[[#This Row],[PR]:[12]])</f>
        <v>552</v>
      </c>
    </row>
    <row r="10" spans="1:21" x14ac:dyDescent="0.25">
      <c r="A10" t="s">
        <v>16</v>
      </c>
      <c r="B10">
        <v>14</v>
      </c>
      <c r="C10" t="s">
        <v>24</v>
      </c>
      <c r="D10">
        <v>15</v>
      </c>
      <c r="E10" t="s">
        <v>267</v>
      </c>
      <c r="F10" s="1">
        <v>16</v>
      </c>
      <c r="H10" s="1">
        <v>23</v>
      </c>
      <c r="I10" s="1">
        <v>25</v>
      </c>
      <c r="J10" s="1">
        <v>29</v>
      </c>
      <c r="K10" s="1">
        <v>22</v>
      </c>
      <c r="L10" s="1">
        <v>25</v>
      </c>
      <c r="M10" s="1">
        <v>17</v>
      </c>
      <c r="N10" s="1">
        <v>19</v>
      </c>
      <c r="U10" s="1">
        <f>SUM(Table2[[#This Row],[PR]:[12]])</f>
        <v>176</v>
      </c>
    </row>
    <row r="11" spans="1:21" x14ac:dyDescent="0.25">
      <c r="A11" t="s">
        <v>16</v>
      </c>
      <c r="B11">
        <v>14</v>
      </c>
      <c r="C11" t="s">
        <v>24</v>
      </c>
      <c r="D11">
        <v>23</v>
      </c>
      <c r="E11" t="s">
        <v>268</v>
      </c>
      <c r="Q11" s="1">
        <v>259</v>
      </c>
      <c r="R11" s="1">
        <v>232</v>
      </c>
      <c r="S11" s="1">
        <v>270</v>
      </c>
      <c r="T11" s="1">
        <v>245</v>
      </c>
      <c r="U11" s="1">
        <f>SUM(Table2[[#This Row],[PR]:[12]])</f>
        <v>1006</v>
      </c>
    </row>
    <row r="12" spans="1:21" x14ac:dyDescent="0.25">
      <c r="A12" t="s">
        <v>16</v>
      </c>
      <c r="B12">
        <v>14</v>
      </c>
      <c r="C12" t="s">
        <v>24</v>
      </c>
      <c r="D12">
        <v>16</v>
      </c>
      <c r="E12" t="s">
        <v>269</v>
      </c>
      <c r="F12" s="1">
        <v>56</v>
      </c>
      <c r="G12" s="1">
        <v>5</v>
      </c>
      <c r="H12" s="1">
        <v>70</v>
      </c>
      <c r="I12" s="1">
        <v>83</v>
      </c>
      <c r="J12" s="1">
        <v>70</v>
      </c>
      <c r="K12" s="1">
        <v>72</v>
      </c>
      <c r="L12" s="1">
        <v>62</v>
      </c>
      <c r="M12" s="1">
        <v>83</v>
      </c>
      <c r="N12" s="1">
        <v>69</v>
      </c>
      <c r="U12" s="1">
        <f>SUM(Table2[[#This Row],[PR]:[12]])</f>
        <v>570</v>
      </c>
    </row>
    <row r="13" spans="1:21" x14ac:dyDescent="0.25">
      <c r="A13" t="s">
        <v>16</v>
      </c>
      <c r="B13">
        <v>14</v>
      </c>
      <c r="C13" t="s">
        <v>24</v>
      </c>
      <c r="D13">
        <v>27</v>
      </c>
      <c r="E13" t="s">
        <v>270</v>
      </c>
      <c r="F13" s="1">
        <v>30</v>
      </c>
      <c r="G13" s="1">
        <v>1</v>
      </c>
      <c r="H13" s="1">
        <v>55</v>
      </c>
      <c r="I13" s="1">
        <v>57</v>
      </c>
      <c r="J13" s="1">
        <v>44</v>
      </c>
      <c r="K13" s="1">
        <v>53</v>
      </c>
      <c r="L13" s="1">
        <v>53</v>
      </c>
      <c r="M13" s="1">
        <v>45</v>
      </c>
      <c r="N13" s="1">
        <v>55</v>
      </c>
      <c r="U13" s="1">
        <f>SUM(Table2[[#This Row],[PR]:[12]])</f>
        <v>393</v>
      </c>
    </row>
    <row r="14" spans="1:21" x14ac:dyDescent="0.25">
      <c r="A14" t="s">
        <v>16</v>
      </c>
      <c r="B14">
        <v>14</v>
      </c>
      <c r="C14" t="s">
        <v>24</v>
      </c>
      <c r="D14">
        <v>24</v>
      </c>
      <c r="E14" t="s">
        <v>271</v>
      </c>
      <c r="F14" s="1">
        <v>37</v>
      </c>
      <c r="G14" s="1">
        <v>1</v>
      </c>
      <c r="H14" s="1">
        <v>50</v>
      </c>
      <c r="I14" s="1">
        <v>49</v>
      </c>
      <c r="J14" s="1">
        <v>43</v>
      </c>
      <c r="K14" s="1">
        <v>55</v>
      </c>
      <c r="L14" s="1">
        <v>59</v>
      </c>
      <c r="M14" s="1">
        <v>49</v>
      </c>
      <c r="N14" s="1">
        <v>45</v>
      </c>
      <c r="U14" s="1">
        <f>SUM(Table2[[#This Row],[PR]:[12]])</f>
        <v>388</v>
      </c>
    </row>
    <row r="15" spans="1:21" x14ac:dyDescent="0.25">
      <c r="A15" t="s">
        <v>16</v>
      </c>
      <c r="B15">
        <v>14</v>
      </c>
      <c r="C15" t="s">
        <v>24</v>
      </c>
      <c r="D15">
        <v>21</v>
      </c>
      <c r="E15" t="s">
        <v>272</v>
      </c>
      <c r="F15" s="1">
        <v>25</v>
      </c>
      <c r="H15" s="1">
        <v>37</v>
      </c>
      <c r="I15" s="1">
        <v>27</v>
      </c>
      <c r="J15" s="1">
        <v>34</v>
      </c>
      <c r="K15" s="1">
        <v>30</v>
      </c>
      <c r="L15" s="1">
        <v>32</v>
      </c>
      <c r="M15" s="1">
        <v>28</v>
      </c>
      <c r="N15" s="1">
        <v>43</v>
      </c>
      <c r="U15" s="1">
        <f>SUM(Table2[[#This Row],[PR]:[12]])</f>
        <v>256</v>
      </c>
    </row>
    <row r="16" spans="1:21" x14ac:dyDescent="0.25">
      <c r="A16" t="s">
        <v>16</v>
      </c>
      <c r="B16">
        <v>14</v>
      </c>
      <c r="C16" t="s">
        <v>24</v>
      </c>
      <c r="D16">
        <v>19</v>
      </c>
      <c r="E16" t="s">
        <v>273</v>
      </c>
      <c r="F16" s="1">
        <v>17</v>
      </c>
      <c r="H16" s="1">
        <v>36</v>
      </c>
      <c r="I16" s="1">
        <v>33</v>
      </c>
      <c r="J16" s="1">
        <v>31</v>
      </c>
      <c r="K16" s="1">
        <v>34</v>
      </c>
      <c r="L16" s="1">
        <v>34</v>
      </c>
      <c r="M16" s="1">
        <v>33</v>
      </c>
      <c r="N16" s="1">
        <v>30</v>
      </c>
      <c r="U16" s="1">
        <f>SUM(Table2[[#This Row],[PR]:[12]])</f>
        <v>248</v>
      </c>
    </row>
    <row r="17" spans="1:21" x14ac:dyDescent="0.25">
      <c r="A17" t="s">
        <v>16</v>
      </c>
      <c r="B17">
        <v>28</v>
      </c>
      <c r="C17" t="s">
        <v>25</v>
      </c>
      <c r="D17">
        <v>37</v>
      </c>
      <c r="E17" t="s">
        <v>274</v>
      </c>
      <c r="O17" s="1">
        <v>161</v>
      </c>
      <c r="P17" s="1">
        <v>146</v>
      </c>
      <c r="Q17" s="1">
        <v>178</v>
      </c>
      <c r="R17" s="1">
        <v>181</v>
      </c>
      <c r="S17" s="1">
        <v>157</v>
      </c>
      <c r="T17" s="1">
        <v>175</v>
      </c>
      <c r="U17" s="1">
        <f>SUM(Table2[[#This Row],[PR]:[12]])</f>
        <v>998</v>
      </c>
    </row>
    <row r="18" spans="1:21" x14ac:dyDescent="0.25">
      <c r="A18" t="s">
        <v>16</v>
      </c>
      <c r="B18">
        <v>28</v>
      </c>
      <c r="C18" t="s">
        <v>25</v>
      </c>
      <c r="D18">
        <v>34</v>
      </c>
      <c r="E18" t="s">
        <v>275</v>
      </c>
      <c r="H18" s="1">
        <v>52</v>
      </c>
      <c r="I18" s="1">
        <v>60</v>
      </c>
      <c r="J18" s="1">
        <v>52</v>
      </c>
      <c r="K18" s="1">
        <v>62</v>
      </c>
      <c r="L18" s="1">
        <v>47</v>
      </c>
      <c r="M18" s="1">
        <v>49</v>
      </c>
      <c r="N18" s="1">
        <v>48</v>
      </c>
      <c r="U18" s="1">
        <f>SUM(Table2[[#This Row],[PR]:[12]])</f>
        <v>370</v>
      </c>
    </row>
    <row r="19" spans="1:21" x14ac:dyDescent="0.25">
      <c r="A19" t="s">
        <v>16</v>
      </c>
      <c r="B19">
        <v>28</v>
      </c>
      <c r="C19" t="s">
        <v>25</v>
      </c>
      <c r="D19">
        <v>31</v>
      </c>
      <c r="E19" t="s">
        <v>276</v>
      </c>
      <c r="H19" s="1">
        <v>39</v>
      </c>
      <c r="I19" s="1">
        <v>40</v>
      </c>
      <c r="J19" s="1">
        <v>43</v>
      </c>
      <c r="K19" s="1">
        <v>35</v>
      </c>
      <c r="L19" s="1">
        <v>42</v>
      </c>
      <c r="M19" s="1">
        <v>41</v>
      </c>
      <c r="N19" s="1">
        <v>41</v>
      </c>
      <c r="U19" s="1">
        <f>SUM(Table2[[#This Row],[PR]:[12]])</f>
        <v>281</v>
      </c>
    </row>
    <row r="20" spans="1:21" x14ac:dyDescent="0.25">
      <c r="A20" t="s">
        <v>16</v>
      </c>
      <c r="B20">
        <v>28</v>
      </c>
      <c r="C20" t="s">
        <v>25</v>
      </c>
      <c r="D20">
        <v>35</v>
      </c>
      <c r="E20" t="s">
        <v>277</v>
      </c>
      <c r="H20" s="1">
        <v>44</v>
      </c>
      <c r="I20" s="1">
        <v>40</v>
      </c>
      <c r="J20" s="1">
        <v>40</v>
      </c>
      <c r="K20" s="1">
        <v>46</v>
      </c>
      <c r="L20" s="1">
        <v>40</v>
      </c>
      <c r="M20" s="1">
        <v>38</v>
      </c>
      <c r="N20" s="1">
        <v>44</v>
      </c>
      <c r="U20" s="1">
        <f>SUM(Table2[[#This Row],[PR]:[12]])</f>
        <v>292</v>
      </c>
    </row>
    <row r="21" spans="1:21" x14ac:dyDescent="0.25">
      <c r="A21" t="s">
        <v>16</v>
      </c>
      <c r="B21">
        <v>28</v>
      </c>
      <c r="C21" t="s">
        <v>25</v>
      </c>
      <c r="D21">
        <v>33</v>
      </c>
      <c r="E21" t="s">
        <v>278</v>
      </c>
      <c r="F21" s="1">
        <v>97</v>
      </c>
      <c r="H21" s="1">
        <v>42</v>
      </c>
      <c r="I21" s="1">
        <v>34</v>
      </c>
      <c r="J21" s="1">
        <v>33</v>
      </c>
      <c r="K21" s="1">
        <v>41</v>
      </c>
      <c r="L21" s="1">
        <v>32</v>
      </c>
      <c r="M21" s="1">
        <v>24</v>
      </c>
      <c r="N21" s="1">
        <v>42</v>
      </c>
      <c r="U21" s="1">
        <f>SUM(Table2[[#This Row],[PR]:[12]])</f>
        <v>345</v>
      </c>
    </row>
    <row r="22" spans="1:21" x14ac:dyDescent="0.25">
      <c r="A22" t="s">
        <v>16</v>
      </c>
      <c r="B22">
        <v>38</v>
      </c>
      <c r="C22" t="s">
        <v>26</v>
      </c>
      <c r="D22">
        <v>40</v>
      </c>
      <c r="E22" t="s">
        <v>279</v>
      </c>
      <c r="F22" s="1">
        <v>16</v>
      </c>
      <c r="H22" s="1">
        <v>15</v>
      </c>
      <c r="I22" s="1">
        <v>16</v>
      </c>
      <c r="J22" s="1">
        <v>14</v>
      </c>
      <c r="K22" s="1">
        <v>25</v>
      </c>
      <c r="L22" s="1">
        <v>20</v>
      </c>
      <c r="M22" s="1">
        <v>17</v>
      </c>
      <c r="N22" s="1">
        <v>15</v>
      </c>
      <c r="U22" s="1">
        <f>SUM(Table2[[#This Row],[PR]:[12]])</f>
        <v>138</v>
      </c>
    </row>
    <row r="23" spans="1:21" x14ac:dyDescent="0.25">
      <c r="A23" t="s">
        <v>16</v>
      </c>
      <c r="B23">
        <v>38</v>
      </c>
      <c r="C23" t="s">
        <v>26</v>
      </c>
      <c r="D23">
        <v>39</v>
      </c>
      <c r="E23" t="s">
        <v>280</v>
      </c>
      <c r="O23" s="1">
        <v>22</v>
      </c>
      <c r="P23" s="1">
        <v>22</v>
      </c>
      <c r="Q23" s="1">
        <v>33</v>
      </c>
      <c r="R23" s="1">
        <v>26</v>
      </c>
      <c r="S23" s="1">
        <v>32</v>
      </c>
      <c r="T23" s="1">
        <v>32</v>
      </c>
      <c r="U23" s="1">
        <f>SUM(Table2[[#This Row],[PR]:[12]])</f>
        <v>167</v>
      </c>
    </row>
    <row r="24" spans="1:21" x14ac:dyDescent="0.25">
      <c r="A24" t="s">
        <v>16</v>
      </c>
      <c r="B24">
        <v>42</v>
      </c>
      <c r="C24" t="s">
        <v>27</v>
      </c>
      <c r="D24">
        <v>45</v>
      </c>
      <c r="E24" t="s">
        <v>281</v>
      </c>
      <c r="F24" s="1">
        <v>27</v>
      </c>
      <c r="G24" s="1">
        <v>1</v>
      </c>
      <c r="H24" s="1">
        <v>54</v>
      </c>
      <c r="I24" s="1">
        <v>51</v>
      </c>
      <c r="J24" s="1">
        <v>39</v>
      </c>
      <c r="K24" s="1">
        <v>48</v>
      </c>
      <c r="U24" s="1">
        <f>SUM(Table2[[#This Row],[PR]:[12]])</f>
        <v>220</v>
      </c>
    </row>
    <row r="25" spans="1:21" x14ac:dyDescent="0.25">
      <c r="A25" t="s">
        <v>16</v>
      </c>
      <c r="B25">
        <v>42</v>
      </c>
      <c r="C25" t="s">
        <v>27</v>
      </c>
      <c r="D25">
        <v>52</v>
      </c>
      <c r="E25" t="s">
        <v>282</v>
      </c>
      <c r="Q25" s="1">
        <v>310</v>
      </c>
      <c r="R25" s="1">
        <v>285</v>
      </c>
      <c r="S25" s="1">
        <v>293</v>
      </c>
      <c r="T25" s="1">
        <v>277</v>
      </c>
      <c r="U25" s="1">
        <f>SUM(Table2[[#This Row],[PR]:[12]])</f>
        <v>1165</v>
      </c>
    </row>
    <row r="26" spans="1:21" x14ac:dyDescent="0.25">
      <c r="A26" t="s">
        <v>16</v>
      </c>
      <c r="B26">
        <v>42</v>
      </c>
      <c r="C26" t="s">
        <v>27</v>
      </c>
      <c r="D26">
        <v>48</v>
      </c>
      <c r="E26" t="s">
        <v>283</v>
      </c>
      <c r="F26" s="1">
        <v>40</v>
      </c>
      <c r="H26" s="1">
        <v>74</v>
      </c>
      <c r="I26" s="1">
        <v>74</v>
      </c>
      <c r="J26" s="1">
        <v>91</v>
      </c>
      <c r="K26" s="1">
        <v>73</v>
      </c>
      <c r="U26" s="1">
        <f>SUM(Table2[[#This Row],[PR]:[12]])</f>
        <v>352</v>
      </c>
    </row>
    <row r="27" spans="1:21" x14ac:dyDescent="0.25">
      <c r="A27" t="s">
        <v>16</v>
      </c>
      <c r="B27">
        <v>42</v>
      </c>
      <c r="C27" t="s">
        <v>27</v>
      </c>
      <c r="D27">
        <v>43</v>
      </c>
      <c r="E27" t="s">
        <v>284</v>
      </c>
      <c r="L27" s="1">
        <v>133</v>
      </c>
      <c r="M27" s="1">
        <v>160</v>
      </c>
      <c r="U27" s="1">
        <f>SUM(Table2[[#This Row],[PR]:[12]])</f>
        <v>293</v>
      </c>
    </row>
    <row r="28" spans="1:21" x14ac:dyDescent="0.25">
      <c r="A28" t="s">
        <v>16</v>
      </c>
      <c r="B28">
        <v>42</v>
      </c>
      <c r="C28" t="s">
        <v>27</v>
      </c>
      <c r="D28">
        <v>49</v>
      </c>
      <c r="E28" t="s">
        <v>285</v>
      </c>
      <c r="F28" s="1">
        <v>19</v>
      </c>
      <c r="H28" s="1">
        <v>28</v>
      </c>
      <c r="I28" s="1">
        <v>23</v>
      </c>
      <c r="J28" s="1">
        <v>35</v>
      </c>
      <c r="K28" s="1">
        <v>32</v>
      </c>
      <c r="U28" s="1">
        <f>SUM(Table2[[#This Row],[PR]:[12]])</f>
        <v>137</v>
      </c>
    </row>
    <row r="29" spans="1:21" x14ac:dyDescent="0.25">
      <c r="A29" t="s">
        <v>16</v>
      </c>
      <c r="B29">
        <v>42</v>
      </c>
      <c r="C29" t="s">
        <v>27</v>
      </c>
      <c r="D29">
        <v>44</v>
      </c>
      <c r="E29" t="s">
        <v>286</v>
      </c>
      <c r="F29" s="1">
        <v>37</v>
      </c>
      <c r="G29" s="1">
        <v>2</v>
      </c>
      <c r="H29" s="1">
        <v>74</v>
      </c>
      <c r="I29" s="1">
        <v>75</v>
      </c>
      <c r="J29" s="1">
        <v>81</v>
      </c>
      <c r="K29" s="1">
        <v>80</v>
      </c>
      <c r="U29" s="1">
        <f>SUM(Table2[[#This Row],[PR]:[12]])</f>
        <v>349</v>
      </c>
    </row>
    <row r="30" spans="1:21" x14ac:dyDescent="0.25">
      <c r="A30" t="s">
        <v>16</v>
      </c>
      <c r="B30">
        <v>42</v>
      </c>
      <c r="C30" t="s">
        <v>27</v>
      </c>
      <c r="D30">
        <v>50</v>
      </c>
      <c r="E30" t="s">
        <v>287</v>
      </c>
      <c r="N30" s="1">
        <v>131</v>
      </c>
      <c r="O30" s="1">
        <v>112</v>
      </c>
      <c r="P30" s="1">
        <v>134</v>
      </c>
      <c r="U30" s="1">
        <f>SUM(Table2[[#This Row],[PR]:[12]])</f>
        <v>377</v>
      </c>
    </row>
    <row r="31" spans="1:21" x14ac:dyDescent="0.25">
      <c r="A31" t="s">
        <v>16</v>
      </c>
      <c r="B31">
        <v>42</v>
      </c>
      <c r="C31" t="s">
        <v>27</v>
      </c>
      <c r="D31">
        <v>46</v>
      </c>
      <c r="E31" t="s">
        <v>288</v>
      </c>
      <c r="L31" s="1">
        <v>146</v>
      </c>
      <c r="M31" s="1">
        <v>131</v>
      </c>
      <c r="U31" s="1">
        <f>SUM(Table2[[#This Row],[PR]:[12]])</f>
        <v>277</v>
      </c>
    </row>
    <row r="32" spans="1:21" x14ac:dyDescent="0.25">
      <c r="A32" t="s">
        <v>16</v>
      </c>
      <c r="B32">
        <v>42</v>
      </c>
      <c r="C32" t="s">
        <v>27</v>
      </c>
      <c r="D32">
        <v>47</v>
      </c>
      <c r="E32" t="s">
        <v>289</v>
      </c>
      <c r="F32" s="1">
        <v>20</v>
      </c>
      <c r="H32" s="1">
        <v>56</v>
      </c>
      <c r="I32" s="1">
        <v>32</v>
      </c>
      <c r="J32" s="1">
        <v>47</v>
      </c>
      <c r="K32" s="1">
        <v>44</v>
      </c>
      <c r="U32" s="1">
        <f>SUM(Table2[[#This Row],[PR]:[12]])</f>
        <v>199</v>
      </c>
    </row>
    <row r="33" spans="1:21" x14ac:dyDescent="0.25">
      <c r="A33" t="s">
        <v>16</v>
      </c>
      <c r="B33">
        <v>42</v>
      </c>
      <c r="C33" t="s">
        <v>27</v>
      </c>
      <c r="D33">
        <v>51</v>
      </c>
      <c r="E33" t="s">
        <v>290</v>
      </c>
      <c r="N33" s="1">
        <v>146</v>
      </c>
      <c r="O33" s="1">
        <v>124</v>
      </c>
      <c r="P33" s="1">
        <v>159</v>
      </c>
      <c r="U33" s="1">
        <f>SUM(Table2[[#This Row],[PR]:[12]])</f>
        <v>429</v>
      </c>
    </row>
    <row r="34" spans="1:21" x14ac:dyDescent="0.25">
      <c r="A34" t="s">
        <v>16</v>
      </c>
      <c r="B34">
        <v>53</v>
      </c>
      <c r="C34" t="s">
        <v>28</v>
      </c>
      <c r="D34">
        <v>54</v>
      </c>
      <c r="E34" t="s">
        <v>291</v>
      </c>
      <c r="H34" s="1">
        <v>38</v>
      </c>
      <c r="I34" s="1">
        <v>36</v>
      </c>
      <c r="J34" s="1">
        <v>31</v>
      </c>
      <c r="K34" s="1">
        <v>39</v>
      </c>
      <c r="L34" s="1">
        <v>38</v>
      </c>
      <c r="M34" s="1">
        <v>44</v>
      </c>
      <c r="N34" s="1">
        <v>46</v>
      </c>
      <c r="O34" s="1">
        <v>50</v>
      </c>
      <c r="P34" s="1">
        <v>44</v>
      </c>
      <c r="U34" s="1">
        <f>SUM(Table2[[#This Row],[PR]:[12]])</f>
        <v>366</v>
      </c>
    </row>
    <row r="35" spans="1:21" x14ac:dyDescent="0.25">
      <c r="A35" t="s">
        <v>16</v>
      </c>
      <c r="B35">
        <v>1630</v>
      </c>
      <c r="C35" t="s">
        <v>29</v>
      </c>
      <c r="D35">
        <v>1648</v>
      </c>
      <c r="E35" t="s">
        <v>292</v>
      </c>
      <c r="Q35" s="1">
        <v>100</v>
      </c>
      <c r="R35" s="1">
        <v>81</v>
      </c>
      <c r="S35" s="1">
        <v>85</v>
      </c>
      <c r="T35" s="1">
        <v>50</v>
      </c>
      <c r="U35" s="1">
        <f>SUM(Table2[[#This Row],[PR]:[12]])</f>
        <v>316</v>
      </c>
    </row>
    <row r="36" spans="1:21" x14ac:dyDescent="0.25">
      <c r="A36" t="s">
        <v>16</v>
      </c>
      <c r="B36">
        <v>62</v>
      </c>
      <c r="C36" t="s">
        <v>30</v>
      </c>
      <c r="D36">
        <v>63</v>
      </c>
      <c r="E36" t="s">
        <v>293</v>
      </c>
      <c r="F36" s="1">
        <v>6</v>
      </c>
      <c r="G36" s="1">
        <v>1</v>
      </c>
      <c r="H36" s="1">
        <v>4</v>
      </c>
      <c r="I36" s="1">
        <v>5</v>
      </c>
      <c r="J36" s="1">
        <v>5</v>
      </c>
      <c r="K36" s="1">
        <v>7</v>
      </c>
      <c r="L36" s="1">
        <v>8</v>
      </c>
      <c r="M36" s="1">
        <v>6</v>
      </c>
      <c r="N36" s="1">
        <v>6</v>
      </c>
      <c r="O36" s="1">
        <v>2</v>
      </c>
      <c r="P36" s="1">
        <v>9</v>
      </c>
      <c r="U36" s="1">
        <f>SUM(Table2[[#This Row],[PR]:[12]])</f>
        <v>59</v>
      </c>
    </row>
    <row r="37" spans="1:21" x14ac:dyDescent="0.25">
      <c r="A37" t="s">
        <v>16</v>
      </c>
      <c r="B37">
        <v>65</v>
      </c>
      <c r="C37" t="s">
        <v>31</v>
      </c>
      <c r="D37">
        <v>66</v>
      </c>
      <c r="E37" t="s">
        <v>294</v>
      </c>
      <c r="Q37" s="1">
        <v>167</v>
      </c>
      <c r="R37" s="1">
        <v>206</v>
      </c>
      <c r="S37" s="1">
        <v>202</v>
      </c>
      <c r="T37" s="1">
        <v>202</v>
      </c>
      <c r="U37" s="1">
        <f>SUM(Table2[[#This Row],[PR]:[12]])</f>
        <v>777</v>
      </c>
    </row>
    <row r="38" spans="1:21" x14ac:dyDescent="0.25">
      <c r="A38" t="s">
        <v>16</v>
      </c>
      <c r="B38">
        <v>65</v>
      </c>
      <c r="C38" t="s">
        <v>31</v>
      </c>
      <c r="D38">
        <v>71</v>
      </c>
      <c r="E38" t="s">
        <v>295</v>
      </c>
      <c r="L38" s="1">
        <v>173</v>
      </c>
      <c r="M38" s="1">
        <v>183</v>
      </c>
      <c r="U38" s="1">
        <f>SUM(Table2[[#This Row],[PR]:[12]])</f>
        <v>356</v>
      </c>
    </row>
    <row r="39" spans="1:21" x14ac:dyDescent="0.25">
      <c r="A39" t="s">
        <v>16</v>
      </c>
      <c r="B39">
        <v>65</v>
      </c>
      <c r="C39" t="s">
        <v>31</v>
      </c>
      <c r="D39">
        <v>68</v>
      </c>
      <c r="E39" t="s">
        <v>296</v>
      </c>
      <c r="N39" s="1">
        <v>202</v>
      </c>
      <c r="O39" s="1">
        <v>163</v>
      </c>
      <c r="P39" s="1">
        <v>202</v>
      </c>
      <c r="U39" s="1">
        <f>SUM(Table2[[#This Row],[PR]:[12]])</f>
        <v>567</v>
      </c>
    </row>
    <row r="40" spans="1:21" x14ac:dyDescent="0.25">
      <c r="A40" t="s">
        <v>16</v>
      </c>
      <c r="B40">
        <v>65</v>
      </c>
      <c r="C40" t="s">
        <v>31</v>
      </c>
      <c r="D40">
        <v>69</v>
      </c>
      <c r="E40" t="s">
        <v>297</v>
      </c>
      <c r="I40" s="1">
        <v>164</v>
      </c>
      <c r="J40" s="1">
        <v>193</v>
      </c>
      <c r="K40" s="1">
        <v>168</v>
      </c>
      <c r="U40" s="1">
        <f>SUM(Table2[[#This Row],[PR]:[12]])</f>
        <v>525</v>
      </c>
    </row>
    <row r="41" spans="1:21" x14ac:dyDescent="0.25">
      <c r="A41" t="s">
        <v>16</v>
      </c>
      <c r="B41">
        <v>65</v>
      </c>
      <c r="C41" t="s">
        <v>31</v>
      </c>
      <c r="D41">
        <v>67</v>
      </c>
      <c r="E41" t="s">
        <v>298</v>
      </c>
      <c r="H41" s="1">
        <v>205</v>
      </c>
      <c r="U41" s="1">
        <f>SUM(Table2[[#This Row],[PR]:[12]])</f>
        <v>205</v>
      </c>
    </row>
    <row r="42" spans="1:21" x14ac:dyDescent="0.25">
      <c r="A42" t="s">
        <v>16</v>
      </c>
      <c r="B42">
        <v>72</v>
      </c>
      <c r="C42" t="s">
        <v>32</v>
      </c>
      <c r="D42">
        <v>73</v>
      </c>
      <c r="E42" t="s">
        <v>299</v>
      </c>
      <c r="F42" s="1">
        <v>18</v>
      </c>
      <c r="H42" s="1">
        <v>24</v>
      </c>
      <c r="I42" s="1">
        <v>25</v>
      </c>
      <c r="J42" s="1">
        <v>25</v>
      </c>
      <c r="K42" s="1">
        <v>22</v>
      </c>
      <c r="L42" s="1">
        <v>28</v>
      </c>
      <c r="M42" s="1">
        <v>25</v>
      </c>
      <c r="N42" s="1">
        <v>27</v>
      </c>
      <c r="O42" s="1">
        <v>34</v>
      </c>
      <c r="P42" s="1">
        <v>34</v>
      </c>
      <c r="U42" s="1">
        <f>SUM(Table2[[#This Row],[PR]:[12]])</f>
        <v>262</v>
      </c>
    </row>
    <row r="43" spans="1:21" x14ac:dyDescent="0.25">
      <c r="A43" t="s">
        <v>16</v>
      </c>
      <c r="B43">
        <v>1031</v>
      </c>
      <c r="C43" t="s">
        <v>33</v>
      </c>
      <c r="D43">
        <v>1033</v>
      </c>
      <c r="E43" t="s">
        <v>300</v>
      </c>
      <c r="F43" s="1">
        <v>26</v>
      </c>
      <c r="H43" s="1">
        <v>29</v>
      </c>
      <c r="I43" s="1">
        <v>27</v>
      </c>
      <c r="J43" s="1">
        <v>32</v>
      </c>
      <c r="K43" s="1">
        <v>27</v>
      </c>
      <c r="L43" s="1">
        <v>27</v>
      </c>
      <c r="M43" s="1">
        <v>36</v>
      </c>
      <c r="N43" s="1">
        <v>43</v>
      </c>
      <c r="O43" s="1">
        <v>53</v>
      </c>
      <c r="P43" s="1">
        <v>37</v>
      </c>
      <c r="U43" s="1">
        <f>SUM(Table2[[#This Row],[PR]:[12]])</f>
        <v>337</v>
      </c>
    </row>
    <row r="44" spans="1:21" x14ac:dyDescent="0.25">
      <c r="A44" t="s">
        <v>16</v>
      </c>
      <c r="B44">
        <v>1031</v>
      </c>
      <c r="C44" t="s">
        <v>33</v>
      </c>
      <c r="D44">
        <v>1032</v>
      </c>
      <c r="E44" t="s">
        <v>301</v>
      </c>
      <c r="Q44" s="1">
        <v>57</v>
      </c>
      <c r="R44" s="1">
        <v>69</v>
      </c>
      <c r="S44" s="1">
        <v>47</v>
      </c>
      <c r="T44" s="1">
        <v>54</v>
      </c>
      <c r="U44" s="1">
        <f>SUM(Table2[[#This Row],[PR]:[12]])</f>
        <v>227</v>
      </c>
    </row>
    <row r="45" spans="1:21" x14ac:dyDescent="0.25">
      <c r="A45" t="s">
        <v>16</v>
      </c>
      <c r="B45">
        <v>78</v>
      </c>
      <c r="C45" t="s">
        <v>34</v>
      </c>
      <c r="D45">
        <v>85</v>
      </c>
      <c r="E45" t="s">
        <v>302</v>
      </c>
      <c r="F45" s="1">
        <v>62</v>
      </c>
      <c r="G45" s="1">
        <v>4</v>
      </c>
      <c r="H45" s="1">
        <v>107</v>
      </c>
      <c r="I45" s="1">
        <v>82</v>
      </c>
      <c r="J45" s="1">
        <v>96</v>
      </c>
      <c r="K45" s="1">
        <v>104</v>
      </c>
      <c r="L45" s="1">
        <v>95</v>
      </c>
      <c r="M45" s="1">
        <v>107</v>
      </c>
      <c r="N45" s="1">
        <v>102</v>
      </c>
      <c r="O45" s="1">
        <v>88</v>
      </c>
      <c r="P45" s="1">
        <v>98</v>
      </c>
      <c r="U45" s="1">
        <f>SUM(Table2[[#This Row],[PR]:[12]])</f>
        <v>945</v>
      </c>
    </row>
    <row r="46" spans="1:21" x14ac:dyDescent="0.25">
      <c r="A46" t="s">
        <v>16</v>
      </c>
      <c r="B46">
        <v>78</v>
      </c>
      <c r="C46" t="s">
        <v>34</v>
      </c>
      <c r="D46">
        <v>84</v>
      </c>
      <c r="E46" t="s">
        <v>303</v>
      </c>
      <c r="Q46" s="1">
        <v>172</v>
      </c>
      <c r="R46" s="1">
        <v>164</v>
      </c>
      <c r="S46" s="1">
        <v>170</v>
      </c>
      <c r="T46" s="1">
        <v>164</v>
      </c>
      <c r="U46" s="1">
        <f>SUM(Table2[[#This Row],[PR]:[12]])</f>
        <v>670</v>
      </c>
    </row>
    <row r="47" spans="1:21" x14ac:dyDescent="0.25">
      <c r="A47" t="s">
        <v>16</v>
      </c>
      <c r="B47">
        <v>88</v>
      </c>
      <c r="C47" t="s">
        <v>35</v>
      </c>
      <c r="D47">
        <v>89</v>
      </c>
      <c r="E47" t="s">
        <v>304</v>
      </c>
      <c r="F47" s="1">
        <v>16</v>
      </c>
      <c r="H47" s="1">
        <v>14</v>
      </c>
      <c r="I47" s="1">
        <v>18</v>
      </c>
      <c r="J47" s="1">
        <v>20</v>
      </c>
      <c r="K47" s="1">
        <v>14</v>
      </c>
      <c r="L47" s="1">
        <v>20</v>
      </c>
      <c r="M47" s="1">
        <v>19</v>
      </c>
      <c r="N47" s="1">
        <v>19</v>
      </c>
      <c r="O47" s="1">
        <v>13</v>
      </c>
      <c r="P47" s="1">
        <v>18</v>
      </c>
      <c r="U47" s="1">
        <f>SUM(Table2[[#This Row],[PR]:[12]])</f>
        <v>171</v>
      </c>
    </row>
    <row r="48" spans="1:21" x14ac:dyDescent="0.25">
      <c r="A48" t="s">
        <v>16</v>
      </c>
      <c r="B48">
        <v>90</v>
      </c>
      <c r="C48" t="s">
        <v>36</v>
      </c>
      <c r="D48">
        <v>91</v>
      </c>
      <c r="E48" t="s">
        <v>305</v>
      </c>
      <c r="F48" s="1">
        <v>2</v>
      </c>
      <c r="H48" s="1">
        <v>6</v>
      </c>
      <c r="I48" s="1">
        <v>4</v>
      </c>
      <c r="J48" s="1">
        <v>5</v>
      </c>
      <c r="K48" s="1">
        <v>2</v>
      </c>
      <c r="L48" s="1">
        <v>7</v>
      </c>
      <c r="M48" s="1">
        <v>6</v>
      </c>
      <c r="N48" s="1">
        <v>3</v>
      </c>
      <c r="O48" s="1">
        <v>12</v>
      </c>
      <c r="P48" s="1">
        <v>4</v>
      </c>
      <c r="U48" s="1">
        <f>SUM(Table2[[#This Row],[PR]:[12]])</f>
        <v>51</v>
      </c>
    </row>
    <row r="49" spans="1:21" x14ac:dyDescent="0.25">
      <c r="A49" t="s">
        <v>16</v>
      </c>
      <c r="B49">
        <v>92</v>
      </c>
      <c r="C49" t="s">
        <v>37</v>
      </c>
      <c r="D49">
        <v>93</v>
      </c>
      <c r="E49" t="s">
        <v>306</v>
      </c>
      <c r="F49" s="1">
        <v>4</v>
      </c>
      <c r="H49" s="1">
        <v>4</v>
      </c>
      <c r="I49" s="1">
        <v>6</v>
      </c>
      <c r="J49" s="1">
        <v>7</v>
      </c>
      <c r="K49" s="1">
        <v>12</v>
      </c>
      <c r="L49" s="1">
        <v>2</v>
      </c>
      <c r="M49" s="1">
        <v>8</v>
      </c>
      <c r="N49" s="1">
        <v>5</v>
      </c>
      <c r="O49" s="1">
        <v>5</v>
      </c>
      <c r="P49" s="1">
        <v>5</v>
      </c>
      <c r="U49" s="1">
        <f>SUM(Table2[[#This Row],[PR]:[12]])</f>
        <v>58</v>
      </c>
    </row>
    <row r="50" spans="1:21" x14ac:dyDescent="0.25">
      <c r="A50" t="s">
        <v>16</v>
      </c>
      <c r="B50">
        <v>94</v>
      </c>
      <c r="C50" t="s">
        <v>38</v>
      </c>
      <c r="D50">
        <v>100</v>
      </c>
      <c r="E50" t="s">
        <v>307</v>
      </c>
      <c r="Q50" s="1">
        <v>195</v>
      </c>
      <c r="R50" s="1">
        <v>184</v>
      </c>
      <c r="S50" s="1">
        <v>183</v>
      </c>
      <c r="T50" s="1">
        <v>194</v>
      </c>
      <c r="U50" s="1">
        <f>SUM(Table2[[#This Row],[PR]:[12]])</f>
        <v>756</v>
      </c>
    </row>
    <row r="51" spans="1:21" x14ac:dyDescent="0.25">
      <c r="A51" t="s">
        <v>16</v>
      </c>
      <c r="B51">
        <v>94</v>
      </c>
      <c r="C51" t="s">
        <v>38</v>
      </c>
      <c r="D51">
        <v>99</v>
      </c>
      <c r="E51" t="s">
        <v>308</v>
      </c>
      <c r="N51" s="1">
        <v>184</v>
      </c>
      <c r="O51" s="1">
        <v>152</v>
      </c>
      <c r="P51" s="1">
        <v>165</v>
      </c>
      <c r="U51" s="1">
        <f>SUM(Table2[[#This Row],[PR]:[12]])</f>
        <v>501</v>
      </c>
    </row>
    <row r="52" spans="1:21" x14ac:dyDescent="0.25">
      <c r="A52" t="s">
        <v>16</v>
      </c>
      <c r="B52">
        <v>94</v>
      </c>
      <c r="C52" t="s">
        <v>38</v>
      </c>
      <c r="D52">
        <v>95</v>
      </c>
      <c r="E52" t="s">
        <v>309</v>
      </c>
      <c r="H52" s="1">
        <v>163</v>
      </c>
      <c r="I52" s="1">
        <v>180</v>
      </c>
      <c r="U52" s="1">
        <f>SUM(Table2[[#This Row],[PR]:[12]])</f>
        <v>343</v>
      </c>
    </row>
    <row r="53" spans="1:21" x14ac:dyDescent="0.25">
      <c r="A53" t="s">
        <v>16</v>
      </c>
      <c r="B53">
        <v>94</v>
      </c>
      <c r="C53" t="s">
        <v>38</v>
      </c>
      <c r="D53">
        <v>101</v>
      </c>
      <c r="E53" t="s">
        <v>310</v>
      </c>
      <c r="J53" s="1">
        <v>176</v>
      </c>
      <c r="K53" s="1">
        <v>190</v>
      </c>
      <c r="L53" s="1">
        <v>186</v>
      </c>
      <c r="M53" s="1">
        <v>184</v>
      </c>
      <c r="U53" s="1">
        <f>SUM(Table2[[#This Row],[PR]:[12]])</f>
        <v>736</v>
      </c>
    </row>
    <row r="54" spans="1:21" x14ac:dyDescent="0.25">
      <c r="A54" t="s">
        <v>16</v>
      </c>
      <c r="B54">
        <v>108</v>
      </c>
      <c r="C54" t="s">
        <v>39</v>
      </c>
      <c r="D54">
        <v>109</v>
      </c>
      <c r="E54" t="s">
        <v>311</v>
      </c>
      <c r="F54" s="1">
        <v>24</v>
      </c>
      <c r="H54" s="1">
        <v>35</v>
      </c>
      <c r="I54" s="1">
        <v>29</v>
      </c>
      <c r="J54" s="1">
        <v>34</v>
      </c>
      <c r="K54" s="1">
        <v>27</v>
      </c>
      <c r="L54" s="1">
        <v>41</v>
      </c>
      <c r="M54" s="1">
        <v>32</v>
      </c>
      <c r="N54" s="1">
        <v>39</v>
      </c>
      <c r="U54" s="1">
        <f>SUM(Table2[[#This Row],[PR]:[12]])</f>
        <v>261</v>
      </c>
    </row>
    <row r="55" spans="1:21" x14ac:dyDescent="0.25">
      <c r="A55" t="s">
        <v>16</v>
      </c>
      <c r="B55">
        <v>108</v>
      </c>
      <c r="C55" t="s">
        <v>39</v>
      </c>
      <c r="D55">
        <v>111</v>
      </c>
      <c r="E55" t="s">
        <v>312</v>
      </c>
      <c r="O55" s="1">
        <v>40</v>
      </c>
      <c r="P55" s="1">
        <v>35</v>
      </c>
      <c r="Q55" s="1">
        <v>48</v>
      </c>
      <c r="R55" s="1">
        <v>56</v>
      </c>
      <c r="S55" s="1">
        <v>50</v>
      </c>
      <c r="T55" s="1">
        <v>53</v>
      </c>
      <c r="U55" s="1">
        <f>SUM(Table2[[#This Row],[PR]:[12]])</f>
        <v>282</v>
      </c>
    </row>
    <row r="56" spans="1:21" x14ac:dyDescent="0.25">
      <c r="A56" t="s">
        <v>16</v>
      </c>
      <c r="B56">
        <v>113</v>
      </c>
      <c r="C56" t="s">
        <v>40</v>
      </c>
      <c r="D56">
        <v>116</v>
      </c>
      <c r="E56" t="s">
        <v>313</v>
      </c>
      <c r="Q56" s="1">
        <v>149</v>
      </c>
      <c r="R56" s="1">
        <v>111</v>
      </c>
      <c r="S56" s="1">
        <v>129</v>
      </c>
      <c r="T56" s="1">
        <v>152</v>
      </c>
      <c r="U56" s="1">
        <f>SUM(Table2[[#This Row],[PR]:[12]])</f>
        <v>541</v>
      </c>
    </row>
    <row r="57" spans="1:21" x14ac:dyDescent="0.25">
      <c r="A57" t="s">
        <v>16</v>
      </c>
      <c r="B57">
        <v>113</v>
      </c>
      <c r="C57" t="s">
        <v>40</v>
      </c>
      <c r="D57">
        <v>115</v>
      </c>
      <c r="E57" t="s">
        <v>314</v>
      </c>
      <c r="M57" s="1">
        <v>117</v>
      </c>
      <c r="N57" s="1">
        <v>141</v>
      </c>
      <c r="O57" s="1">
        <v>132</v>
      </c>
      <c r="P57" s="1">
        <v>128</v>
      </c>
      <c r="U57" s="1">
        <f>SUM(Table2[[#This Row],[PR]:[12]])</f>
        <v>518</v>
      </c>
    </row>
    <row r="58" spans="1:21" x14ac:dyDescent="0.25">
      <c r="A58" t="s">
        <v>16</v>
      </c>
      <c r="B58">
        <v>113</v>
      </c>
      <c r="C58" t="s">
        <v>40</v>
      </c>
      <c r="D58">
        <v>114</v>
      </c>
      <c r="E58" t="s">
        <v>315</v>
      </c>
      <c r="H58" s="1">
        <v>96</v>
      </c>
      <c r="I58" s="1">
        <v>106</v>
      </c>
      <c r="J58" s="1">
        <v>114</v>
      </c>
      <c r="K58" s="1">
        <v>115</v>
      </c>
      <c r="L58" s="1">
        <v>142</v>
      </c>
      <c r="U58" s="1">
        <f>SUM(Table2[[#This Row],[PR]:[12]])</f>
        <v>573</v>
      </c>
    </row>
    <row r="59" spans="1:21" x14ac:dyDescent="0.25">
      <c r="A59" t="s">
        <v>16</v>
      </c>
      <c r="B59">
        <v>125</v>
      </c>
      <c r="C59" t="s">
        <v>41</v>
      </c>
      <c r="D59">
        <v>126</v>
      </c>
      <c r="E59" t="s">
        <v>316</v>
      </c>
      <c r="F59" s="1">
        <v>5</v>
      </c>
      <c r="H59" s="1">
        <v>8</v>
      </c>
      <c r="I59" s="1">
        <v>3</v>
      </c>
      <c r="J59" s="1">
        <v>3</v>
      </c>
      <c r="K59" s="1">
        <v>6</v>
      </c>
      <c r="L59" s="1">
        <v>8</v>
      </c>
      <c r="M59" s="1">
        <v>4</v>
      </c>
      <c r="N59" s="1">
        <v>9</v>
      </c>
      <c r="O59" s="1">
        <v>6</v>
      </c>
      <c r="P59" s="1">
        <v>3</v>
      </c>
      <c r="U59" s="1">
        <f>SUM(Table2[[#This Row],[PR]:[12]])</f>
        <v>55</v>
      </c>
    </row>
    <row r="60" spans="1:21" x14ac:dyDescent="0.25">
      <c r="A60" t="s">
        <v>16</v>
      </c>
      <c r="B60">
        <v>127</v>
      </c>
      <c r="C60" t="s">
        <v>42</v>
      </c>
      <c r="D60">
        <v>128</v>
      </c>
      <c r="E60" t="s">
        <v>317</v>
      </c>
      <c r="F60" s="1">
        <v>7</v>
      </c>
      <c r="H60" s="1">
        <v>4</v>
      </c>
      <c r="J60" s="1">
        <v>6</v>
      </c>
      <c r="K60" s="1">
        <v>4</v>
      </c>
      <c r="L60" s="1">
        <v>5</v>
      </c>
      <c r="N60" s="1">
        <v>4</v>
      </c>
      <c r="O60" s="1">
        <v>1</v>
      </c>
      <c r="P60" s="1">
        <v>3</v>
      </c>
      <c r="U60" s="1">
        <f>SUM(Table2[[#This Row],[PR]:[12]])</f>
        <v>34</v>
      </c>
    </row>
    <row r="61" spans="1:21" x14ac:dyDescent="0.25">
      <c r="A61" t="s">
        <v>16</v>
      </c>
      <c r="B61">
        <v>130</v>
      </c>
      <c r="C61" t="s">
        <v>43</v>
      </c>
      <c r="D61">
        <v>131</v>
      </c>
      <c r="E61" t="s">
        <v>318</v>
      </c>
      <c r="F61" s="1">
        <v>1</v>
      </c>
      <c r="G61" s="1">
        <v>1</v>
      </c>
      <c r="H61" s="1">
        <v>4</v>
      </c>
      <c r="I61" s="1">
        <v>3</v>
      </c>
      <c r="J61" s="1">
        <v>1</v>
      </c>
      <c r="K61" s="1">
        <v>4</v>
      </c>
      <c r="L61" s="1">
        <v>6</v>
      </c>
      <c r="M61" s="1">
        <v>4</v>
      </c>
      <c r="N61" s="1">
        <v>7</v>
      </c>
      <c r="O61" s="1">
        <v>7</v>
      </c>
      <c r="P61" s="1">
        <v>5</v>
      </c>
      <c r="U61" s="1">
        <f>SUM(Table2[[#This Row],[PR]:[12]])</f>
        <v>43</v>
      </c>
    </row>
    <row r="62" spans="1:21" x14ac:dyDescent="0.25">
      <c r="A62" t="s">
        <v>16</v>
      </c>
      <c r="B62">
        <v>1433</v>
      </c>
      <c r="C62" t="s">
        <v>44</v>
      </c>
      <c r="D62">
        <v>842</v>
      </c>
      <c r="E62" t="s">
        <v>319</v>
      </c>
      <c r="H62" s="1">
        <v>3</v>
      </c>
      <c r="I62" s="1">
        <v>3</v>
      </c>
      <c r="J62" s="1">
        <v>4</v>
      </c>
      <c r="K62" s="1">
        <v>6</v>
      </c>
      <c r="L62" s="1">
        <v>4</v>
      </c>
      <c r="M62" s="1">
        <v>5</v>
      </c>
      <c r="U62" s="1">
        <f>SUM(Table2[[#This Row],[PR]:[12]])</f>
        <v>25</v>
      </c>
    </row>
    <row r="63" spans="1:21" x14ac:dyDescent="0.25">
      <c r="A63" t="s">
        <v>16</v>
      </c>
      <c r="B63">
        <v>1628</v>
      </c>
      <c r="C63" t="s">
        <v>45</v>
      </c>
      <c r="D63">
        <v>755</v>
      </c>
      <c r="E63" t="s">
        <v>320</v>
      </c>
      <c r="F63" s="1">
        <v>7</v>
      </c>
      <c r="G63" s="1">
        <v>1</v>
      </c>
      <c r="H63" s="1">
        <v>12</v>
      </c>
      <c r="I63" s="1">
        <v>17</v>
      </c>
      <c r="J63" s="1">
        <v>14</v>
      </c>
      <c r="K63" s="1">
        <v>12</v>
      </c>
      <c r="L63" s="1">
        <v>15</v>
      </c>
      <c r="M63" s="1">
        <v>17</v>
      </c>
      <c r="N63" s="1">
        <v>13</v>
      </c>
      <c r="O63" s="1">
        <v>9</v>
      </c>
      <c r="P63" s="1">
        <v>15</v>
      </c>
      <c r="U63" s="1">
        <f>SUM(Table2[[#This Row],[PR]:[12]])</f>
        <v>132</v>
      </c>
    </row>
    <row r="64" spans="1:21" x14ac:dyDescent="0.25">
      <c r="A64" t="s">
        <v>16</v>
      </c>
      <c r="B64">
        <v>1510</v>
      </c>
      <c r="C64" t="s">
        <v>46</v>
      </c>
      <c r="D64">
        <v>1511</v>
      </c>
      <c r="E64" t="s">
        <v>46</v>
      </c>
      <c r="H64" s="1">
        <v>14</v>
      </c>
      <c r="I64" s="1">
        <v>13</v>
      </c>
      <c r="J64" s="1">
        <v>13</v>
      </c>
      <c r="K64" s="1">
        <v>19</v>
      </c>
      <c r="L64" s="1">
        <v>17</v>
      </c>
      <c r="M64" s="1">
        <v>12</v>
      </c>
      <c r="N64" s="1">
        <v>16</v>
      </c>
      <c r="O64" s="1">
        <v>15</v>
      </c>
      <c r="P64" s="1">
        <v>2</v>
      </c>
      <c r="U64" s="1">
        <f>SUM(Table2[[#This Row],[PR]:[12]])</f>
        <v>121</v>
      </c>
    </row>
    <row r="65" spans="1:21" x14ac:dyDescent="0.25">
      <c r="A65" t="s">
        <v>16</v>
      </c>
      <c r="B65">
        <v>139</v>
      </c>
      <c r="C65" t="s">
        <v>47</v>
      </c>
      <c r="D65">
        <v>141</v>
      </c>
      <c r="E65" t="s">
        <v>321</v>
      </c>
      <c r="H65" s="1">
        <v>1</v>
      </c>
      <c r="I65" s="1">
        <v>1</v>
      </c>
      <c r="J65" s="1">
        <v>2</v>
      </c>
      <c r="K65" s="1">
        <v>1</v>
      </c>
      <c r="L65" s="1">
        <v>3</v>
      </c>
      <c r="M65" s="1">
        <v>2</v>
      </c>
      <c r="N65" s="1">
        <v>3</v>
      </c>
      <c r="O65" s="1">
        <v>4</v>
      </c>
      <c r="U65" s="1">
        <f>SUM(Table2[[#This Row],[PR]:[12]])</f>
        <v>17</v>
      </c>
    </row>
    <row r="66" spans="1:21" x14ac:dyDescent="0.25">
      <c r="A66" t="s">
        <v>16</v>
      </c>
      <c r="B66">
        <v>1411</v>
      </c>
      <c r="C66" t="s">
        <v>48</v>
      </c>
      <c r="D66">
        <v>997</v>
      </c>
      <c r="E66" t="s">
        <v>322</v>
      </c>
      <c r="H66" s="1">
        <v>9</v>
      </c>
      <c r="I66" s="1">
        <v>9</v>
      </c>
      <c r="J66" s="1">
        <v>6</v>
      </c>
      <c r="K66" s="1">
        <v>12</v>
      </c>
      <c r="L66" s="1">
        <v>4</v>
      </c>
      <c r="M66" s="1">
        <v>11</v>
      </c>
      <c r="N66" s="1">
        <v>4</v>
      </c>
      <c r="O66" s="1">
        <v>9</v>
      </c>
      <c r="P66" s="1">
        <v>8</v>
      </c>
      <c r="U66" s="1">
        <f>SUM(Table2[[#This Row],[PR]:[12]])</f>
        <v>72</v>
      </c>
    </row>
    <row r="67" spans="1:21" x14ac:dyDescent="0.25">
      <c r="A67" t="s">
        <v>16</v>
      </c>
      <c r="B67">
        <v>1661</v>
      </c>
      <c r="C67" t="s">
        <v>49</v>
      </c>
      <c r="D67">
        <v>146</v>
      </c>
      <c r="E67" t="s">
        <v>323</v>
      </c>
      <c r="H67" s="1">
        <v>18</v>
      </c>
      <c r="I67" s="1">
        <v>29</v>
      </c>
      <c r="J67" s="1">
        <v>19</v>
      </c>
      <c r="K67" s="1">
        <v>22</v>
      </c>
      <c r="L67" s="1">
        <v>29</v>
      </c>
      <c r="M67" s="1">
        <v>21</v>
      </c>
      <c r="U67" s="1">
        <f>SUM(Table2[[#This Row],[PR]:[12]])</f>
        <v>138</v>
      </c>
    </row>
    <row r="68" spans="1:21" x14ac:dyDescent="0.25">
      <c r="A68" t="s">
        <v>16</v>
      </c>
      <c r="B68">
        <v>148</v>
      </c>
      <c r="C68" t="s">
        <v>50</v>
      </c>
      <c r="D68">
        <v>149</v>
      </c>
      <c r="E68" t="s">
        <v>324</v>
      </c>
      <c r="F68" s="1">
        <v>11</v>
      </c>
      <c r="H68" s="1">
        <v>14</v>
      </c>
      <c r="I68" s="1">
        <v>18</v>
      </c>
      <c r="J68" s="1">
        <v>23</v>
      </c>
      <c r="K68" s="1">
        <v>18</v>
      </c>
      <c r="L68" s="1">
        <v>21</v>
      </c>
      <c r="M68" s="1">
        <v>21</v>
      </c>
      <c r="N68" s="1">
        <v>21</v>
      </c>
      <c r="O68" s="1">
        <v>20</v>
      </c>
      <c r="P68" s="1">
        <v>10</v>
      </c>
      <c r="U68" s="1">
        <f>SUM(Table2[[#This Row],[PR]:[12]])</f>
        <v>177</v>
      </c>
    </row>
    <row r="69" spans="1:21" x14ac:dyDescent="0.25">
      <c r="A69" t="s">
        <v>16</v>
      </c>
      <c r="B69">
        <v>1049</v>
      </c>
      <c r="C69" t="s">
        <v>51</v>
      </c>
      <c r="D69">
        <v>1052</v>
      </c>
      <c r="E69" t="s">
        <v>325</v>
      </c>
      <c r="H69" s="1">
        <v>26</v>
      </c>
      <c r="I69" s="1">
        <v>21</v>
      </c>
      <c r="J69" s="1">
        <v>24</v>
      </c>
      <c r="K69" s="1">
        <v>26</v>
      </c>
      <c r="L69" s="1">
        <v>23</v>
      </c>
      <c r="M69" s="1">
        <v>19</v>
      </c>
      <c r="N69" s="1">
        <v>23</v>
      </c>
      <c r="O69" s="1">
        <v>26</v>
      </c>
      <c r="P69" s="1">
        <v>21</v>
      </c>
      <c r="U69" s="1">
        <f>SUM(Table2[[#This Row],[PR]:[12]])</f>
        <v>209</v>
      </c>
    </row>
    <row r="70" spans="1:21" x14ac:dyDescent="0.25">
      <c r="A70" t="s">
        <v>16</v>
      </c>
      <c r="B70">
        <v>1049</v>
      </c>
      <c r="C70" t="s">
        <v>51</v>
      </c>
      <c r="D70">
        <v>1051</v>
      </c>
      <c r="E70" t="s">
        <v>326</v>
      </c>
      <c r="Q70" s="1">
        <v>18</v>
      </c>
      <c r="R70" s="1">
        <v>40</v>
      </c>
      <c r="S70" s="1">
        <v>25</v>
      </c>
      <c r="T70" s="1">
        <v>38</v>
      </c>
      <c r="U70" s="1">
        <f>SUM(Table2[[#This Row],[PR]:[12]])</f>
        <v>121</v>
      </c>
    </row>
    <row r="71" spans="1:21" x14ac:dyDescent="0.25">
      <c r="A71" t="s">
        <v>16</v>
      </c>
      <c r="B71">
        <v>1400</v>
      </c>
      <c r="C71" t="s">
        <v>52</v>
      </c>
      <c r="D71">
        <v>999</v>
      </c>
      <c r="E71" t="s">
        <v>327</v>
      </c>
      <c r="F71" s="1">
        <v>21</v>
      </c>
      <c r="H71" s="1">
        <v>22</v>
      </c>
      <c r="I71" s="1">
        <v>10</v>
      </c>
      <c r="J71" s="1">
        <v>21</v>
      </c>
      <c r="K71" s="1">
        <v>17</v>
      </c>
      <c r="L71" s="1">
        <v>21</v>
      </c>
      <c r="M71" s="1">
        <v>24</v>
      </c>
      <c r="N71" s="1">
        <v>22</v>
      </c>
      <c r="O71" s="1">
        <v>20</v>
      </c>
      <c r="P71" s="1">
        <v>21</v>
      </c>
      <c r="U71" s="1">
        <f>SUM(Table2[[#This Row],[PR]:[12]])</f>
        <v>199</v>
      </c>
    </row>
    <row r="72" spans="1:21" x14ac:dyDescent="0.25">
      <c r="A72" t="s">
        <v>16</v>
      </c>
      <c r="B72">
        <v>157</v>
      </c>
      <c r="C72" t="s">
        <v>53</v>
      </c>
      <c r="D72">
        <v>158</v>
      </c>
      <c r="E72" t="s">
        <v>328</v>
      </c>
      <c r="F72" s="1">
        <v>26</v>
      </c>
      <c r="H72" s="1">
        <v>27</v>
      </c>
      <c r="I72" s="1">
        <v>18</v>
      </c>
      <c r="J72" s="1">
        <v>25</v>
      </c>
      <c r="K72" s="1">
        <v>31</v>
      </c>
      <c r="L72" s="1">
        <v>23</v>
      </c>
      <c r="U72" s="1">
        <f>SUM(Table2[[#This Row],[PR]:[12]])</f>
        <v>150</v>
      </c>
    </row>
    <row r="73" spans="1:21" x14ac:dyDescent="0.25">
      <c r="A73" t="s">
        <v>16</v>
      </c>
      <c r="B73">
        <v>157</v>
      </c>
      <c r="C73" t="s">
        <v>53</v>
      </c>
      <c r="D73">
        <v>159</v>
      </c>
      <c r="E73" t="s">
        <v>329</v>
      </c>
      <c r="Q73" s="1">
        <v>25</v>
      </c>
      <c r="R73" s="1">
        <v>37</v>
      </c>
      <c r="S73" s="1">
        <v>34</v>
      </c>
      <c r="T73" s="1">
        <v>28</v>
      </c>
      <c r="U73" s="1">
        <f>SUM(Table2[[#This Row],[PR]:[12]])</f>
        <v>124</v>
      </c>
    </row>
    <row r="74" spans="1:21" x14ac:dyDescent="0.25">
      <c r="A74" t="s">
        <v>16</v>
      </c>
      <c r="B74">
        <v>1047</v>
      </c>
      <c r="C74" t="s">
        <v>54</v>
      </c>
      <c r="D74">
        <v>1048</v>
      </c>
      <c r="E74" t="s">
        <v>330</v>
      </c>
      <c r="H74" s="1">
        <v>1</v>
      </c>
      <c r="I74" s="1">
        <v>2</v>
      </c>
      <c r="J74" s="1">
        <v>5</v>
      </c>
      <c r="K74" s="1">
        <v>4</v>
      </c>
      <c r="L74" s="1">
        <v>9</v>
      </c>
      <c r="M74" s="1">
        <v>3</v>
      </c>
      <c r="N74" s="1">
        <v>4</v>
      </c>
      <c r="O74" s="1">
        <v>8</v>
      </c>
      <c r="P74" s="1">
        <v>5</v>
      </c>
      <c r="U74" s="1">
        <f>SUM(Table2[[#This Row],[PR]:[12]])</f>
        <v>41</v>
      </c>
    </row>
    <row r="75" spans="1:21" x14ac:dyDescent="0.25">
      <c r="A75" t="s">
        <v>16</v>
      </c>
      <c r="B75">
        <v>160</v>
      </c>
      <c r="C75" t="s">
        <v>55</v>
      </c>
      <c r="D75">
        <v>162</v>
      </c>
      <c r="E75" t="s">
        <v>331</v>
      </c>
      <c r="F75" s="1">
        <v>9</v>
      </c>
      <c r="G75" s="1">
        <v>2</v>
      </c>
      <c r="H75" s="1">
        <v>15</v>
      </c>
      <c r="I75" s="1">
        <v>17</v>
      </c>
      <c r="J75" s="1">
        <v>12</v>
      </c>
      <c r="K75" s="1">
        <v>12</v>
      </c>
      <c r="L75" s="1">
        <v>12</v>
      </c>
      <c r="M75" s="1">
        <v>15</v>
      </c>
      <c r="N75" s="1">
        <v>11</v>
      </c>
      <c r="U75" s="1">
        <f>SUM(Table2[[#This Row],[PR]:[12]])</f>
        <v>105</v>
      </c>
    </row>
    <row r="76" spans="1:21" x14ac:dyDescent="0.25">
      <c r="A76" t="s">
        <v>16</v>
      </c>
      <c r="B76">
        <v>160</v>
      </c>
      <c r="C76" t="s">
        <v>55</v>
      </c>
      <c r="D76">
        <v>161</v>
      </c>
      <c r="E76" t="s">
        <v>332</v>
      </c>
      <c r="O76" s="1">
        <v>13</v>
      </c>
      <c r="P76" s="1">
        <v>13</v>
      </c>
      <c r="Q76" s="1">
        <v>16</v>
      </c>
      <c r="R76" s="1">
        <v>23</v>
      </c>
      <c r="S76" s="1">
        <v>14</v>
      </c>
      <c r="T76" s="1">
        <v>10</v>
      </c>
      <c r="U76" s="1">
        <f>SUM(Table2[[#This Row],[PR]:[12]])</f>
        <v>89</v>
      </c>
    </row>
    <row r="77" spans="1:21" x14ac:dyDescent="0.25">
      <c r="A77" t="s">
        <v>16</v>
      </c>
      <c r="B77">
        <v>163</v>
      </c>
      <c r="C77" t="s">
        <v>56</v>
      </c>
      <c r="D77">
        <v>164</v>
      </c>
      <c r="E77" t="s">
        <v>333</v>
      </c>
      <c r="F77" s="1">
        <v>9</v>
      </c>
      <c r="G77" s="1">
        <v>1</v>
      </c>
      <c r="H77" s="1">
        <v>8</v>
      </c>
      <c r="I77" s="1">
        <v>12</v>
      </c>
      <c r="J77" s="1">
        <v>7</v>
      </c>
      <c r="K77" s="1">
        <v>8</v>
      </c>
      <c r="L77" s="1">
        <v>10</v>
      </c>
      <c r="M77" s="1">
        <v>9</v>
      </c>
      <c r="N77" s="1">
        <v>4</v>
      </c>
      <c r="O77" s="1">
        <v>8</v>
      </c>
      <c r="P77" s="1">
        <v>8</v>
      </c>
      <c r="U77" s="1">
        <f>SUM(Table2[[#This Row],[PR]:[12]])</f>
        <v>84</v>
      </c>
    </row>
    <row r="78" spans="1:21" x14ac:dyDescent="0.25">
      <c r="A78" t="s">
        <v>16</v>
      </c>
      <c r="B78">
        <v>163</v>
      </c>
      <c r="C78" t="s">
        <v>56</v>
      </c>
      <c r="D78">
        <v>165</v>
      </c>
      <c r="E78" t="s">
        <v>334</v>
      </c>
      <c r="Q78" s="1">
        <v>23</v>
      </c>
      <c r="R78" s="1">
        <v>25</v>
      </c>
      <c r="S78" s="1">
        <v>27</v>
      </c>
      <c r="T78" s="1">
        <v>32</v>
      </c>
      <c r="U78" s="1">
        <f>SUM(Table2[[#This Row],[PR]:[12]])</f>
        <v>107</v>
      </c>
    </row>
    <row r="79" spans="1:21" x14ac:dyDescent="0.25">
      <c r="A79" t="s">
        <v>16</v>
      </c>
      <c r="B79">
        <v>166</v>
      </c>
      <c r="C79" t="s">
        <v>57</v>
      </c>
      <c r="D79">
        <v>167</v>
      </c>
      <c r="E79" t="s">
        <v>335</v>
      </c>
      <c r="H79" s="1">
        <v>11</v>
      </c>
      <c r="I79" s="1">
        <v>1</v>
      </c>
      <c r="J79" s="1">
        <v>9</v>
      </c>
      <c r="K79" s="1">
        <v>17</v>
      </c>
      <c r="L79" s="1">
        <v>9</v>
      </c>
      <c r="M79" s="1">
        <v>20</v>
      </c>
      <c r="N79" s="1">
        <v>14</v>
      </c>
      <c r="U79" s="1">
        <f>SUM(Table2[[#This Row],[PR]:[12]])</f>
        <v>81</v>
      </c>
    </row>
    <row r="80" spans="1:21" x14ac:dyDescent="0.25">
      <c r="A80" t="s">
        <v>16</v>
      </c>
      <c r="B80">
        <v>1002</v>
      </c>
      <c r="C80" t="s">
        <v>58</v>
      </c>
      <c r="D80">
        <v>1003</v>
      </c>
      <c r="E80" t="s">
        <v>336</v>
      </c>
      <c r="F80" s="1">
        <v>4</v>
      </c>
      <c r="H80" s="1">
        <v>3</v>
      </c>
      <c r="I80" s="1">
        <v>2</v>
      </c>
      <c r="J80" s="1">
        <v>1</v>
      </c>
      <c r="K80" s="1">
        <v>3</v>
      </c>
      <c r="L80" s="1">
        <v>8</v>
      </c>
      <c r="M80" s="1">
        <v>4</v>
      </c>
      <c r="N80" s="1">
        <v>7</v>
      </c>
      <c r="U80" s="1">
        <f>SUM(Table2[[#This Row],[PR]:[12]])</f>
        <v>32</v>
      </c>
    </row>
    <row r="81" spans="1:21" x14ac:dyDescent="0.25">
      <c r="A81" t="s">
        <v>16</v>
      </c>
      <c r="B81">
        <v>1002</v>
      </c>
      <c r="C81" t="s">
        <v>58</v>
      </c>
      <c r="D81">
        <v>1004</v>
      </c>
      <c r="E81" t="s">
        <v>337</v>
      </c>
      <c r="F81" s="1">
        <v>3</v>
      </c>
      <c r="H81" s="1">
        <v>3</v>
      </c>
      <c r="I81" s="1">
        <v>6</v>
      </c>
      <c r="J81" s="1">
        <v>5</v>
      </c>
      <c r="K81" s="1">
        <v>6</v>
      </c>
      <c r="L81" s="1">
        <v>5</v>
      </c>
      <c r="M81" s="1">
        <v>6</v>
      </c>
      <c r="N81" s="1">
        <v>7</v>
      </c>
      <c r="O81" s="1">
        <v>8</v>
      </c>
      <c r="P81" s="1">
        <v>5</v>
      </c>
      <c r="U81" s="1">
        <f>SUM(Table2[[#This Row],[PR]:[12]])</f>
        <v>54</v>
      </c>
    </row>
    <row r="82" spans="1:21" x14ac:dyDescent="0.25">
      <c r="A82" t="s">
        <v>16</v>
      </c>
      <c r="B82">
        <v>1002</v>
      </c>
      <c r="C82" t="s">
        <v>58</v>
      </c>
      <c r="D82">
        <v>1005</v>
      </c>
      <c r="E82" t="s">
        <v>338</v>
      </c>
      <c r="H82" s="1">
        <v>4</v>
      </c>
      <c r="I82" s="1">
        <v>4</v>
      </c>
      <c r="J82" s="1">
        <v>2</v>
      </c>
      <c r="M82" s="1">
        <v>2</v>
      </c>
      <c r="U82" s="1">
        <f>SUM(Table2[[#This Row],[PR]:[12]])</f>
        <v>12</v>
      </c>
    </row>
    <row r="83" spans="1:21" x14ac:dyDescent="0.25">
      <c r="A83" t="s">
        <v>16</v>
      </c>
      <c r="B83">
        <v>1663</v>
      </c>
      <c r="C83" t="s">
        <v>59</v>
      </c>
      <c r="D83">
        <v>1463</v>
      </c>
      <c r="E83" t="s">
        <v>339</v>
      </c>
      <c r="F83" s="1">
        <v>12</v>
      </c>
      <c r="H83" s="1">
        <v>96</v>
      </c>
      <c r="I83" s="1">
        <v>99</v>
      </c>
      <c r="J83" s="1">
        <v>84</v>
      </c>
      <c r="K83" s="1">
        <v>88</v>
      </c>
      <c r="L83" s="1">
        <v>94</v>
      </c>
      <c r="M83" s="1">
        <v>102</v>
      </c>
      <c r="N83" s="1">
        <v>83</v>
      </c>
      <c r="O83" s="1">
        <v>73</v>
      </c>
      <c r="P83" s="1">
        <v>85</v>
      </c>
      <c r="U83" s="1">
        <f>SUM(Table2[[#This Row],[PR]:[12]])</f>
        <v>816</v>
      </c>
    </row>
    <row r="84" spans="1:21" x14ac:dyDescent="0.25">
      <c r="A84" t="s">
        <v>16</v>
      </c>
      <c r="B84">
        <v>1663</v>
      </c>
      <c r="C84" t="s">
        <v>59</v>
      </c>
      <c r="D84">
        <v>172</v>
      </c>
      <c r="E84" t="s">
        <v>340</v>
      </c>
      <c r="Q84" s="1">
        <v>116</v>
      </c>
      <c r="R84" s="1">
        <v>115</v>
      </c>
      <c r="S84" s="1">
        <v>108</v>
      </c>
      <c r="T84" s="1">
        <v>124</v>
      </c>
      <c r="U84" s="1">
        <f>SUM(Table2[[#This Row],[PR]:[12]])</f>
        <v>463</v>
      </c>
    </row>
    <row r="85" spans="1:21" x14ac:dyDescent="0.25">
      <c r="A85" t="s">
        <v>16</v>
      </c>
      <c r="B85">
        <v>1627</v>
      </c>
      <c r="C85" t="s">
        <v>60</v>
      </c>
      <c r="D85">
        <v>899</v>
      </c>
      <c r="E85" t="s">
        <v>341</v>
      </c>
      <c r="F85" s="1">
        <v>5</v>
      </c>
      <c r="H85" s="1">
        <v>8</v>
      </c>
      <c r="I85" s="1">
        <v>9</v>
      </c>
      <c r="J85" s="1">
        <v>8</v>
      </c>
      <c r="K85" s="1">
        <v>8</v>
      </c>
      <c r="L85" s="1">
        <v>4</v>
      </c>
      <c r="M85" s="1">
        <v>11</v>
      </c>
      <c r="N85" s="1">
        <v>11</v>
      </c>
      <c r="O85" s="1">
        <v>7</v>
      </c>
      <c r="P85" s="1">
        <v>8</v>
      </c>
      <c r="U85" s="1">
        <f>SUM(Table2[[#This Row],[PR]:[12]])</f>
        <v>79</v>
      </c>
    </row>
    <row r="86" spans="1:21" x14ac:dyDescent="0.25">
      <c r="A86" t="s">
        <v>16</v>
      </c>
      <c r="B86">
        <v>174</v>
      </c>
      <c r="C86" t="s">
        <v>61</v>
      </c>
      <c r="D86">
        <v>179</v>
      </c>
      <c r="E86" t="s">
        <v>342</v>
      </c>
      <c r="H86" s="1">
        <v>119</v>
      </c>
      <c r="I86" s="1">
        <v>150</v>
      </c>
      <c r="J86" s="1">
        <v>161</v>
      </c>
      <c r="K86" s="1">
        <v>173</v>
      </c>
      <c r="L86" s="1">
        <v>163</v>
      </c>
      <c r="M86" s="1">
        <v>163</v>
      </c>
      <c r="U86" s="1">
        <f>SUM(Table2[[#This Row],[PR]:[12]])</f>
        <v>929</v>
      </c>
    </row>
    <row r="87" spans="1:21" x14ac:dyDescent="0.25">
      <c r="A87" t="s">
        <v>16</v>
      </c>
      <c r="B87">
        <v>174</v>
      </c>
      <c r="C87" t="s">
        <v>61</v>
      </c>
      <c r="D87">
        <v>177</v>
      </c>
      <c r="E87" t="s">
        <v>343</v>
      </c>
      <c r="Q87" s="1">
        <v>176</v>
      </c>
      <c r="R87" s="1">
        <v>175</v>
      </c>
      <c r="S87" s="1">
        <v>168</v>
      </c>
      <c r="T87" s="1">
        <v>177</v>
      </c>
      <c r="U87" s="1">
        <f>SUM(Table2[[#This Row],[PR]:[12]])</f>
        <v>696</v>
      </c>
    </row>
    <row r="88" spans="1:21" x14ac:dyDescent="0.25">
      <c r="A88" t="s">
        <v>16</v>
      </c>
      <c r="B88">
        <v>174</v>
      </c>
      <c r="C88" t="s">
        <v>61</v>
      </c>
      <c r="D88">
        <v>178</v>
      </c>
      <c r="E88" t="s">
        <v>344</v>
      </c>
      <c r="N88" s="1">
        <v>158</v>
      </c>
      <c r="O88" s="1">
        <v>171</v>
      </c>
      <c r="P88" s="1">
        <v>178</v>
      </c>
      <c r="U88" s="1">
        <f>SUM(Table2[[#This Row],[PR]:[12]])</f>
        <v>507</v>
      </c>
    </row>
    <row r="89" spans="1:21" x14ac:dyDescent="0.25">
      <c r="A89" t="s">
        <v>16</v>
      </c>
      <c r="B89">
        <v>180</v>
      </c>
      <c r="C89" t="s">
        <v>62</v>
      </c>
      <c r="D89">
        <v>181</v>
      </c>
      <c r="E89" t="s">
        <v>345</v>
      </c>
      <c r="F89" s="1">
        <v>10</v>
      </c>
      <c r="G89" s="1">
        <v>3</v>
      </c>
      <c r="H89" s="1">
        <v>14</v>
      </c>
      <c r="I89" s="1">
        <v>12</v>
      </c>
      <c r="J89" s="1">
        <v>13</v>
      </c>
      <c r="K89" s="1">
        <v>5</v>
      </c>
      <c r="L89" s="1">
        <v>10</v>
      </c>
      <c r="M89" s="1">
        <v>11</v>
      </c>
      <c r="U89" s="1">
        <f>SUM(Table2[[#This Row],[PR]:[12]])</f>
        <v>78</v>
      </c>
    </row>
    <row r="90" spans="1:21" x14ac:dyDescent="0.25">
      <c r="A90" t="s">
        <v>16</v>
      </c>
      <c r="B90">
        <v>1631</v>
      </c>
      <c r="C90" t="s">
        <v>63</v>
      </c>
      <c r="D90">
        <v>1649</v>
      </c>
      <c r="E90" t="s">
        <v>346</v>
      </c>
      <c r="F90" s="1">
        <v>16</v>
      </c>
      <c r="G90" s="1">
        <v>2</v>
      </c>
      <c r="H90" s="1">
        <v>17</v>
      </c>
      <c r="I90" s="1">
        <v>17</v>
      </c>
      <c r="J90" s="1">
        <v>17</v>
      </c>
      <c r="K90" s="1">
        <v>17</v>
      </c>
      <c r="L90" s="1">
        <v>15</v>
      </c>
      <c r="U90" s="1">
        <f>SUM(Table2[[#This Row],[PR]:[12]])</f>
        <v>101</v>
      </c>
    </row>
    <row r="91" spans="1:21" x14ac:dyDescent="0.25">
      <c r="A91" t="s">
        <v>16</v>
      </c>
      <c r="B91">
        <v>1065</v>
      </c>
      <c r="C91" t="s">
        <v>64</v>
      </c>
      <c r="D91">
        <v>1066</v>
      </c>
      <c r="E91" t="s">
        <v>347</v>
      </c>
      <c r="Q91" s="1">
        <v>194</v>
      </c>
      <c r="R91" s="1">
        <v>165</v>
      </c>
      <c r="S91" s="1">
        <v>160</v>
      </c>
      <c r="T91" s="1">
        <v>164</v>
      </c>
      <c r="U91" s="1">
        <f>SUM(Table2[[#This Row],[PR]:[12]])</f>
        <v>683</v>
      </c>
    </row>
    <row r="92" spans="1:21" x14ac:dyDescent="0.25">
      <c r="A92" t="s">
        <v>16</v>
      </c>
      <c r="B92">
        <v>275</v>
      </c>
      <c r="C92" t="s">
        <v>65</v>
      </c>
      <c r="D92">
        <v>276</v>
      </c>
      <c r="E92" t="s">
        <v>348</v>
      </c>
      <c r="H92" s="1">
        <v>1</v>
      </c>
      <c r="I92" s="1">
        <v>1</v>
      </c>
      <c r="K92" s="1">
        <v>1</v>
      </c>
      <c r="U92" s="1">
        <f>SUM(Table2[[#This Row],[PR]:[12]])</f>
        <v>3</v>
      </c>
    </row>
    <row r="93" spans="1:21" x14ac:dyDescent="0.25">
      <c r="A93" t="s">
        <v>16</v>
      </c>
      <c r="B93">
        <v>188</v>
      </c>
      <c r="C93" t="s">
        <v>66</v>
      </c>
      <c r="D93">
        <v>189</v>
      </c>
      <c r="E93" t="s">
        <v>349</v>
      </c>
      <c r="F93" s="1">
        <v>6</v>
      </c>
      <c r="H93" s="1">
        <v>12</v>
      </c>
      <c r="I93" s="1">
        <v>10</v>
      </c>
      <c r="J93" s="1">
        <v>10</v>
      </c>
      <c r="K93" s="1">
        <v>12</v>
      </c>
      <c r="L93" s="1">
        <v>16</v>
      </c>
      <c r="M93" s="1">
        <v>9</v>
      </c>
      <c r="N93" s="1">
        <v>8</v>
      </c>
      <c r="U93" s="1">
        <f>SUM(Table2[[#This Row],[PR]:[12]])</f>
        <v>83</v>
      </c>
    </row>
    <row r="94" spans="1:21" x14ac:dyDescent="0.25">
      <c r="A94" t="s">
        <v>16</v>
      </c>
      <c r="B94">
        <v>191</v>
      </c>
      <c r="C94" t="s">
        <v>67</v>
      </c>
      <c r="D94">
        <v>192</v>
      </c>
      <c r="E94" t="s">
        <v>350</v>
      </c>
      <c r="F94" s="1">
        <v>16</v>
      </c>
      <c r="H94" s="1">
        <v>37</v>
      </c>
      <c r="I94" s="1">
        <v>50</v>
      </c>
      <c r="J94" s="1">
        <v>46</v>
      </c>
      <c r="K94" s="1">
        <v>43</v>
      </c>
      <c r="L94" s="1">
        <v>54</v>
      </c>
      <c r="M94" s="1">
        <v>49</v>
      </c>
      <c r="N94" s="1">
        <v>41</v>
      </c>
      <c r="O94" s="1">
        <v>52</v>
      </c>
      <c r="P94" s="1">
        <v>61</v>
      </c>
      <c r="U94" s="1">
        <f>SUM(Table2[[#This Row],[PR]:[12]])</f>
        <v>449</v>
      </c>
    </row>
    <row r="95" spans="1:21" x14ac:dyDescent="0.25">
      <c r="A95" t="s">
        <v>16</v>
      </c>
      <c r="B95">
        <v>194</v>
      </c>
      <c r="C95" t="s">
        <v>68</v>
      </c>
      <c r="D95">
        <v>199</v>
      </c>
      <c r="E95" t="s">
        <v>351</v>
      </c>
      <c r="Q95" s="1">
        <v>203</v>
      </c>
      <c r="R95" s="1">
        <v>213</v>
      </c>
      <c r="S95" s="1">
        <v>222</v>
      </c>
      <c r="T95" s="1">
        <v>201</v>
      </c>
      <c r="U95" s="1">
        <f>SUM(Table2[[#This Row],[PR]:[12]])</f>
        <v>839</v>
      </c>
    </row>
    <row r="96" spans="1:21" x14ac:dyDescent="0.25">
      <c r="A96" t="s">
        <v>16</v>
      </c>
      <c r="B96">
        <v>194</v>
      </c>
      <c r="C96" t="s">
        <v>68</v>
      </c>
      <c r="D96">
        <v>201</v>
      </c>
      <c r="E96" t="s">
        <v>352</v>
      </c>
      <c r="N96" s="1">
        <v>246</v>
      </c>
      <c r="O96" s="1">
        <v>228</v>
      </c>
      <c r="P96" s="1">
        <v>220</v>
      </c>
      <c r="U96" s="1">
        <f>SUM(Table2[[#This Row],[PR]:[12]])</f>
        <v>694</v>
      </c>
    </row>
    <row r="97" spans="1:21" x14ac:dyDescent="0.25">
      <c r="A97" t="s">
        <v>16</v>
      </c>
      <c r="B97">
        <v>194</v>
      </c>
      <c r="C97" t="s">
        <v>68</v>
      </c>
      <c r="D97">
        <v>202</v>
      </c>
      <c r="E97" t="s">
        <v>353</v>
      </c>
      <c r="H97" s="1">
        <v>74</v>
      </c>
      <c r="I97" s="1">
        <v>72</v>
      </c>
      <c r="J97" s="1">
        <v>84</v>
      </c>
      <c r="K97" s="1">
        <v>72</v>
      </c>
      <c r="L97" s="1">
        <v>85</v>
      </c>
      <c r="M97" s="1">
        <v>86</v>
      </c>
      <c r="U97" s="1">
        <f>SUM(Table2[[#This Row],[PR]:[12]])</f>
        <v>473</v>
      </c>
    </row>
    <row r="98" spans="1:21" x14ac:dyDescent="0.25">
      <c r="A98" t="s">
        <v>16</v>
      </c>
      <c r="B98">
        <v>194</v>
      </c>
      <c r="C98" t="s">
        <v>68</v>
      </c>
      <c r="D98">
        <v>200</v>
      </c>
      <c r="E98" t="s">
        <v>354</v>
      </c>
      <c r="H98" s="1">
        <v>37</v>
      </c>
      <c r="I98" s="1">
        <v>20</v>
      </c>
      <c r="J98" s="1">
        <v>32</v>
      </c>
      <c r="K98" s="1">
        <v>39</v>
      </c>
      <c r="L98" s="1">
        <v>40</v>
      </c>
      <c r="M98" s="1">
        <v>33</v>
      </c>
      <c r="U98" s="1">
        <f>SUM(Table2[[#This Row],[PR]:[12]])</f>
        <v>201</v>
      </c>
    </row>
    <row r="99" spans="1:21" x14ac:dyDescent="0.25">
      <c r="A99" t="s">
        <v>16</v>
      </c>
      <c r="B99">
        <v>194</v>
      </c>
      <c r="C99" t="s">
        <v>68</v>
      </c>
      <c r="D99">
        <v>197</v>
      </c>
      <c r="E99" t="s">
        <v>355</v>
      </c>
      <c r="H99" s="1">
        <v>65</v>
      </c>
      <c r="I99" s="1">
        <v>79</v>
      </c>
      <c r="J99" s="1">
        <v>71</v>
      </c>
      <c r="K99" s="1">
        <v>64</v>
      </c>
      <c r="L99" s="1">
        <v>86</v>
      </c>
      <c r="M99" s="1">
        <v>84</v>
      </c>
      <c r="U99" s="1">
        <f>SUM(Table2[[#This Row],[PR]:[12]])</f>
        <v>449</v>
      </c>
    </row>
    <row r="100" spans="1:21" x14ac:dyDescent="0.25">
      <c r="A100" t="s">
        <v>16</v>
      </c>
      <c r="B100">
        <v>1054</v>
      </c>
      <c r="C100" t="s">
        <v>69</v>
      </c>
      <c r="D100">
        <v>1055</v>
      </c>
      <c r="E100" t="s">
        <v>356</v>
      </c>
      <c r="H100" s="1">
        <v>42</v>
      </c>
      <c r="I100" s="1">
        <v>47</v>
      </c>
      <c r="J100" s="1">
        <v>46</v>
      </c>
      <c r="K100" s="1">
        <v>49</v>
      </c>
      <c r="L100" s="1">
        <v>55</v>
      </c>
      <c r="M100" s="1">
        <v>49</v>
      </c>
      <c r="N100" s="1">
        <v>49</v>
      </c>
      <c r="O100" s="1">
        <v>43</v>
      </c>
      <c r="P100" s="1">
        <v>52</v>
      </c>
      <c r="U100" s="1">
        <f>SUM(Table2[[#This Row],[PR]:[12]])</f>
        <v>432</v>
      </c>
    </row>
    <row r="101" spans="1:21" x14ac:dyDescent="0.25">
      <c r="A101" t="s">
        <v>16</v>
      </c>
      <c r="B101">
        <v>208</v>
      </c>
      <c r="C101" t="s">
        <v>70</v>
      </c>
      <c r="D101">
        <v>209</v>
      </c>
      <c r="E101" t="s">
        <v>357</v>
      </c>
      <c r="F101" s="1">
        <v>12</v>
      </c>
      <c r="H101" s="1">
        <v>10</v>
      </c>
      <c r="I101" s="1">
        <v>16</v>
      </c>
      <c r="J101" s="1">
        <v>23</v>
      </c>
      <c r="K101" s="1">
        <v>14</v>
      </c>
      <c r="L101" s="1">
        <v>17</v>
      </c>
      <c r="M101" s="1">
        <v>9</v>
      </c>
      <c r="N101" s="1">
        <v>16</v>
      </c>
      <c r="O101" s="1">
        <v>17</v>
      </c>
      <c r="P101" s="1">
        <v>12</v>
      </c>
      <c r="U101" s="1">
        <f>SUM(Table2[[#This Row],[PR]:[12]])</f>
        <v>146</v>
      </c>
    </row>
    <row r="102" spans="1:21" x14ac:dyDescent="0.25">
      <c r="A102" t="s">
        <v>16</v>
      </c>
      <c r="B102">
        <v>210</v>
      </c>
      <c r="C102" t="s">
        <v>71</v>
      </c>
      <c r="D102">
        <v>213</v>
      </c>
      <c r="E102" t="s">
        <v>358</v>
      </c>
      <c r="H102" s="1">
        <v>16</v>
      </c>
      <c r="I102" s="1">
        <v>9</v>
      </c>
      <c r="J102" s="1">
        <v>7</v>
      </c>
      <c r="K102" s="1">
        <v>18</v>
      </c>
      <c r="L102" s="1">
        <v>16</v>
      </c>
      <c r="M102" s="1">
        <v>15</v>
      </c>
      <c r="N102" s="1">
        <v>14</v>
      </c>
      <c r="O102" s="1">
        <v>13</v>
      </c>
      <c r="P102" s="1">
        <v>26</v>
      </c>
      <c r="Q102" s="1">
        <v>23</v>
      </c>
      <c r="R102" s="1">
        <v>25</v>
      </c>
      <c r="S102" s="1">
        <v>16</v>
      </c>
      <c r="T102" s="1">
        <v>13</v>
      </c>
      <c r="U102" s="1">
        <f>SUM(Table2[[#This Row],[PR]:[12]])</f>
        <v>211</v>
      </c>
    </row>
    <row r="103" spans="1:21" x14ac:dyDescent="0.25">
      <c r="A103" t="s">
        <v>16</v>
      </c>
      <c r="B103">
        <v>1664</v>
      </c>
      <c r="C103" t="s">
        <v>72</v>
      </c>
      <c r="D103">
        <v>215</v>
      </c>
      <c r="E103" t="s">
        <v>359</v>
      </c>
      <c r="H103" s="1">
        <v>20</v>
      </c>
      <c r="I103" s="1">
        <v>22</v>
      </c>
      <c r="J103" s="1">
        <v>33</v>
      </c>
      <c r="K103" s="1">
        <v>21</v>
      </c>
      <c r="L103" s="1">
        <v>25</v>
      </c>
      <c r="M103" s="1">
        <v>24</v>
      </c>
      <c r="N103" s="1">
        <v>20</v>
      </c>
      <c r="O103" s="1">
        <v>18</v>
      </c>
      <c r="P103" s="1">
        <v>20</v>
      </c>
      <c r="U103" s="1">
        <f>SUM(Table2[[#This Row],[PR]:[12]])</f>
        <v>203</v>
      </c>
    </row>
    <row r="104" spans="1:21" x14ac:dyDescent="0.25">
      <c r="A104" t="s">
        <v>16</v>
      </c>
      <c r="B104">
        <v>217</v>
      </c>
      <c r="C104" t="s">
        <v>73</v>
      </c>
      <c r="D104">
        <v>218</v>
      </c>
      <c r="E104" t="s">
        <v>360</v>
      </c>
      <c r="H104" s="1">
        <v>1</v>
      </c>
      <c r="I104" s="1">
        <v>11</v>
      </c>
      <c r="J104" s="1">
        <v>5</v>
      </c>
      <c r="K104" s="1">
        <v>10</v>
      </c>
      <c r="L104" s="1">
        <v>7</v>
      </c>
      <c r="M104" s="1">
        <v>9</v>
      </c>
      <c r="N104" s="1">
        <v>8</v>
      </c>
      <c r="O104" s="1">
        <v>6</v>
      </c>
      <c r="P104" s="1">
        <v>17</v>
      </c>
      <c r="U104" s="1">
        <f>SUM(Table2[[#This Row],[PR]:[12]])</f>
        <v>74</v>
      </c>
    </row>
    <row r="105" spans="1:21" x14ac:dyDescent="0.25">
      <c r="A105" t="s">
        <v>16</v>
      </c>
      <c r="B105">
        <v>1632</v>
      </c>
      <c r="C105" t="s">
        <v>74</v>
      </c>
      <c r="D105">
        <v>1650</v>
      </c>
      <c r="E105" t="s">
        <v>74</v>
      </c>
      <c r="N105" s="1">
        <v>40</v>
      </c>
      <c r="O105" s="1">
        <v>35</v>
      </c>
      <c r="P105" s="1">
        <v>34</v>
      </c>
      <c r="Q105" s="1">
        <v>14</v>
      </c>
      <c r="R105" s="1">
        <v>24</v>
      </c>
      <c r="S105" s="1">
        <v>29</v>
      </c>
      <c r="U105" s="1">
        <f>SUM(Table2[[#This Row],[PR]:[12]])</f>
        <v>176</v>
      </c>
    </row>
    <row r="106" spans="1:21" x14ac:dyDescent="0.25">
      <c r="A106" t="s">
        <v>16</v>
      </c>
      <c r="B106">
        <v>219</v>
      </c>
      <c r="C106" t="s">
        <v>75</v>
      </c>
      <c r="D106">
        <v>220</v>
      </c>
      <c r="E106" t="s">
        <v>361</v>
      </c>
      <c r="F106" s="1">
        <v>38</v>
      </c>
      <c r="H106" s="1">
        <v>80</v>
      </c>
      <c r="I106" s="1">
        <v>82</v>
      </c>
      <c r="J106" s="1">
        <v>67</v>
      </c>
      <c r="K106" s="1">
        <v>79</v>
      </c>
      <c r="L106" s="1">
        <v>82</v>
      </c>
      <c r="U106" s="1">
        <f>SUM(Table2[[#This Row],[PR]:[12]])</f>
        <v>428</v>
      </c>
    </row>
    <row r="107" spans="1:21" x14ac:dyDescent="0.25">
      <c r="A107" t="s">
        <v>16</v>
      </c>
      <c r="B107">
        <v>219</v>
      </c>
      <c r="C107" t="s">
        <v>75</v>
      </c>
      <c r="D107">
        <v>222</v>
      </c>
      <c r="E107" t="s">
        <v>362</v>
      </c>
      <c r="Q107" s="1">
        <v>128</v>
      </c>
      <c r="R107" s="1">
        <v>134</v>
      </c>
      <c r="S107" s="1">
        <v>117</v>
      </c>
      <c r="T107" s="1">
        <v>129</v>
      </c>
      <c r="U107" s="1">
        <f>SUM(Table2[[#This Row],[PR]:[12]])</f>
        <v>508</v>
      </c>
    </row>
    <row r="108" spans="1:21" x14ac:dyDescent="0.25">
      <c r="A108" t="s">
        <v>16</v>
      </c>
      <c r="B108">
        <v>219</v>
      </c>
      <c r="C108" t="s">
        <v>75</v>
      </c>
      <c r="D108">
        <v>221</v>
      </c>
      <c r="E108" t="s">
        <v>363</v>
      </c>
      <c r="M108" s="1">
        <v>72</v>
      </c>
      <c r="N108" s="1">
        <v>75</v>
      </c>
      <c r="O108" s="1">
        <v>62</v>
      </c>
      <c r="P108" s="1">
        <v>64</v>
      </c>
      <c r="U108" s="1">
        <f>SUM(Table2[[#This Row],[PR]:[12]])</f>
        <v>273</v>
      </c>
    </row>
    <row r="109" spans="1:21" x14ac:dyDescent="0.25">
      <c r="A109" t="s">
        <v>16</v>
      </c>
      <c r="B109">
        <v>225</v>
      </c>
      <c r="C109" t="s">
        <v>76</v>
      </c>
      <c r="D109">
        <v>226</v>
      </c>
      <c r="E109" t="s">
        <v>364</v>
      </c>
      <c r="H109" s="1">
        <v>15</v>
      </c>
      <c r="I109" s="1">
        <v>20</v>
      </c>
      <c r="J109" s="1">
        <v>18</v>
      </c>
      <c r="K109" s="1">
        <v>18</v>
      </c>
      <c r="L109" s="1">
        <v>20</v>
      </c>
      <c r="M109" s="1">
        <v>14</v>
      </c>
      <c r="N109" s="1">
        <v>19</v>
      </c>
      <c r="O109" s="1">
        <v>23</v>
      </c>
      <c r="P109" s="1">
        <v>20</v>
      </c>
      <c r="U109" s="1">
        <f>SUM(Table2[[#This Row],[PR]:[12]])</f>
        <v>167</v>
      </c>
    </row>
    <row r="110" spans="1:21" x14ac:dyDescent="0.25">
      <c r="A110" t="s">
        <v>16</v>
      </c>
      <c r="B110">
        <v>1009</v>
      </c>
      <c r="C110" t="s">
        <v>77</v>
      </c>
      <c r="D110">
        <v>1010</v>
      </c>
      <c r="E110" t="s">
        <v>365</v>
      </c>
      <c r="F110" s="1">
        <v>3</v>
      </c>
      <c r="H110" s="1">
        <v>11</v>
      </c>
      <c r="I110" s="1">
        <v>16</v>
      </c>
      <c r="J110" s="1">
        <v>12</v>
      </c>
      <c r="K110" s="1">
        <v>12</v>
      </c>
      <c r="L110" s="1">
        <v>12</v>
      </c>
      <c r="M110" s="1">
        <v>14</v>
      </c>
      <c r="N110" s="1">
        <v>9</v>
      </c>
      <c r="O110" s="1">
        <v>11</v>
      </c>
      <c r="P110" s="1">
        <v>18</v>
      </c>
      <c r="U110" s="1">
        <f>SUM(Table2[[#This Row],[PR]:[12]])</f>
        <v>118</v>
      </c>
    </row>
    <row r="111" spans="1:21" x14ac:dyDescent="0.25">
      <c r="A111" t="s">
        <v>16</v>
      </c>
      <c r="B111">
        <v>1011</v>
      </c>
      <c r="C111" t="s">
        <v>78</v>
      </c>
      <c r="D111">
        <v>1012</v>
      </c>
      <c r="E111" t="s">
        <v>366</v>
      </c>
      <c r="F111" s="1">
        <v>8</v>
      </c>
      <c r="H111" s="1">
        <v>13</v>
      </c>
      <c r="I111" s="1">
        <v>18</v>
      </c>
      <c r="J111" s="1">
        <v>14</v>
      </c>
      <c r="K111" s="1">
        <v>16</v>
      </c>
      <c r="L111" s="1">
        <v>21</v>
      </c>
      <c r="M111" s="1">
        <v>19</v>
      </c>
      <c r="N111" s="1">
        <v>6</v>
      </c>
      <c r="O111" s="1">
        <v>13</v>
      </c>
      <c r="P111" s="1">
        <v>11</v>
      </c>
      <c r="U111" s="1">
        <f>SUM(Table2[[#This Row],[PR]:[12]])</f>
        <v>139</v>
      </c>
    </row>
    <row r="112" spans="1:21" x14ac:dyDescent="0.25">
      <c r="A112" t="s">
        <v>16</v>
      </c>
      <c r="B112">
        <v>227</v>
      </c>
      <c r="C112" t="s">
        <v>79</v>
      </c>
      <c r="D112">
        <v>228</v>
      </c>
      <c r="E112" t="s">
        <v>367</v>
      </c>
      <c r="P112" s="1">
        <v>2</v>
      </c>
      <c r="U112" s="1">
        <f>SUM(Table2[[#This Row],[PR]:[12]])</f>
        <v>2</v>
      </c>
    </row>
    <row r="113" spans="1:21" x14ac:dyDescent="0.25">
      <c r="A113" t="s">
        <v>16</v>
      </c>
      <c r="B113">
        <v>229</v>
      </c>
      <c r="C113" t="s">
        <v>80</v>
      </c>
      <c r="D113">
        <v>230</v>
      </c>
      <c r="E113" t="s">
        <v>368</v>
      </c>
      <c r="H113" s="1">
        <v>10</v>
      </c>
      <c r="I113" s="1">
        <v>2</v>
      </c>
      <c r="J113" s="1">
        <v>7</v>
      </c>
      <c r="K113" s="1">
        <v>6</v>
      </c>
      <c r="L113" s="1">
        <v>6</v>
      </c>
      <c r="M113" s="1">
        <v>4</v>
      </c>
      <c r="N113" s="1">
        <v>10</v>
      </c>
      <c r="O113" s="1">
        <v>9</v>
      </c>
      <c r="P113" s="1">
        <v>10</v>
      </c>
      <c r="Q113" s="1">
        <v>7</v>
      </c>
      <c r="R113" s="1">
        <v>6</v>
      </c>
      <c r="S113" s="1">
        <v>8</v>
      </c>
      <c r="T113" s="1">
        <v>9</v>
      </c>
      <c r="U113" s="1">
        <f>SUM(Table2[[#This Row],[PR]:[12]])</f>
        <v>94</v>
      </c>
    </row>
    <row r="114" spans="1:21" x14ac:dyDescent="0.25">
      <c r="A114" t="s">
        <v>16</v>
      </c>
      <c r="B114">
        <v>235</v>
      </c>
      <c r="C114" t="s">
        <v>81</v>
      </c>
      <c r="D114">
        <v>236</v>
      </c>
      <c r="E114" t="s">
        <v>369</v>
      </c>
      <c r="H114" s="1">
        <v>14</v>
      </c>
      <c r="I114" s="1">
        <v>21</v>
      </c>
      <c r="J114" s="1">
        <v>20</v>
      </c>
      <c r="K114" s="1">
        <v>24</v>
      </c>
      <c r="L114" s="1">
        <v>21</v>
      </c>
      <c r="M114" s="1">
        <v>15</v>
      </c>
      <c r="N114" s="1">
        <v>25</v>
      </c>
      <c r="O114" s="1">
        <v>18</v>
      </c>
      <c r="P114" s="1">
        <v>20</v>
      </c>
      <c r="U114" s="1">
        <f>SUM(Table2[[#This Row],[PR]:[12]])</f>
        <v>178</v>
      </c>
    </row>
    <row r="115" spans="1:21" x14ac:dyDescent="0.25">
      <c r="A115" t="s">
        <v>16</v>
      </c>
      <c r="B115">
        <v>237</v>
      </c>
      <c r="C115" t="s">
        <v>82</v>
      </c>
      <c r="D115">
        <v>238</v>
      </c>
      <c r="E115" t="s">
        <v>370</v>
      </c>
      <c r="F115" s="1">
        <v>8</v>
      </c>
      <c r="H115" s="1">
        <v>3</v>
      </c>
      <c r="I115" s="1">
        <v>4</v>
      </c>
      <c r="J115" s="1">
        <v>5</v>
      </c>
      <c r="K115" s="1">
        <v>8</v>
      </c>
      <c r="L115" s="1">
        <v>3</v>
      </c>
      <c r="M115" s="1">
        <v>8</v>
      </c>
      <c r="N115" s="1">
        <v>5</v>
      </c>
      <c r="O115" s="1">
        <v>3</v>
      </c>
      <c r="P115" s="1">
        <v>8</v>
      </c>
      <c r="U115" s="1">
        <f>SUM(Table2[[#This Row],[PR]:[12]])</f>
        <v>55</v>
      </c>
    </row>
    <row r="116" spans="1:21" x14ac:dyDescent="0.25">
      <c r="A116" t="s">
        <v>16</v>
      </c>
      <c r="B116">
        <v>239</v>
      </c>
      <c r="C116" t="s">
        <v>83</v>
      </c>
      <c r="D116">
        <v>240</v>
      </c>
      <c r="E116" t="s">
        <v>371</v>
      </c>
      <c r="F116" s="1">
        <v>5</v>
      </c>
      <c r="H116" s="1">
        <v>13</v>
      </c>
      <c r="I116" s="1">
        <v>10</v>
      </c>
      <c r="J116" s="1">
        <v>20</v>
      </c>
      <c r="K116" s="1">
        <v>12</v>
      </c>
      <c r="L116" s="1">
        <v>10</v>
      </c>
      <c r="M116" s="1">
        <v>16</v>
      </c>
      <c r="N116" s="1">
        <v>11</v>
      </c>
      <c r="O116" s="1">
        <v>18</v>
      </c>
      <c r="P116" s="1">
        <v>17</v>
      </c>
      <c r="U116" s="1">
        <f>SUM(Table2[[#This Row],[PR]:[12]])</f>
        <v>132</v>
      </c>
    </row>
    <row r="117" spans="1:21" x14ac:dyDescent="0.25">
      <c r="A117" t="s">
        <v>16</v>
      </c>
      <c r="B117">
        <v>242</v>
      </c>
      <c r="C117" t="s">
        <v>84</v>
      </c>
      <c r="D117">
        <v>243</v>
      </c>
      <c r="E117" t="s">
        <v>372</v>
      </c>
      <c r="H117" s="1">
        <v>90</v>
      </c>
      <c r="I117" s="1">
        <v>96</v>
      </c>
      <c r="J117" s="1">
        <v>90</v>
      </c>
      <c r="K117" s="1">
        <v>101</v>
      </c>
      <c r="U117" s="1">
        <f>SUM(Table2[[#This Row],[PR]:[12]])</f>
        <v>377</v>
      </c>
    </row>
    <row r="118" spans="1:21" x14ac:dyDescent="0.25">
      <c r="A118" t="s">
        <v>16</v>
      </c>
      <c r="B118">
        <v>242</v>
      </c>
      <c r="C118" t="s">
        <v>84</v>
      </c>
      <c r="D118">
        <v>246</v>
      </c>
      <c r="E118" t="s">
        <v>373</v>
      </c>
      <c r="Q118" s="1">
        <v>62</v>
      </c>
      <c r="R118" s="1">
        <v>72</v>
      </c>
      <c r="S118" s="1">
        <v>61</v>
      </c>
      <c r="T118" s="1">
        <v>73</v>
      </c>
      <c r="U118" s="1">
        <f>SUM(Table2[[#This Row],[PR]:[12]])</f>
        <v>268</v>
      </c>
    </row>
    <row r="119" spans="1:21" x14ac:dyDescent="0.25">
      <c r="A119" t="s">
        <v>16</v>
      </c>
      <c r="B119">
        <v>242</v>
      </c>
      <c r="C119" t="s">
        <v>84</v>
      </c>
      <c r="D119">
        <v>244</v>
      </c>
      <c r="E119" t="s">
        <v>374</v>
      </c>
      <c r="L119" s="1">
        <v>91</v>
      </c>
      <c r="M119" s="1">
        <v>88</v>
      </c>
      <c r="N119" s="1">
        <v>74</v>
      </c>
      <c r="O119" s="1">
        <v>85</v>
      </c>
      <c r="P119" s="1">
        <v>78</v>
      </c>
      <c r="U119" s="1">
        <f>SUM(Table2[[#This Row],[PR]:[12]])</f>
        <v>416</v>
      </c>
    </row>
    <row r="120" spans="1:21" x14ac:dyDescent="0.25">
      <c r="A120" t="s">
        <v>16</v>
      </c>
      <c r="B120">
        <v>1665</v>
      </c>
      <c r="C120" t="s">
        <v>85</v>
      </c>
      <c r="D120">
        <v>249</v>
      </c>
      <c r="E120" t="s">
        <v>375</v>
      </c>
      <c r="H120" s="1">
        <v>17</v>
      </c>
      <c r="I120" s="1">
        <v>13</v>
      </c>
      <c r="J120" s="1">
        <v>10</v>
      </c>
      <c r="K120" s="1">
        <v>12</v>
      </c>
      <c r="L120" s="1">
        <v>10</v>
      </c>
      <c r="M120" s="1">
        <v>17</v>
      </c>
      <c r="N120" s="1">
        <v>12</v>
      </c>
      <c r="O120" s="1">
        <v>13</v>
      </c>
      <c r="P120" s="1">
        <v>11</v>
      </c>
      <c r="U120" s="1">
        <f>SUM(Table2[[#This Row],[PR]:[12]])</f>
        <v>115</v>
      </c>
    </row>
    <row r="121" spans="1:21" x14ac:dyDescent="0.25">
      <c r="A121" t="s">
        <v>16</v>
      </c>
      <c r="B121">
        <v>250</v>
      </c>
      <c r="C121" t="s">
        <v>86</v>
      </c>
      <c r="D121">
        <v>251</v>
      </c>
      <c r="E121" t="s">
        <v>376</v>
      </c>
      <c r="H121" s="1">
        <v>58</v>
      </c>
      <c r="I121" s="1">
        <v>59</v>
      </c>
      <c r="J121" s="1">
        <v>57</v>
      </c>
      <c r="K121" s="1">
        <v>50</v>
      </c>
      <c r="L121" s="1">
        <v>51</v>
      </c>
      <c r="M121" s="1">
        <v>49</v>
      </c>
      <c r="N121" s="1">
        <v>43</v>
      </c>
      <c r="U121" s="1">
        <f>SUM(Table2[[#This Row],[PR]:[12]])</f>
        <v>367</v>
      </c>
    </row>
    <row r="122" spans="1:21" x14ac:dyDescent="0.25">
      <c r="A122" t="s">
        <v>16</v>
      </c>
      <c r="B122">
        <v>250</v>
      </c>
      <c r="C122" t="s">
        <v>86</v>
      </c>
      <c r="D122">
        <v>258</v>
      </c>
      <c r="E122" t="s">
        <v>377</v>
      </c>
      <c r="F122" s="1">
        <v>63</v>
      </c>
      <c r="H122" s="1">
        <v>49</v>
      </c>
      <c r="I122" s="1">
        <v>64</v>
      </c>
      <c r="J122" s="1">
        <v>48</v>
      </c>
      <c r="K122" s="1">
        <v>48</v>
      </c>
      <c r="L122" s="1">
        <v>49</v>
      </c>
      <c r="M122" s="1">
        <v>52</v>
      </c>
      <c r="N122" s="1">
        <v>36</v>
      </c>
      <c r="U122" s="1">
        <f>SUM(Table2[[#This Row],[PR]:[12]])</f>
        <v>409</v>
      </c>
    </row>
    <row r="123" spans="1:21" x14ac:dyDescent="0.25">
      <c r="A123" t="s">
        <v>16</v>
      </c>
      <c r="B123">
        <v>250</v>
      </c>
      <c r="C123" t="s">
        <v>86</v>
      </c>
      <c r="D123">
        <v>255</v>
      </c>
      <c r="E123" t="s">
        <v>378</v>
      </c>
      <c r="Q123" s="1">
        <v>371</v>
      </c>
      <c r="R123" s="1">
        <v>352</v>
      </c>
      <c r="S123" s="1">
        <v>394</v>
      </c>
      <c r="T123" s="1">
        <v>359</v>
      </c>
      <c r="U123" s="1">
        <f>SUM(Table2[[#This Row],[PR]:[12]])</f>
        <v>1476</v>
      </c>
    </row>
    <row r="124" spans="1:21" x14ac:dyDescent="0.25">
      <c r="A124" t="s">
        <v>16</v>
      </c>
      <c r="B124">
        <v>250</v>
      </c>
      <c r="C124" t="s">
        <v>86</v>
      </c>
      <c r="D124">
        <v>257</v>
      </c>
      <c r="E124" t="s">
        <v>379</v>
      </c>
      <c r="O124" s="1">
        <v>367</v>
      </c>
      <c r="P124" s="1">
        <v>351</v>
      </c>
      <c r="U124" s="1">
        <f>SUM(Table2[[#This Row],[PR]:[12]])</f>
        <v>718</v>
      </c>
    </row>
    <row r="125" spans="1:21" x14ac:dyDescent="0.25">
      <c r="A125" t="s">
        <v>16</v>
      </c>
      <c r="B125">
        <v>250</v>
      </c>
      <c r="C125" t="s">
        <v>86</v>
      </c>
      <c r="D125">
        <v>252</v>
      </c>
      <c r="E125" t="s">
        <v>380</v>
      </c>
      <c r="H125" s="1">
        <v>38</v>
      </c>
      <c r="I125" s="1">
        <v>46</v>
      </c>
      <c r="J125" s="1">
        <v>51</v>
      </c>
      <c r="K125" s="1">
        <v>51</v>
      </c>
      <c r="L125" s="1">
        <v>46</v>
      </c>
      <c r="M125" s="1">
        <v>48</v>
      </c>
      <c r="N125" s="1">
        <v>60</v>
      </c>
      <c r="U125" s="1">
        <f>SUM(Table2[[#This Row],[PR]:[12]])</f>
        <v>340</v>
      </c>
    </row>
    <row r="126" spans="1:21" x14ac:dyDescent="0.25">
      <c r="A126" t="s">
        <v>16</v>
      </c>
      <c r="B126">
        <v>250</v>
      </c>
      <c r="C126" t="s">
        <v>86</v>
      </c>
      <c r="D126">
        <v>254</v>
      </c>
      <c r="E126" t="s">
        <v>381</v>
      </c>
      <c r="F126" s="1">
        <v>72</v>
      </c>
      <c r="G126" s="1">
        <v>3</v>
      </c>
      <c r="H126" s="1">
        <v>118</v>
      </c>
      <c r="I126" s="1">
        <v>111</v>
      </c>
      <c r="J126" s="1">
        <v>102</v>
      </c>
      <c r="K126" s="1">
        <v>95</v>
      </c>
      <c r="L126" s="1">
        <v>103</v>
      </c>
      <c r="M126" s="1">
        <v>87</v>
      </c>
      <c r="N126" s="1">
        <v>84</v>
      </c>
      <c r="U126" s="1">
        <f>SUM(Table2[[#This Row],[PR]:[12]])</f>
        <v>775</v>
      </c>
    </row>
    <row r="127" spans="1:21" x14ac:dyDescent="0.25">
      <c r="A127" t="s">
        <v>16</v>
      </c>
      <c r="B127">
        <v>250</v>
      </c>
      <c r="C127" t="s">
        <v>86</v>
      </c>
      <c r="D127">
        <v>260</v>
      </c>
      <c r="E127" t="s">
        <v>382</v>
      </c>
      <c r="F127" s="1">
        <v>62</v>
      </c>
      <c r="G127" s="1">
        <v>2</v>
      </c>
      <c r="H127" s="1">
        <v>101</v>
      </c>
      <c r="I127" s="1">
        <v>86</v>
      </c>
      <c r="J127" s="1">
        <v>85</v>
      </c>
      <c r="K127" s="1">
        <v>105</v>
      </c>
      <c r="L127" s="1">
        <v>91</v>
      </c>
      <c r="M127" s="1">
        <v>91</v>
      </c>
      <c r="N127" s="1">
        <v>101</v>
      </c>
      <c r="U127" s="1">
        <f>SUM(Table2[[#This Row],[PR]:[12]])</f>
        <v>724</v>
      </c>
    </row>
    <row r="128" spans="1:21" x14ac:dyDescent="0.25">
      <c r="A128" t="s">
        <v>16</v>
      </c>
      <c r="B128">
        <v>250</v>
      </c>
      <c r="C128" t="s">
        <v>86</v>
      </c>
      <c r="D128">
        <v>256</v>
      </c>
      <c r="E128" t="s">
        <v>383</v>
      </c>
      <c r="F128" s="1">
        <v>61</v>
      </c>
      <c r="G128" s="1">
        <v>3</v>
      </c>
      <c r="H128" s="1">
        <v>82</v>
      </c>
      <c r="I128" s="1">
        <v>103</v>
      </c>
      <c r="J128" s="1">
        <v>88</v>
      </c>
      <c r="K128" s="1">
        <v>85</v>
      </c>
      <c r="L128" s="1">
        <v>92</v>
      </c>
      <c r="M128" s="1">
        <v>85</v>
      </c>
      <c r="N128" s="1">
        <v>65</v>
      </c>
      <c r="U128" s="1">
        <f>SUM(Table2[[#This Row],[PR]:[12]])</f>
        <v>664</v>
      </c>
    </row>
    <row r="129" spans="1:21" x14ac:dyDescent="0.25">
      <c r="A129" t="s">
        <v>16</v>
      </c>
      <c r="B129">
        <v>264</v>
      </c>
      <c r="C129" t="s">
        <v>87</v>
      </c>
      <c r="D129">
        <v>265</v>
      </c>
      <c r="E129" t="s">
        <v>384</v>
      </c>
      <c r="H129" s="1">
        <v>57</v>
      </c>
      <c r="I129" s="1">
        <v>7</v>
      </c>
      <c r="J129" s="1">
        <v>7</v>
      </c>
      <c r="K129" s="1">
        <v>22</v>
      </c>
      <c r="L129" s="1">
        <v>22</v>
      </c>
      <c r="M129" s="1">
        <v>21</v>
      </c>
      <c r="N129" s="1">
        <v>20</v>
      </c>
      <c r="O129" s="1">
        <v>21</v>
      </c>
      <c r="P129" s="1">
        <v>20</v>
      </c>
      <c r="U129" s="1">
        <f>SUM(Table2[[#This Row],[PR]:[12]])</f>
        <v>197</v>
      </c>
    </row>
    <row r="130" spans="1:21" x14ac:dyDescent="0.25">
      <c r="A130" t="s">
        <v>16</v>
      </c>
      <c r="B130">
        <v>266</v>
      </c>
      <c r="C130" t="s">
        <v>88</v>
      </c>
      <c r="D130">
        <v>271</v>
      </c>
      <c r="E130" t="s">
        <v>385</v>
      </c>
      <c r="F130" s="1">
        <v>56</v>
      </c>
      <c r="H130" s="1">
        <v>113</v>
      </c>
      <c r="I130" s="1">
        <v>104</v>
      </c>
      <c r="J130" s="1">
        <v>95</v>
      </c>
      <c r="K130" s="1">
        <v>101</v>
      </c>
      <c r="L130" s="1">
        <v>93</v>
      </c>
      <c r="M130" s="1">
        <v>107</v>
      </c>
      <c r="U130" s="1">
        <f>SUM(Table2[[#This Row],[PR]:[12]])</f>
        <v>669</v>
      </c>
    </row>
    <row r="131" spans="1:21" x14ac:dyDescent="0.25">
      <c r="A131" t="s">
        <v>16</v>
      </c>
      <c r="B131">
        <v>266</v>
      </c>
      <c r="C131" t="s">
        <v>88</v>
      </c>
      <c r="D131">
        <v>270</v>
      </c>
      <c r="E131" t="s">
        <v>386</v>
      </c>
      <c r="Q131" s="1">
        <v>86</v>
      </c>
      <c r="R131" s="1">
        <v>87</v>
      </c>
      <c r="S131" s="1">
        <v>95</v>
      </c>
      <c r="T131" s="1">
        <v>68</v>
      </c>
      <c r="U131" s="1">
        <f>SUM(Table2[[#This Row],[PR]:[12]])</f>
        <v>336</v>
      </c>
    </row>
    <row r="132" spans="1:21" x14ac:dyDescent="0.25">
      <c r="A132" t="s">
        <v>16</v>
      </c>
      <c r="B132">
        <v>266</v>
      </c>
      <c r="C132" t="s">
        <v>88</v>
      </c>
      <c r="D132">
        <v>269</v>
      </c>
      <c r="E132" t="s">
        <v>387</v>
      </c>
      <c r="N132" s="1">
        <v>83</v>
      </c>
      <c r="O132" s="1">
        <v>90</v>
      </c>
      <c r="P132" s="1">
        <v>87</v>
      </c>
      <c r="U132" s="1">
        <f>SUM(Table2[[#This Row],[PR]:[12]])</f>
        <v>260</v>
      </c>
    </row>
    <row r="133" spans="1:21" x14ac:dyDescent="0.25">
      <c r="A133" t="s">
        <v>16</v>
      </c>
      <c r="B133">
        <v>387</v>
      </c>
      <c r="C133" t="s">
        <v>89</v>
      </c>
      <c r="D133">
        <v>388</v>
      </c>
      <c r="E133" t="s">
        <v>388</v>
      </c>
      <c r="H133" s="1">
        <v>1</v>
      </c>
      <c r="I133" s="1">
        <v>3</v>
      </c>
      <c r="J133" s="1">
        <v>4</v>
      </c>
      <c r="K133" s="1">
        <v>5</v>
      </c>
      <c r="L133" s="1">
        <v>2</v>
      </c>
      <c r="M133" s="1">
        <v>4</v>
      </c>
      <c r="U133" s="1">
        <f>SUM(Table2[[#This Row],[PR]:[12]])</f>
        <v>19</v>
      </c>
    </row>
    <row r="134" spans="1:21" x14ac:dyDescent="0.25">
      <c r="A134" t="s">
        <v>16</v>
      </c>
      <c r="B134">
        <v>277</v>
      </c>
      <c r="C134" t="s">
        <v>90</v>
      </c>
      <c r="D134">
        <v>279</v>
      </c>
      <c r="E134" t="s">
        <v>389</v>
      </c>
      <c r="Q134" s="1">
        <v>31</v>
      </c>
      <c r="R134" s="1">
        <v>41</v>
      </c>
      <c r="S134" s="1">
        <v>30</v>
      </c>
      <c r="T134" s="1">
        <v>16</v>
      </c>
      <c r="U134" s="1">
        <f>SUM(Table2[[#This Row],[PR]:[12]])</f>
        <v>118</v>
      </c>
    </row>
    <row r="135" spans="1:21" x14ac:dyDescent="0.25">
      <c r="A135" t="s">
        <v>16</v>
      </c>
      <c r="B135">
        <v>277</v>
      </c>
      <c r="C135" t="s">
        <v>90</v>
      </c>
      <c r="D135">
        <v>278</v>
      </c>
      <c r="E135" t="s">
        <v>390</v>
      </c>
      <c r="F135" s="1">
        <v>35</v>
      </c>
      <c r="H135" s="1">
        <v>39</v>
      </c>
      <c r="I135" s="1">
        <v>36</v>
      </c>
      <c r="J135" s="1">
        <v>43</v>
      </c>
      <c r="K135" s="1">
        <v>33</v>
      </c>
      <c r="L135" s="1">
        <v>38</v>
      </c>
      <c r="M135" s="1">
        <v>42</v>
      </c>
      <c r="N135" s="1">
        <v>35</v>
      </c>
      <c r="O135" s="1">
        <v>34</v>
      </c>
      <c r="P135" s="1">
        <v>43</v>
      </c>
      <c r="U135" s="1">
        <f>SUM(Table2[[#This Row],[PR]:[12]])</f>
        <v>378</v>
      </c>
    </row>
    <row r="136" spans="1:21" x14ac:dyDescent="0.25">
      <c r="A136" t="s">
        <v>16</v>
      </c>
      <c r="B136">
        <v>1412</v>
      </c>
      <c r="C136" t="s">
        <v>91</v>
      </c>
      <c r="D136">
        <v>1000</v>
      </c>
      <c r="E136" t="s">
        <v>391</v>
      </c>
      <c r="F136" s="1">
        <v>4</v>
      </c>
      <c r="H136" s="1">
        <v>4</v>
      </c>
      <c r="I136" s="1">
        <v>4</v>
      </c>
      <c r="J136" s="1">
        <v>3</v>
      </c>
      <c r="K136" s="1">
        <v>5</v>
      </c>
      <c r="L136" s="1">
        <v>4</v>
      </c>
      <c r="M136" s="1">
        <v>8</v>
      </c>
      <c r="N136" s="1">
        <v>7</v>
      </c>
      <c r="O136" s="1">
        <v>4</v>
      </c>
      <c r="P136" s="1">
        <v>1</v>
      </c>
      <c r="U136" s="1">
        <f>SUM(Table2[[#This Row],[PR]:[12]])</f>
        <v>44</v>
      </c>
    </row>
    <row r="137" spans="1:21" x14ac:dyDescent="0.25">
      <c r="A137" t="s">
        <v>16</v>
      </c>
      <c r="B137">
        <v>282</v>
      </c>
      <c r="C137" t="s">
        <v>92</v>
      </c>
      <c r="D137">
        <v>284</v>
      </c>
      <c r="E137" t="s">
        <v>392</v>
      </c>
      <c r="F137" s="1">
        <v>25</v>
      </c>
      <c r="G137" s="1">
        <v>2</v>
      </c>
      <c r="H137" s="1">
        <v>22</v>
      </c>
      <c r="I137" s="1">
        <v>25</v>
      </c>
      <c r="J137" s="1">
        <v>26</v>
      </c>
      <c r="K137" s="1">
        <v>36</v>
      </c>
      <c r="L137" s="1">
        <v>24</v>
      </c>
      <c r="M137" s="1">
        <v>32</v>
      </c>
      <c r="N137" s="1">
        <v>27</v>
      </c>
      <c r="U137" s="1">
        <f>SUM(Table2[[#This Row],[PR]:[12]])</f>
        <v>219</v>
      </c>
    </row>
    <row r="138" spans="1:21" x14ac:dyDescent="0.25">
      <c r="A138" t="s">
        <v>16</v>
      </c>
      <c r="B138">
        <v>282</v>
      </c>
      <c r="C138" t="s">
        <v>92</v>
      </c>
      <c r="D138">
        <v>283</v>
      </c>
      <c r="E138" t="s">
        <v>393</v>
      </c>
      <c r="O138" s="1">
        <v>31</v>
      </c>
      <c r="P138" s="1">
        <v>43</v>
      </c>
      <c r="Q138" s="1">
        <v>41</v>
      </c>
      <c r="R138" s="1">
        <v>39</v>
      </c>
      <c r="S138" s="1">
        <v>41</v>
      </c>
      <c r="T138" s="1">
        <v>35</v>
      </c>
      <c r="U138" s="1">
        <f>SUM(Table2[[#This Row],[PR]:[12]])</f>
        <v>230</v>
      </c>
    </row>
    <row r="139" spans="1:21" x14ac:dyDescent="0.25">
      <c r="A139" t="s">
        <v>16</v>
      </c>
      <c r="B139">
        <v>1501</v>
      </c>
      <c r="C139" t="s">
        <v>93</v>
      </c>
      <c r="D139">
        <v>1502</v>
      </c>
      <c r="E139" t="s">
        <v>93</v>
      </c>
      <c r="Q139" s="1">
        <v>35</v>
      </c>
      <c r="R139" s="1">
        <v>36</v>
      </c>
      <c r="S139" s="1">
        <v>43</v>
      </c>
      <c r="T139" s="1">
        <v>12</v>
      </c>
      <c r="U139" s="1">
        <f>SUM(Table2[[#This Row],[PR]:[12]])</f>
        <v>126</v>
      </c>
    </row>
    <row r="140" spans="1:21" x14ac:dyDescent="0.25">
      <c r="A140" t="s">
        <v>16</v>
      </c>
      <c r="B140">
        <v>1672</v>
      </c>
      <c r="C140" t="s">
        <v>94</v>
      </c>
      <c r="D140">
        <v>1673</v>
      </c>
      <c r="E140" t="s">
        <v>94</v>
      </c>
      <c r="O140" s="1">
        <v>40</v>
      </c>
      <c r="P140" s="1">
        <v>77</v>
      </c>
      <c r="Q140" s="1">
        <v>104</v>
      </c>
      <c r="R140" s="1">
        <v>79</v>
      </c>
      <c r="S140" s="1">
        <v>47</v>
      </c>
      <c r="T140" s="1">
        <v>43</v>
      </c>
      <c r="U140" s="1">
        <f>SUM(Table2[[#This Row],[PR]:[12]])</f>
        <v>390</v>
      </c>
    </row>
    <row r="141" spans="1:21" x14ac:dyDescent="0.25">
      <c r="A141" t="s">
        <v>16</v>
      </c>
      <c r="B141">
        <v>1436</v>
      </c>
      <c r="C141" t="s">
        <v>95</v>
      </c>
      <c r="D141">
        <v>1437</v>
      </c>
      <c r="E141" t="s">
        <v>394</v>
      </c>
      <c r="H141" s="1">
        <v>2</v>
      </c>
      <c r="I141" s="1">
        <v>3</v>
      </c>
      <c r="J141" s="1">
        <v>2</v>
      </c>
      <c r="K141" s="1">
        <v>5</v>
      </c>
      <c r="L141" s="1">
        <v>6</v>
      </c>
      <c r="M141" s="1">
        <v>9</v>
      </c>
      <c r="N141" s="1">
        <v>7</v>
      </c>
      <c r="O141" s="1">
        <v>8</v>
      </c>
      <c r="P141" s="1">
        <v>9</v>
      </c>
      <c r="Q141" s="1">
        <v>26</v>
      </c>
      <c r="R141" s="1">
        <v>23</v>
      </c>
      <c r="S141" s="1">
        <v>19</v>
      </c>
      <c r="T141" s="1">
        <v>20</v>
      </c>
      <c r="U141" s="1">
        <f>SUM(Table2[[#This Row],[PR]:[12]])</f>
        <v>139</v>
      </c>
    </row>
    <row r="142" spans="1:21" x14ac:dyDescent="0.25">
      <c r="A142" t="s">
        <v>16</v>
      </c>
      <c r="B142">
        <v>1739</v>
      </c>
      <c r="C142" t="s">
        <v>96</v>
      </c>
      <c r="D142">
        <v>1715</v>
      </c>
      <c r="E142" t="s">
        <v>96</v>
      </c>
      <c r="O142" s="1">
        <v>40</v>
      </c>
      <c r="P142" s="1">
        <v>33</v>
      </c>
      <c r="Q142" s="1">
        <v>53</v>
      </c>
      <c r="R142" s="1">
        <v>44</v>
      </c>
      <c r="S142" s="1">
        <v>75</v>
      </c>
      <c r="T142" s="1">
        <v>36</v>
      </c>
      <c r="U142" s="1">
        <f>SUM(Table2[[#This Row],[PR]:[12]])</f>
        <v>281</v>
      </c>
    </row>
    <row r="143" spans="1:21" x14ac:dyDescent="0.25">
      <c r="A143" t="s">
        <v>16</v>
      </c>
      <c r="B143">
        <v>1067</v>
      </c>
      <c r="C143" t="s">
        <v>97</v>
      </c>
      <c r="D143">
        <v>1068</v>
      </c>
      <c r="E143" t="s">
        <v>97</v>
      </c>
      <c r="Q143" s="1">
        <v>25</v>
      </c>
      <c r="R143" s="1">
        <v>39</v>
      </c>
      <c r="S143" s="1">
        <v>36</v>
      </c>
      <c r="T143" s="1">
        <v>50</v>
      </c>
      <c r="U143" s="1">
        <f>SUM(Table2[[#This Row],[PR]:[12]])</f>
        <v>150</v>
      </c>
    </row>
    <row r="144" spans="1:21" x14ac:dyDescent="0.25">
      <c r="A144" t="s">
        <v>16</v>
      </c>
      <c r="B144">
        <v>294</v>
      </c>
      <c r="C144" t="s">
        <v>98</v>
      </c>
      <c r="D144">
        <v>295</v>
      </c>
      <c r="E144" t="s">
        <v>395</v>
      </c>
      <c r="M144" s="1">
        <v>23</v>
      </c>
      <c r="N144" s="1">
        <v>25</v>
      </c>
      <c r="O144" s="1">
        <v>31</v>
      </c>
      <c r="P144" s="1">
        <v>25</v>
      </c>
      <c r="U144" s="1">
        <f>SUM(Table2[[#This Row],[PR]:[12]])</f>
        <v>104</v>
      </c>
    </row>
    <row r="145" spans="1:21" x14ac:dyDescent="0.25">
      <c r="A145" t="s">
        <v>16</v>
      </c>
      <c r="B145">
        <v>296</v>
      </c>
      <c r="C145" t="s">
        <v>99</v>
      </c>
      <c r="D145">
        <v>297</v>
      </c>
      <c r="E145" t="s">
        <v>396</v>
      </c>
      <c r="F145" s="1">
        <v>23</v>
      </c>
      <c r="H145" s="1">
        <v>37</v>
      </c>
      <c r="I145" s="1">
        <v>29</v>
      </c>
      <c r="J145" s="1">
        <v>29</v>
      </c>
      <c r="K145" s="1">
        <v>31</v>
      </c>
      <c r="L145" s="1">
        <v>30</v>
      </c>
      <c r="M145" s="1">
        <v>38</v>
      </c>
      <c r="N145" s="1">
        <v>25</v>
      </c>
      <c r="O145" s="1">
        <v>31</v>
      </c>
      <c r="P145" s="1">
        <v>31</v>
      </c>
      <c r="U145" s="1">
        <f>SUM(Table2[[#This Row],[PR]:[12]])</f>
        <v>304</v>
      </c>
    </row>
    <row r="146" spans="1:21" x14ac:dyDescent="0.25">
      <c r="A146" t="s">
        <v>16</v>
      </c>
      <c r="B146">
        <v>298</v>
      </c>
      <c r="C146" t="s">
        <v>100</v>
      </c>
      <c r="D146">
        <v>299</v>
      </c>
      <c r="E146" t="s">
        <v>397</v>
      </c>
      <c r="F146" s="1">
        <v>31</v>
      </c>
      <c r="G146" s="1">
        <v>2</v>
      </c>
      <c r="H146" s="1">
        <v>31</v>
      </c>
      <c r="I146" s="1">
        <v>27</v>
      </c>
      <c r="J146" s="1">
        <v>31</v>
      </c>
      <c r="K146" s="1">
        <v>38</v>
      </c>
      <c r="L146" s="1">
        <v>42</v>
      </c>
      <c r="M146" s="1">
        <v>35</v>
      </c>
      <c r="U146" s="1">
        <f>SUM(Table2[[#This Row],[PR]:[12]])</f>
        <v>237</v>
      </c>
    </row>
    <row r="147" spans="1:21" x14ac:dyDescent="0.25">
      <c r="A147" t="s">
        <v>16</v>
      </c>
      <c r="B147">
        <v>298</v>
      </c>
      <c r="C147" t="s">
        <v>100</v>
      </c>
      <c r="D147">
        <v>301</v>
      </c>
      <c r="E147" t="s">
        <v>398</v>
      </c>
      <c r="N147" s="1">
        <v>32</v>
      </c>
      <c r="O147" s="1">
        <v>44</v>
      </c>
      <c r="P147" s="1">
        <v>33</v>
      </c>
      <c r="Q147" s="1">
        <v>42</v>
      </c>
      <c r="R147" s="1">
        <v>45</v>
      </c>
      <c r="S147" s="1">
        <v>37</v>
      </c>
      <c r="T147" s="1">
        <v>38</v>
      </c>
      <c r="U147" s="1">
        <f>SUM(Table2[[#This Row],[PR]:[12]])</f>
        <v>271</v>
      </c>
    </row>
    <row r="148" spans="1:21" x14ac:dyDescent="0.25">
      <c r="A148" t="s">
        <v>16</v>
      </c>
      <c r="B148">
        <v>304</v>
      </c>
      <c r="C148" t="s">
        <v>101</v>
      </c>
      <c r="D148">
        <v>305</v>
      </c>
      <c r="E148" t="s">
        <v>399</v>
      </c>
      <c r="F148" s="1">
        <v>1</v>
      </c>
      <c r="H148" s="1">
        <v>1</v>
      </c>
      <c r="I148" s="1">
        <v>1</v>
      </c>
      <c r="K148" s="1">
        <v>1</v>
      </c>
      <c r="L148" s="1">
        <v>2</v>
      </c>
      <c r="O148" s="1">
        <v>1</v>
      </c>
      <c r="U148" s="1">
        <f>SUM(Table2[[#This Row],[PR]:[12]])</f>
        <v>7</v>
      </c>
    </row>
    <row r="149" spans="1:21" x14ac:dyDescent="0.25">
      <c r="A149" t="s">
        <v>16</v>
      </c>
      <c r="B149">
        <v>1058</v>
      </c>
      <c r="C149" t="s">
        <v>102</v>
      </c>
      <c r="D149">
        <v>1059</v>
      </c>
      <c r="E149" t="s">
        <v>400</v>
      </c>
      <c r="Q149" s="1">
        <v>16</v>
      </c>
      <c r="R149" s="1">
        <v>22</v>
      </c>
      <c r="S149" s="1">
        <v>19</v>
      </c>
      <c r="T149" s="1">
        <v>15</v>
      </c>
      <c r="U149" s="1">
        <f>SUM(Table2[[#This Row],[PR]:[12]])</f>
        <v>72</v>
      </c>
    </row>
    <row r="150" spans="1:21" x14ac:dyDescent="0.25">
      <c r="A150" t="s">
        <v>16</v>
      </c>
      <c r="B150">
        <v>311</v>
      </c>
      <c r="C150" t="s">
        <v>103</v>
      </c>
      <c r="D150">
        <v>312</v>
      </c>
      <c r="E150" t="s">
        <v>401</v>
      </c>
      <c r="H150" s="1">
        <v>20</v>
      </c>
      <c r="I150" s="1">
        <v>16</v>
      </c>
      <c r="J150" s="1">
        <v>20</v>
      </c>
      <c r="K150" s="1">
        <v>20</v>
      </c>
      <c r="L150" s="1">
        <v>23</v>
      </c>
      <c r="M150" s="1">
        <v>20</v>
      </c>
      <c r="N150" s="1">
        <v>22</v>
      </c>
      <c r="O150" s="1">
        <v>24</v>
      </c>
      <c r="P150" s="1">
        <v>29</v>
      </c>
      <c r="U150" s="1">
        <f>SUM(Table2[[#This Row],[PR]:[12]])</f>
        <v>194</v>
      </c>
    </row>
    <row r="151" spans="1:21" x14ac:dyDescent="0.25">
      <c r="A151" t="s">
        <v>16</v>
      </c>
      <c r="B151">
        <v>696</v>
      </c>
      <c r="C151" t="s">
        <v>104</v>
      </c>
      <c r="D151">
        <v>697</v>
      </c>
      <c r="E151" t="s">
        <v>402</v>
      </c>
      <c r="F151" s="1">
        <v>4</v>
      </c>
      <c r="H151" s="1">
        <v>8</v>
      </c>
      <c r="I151" s="1">
        <v>11</v>
      </c>
      <c r="J151" s="1">
        <v>3</v>
      </c>
      <c r="K151" s="1">
        <v>5</v>
      </c>
      <c r="L151" s="1">
        <v>6</v>
      </c>
      <c r="M151" s="1">
        <v>5</v>
      </c>
      <c r="U151" s="1">
        <f>SUM(Table2[[#This Row],[PR]:[12]])</f>
        <v>42</v>
      </c>
    </row>
    <row r="152" spans="1:21" x14ac:dyDescent="0.25">
      <c r="A152" t="s">
        <v>16</v>
      </c>
      <c r="B152">
        <v>696</v>
      </c>
      <c r="C152" t="s">
        <v>104</v>
      </c>
      <c r="D152">
        <v>699</v>
      </c>
      <c r="E152" t="s">
        <v>403</v>
      </c>
      <c r="Q152" s="1">
        <v>63</v>
      </c>
      <c r="R152" s="1">
        <v>64</v>
      </c>
      <c r="S152" s="1">
        <v>82</v>
      </c>
      <c r="T152" s="1">
        <v>71</v>
      </c>
      <c r="U152" s="1">
        <f>SUM(Table2[[#This Row],[PR]:[12]])</f>
        <v>280</v>
      </c>
    </row>
    <row r="153" spans="1:21" x14ac:dyDescent="0.25">
      <c r="A153" t="s">
        <v>16</v>
      </c>
      <c r="B153">
        <v>696</v>
      </c>
      <c r="C153" t="s">
        <v>104</v>
      </c>
      <c r="D153">
        <v>698</v>
      </c>
      <c r="E153" t="s">
        <v>404</v>
      </c>
      <c r="F153" s="1">
        <v>34</v>
      </c>
      <c r="H153" s="1">
        <v>33</v>
      </c>
      <c r="I153" s="1">
        <v>41</v>
      </c>
      <c r="J153" s="1">
        <v>62</v>
      </c>
      <c r="K153" s="1">
        <v>51</v>
      </c>
      <c r="L153" s="1">
        <v>54</v>
      </c>
      <c r="M153" s="1">
        <v>52</v>
      </c>
      <c r="N153" s="1">
        <v>71</v>
      </c>
      <c r="U153" s="1">
        <f>SUM(Table2[[#This Row],[PR]:[12]])</f>
        <v>398</v>
      </c>
    </row>
    <row r="154" spans="1:21" x14ac:dyDescent="0.25">
      <c r="A154" t="s">
        <v>16</v>
      </c>
      <c r="B154">
        <v>696</v>
      </c>
      <c r="C154" t="s">
        <v>104</v>
      </c>
      <c r="D154">
        <v>1636</v>
      </c>
      <c r="E154" t="s">
        <v>405</v>
      </c>
      <c r="O154" s="1">
        <v>65</v>
      </c>
      <c r="P154" s="1">
        <v>65</v>
      </c>
      <c r="U154" s="1">
        <f>SUM(Table2[[#This Row],[PR]:[12]])</f>
        <v>130</v>
      </c>
    </row>
    <row r="155" spans="1:21" x14ac:dyDescent="0.25">
      <c r="A155" t="s">
        <v>16</v>
      </c>
      <c r="B155">
        <v>696</v>
      </c>
      <c r="C155" t="s">
        <v>104</v>
      </c>
      <c r="D155">
        <v>701</v>
      </c>
      <c r="E155" t="s">
        <v>406</v>
      </c>
      <c r="F155" s="1">
        <v>13</v>
      </c>
      <c r="H155" s="1">
        <v>7</v>
      </c>
      <c r="I155" s="1">
        <v>5</v>
      </c>
      <c r="J155" s="1">
        <v>7</v>
      </c>
      <c r="K155" s="1">
        <v>5</v>
      </c>
      <c r="L155" s="1">
        <v>7</v>
      </c>
      <c r="M155" s="1">
        <v>5</v>
      </c>
      <c r="U155" s="1">
        <f>SUM(Table2[[#This Row],[PR]:[12]])</f>
        <v>49</v>
      </c>
    </row>
    <row r="156" spans="1:21" x14ac:dyDescent="0.25">
      <c r="A156" t="s">
        <v>16</v>
      </c>
      <c r="B156">
        <v>798</v>
      </c>
      <c r="C156" t="s">
        <v>105</v>
      </c>
      <c r="D156">
        <v>799</v>
      </c>
      <c r="E156" t="s">
        <v>407</v>
      </c>
      <c r="Q156" s="1">
        <v>90</v>
      </c>
      <c r="R156" s="1">
        <v>76</v>
      </c>
      <c r="S156" s="1">
        <v>71</v>
      </c>
      <c r="T156" s="1">
        <v>84</v>
      </c>
      <c r="U156" s="1">
        <f>SUM(Table2[[#This Row],[PR]:[12]])</f>
        <v>321</v>
      </c>
    </row>
    <row r="157" spans="1:21" x14ac:dyDescent="0.25">
      <c r="A157" t="s">
        <v>16</v>
      </c>
      <c r="B157">
        <v>798</v>
      </c>
      <c r="C157" t="s">
        <v>105</v>
      </c>
      <c r="D157">
        <v>805</v>
      </c>
      <c r="E157" t="s">
        <v>408</v>
      </c>
      <c r="F157" s="1">
        <v>27</v>
      </c>
      <c r="G157" s="1">
        <v>1</v>
      </c>
      <c r="H157" s="1">
        <v>72</v>
      </c>
      <c r="I157" s="1">
        <v>64</v>
      </c>
      <c r="J157" s="1">
        <v>65</v>
      </c>
      <c r="K157" s="1">
        <v>61</v>
      </c>
      <c r="L157" s="1">
        <v>66</v>
      </c>
      <c r="M157" s="1">
        <v>76</v>
      </c>
      <c r="N157" s="1">
        <v>72</v>
      </c>
      <c r="O157" s="1">
        <v>66</v>
      </c>
      <c r="P157" s="1">
        <v>65</v>
      </c>
      <c r="U157" s="1">
        <f>SUM(Table2[[#This Row],[PR]:[12]])</f>
        <v>635</v>
      </c>
    </row>
    <row r="158" spans="1:21" x14ac:dyDescent="0.25">
      <c r="A158" t="s">
        <v>16</v>
      </c>
      <c r="B158">
        <v>994</v>
      </c>
      <c r="C158" t="s">
        <v>106</v>
      </c>
      <c r="D158">
        <v>995</v>
      </c>
      <c r="E158" t="s">
        <v>409</v>
      </c>
      <c r="H158" s="1">
        <v>5</v>
      </c>
      <c r="I158" s="1">
        <v>3</v>
      </c>
      <c r="J158" s="1">
        <v>5</v>
      </c>
      <c r="K158" s="1">
        <v>4</v>
      </c>
      <c r="L158" s="1">
        <v>3</v>
      </c>
      <c r="M158" s="1">
        <v>5</v>
      </c>
      <c r="N158" s="1">
        <v>2</v>
      </c>
      <c r="O158" s="1">
        <v>8</v>
      </c>
      <c r="P158" s="1">
        <v>3</v>
      </c>
      <c r="U158" s="1">
        <f>SUM(Table2[[#This Row],[PR]:[12]])</f>
        <v>38</v>
      </c>
    </row>
    <row r="159" spans="1:21" x14ac:dyDescent="0.25">
      <c r="A159" t="s">
        <v>16</v>
      </c>
      <c r="B159">
        <v>1036</v>
      </c>
      <c r="C159" t="s">
        <v>107</v>
      </c>
      <c r="D159">
        <v>1037</v>
      </c>
      <c r="E159" t="s">
        <v>410</v>
      </c>
      <c r="Q159" s="1">
        <v>139</v>
      </c>
      <c r="R159" s="1">
        <v>127</v>
      </c>
      <c r="S159" s="1">
        <v>136</v>
      </c>
      <c r="T159" s="1">
        <v>125</v>
      </c>
      <c r="U159" s="1">
        <f>SUM(Table2[[#This Row],[PR]:[12]])</f>
        <v>527</v>
      </c>
    </row>
    <row r="160" spans="1:21" x14ac:dyDescent="0.25">
      <c r="A160" t="s">
        <v>16</v>
      </c>
      <c r="B160">
        <v>317</v>
      </c>
      <c r="C160" t="s">
        <v>108</v>
      </c>
      <c r="D160">
        <v>318</v>
      </c>
      <c r="E160" t="s">
        <v>411</v>
      </c>
      <c r="F160" s="1">
        <v>2</v>
      </c>
      <c r="H160" s="1">
        <v>4</v>
      </c>
      <c r="I160" s="1">
        <v>8</v>
      </c>
      <c r="J160" s="1">
        <v>7</v>
      </c>
      <c r="K160" s="1">
        <v>4</v>
      </c>
      <c r="L160" s="1">
        <v>10</v>
      </c>
      <c r="M160" s="1">
        <v>8</v>
      </c>
      <c r="N160" s="1">
        <v>9</v>
      </c>
      <c r="O160" s="1">
        <v>2</v>
      </c>
      <c r="P160" s="1">
        <v>5</v>
      </c>
      <c r="U160" s="1">
        <f>SUM(Table2[[#This Row],[PR]:[12]])</f>
        <v>59</v>
      </c>
    </row>
    <row r="161" spans="1:21" x14ac:dyDescent="0.25">
      <c r="A161" t="s">
        <v>16</v>
      </c>
      <c r="B161">
        <v>319</v>
      </c>
      <c r="C161" t="s">
        <v>109</v>
      </c>
      <c r="D161">
        <v>320</v>
      </c>
      <c r="E161" t="s">
        <v>412</v>
      </c>
      <c r="H161" s="1">
        <v>17</v>
      </c>
      <c r="I161" s="1">
        <v>13</v>
      </c>
      <c r="J161" s="1">
        <v>11</v>
      </c>
      <c r="K161" s="1">
        <v>19</v>
      </c>
      <c r="L161" s="1">
        <v>16</v>
      </c>
      <c r="M161" s="1">
        <v>19</v>
      </c>
      <c r="N161" s="1">
        <v>17</v>
      </c>
      <c r="O161" s="1">
        <v>12</v>
      </c>
      <c r="P161" s="1">
        <v>16</v>
      </c>
      <c r="U161" s="1">
        <f>SUM(Table2[[#This Row],[PR]:[12]])</f>
        <v>140</v>
      </c>
    </row>
    <row r="162" spans="1:21" x14ac:dyDescent="0.25">
      <c r="A162" t="s">
        <v>16</v>
      </c>
      <c r="B162">
        <v>1735</v>
      </c>
      <c r="C162" t="s">
        <v>110</v>
      </c>
      <c r="D162">
        <v>738</v>
      </c>
      <c r="E162" t="s">
        <v>413</v>
      </c>
      <c r="H162" s="1">
        <v>12</v>
      </c>
      <c r="I162" s="1">
        <v>10</v>
      </c>
      <c r="J162" s="1">
        <v>19</v>
      </c>
      <c r="K162" s="1">
        <v>12</v>
      </c>
      <c r="L162" s="1">
        <v>19</v>
      </c>
      <c r="M162" s="1">
        <v>9</v>
      </c>
      <c r="N162" s="1">
        <v>4</v>
      </c>
      <c r="U162" s="1">
        <f>SUM(Table2[[#This Row],[PR]:[12]])</f>
        <v>85</v>
      </c>
    </row>
    <row r="163" spans="1:21" x14ac:dyDescent="0.25">
      <c r="A163" t="s">
        <v>16</v>
      </c>
      <c r="B163">
        <v>342</v>
      </c>
      <c r="C163" t="s">
        <v>111</v>
      </c>
      <c r="D163">
        <v>344</v>
      </c>
      <c r="E163" t="s">
        <v>414</v>
      </c>
      <c r="F163" s="1">
        <v>22</v>
      </c>
      <c r="G163" s="1">
        <v>5</v>
      </c>
      <c r="H163" s="1">
        <v>40</v>
      </c>
      <c r="I163" s="1">
        <v>33</v>
      </c>
      <c r="J163" s="1">
        <v>31</v>
      </c>
      <c r="K163" s="1">
        <v>57</v>
      </c>
      <c r="L163" s="1">
        <v>49</v>
      </c>
      <c r="M163" s="1">
        <v>50</v>
      </c>
      <c r="N163" s="1">
        <v>50</v>
      </c>
      <c r="O163" s="1">
        <v>40</v>
      </c>
      <c r="P163" s="1">
        <v>34</v>
      </c>
      <c r="U163" s="1">
        <f>SUM(Table2[[#This Row],[PR]:[12]])</f>
        <v>411</v>
      </c>
    </row>
    <row r="164" spans="1:21" x14ac:dyDescent="0.25">
      <c r="A164" t="s">
        <v>16</v>
      </c>
      <c r="B164">
        <v>345</v>
      </c>
      <c r="C164" t="s">
        <v>112</v>
      </c>
      <c r="D164">
        <v>346</v>
      </c>
      <c r="E164" t="s">
        <v>415</v>
      </c>
      <c r="F164" s="1">
        <v>7</v>
      </c>
      <c r="G164" s="1">
        <v>2</v>
      </c>
      <c r="H164" s="1">
        <v>5</v>
      </c>
      <c r="I164" s="1">
        <v>9</v>
      </c>
      <c r="J164" s="1">
        <v>19</v>
      </c>
      <c r="K164" s="1">
        <v>6</v>
      </c>
      <c r="L164" s="1">
        <v>11</v>
      </c>
      <c r="M164" s="1">
        <v>7</v>
      </c>
      <c r="N164" s="1">
        <v>13</v>
      </c>
      <c r="O164" s="1">
        <v>4</v>
      </c>
      <c r="P164" s="1">
        <v>5</v>
      </c>
      <c r="U164" s="1">
        <f>SUM(Table2[[#This Row],[PR]:[12]])</f>
        <v>88</v>
      </c>
    </row>
    <row r="165" spans="1:21" x14ac:dyDescent="0.25">
      <c r="A165" t="s">
        <v>16</v>
      </c>
      <c r="B165">
        <v>349</v>
      </c>
      <c r="C165" t="s">
        <v>113</v>
      </c>
      <c r="D165">
        <v>350</v>
      </c>
      <c r="E165" t="s">
        <v>416</v>
      </c>
      <c r="F165" s="1">
        <v>6</v>
      </c>
      <c r="H165" s="1">
        <v>9</v>
      </c>
      <c r="I165" s="1">
        <v>7</v>
      </c>
      <c r="J165" s="1">
        <v>14</v>
      </c>
      <c r="K165" s="1">
        <v>7</v>
      </c>
      <c r="L165" s="1">
        <v>5</v>
      </c>
      <c r="M165" s="1">
        <v>7</v>
      </c>
      <c r="N165" s="1">
        <v>7</v>
      </c>
      <c r="O165" s="1">
        <v>7</v>
      </c>
      <c r="P165" s="1">
        <v>14</v>
      </c>
      <c r="U165" s="1">
        <f>SUM(Table2[[#This Row],[PR]:[12]])</f>
        <v>83</v>
      </c>
    </row>
    <row r="166" spans="1:21" x14ac:dyDescent="0.25">
      <c r="A166" t="s">
        <v>16</v>
      </c>
      <c r="B166">
        <v>351</v>
      </c>
      <c r="C166" t="s">
        <v>114</v>
      </c>
      <c r="D166">
        <v>352</v>
      </c>
      <c r="E166" t="s">
        <v>417</v>
      </c>
      <c r="F166" s="1">
        <v>1</v>
      </c>
      <c r="H166" s="1">
        <v>9</v>
      </c>
      <c r="I166" s="1">
        <v>7</v>
      </c>
      <c r="J166" s="1">
        <v>7</v>
      </c>
      <c r="K166" s="1">
        <v>7</v>
      </c>
      <c r="L166" s="1">
        <v>7</v>
      </c>
      <c r="M166" s="1">
        <v>8</v>
      </c>
      <c r="N166" s="1">
        <v>6</v>
      </c>
      <c r="O166" s="1">
        <v>6</v>
      </c>
      <c r="P166" s="1">
        <v>6</v>
      </c>
      <c r="U166" s="1">
        <f>SUM(Table2[[#This Row],[PR]:[12]])</f>
        <v>64</v>
      </c>
    </row>
    <row r="167" spans="1:21" x14ac:dyDescent="0.25">
      <c r="A167" t="s">
        <v>16</v>
      </c>
      <c r="B167">
        <v>353</v>
      </c>
      <c r="C167" t="s">
        <v>115</v>
      </c>
      <c r="D167">
        <v>354</v>
      </c>
      <c r="E167" t="s">
        <v>418</v>
      </c>
      <c r="F167" s="1">
        <v>6</v>
      </c>
      <c r="G167" s="1">
        <v>2</v>
      </c>
      <c r="H167" s="1">
        <v>13</v>
      </c>
      <c r="I167" s="1">
        <v>12</v>
      </c>
      <c r="J167" s="1">
        <v>11</v>
      </c>
      <c r="K167" s="1">
        <v>17</v>
      </c>
      <c r="L167" s="1">
        <v>15</v>
      </c>
      <c r="M167" s="1">
        <v>13</v>
      </c>
      <c r="N167" s="1">
        <v>19</v>
      </c>
      <c r="O167" s="1">
        <v>8</v>
      </c>
      <c r="P167" s="1">
        <v>10</v>
      </c>
      <c r="U167" s="1">
        <f>SUM(Table2[[#This Row],[PR]:[12]])</f>
        <v>126</v>
      </c>
    </row>
    <row r="168" spans="1:21" x14ac:dyDescent="0.25">
      <c r="A168" t="s">
        <v>16</v>
      </c>
      <c r="B168">
        <v>1013</v>
      </c>
      <c r="C168" t="s">
        <v>116</v>
      </c>
      <c r="D168">
        <v>1014</v>
      </c>
      <c r="E168" t="s">
        <v>419</v>
      </c>
      <c r="H168" s="1">
        <v>15</v>
      </c>
      <c r="I168" s="1">
        <v>18</v>
      </c>
      <c r="J168" s="1">
        <v>23</v>
      </c>
      <c r="K168" s="1">
        <v>21</v>
      </c>
      <c r="L168" s="1">
        <v>6</v>
      </c>
      <c r="M168" s="1">
        <v>8</v>
      </c>
      <c r="N168" s="1">
        <v>11</v>
      </c>
      <c r="O168" s="1">
        <v>13</v>
      </c>
      <c r="P168" s="1">
        <v>14</v>
      </c>
      <c r="U168" s="1">
        <f>SUM(Table2[[#This Row],[PR]:[12]])</f>
        <v>129</v>
      </c>
    </row>
    <row r="169" spans="1:21" x14ac:dyDescent="0.25">
      <c r="A169" t="s">
        <v>16</v>
      </c>
      <c r="B169">
        <v>364</v>
      </c>
      <c r="C169" t="s">
        <v>117</v>
      </c>
      <c r="D169">
        <v>384</v>
      </c>
      <c r="E169" t="s">
        <v>420</v>
      </c>
      <c r="Q169" s="1">
        <v>101</v>
      </c>
      <c r="R169" s="1">
        <v>97</v>
      </c>
      <c r="S169" s="1">
        <v>98</v>
      </c>
      <c r="T169" s="1">
        <v>93</v>
      </c>
      <c r="U169" s="1">
        <f>SUM(Table2[[#This Row],[PR]:[12]])</f>
        <v>389</v>
      </c>
    </row>
    <row r="170" spans="1:21" x14ac:dyDescent="0.25">
      <c r="A170" t="s">
        <v>16</v>
      </c>
      <c r="B170">
        <v>364</v>
      </c>
      <c r="C170" t="s">
        <v>117</v>
      </c>
      <c r="D170">
        <v>367</v>
      </c>
      <c r="E170" t="s">
        <v>421</v>
      </c>
      <c r="H170" s="1">
        <v>1</v>
      </c>
      <c r="J170" s="1">
        <v>1</v>
      </c>
      <c r="K170" s="1">
        <v>1</v>
      </c>
      <c r="L170" s="1">
        <v>1</v>
      </c>
      <c r="U170" s="1">
        <f>SUM(Table2[[#This Row],[PR]:[12]])</f>
        <v>4</v>
      </c>
    </row>
    <row r="171" spans="1:21" x14ac:dyDescent="0.25">
      <c r="A171" t="s">
        <v>16</v>
      </c>
      <c r="B171">
        <v>364</v>
      </c>
      <c r="C171" t="s">
        <v>117</v>
      </c>
      <c r="D171">
        <v>379</v>
      </c>
      <c r="E171" t="s">
        <v>422</v>
      </c>
      <c r="Q171" s="1">
        <v>197</v>
      </c>
      <c r="R171" s="1">
        <v>225</v>
      </c>
      <c r="S171" s="1">
        <v>230</v>
      </c>
      <c r="T171" s="1">
        <v>249</v>
      </c>
      <c r="U171" s="1">
        <f>SUM(Table2[[#This Row],[PR]:[12]])</f>
        <v>901</v>
      </c>
    </row>
    <row r="172" spans="1:21" x14ac:dyDescent="0.25">
      <c r="A172" t="s">
        <v>16</v>
      </c>
      <c r="B172">
        <v>364</v>
      </c>
      <c r="C172" t="s">
        <v>117</v>
      </c>
      <c r="D172">
        <v>385</v>
      </c>
      <c r="E172" t="s">
        <v>423</v>
      </c>
      <c r="F172" s="1">
        <v>16</v>
      </c>
      <c r="H172" s="1">
        <v>69</v>
      </c>
      <c r="I172" s="1">
        <v>72</v>
      </c>
      <c r="J172" s="1">
        <v>61</v>
      </c>
      <c r="K172" s="1">
        <v>69</v>
      </c>
      <c r="L172" s="1">
        <v>54</v>
      </c>
      <c r="M172" s="1">
        <v>64</v>
      </c>
      <c r="U172" s="1">
        <f>SUM(Table2[[#This Row],[PR]:[12]])</f>
        <v>405</v>
      </c>
    </row>
    <row r="173" spans="1:21" x14ac:dyDescent="0.25">
      <c r="A173" t="s">
        <v>16</v>
      </c>
      <c r="B173">
        <v>364</v>
      </c>
      <c r="C173" t="s">
        <v>117</v>
      </c>
      <c r="D173">
        <v>369</v>
      </c>
      <c r="E173" t="s">
        <v>424</v>
      </c>
      <c r="H173" s="1">
        <v>65</v>
      </c>
      <c r="I173" s="1">
        <v>67</v>
      </c>
      <c r="J173" s="1">
        <v>81</v>
      </c>
      <c r="K173" s="1">
        <v>53</v>
      </c>
      <c r="L173" s="1">
        <v>70</v>
      </c>
      <c r="M173" s="1">
        <v>59</v>
      </c>
      <c r="U173" s="1">
        <f>SUM(Table2[[#This Row],[PR]:[12]])</f>
        <v>395</v>
      </c>
    </row>
    <row r="174" spans="1:21" x14ac:dyDescent="0.25">
      <c r="A174" t="s">
        <v>16</v>
      </c>
      <c r="B174">
        <v>364</v>
      </c>
      <c r="C174" t="s">
        <v>117</v>
      </c>
      <c r="D174">
        <v>373</v>
      </c>
      <c r="E174" t="s">
        <v>425</v>
      </c>
      <c r="F174" s="1">
        <v>12</v>
      </c>
      <c r="H174" s="1">
        <v>99</v>
      </c>
      <c r="I174" s="1">
        <v>78</v>
      </c>
      <c r="J174" s="1">
        <v>97</v>
      </c>
      <c r="K174" s="1">
        <v>67</v>
      </c>
      <c r="L174" s="1">
        <v>70</v>
      </c>
      <c r="M174" s="1">
        <v>81</v>
      </c>
      <c r="U174" s="1">
        <f>SUM(Table2[[#This Row],[PR]:[12]])</f>
        <v>504</v>
      </c>
    </row>
    <row r="175" spans="1:21" x14ac:dyDescent="0.25">
      <c r="A175" t="s">
        <v>16</v>
      </c>
      <c r="B175">
        <v>364</v>
      </c>
      <c r="C175" t="s">
        <v>117</v>
      </c>
      <c r="D175">
        <v>380</v>
      </c>
      <c r="E175" t="s">
        <v>426</v>
      </c>
      <c r="F175" s="1">
        <v>28</v>
      </c>
      <c r="H175" s="1">
        <v>64</v>
      </c>
      <c r="I175" s="1">
        <v>84</v>
      </c>
      <c r="J175" s="1">
        <v>68</v>
      </c>
      <c r="K175" s="1">
        <v>69</v>
      </c>
      <c r="L175" s="1">
        <v>50</v>
      </c>
      <c r="M175" s="1">
        <v>64</v>
      </c>
      <c r="U175" s="1">
        <f>SUM(Table2[[#This Row],[PR]:[12]])</f>
        <v>427</v>
      </c>
    </row>
    <row r="176" spans="1:21" x14ac:dyDescent="0.25">
      <c r="A176" t="s">
        <v>16</v>
      </c>
      <c r="B176">
        <v>364</v>
      </c>
      <c r="C176" t="s">
        <v>117</v>
      </c>
      <c r="D176">
        <v>375</v>
      </c>
      <c r="E176" t="s">
        <v>427</v>
      </c>
      <c r="N176" s="1">
        <v>178</v>
      </c>
      <c r="O176" s="1">
        <v>156</v>
      </c>
      <c r="P176" s="1">
        <v>183</v>
      </c>
      <c r="U176" s="1">
        <f>SUM(Table2[[#This Row],[PR]:[12]])</f>
        <v>517</v>
      </c>
    </row>
    <row r="177" spans="1:21" x14ac:dyDescent="0.25">
      <c r="A177" t="s">
        <v>16</v>
      </c>
      <c r="B177">
        <v>364</v>
      </c>
      <c r="C177" t="s">
        <v>117</v>
      </c>
      <c r="D177">
        <v>376</v>
      </c>
      <c r="E177" t="s">
        <v>428</v>
      </c>
      <c r="N177" s="1">
        <v>166</v>
      </c>
      <c r="O177" s="1">
        <v>173</v>
      </c>
      <c r="P177" s="1">
        <v>146</v>
      </c>
      <c r="U177" s="1">
        <f>SUM(Table2[[#This Row],[PR]:[12]])</f>
        <v>485</v>
      </c>
    </row>
    <row r="178" spans="1:21" x14ac:dyDescent="0.25">
      <c r="A178" t="s">
        <v>16</v>
      </c>
      <c r="B178">
        <v>364</v>
      </c>
      <c r="C178" t="s">
        <v>117</v>
      </c>
      <c r="D178">
        <v>370</v>
      </c>
      <c r="E178" t="s">
        <v>429</v>
      </c>
      <c r="H178" s="1">
        <v>56</v>
      </c>
      <c r="I178" s="1">
        <v>60</v>
      </c>
      <c r="J178" s="1">
        <v>58</v>
      </c>
      <c r="K178" s="1">
        <v>61</v>
      </c>
      <c r="L178" s="1">
        <v>39</v>
      </c>
      <c r="M178" s="1">
        <v>63</v>
      </c>
      <c r="U178" s="1">
        <f>SUM(Table2[[#This Row],[PR]:[12]])</f>
        <v>337</v>
      </c>
    </row>
    <row r="179" spans="1:21" x14ac:dyDescent="0.25">
      <c r="A179" t="s">
        <v>16</v>
      </c>
      <c r="B179">
        <v>364</v>
      </c>
      <c r="C179" t="s">
        <v>117</v>
      </c>
      <c r="D179">
        <v>377</v>
      </c>
      <c r="E179" t="s">
        <v>430</v>
      </c>
      <c r="N179" s="1">
        <v>153</v>
      </c>
      <c r="O179" s="1">
        <v>167</v>
      </c>
      <c r="P179" s="1">
        <v>160</v>
      </c>
      <c r="U179" s="1">
        <f>SUM(Table2[[#This Row],[PR]:[12]])</f>
        <v>480</v>
      </c>
    </row>
    <row r="180" spans="1:21" x14ac:dyDescent="0.25">
      <c r="A180" t="s">
        <v>16</v>
      </c>
      <c r="B180">
        <v>364</v>
      </c>
      <c r="C180" t="s">
        <v>117</v>
      </c>
      <c r="D180">
        <v>386</v>
      </c>
      <c r="E180" t="s">
        <v>431</v>
      </c>
      <c r="H180" s="1">
        <v>62</v>
      </c>
      <c r="I180" s="1">
        <v>59</v>
      </c>
      <c r="J180" s="1">
        <v>58</v>
      </c>
      <c r="K180" s="1">
        <v>88</v>
      </c>
      <c r="L180" s="1">
        <v>83</v>
      </c>
      <c r="M180" s="1">
        <v>66</v>
      </c>
      <c r="U180" s="1">
        <f>SUM(Table2[[#This Row],[PR]:[12]])</f>
        <v>416</v>
      </c>
    </row>
    <row r="181" spans="1:21" x14ac:dyDescent="0.25">
      <c r="A181" t="s">
        <v>16</v>
      </c>
      <c r="B181">
        <v>364</v>
      </c>
      <c r="C181" t="s">
        <v>117</v>
      </c>
      <c r="D181">
        <v>371</v>
      </c>
      <c r="E181" t="s">
        <v>432</v>
      </c>
      <c r="H181" s="1">
        <v>1</v>
      </c>
      <c r="I181" s="1">
        <v>7</v>
      </c>
      <c r="J181" s="1">
        <v>3</v>
      </c>
      <c r="K181" s="1">
        <v>8</v>
      </c>
      <c r="L181" s="1">
        <v>11</v>
      </c>
      <c r="M181" s="1">
        <v>10</v>
      </c>
      <c r="U181" s="1">
        <f>SUM(Table2[[#This Row],[PR]:[12]])</f>
        <v>40</v>
      </c>
    </row>
    <row r="182" spans="1:21" x14ac:dyDescent="0.25">
      <c r="A182" t="s">
        <v>16</v>
      </c>
      <c r="B182">
        <v>364</v>
      </c>
      <c r="C182" t="s">
        <v>117</v>
      </c>
      <c r="D182">
        <v>378</v>
      </c>
      <c r="E182" t="s">
        <v>433</v>
      </c>
      <c r="Q182" s="1">
        <v>185</v>
      </c>
      <c r="R182" s="1">
        <v>209</v>
      </c>
      <c r="S182" s="1">
        <v>168</v>
      </c>
      <c r="T182" s="1">
        <v>231</v>
      </c>
      <c r="U182" s="1">
        <f>SUM(Table2[[#This Row],[PR]:[12]])</f>
        <v>793</v>
      </c>
    </row>
    <row r="183" spans="1:21" x14ac:dyDescent="0.25">
      <c r="A183" t="s">
        <v>16</v>
      </c>
      <c r="B183">
        <v>364</v>
      </c>
      <c r="C183" t="s">
        <v>117</v>
      </c>
      <c r="D183">
        <v>372</v>
      </c>
      <c r="E183" t="s">
        <v>434</v>
      </c>
      <c r="F183" s="1">
        <v>16</v>
      </c>
      <c r="H183" s="1">
        <v>46</v>
      </c>
      <c r="I183" s="1">
        <v>41</v>
      </c>
      <c r="J183" s="1">
        <v>43</v>
      </c>
      <c r="K183" s="1">
        <v>38</v>
      </c>
      <c r="L183" s="1">
        <v>31</v>
      </c>
      <c r="M183" s="1">
        <v>53</v>
      </c>
      <c r="U183" s="1">
        <f>SUM(Table2[[#This Row],[PR]:[12]])</f>
        <v>268</v>
      </c>
    </row>
    <row r="184" spans="1:21" x14ac:dyDescent="0.25">
      <c r="A184" t="s">
        <v>16</v>
      </c>
      <c r="B184">
        <v>364</v>
      </c>
      <c r="C184" t="s">
        <v>117</v>
      </c>
      <c r="D184">
        <v>381</v>
      </c>
      <c r="E184" t="s">
        <v>435</v>
      </c>
      <c r="F184" s="1">
        <v>32</v>
      </c>
      <c r="H184" s="1">
        <v>84</v>
      </c>
      <c r="I184" s="1">
        <v>69</v>
      </c>
      <c r="J184" s="1">
        <v>68</v>
      </c>
      <c r="K184" s="1">
        <v>73</v>
      </c>
      <c r="L184" s="1">
        <v>72</v>
      </c>
      <c r="M184" s="1">
        <v>70</v>
      </c>
      <c r="U184" s="1">
        <f>SUM(Table2[[#This Row],[PR]:[12]])</f>
        <v>468</v>
      </c>
    </row>
    <row r="185" spans="1:21" x14ac:dyDescent="0.25">
      <c r="A185" t="s">
        <v>16</v>
      </c>
      <c r="B185">
        <v>389</v>
      </c>
      <c r="C185" t="s">
        <v>118</v>
      </c>
      <c r="D185">
        <v>390</v>
      </c>
      <c r="E185" t="s">
        <v>436</v>
      </c>
      <c r="F185" s="1">
        <v>12</v>
      </c>
      <c r="G185" s="1">
        <v>1</v>
      </c>
      <c r="H185" s="1">
        <v>13</v>
      </c>
      <c r="I185" s="1">
        <v>10</v>
      </c>
      <c r="J185" s="1">
        <v>7</v>
      </c>
      <c r="K185" s="1">
        <v>12</v>
      </c>
      <c r="L185" s="1">
        <v>10</v>
      </c>
      <c r="M185" s="1">
        <v>16</v>
      </c>
      <c r="N185" s="1">
        <v>13</v>
      </c>
      <c r="O185" s="1">
        <v>17</v>
      </c>
      <c r="P185" s="1">
        <v>8</v>
      </c>
      <c r="U185" s="1">
        <f>SUM(Table2[[#This Row],[PR]:[12]])</f>
        <v>119</v>
      </c>
    </row>
    <row r="186" spans="1:21" x14ac:dyDescent="0.25">
      <c r="A186" t="s">
        <v>16</v>
      </c>
      <c r="B186">
        <v>1438</v>
      </c>
      <c r="C186" t="s">
        <v>119</v>
      </c>
      <c r="D186">
        <v>59</v>
      </c>
      <c r="E186" t="s">
        <v>437</v>
      </c>
      <c r="N186" s="1">
        <v>105</v>
      </c>
      <c r="O186" s="1">
        <v>115</v>
      </c>
      <c r="P186" s="1">
        <v>109</v>
      </c>
      <c r="U186" s="1">
        <f>SUM(Table2[[#This Row],[PR]:[12]])</f>
        <v>329</v>
      </c>
    </row>
    <row r="187" spans="1:21" x14ac:dyDescent="0.25">
      <c r="A187" t="s">
        <v>16</v>
      </c>
      <c r="B187">
        <v>1438</v>
      </c>
      <c r="C187" t="s">
        <v>119</v>
      </c>
      <c r="D187">
        <v>58</v>
      </c>
      <c r="E187" t="s">
        <v>438</v>
      </c>
      <c r="F187" s="1">
        <v>67</v>
      </c>
      <c r="G187" s="1">
        <v>1</v>
      </c>
      <c r="H187" s="1">
        <v>71</v>
      </c>
      <c r="I187" s="1">
        <v>95</v>
      </c>
      <c r="J187" s="1">
        <v>63</v>
      </c>
      <c r="U187" s="1">
        <f>SUM(Table2[[#This Row],[PR]:[12]])</f>
        <v>297</v>
      </c>
    </row>
    <row r="188" spans="1:21" x14ac:dyDescent="0.25">
      <c r="A188" t="s">
        <v>16</v>
      </c>
      <c r="B188">
        <v>1438</v>
      </c>
      <c r="C188" t="s">
        <v>119</v>
      </c>
      <c r="D188">
        <v>57</v>
      </c>
      <c r="E188" t="s">
        <v>439</v>
      </c>
      <c r="K188" s="1">
        <v>89</v>
      </c>
      <c r="L188" s="1">
        <v>83</v>
      </c>
      <c r="M188" s="1">
        <v>78</v>
      </c>
      <c r="U188" s="1">
        <f>SUM(Table2[[#This Row],[PR]:[12]])</f>
        <v>250</v>
      </c>
    </row>
    <row r="189" spans="1:21" x14ac:dyDescent="0.25">
      <c r="A189" t="s">
        <v>16</v>
      </c>
      <c r="B189">
        <v>1438</v>
      </c>
      <c r="C189" t="s">
        <v>119</v>
      </c>
      <c r="D189">
        <v>60</v>
      </c>
      <c r="E189" t="s">
        <v>440</v>
      </c>
      <c r="Q189" s="1">
        <v>143</v>
      </c>
      <c r="R189" s="1">
        <v>171</v>
      </c>
      <c r="S189" s="1">
        <v>159</v>
      </c>
      <c r="T189" s="1">
        <v>143</v>
      </c>
      <c r="U189" s="1">
        <f>SUM(Table2[[#This Row],[PR]:[12]])</f>
        <v>616</v>
      </c>
    </row>
    <row r="190" spans="1:21" x14ac:dyDescent="0.25">
      <c r="A190" t="s">
        <v>16</v>
      </c>
      <c r="B190">
        <v>1438</v>
      </c>
      <c r="C190" t="s">
        <v>119</v>
      </c>
      <c r="D190">
        <v>358</v>
      </c>
      <c r="E190" t="s">
        <v>441</v>
      </c>
      <c r="F190" s="1">
        <v>9</v>
      </c>
      <c r="G190" s="1">
        <v>1</v>
      </c>
      <c r="H190" s="1">
        <v>15</v>
      </c>
      <c r="I190" s="1">
        <v>20</v>
      </c>
      <c r="J190" s="1">
        <v>8</v>
      </c>
      <c r="K190" s="1">
        <v>11</v>
      </c>
      <c r="L190" s="1">
        <v>14</v>
      </c>
      <c r="M190" s="1">
        <v>21</v>
      </c>
      <c r="U190" s="1">
        <f>SUM(Table2[[#This Row],[PR]:[12]])</f>
        <v>99</v>
      </c>
    </row>
    <row r="191" spans="1:21" x14ac:dyDescent="0.25">
      <c r="A191" t="s">
        <v>16</v>
      </c>
      <c r="B191">
        <v>1438</v>
      </c>
      <c r="C191" t="s">
        <v>119</v>
      </c>
      <c r="D191">
        <v>536</v>
      </c>
      <c r="E191" t="s">
        <v>442</v>
      </c>
      <c r="F191" s="1">
        <v>16</v>
      </c>
      <c r="H191" s="1">
        <v>30</v>
      </c>
      <c r="I191" s="1">
        <v>43</v>
      </c>
      <c r="J191" s="1">
        <v>32</v>
      </c>
      <c r="K191" s="1">
        <v>40</v>
      </c>
      <c r="L191" s="1">
        <v>46</v>
      </c>
      <c r="M191" s="1">
        <v>44</v>
      </c>
      <c r="N191" s="1">
        <v>45</v>
      </c>
      <c r="O191" s="1">
        <v>45</v>
      </c>
      <c r="P191" s="1">
        <v>33</v>
      </c>
      <c r="U191" s="1">
        <f>SUM(Table2[[#This Row],[PR]:[12]])</f>
        <v>374</v>
      </c>
    </row>
    <row r="192" spans="1:21" x14ac:dyDescent="0.25">
      <c r="A192" t="s">
        <v>16</v>
      </c>
      <c r="B192">
        <v>1445</v>
      </c>
      <c r="C192" t="s">
        <v>120</v>
      </c>
      <c r="D192">
        <v>153</v>
      </c>
      <c r="E192" t="s">
        <v>443</v>
      </c>
      <c r="F192" s="1">
        <v>13</v>
      </c>
      <c r="H192" s="1">
        <v>18</v>
      </c>
      <c r="I192" s="1">
        <v>11</v>
      </c>
      <c r="J192" s="1">
        <v>17</v>
      </c>
      <c r="K192" s="1">
        <v>13</v>
      </c>
      <c r="L192" s="1">
        <v>13</v>
      </c>
      <c r="M192" s="1">
        <v>9</v>
      </c>
      <c r="U192" s="1">
        <f>SUM(Table2[[#This Row],[PR]:[12]])</f>
        <v>94</v>
      </c>
    </row>
    <row r="193" spans="1:21" x14ac:dyDescent="0.25">
      <c r="A193" t="s">
        <v>16</v>
      </c>
      <c r="B193">
        <v>1445</v>
      </c>
      <c r="C193" t="s">
        <v>120</v>
      </c>
      <c r="D193">
        <v>645</v>
      </c>
      <c r="E193" t="s">
        <v>444</v>
      </c>
      <c r="F193" s="1">
        <v>46</v>
      </c>
      <c r="G193" s="1">
        <v>4</v>
      </c>
      <c r="H193" s="1">
        <v>59</v>
      </c>
      <c r="I193" s="1">
        <v>49</v>
      </c>
      <c r="J193" s="1">
        <v>47</v>
      </c>
      <c r="K193" s="1">
        <v>65</v>
      </c>
      <c r="L193" s="1">
        <v>47</v>
      </c>
      <c r="M193" s="1">
        <v>52</v>
      </c>
      <c r="U193" s="1">
        <f>SUM(Table2[[#This Row],[PR]:[12]])</f>
        <v>369</v>
      </c>
    </row>
    <row r="194" spans="1:21" x14ac:dyDescent="0.25">
      <c r="A194" t="s">
        <v>16</v>
      </c>
      <c r="B194">
        <v>1445</v>
      </c>
      <c r="C194" t="s">
        <v>120</v>
      </c>
      <c r="D194">
        <v>643</v>
      </c>
      <c r="E194" t="s">
        <v>445</v>
      </c>
      <c r="Q194" s="1">
        <v>83</v>
      </c>
      <c r="R194" s="1">
        <v>89</v>
      </c>
      <c r="S194" s="1">
        <v>65</v>
      </c>
      <c r="T194" s="1">
        <v>92</v>
      </c>
      <c r="U194" s="1">
        <f>SUM(Table2[[#This Row],[PR]:[12]])</f>
        <v>329</v>
      </c>
    </row>
    <row r="195" spans="1:21" x14ac:dyDescent="0.25">
      <c r="A195" t="s">
        <v>16</v>
      </c>
      <c r="B195">
        <v>1445</v>
      </c>
      <c r="C195" t="s">
        <v>120</v>
      </c>
      <c r="D195">
        <v>644</v>
      </c>
      <c r="E195" t="s">
        <v>446</v>
      </c>
      <c r="N195" s="1">
        <v>76</v>
      </c>
      <c r="O195" s="1">
        <v>60</v>
      </c>
      <c r="P195" s="1">
        <v>74</v>
      </c>
      <c r="U195" s="1">
        <f>SUM(Table2[[#This Row],[PR]:[12]])</f>
        <v>210</v>
      </c>
    </row>
    <row r="196" spans="1:21" x14ac:dyDescent="0.25">
      <c r="A196" t="s">
        <v>16</v>
      </c>
      <c r="B196">
        <v>1445</v>
      </c>
      <c r="C196" t="s">
        <v>120</v>
      </c>
      <c r="D196">
        <v>307</v>
      </c>
      <c r="E196" t="s">
        <v>447</v>
      </c>
      <c r="F196" s="1">
        <v>35</v>
      </c>
      <c r="H196" s="1">
        <v>42</v>
      </c>
      <c r="I196" s="1">
        <v>46</v>
      </c>
      <c r="J196" s="1">
        <v>43</v>
      </c>
      <c r="K196" s="1">
        <v>47</v>
      </c>
      <c r="U196" s="1">
        <f>SUM(Table2[[#This Row],[PR]:[12]])</f>
        <v>213</v>
      </c>
    </row>
    <row r="197" spans="1:21" x14ac:dyDescent="0.25">
      <c r="A197" t="s">
        <v>16</v>
      </c>
      <c r="B197">
        <v>1445</v>
      </c>
      <c r="C197" t="s">
        <v>120</v>
      </c>
      <c r="D197">
        <v>402</v>
      </c>
      <c r="E197" t="s">
        <v>448</v>
      </c>
      <c r="F197" s="1">
        <v>14</v>
      </c>
      <c r="H197" s="1">
        <v>32</v>
      </c>
      <c r="I197" s="1">
        <v>30</v>
      </c>
      <c r="J197" s="1">
        <v>25</v>
      </c>
      <c r="K197" s="1">
        <v>36</v>
      </c>
      <c r="L197" s="1">
        <v>29</v>
      </c>
      <c r="M197" s="1">
        <v>31</v>
      </c>
      <c r="U197" s="1">
        <f>SUM(Table2[[#This Row],[PR]:[12]])</f>
        <v>197</v>
      </c>
    </row>
    <row r="198" spans="1:21" x14ac:dyDescent="0.25">
      <c r="A198" t="s">
        <v>16</v>
      </c>
      <c r="B198">
        <v>1445</v>
      </c>
      <c r="C198" t="s">
        <v>120</v>
      </c>
      <c r="D198">
        <v>308</v>
      </c>
      <c r="E198" t="s">
        <v>449</v>
      </c>
      <c r="Q198" s="1">
        <v>56</v>
      </c>
      <c r="R198" s="1">
        <v>62</v>
      </c>
      <c r="S198" s="1">
        <v>52</v>
      </c>
      <c r="T198" s="1">
        <v>51</v>
      </c>
      <c r="U198" s="1">
        <f>SUM(Table2[[#This Row],[PR]:[12]])</f>
        <v>221</v>
      </c>
    </row>
    <row r="199" spans="1:21" x14ac:dyDescent="0.25">
      <c r="A199" t="s">
        <v>16</v>
      </c>
      <c r="B199">
        <v>1445</v>
      </c>
      <c r="C199" t="s">
        <v>120</v>
      </c>
      <c r="D199">
        <v>309</v>
      </c>
      <c r="E199" t="s">
        <v>450</v>
      </c>
      <c r="L199" s="1">
        <v>48</v>
      </c>
      <c r="M199" s="1">
        <v>42</v>
      </c>
      <c r="N199" s="1">
        <v>43</v>
      </c>
      <c r="O199" s="1">
        <v>43</v>
      </c>
      <c r="P199" s="1">
        <v>50</v>
      </c>
      <c r="U199" s="1">
        <f>SUM(Table2[[#This Row],[PR]:[12]])</f>
        <v>226</v>
      </c>
    </row>
    <row r="200" spans="1:21" x14ac:dyDescent="0.25">
      <c r="A200" t="s">
        <v>16</v>
      </c>
      <c r="B200">
        <v>1445</v>
      </c>
      <c r="C200" t="s">
        <v>120</v>
      </c>
      <c r="D200">
        <v>403</v>
      </c>
      <c r="E200" t="s">
        <v>451</v>
      </c>
      <c r="Q200" s="1">
        <v>32</v>
      </c>
      <c r="R200" s="1">
        <v>38</v>
      </c>
      <c r="S200" s="1">
        <v>40</v>
      </c>
      <c r="T200" s="1">
        <v>34</v>
      </c>
      <c r="U200" s="1">
        <f>SUM(Table2[[#This Row],[PR]:[12]])</f>
        <v>144</v>
      </c>
    </row>
    <row r="201" spans="1:21" x14ac:dyDescent="0.25">
      <c r="A201" t="s">
        <v>16</v>
      </c>
      <c r="B201">
        <v>1445</v>
      </c>
      <c r="C201" t="s">
        <v>120</v>
      </c>
      <c r="D201">
        <v>404</v>
      </c>
      <c r="E201" t="s">
        <v>452</v>
      </c>
      <c r="N201" s="1">
        <v>37</v>
      </c>
      <c r="O201" s="1">
        <v>37</v>
      </c>
      <c r="P201" s="1">
        <v>43</v>
      </c>
      <c r="U201" s="1">
        <f>SUM(Table2[[#This Row],[PR]:[12]])</f>
        <v>117</v>
      </c>
    </row>
    <row r="202" spans="1:21" x14ac:dyDescent="0.25">
      <c r="A202" t="s">
        <v>16</v>
      </c>
      <c r="B202">
        <v>561</v>
      </c>
      <c r="C202" t="s">
        <v>121</v>
      </c>
      <c r="D202">
        <v>564</v>
      </c>
      <c r="E202" t="s">
        <v>453</v>
      </c>
      <c r="H202" s="1">
        <v>8</v>
      </c>
      <c r="I202" s="1">
        <v>8</v>
      </c>
      <c r="J202" s="1">
        <v>9</v>
      </c>
      <c r="K202" s="1">
        <v>8</v>
      </c>
      <c r="L202" s="1">
        <v>13</v>
      </c>
      <c r="M202" s="1">
        <v>6</v>
      </c>
      <c r="U202" s="1">
        <f>SUM(Table2[[#This Row],[PR]:[12]])</f>
        <v>52</v>
      </c>
    </row>
    <row r="203" spans="1:21" x14ac:dyDescent="0.25">
      <c r="A203" t="s">
        <v>16</v>
      </c>
      <c r="B203">
        <v>561</v>
      </c>
      <c r="C203" t="s">
        <v>121</v>
      </c>
      <c r="D203">
        <v>562</v>
      </c>
      <c r="E203" t="s">
        <v>454</v>
      </c>
      <c r="F203" s="1">
        <v>16</v>
      </c>
      <c r="H203" s="1">
        <v>15</v>
      </c>
      <c r="I203" s="1">
        <v>19</v>
      </c>
      <c r="J203" s="1">
        <v>19</v>
      </c>
      <c r="K203" s="1">
        <v>18</v>
      </c>
      <c r="L203" s="1">
        <v>15</v>
      </c>
      <c r="M203" s="1">
        <v>18</v>
      </c>
      <c r="U203" s="1">
        <f>SUM(Table2[[#This Row],[PR]:[12]])</f>
        <v>120</v>
      </c>
    </row>
    <row r="204" spans="1:21" x14ac:dyDescent="0.25">
      <c r="A204" t="s">
        <v>16</v>
      </c>
      <c r="B204">
        <v>561</v>
      </c>
      <c r="C204" t="s">
        <v>121</v>
      </c>
      <c r="D204">
        <v>568</v>
      </c>
      <c r="E204" t="s">
        <v>455</v>
      </c>
      <c r="H204" s="1">
        <v>37</v>
      </c>
      <c r="I204" s="1">
        <v>44</v>
      </c>
      <c r="J204" s="1">
        <v>46</v>
      </c>
      <c r="K204" s="1">
        <v>39</v>
      </c>
      <c r="L204" s="1">
        <v>46</v>
      </c>
      <c r="M204" s="1">
        <v>49</v>
      </c>
      <c r="U204" s="1">
        <f>SUM(Table2[[#This Row],[PR]:[12]])</f>
        <v>261</v>
      </c>
    </row>
    <row r="205" spans="1:21" x14ac:dyDescent="0.25">
      <c r="A205" t="s">
        <v>16</v>
      </c>
      <c r="B205">
        <v>561</v>
      </c>
      <c r="C205" t="s">
        <v>121</v>
      </c>
      <c r="D205">
        <v>567</v>
      </c>
      <c r="E205" t="s">
        <v>456</v>
      </c>
      <c r="Q205" s="1">
        <v>93</v>
      </c>
      <c r="R205" s="1">
        <v>119</v>
      </c>
      <c r="S205" s="1">
        <v>116</v>
      </c>
      <c r="T205" s="1">
        <v>95</v>
      </c>
      <c r="U205" s="1">
        <f>SUM(Table2[[#This Row],[PR]:[12]])</f>
        <v>423</v>
      </c>
    </row>
    <row r="206" spans="1:21" x14ac:dyDescent="0.25">
      <c r="A206" t="s">
        <v>16</v>
      </c>
      <c r="B206">
        <v>561</v>
      </c>
      <c r="C206" t="s">
        <v>121</v>
      </c>
      <c r="D206">
        <v>569</v>
      </c>
      <c r="E206" t="s">
        <v>457</v>
      </c>
      <c r="N206" s="1">
        <v>80</v>
      </c>
      <c r="O206" s="1">
        <v>88</v>
      </c>
      <c r="P206" s="1">
        <v>94</v>
      </c>
      <c r="U206" s="1">
        <f>SUM(Table2[[#This Row],[PR]:[12]])</f>
        <v>262</v>
      </c>
    </row>
    <row r="207" spans="1:21" x14ac:dyDescent="0.25">
      <c r="A207" t="s">
        <v>16</v>
      </c>
      <c r="B207">
        <v>561</v>
      </c>
      <c r="C207" t="s">
        <v>121</v>
      </c>
      <c r="D207">
        <v>565</v>
      </c>
      <c r="E207" t="s">
        <v>458</v>
      </c>
      <c r="H207" s="1">
        <v>18</v>
      </c>
      <c r="I207" s="1">
        <v>21</v>
      </c>
      <c r="J207" s="1">
        <v>18</v>
      </c>
      <c r="K207" s="1">
        <v>19</v>
      </c>
      <c r="L207" s="1">
        <v>20</v>
      </c>
      <c r="M207" s="1">
        <v>9</v>
      </c>
      <c r="U207" s="1">
        <f>SUM(Table2[[#This Row],[PR]:[12]])</f>
        <v>105</v>
      </c>
    </row>
    <row r="208" spans="1:21" x14ac:dyDescent="0.25">
      <c r="A208" t="s">
        <v>16</v>
      </c>
      <c r="B208">
        <v>561</v>
      </c>
      <c r="C208" t="s">
        <v>121</v>
      </c>
      <c r="D208">
        <v>566</v>
      </c>
      <c r="E208" t="s">
        <v>459</v>
      </c>
      <c r="F208" s="1">
        <v>56</v>
      </c>
      <c r="U208" s="1">
        <f>SUM(Table2[[#This Row],[PR]:[12]])</f>
        <v>56</v>
      </c>
    </row>
    <row r="209" spans="1:21" x14ac:dyDescent="0.25">
      <c r="A209" t="s">
        <v>16</v>
      </c>
      <c r="B209">
        <v>561</v>
      </c>
      <c r="C209" t="s">
        <v>121</v>
      </c>
      <c r="D209">
        <v>563</v>
      </c>
      <c r="E209" t="s">
        <v>460</v>
      </c>
      <c r="F209" s="1">
        <v>11</v>
      </c>
      <c r="H209" s="1">
        <v>15</v>
      </c>
      <c r="I209" s="1">
        <v>10</v>
      </c>
      <c r="J209" s="1">
        <v>21</v>
      </c>
      <c r="K209" s="1">
        <v>10</v>
      </c>
      <c r="L209" s="1">
        <v>16</v>
      </c>
      <c r="M209" s="1">
        <v>10</v>
      </c>
      <c r="U209" s="1">
        <f>SUM(Table2[[#This Row],[PR]:[12]])</f>
        <v>93</v>
      </c>
    </row>
    <row r="210" spans="1:21" x14ac:dyDescent="0.25">
      <c r="A210" t="s">
        <v>16</v>
      </c>
      <c r="B210">
        <v>1446</v>
      </c>
      <c r="C210" t="s">
        <v>122</v>
      </c>
      <c r="D210">
        <v>1448</v>
      </c>
      <c r="E210" t="s">
        <v>461</v>
      </c>
      <c r="K210" s="1">
        <v>99</v>
      </c>
      <c r="L210" s="1">
        <v>109</v>
      </c>
      <c r="M210" s="1">
        <v>104</v>
      </c>
      <c r="U210" s="1">
        <f>SUM(Table2[[#This Row],[PR]:[12]])</f>
        <v>312</v>
      </c>
    </row>
    <row r="211" spans="1:21" x14ac:dyDescent="0.25">
      <c r="A211" t="s">
        <v>16</v>
      </c>
      <c r="B211">
        <v>1446</v>
      </c>
      <c r="C211" t="s">
        <v>122</v>
      </c>
      <c r="D211">
        <v>273</v>
      </c>
      <c r="E211" t="s">
        <v>462</v>
      </c>
      <c r="F211" s="1">
        <v>22</v>
      </c>
      <c r="G211" s="1">
        <v>1</v>
      </c>
      <c r="H211" s="1">
        <v>48</v>
      </c>
      <c r="I211" s="1">
        <v>49</v>
      </c>
      <c r="J211" s="1">
        <v>56</v>
      </c>
      <c r="U211" s="1">
        <f>SUM(Table2[[#This Row],[PR]:[12]])</f>
        <v>176</v>
      </c>
    </row>
    <row r="212" spans="1:21" x14ac:dyDescent="0.25">
      <c r="A212" t="s">
        <v>16</v>
      </c>
      <c r="B212">
        <v>1446</v>
      </c>
      <c r="C212" t="s">
        <v>122</v>
      </c>
      <c r="D212">
        <v>1057</v>
      </c>
      <c r="E212" t="s">
        <v>463</v>
      </c>
      <c r="Q212" s="1">
        <v>109</v>
      </c>
      <c r="R212" s="1">
        <v>106</v>
      </c>
      <c r="S212" s="1">
        <v>114</v>
      </c>
      <c r="T212" s="1">
        <v>110</v>
      </c>
      <c r="U212" s="1">
        <f>SUM(Table2[[#This Row],[PR]:[12]])</f>
        <v>439</v>
      </c>
    </row>
    <row r="213" spans="1:21" x14ac:dyDescent="0.25">
      <c r="A213" t="s">
        <v>16</v>
      </c>
      <c r="B213">
        <v>1446</v>
      </c>
      <c r="C213" t="s">
        <v>122</v>
      </c>
      <c r="D213">
        <v>1447</v>
      </c>
      <c r="E213" t="s">
        <v>464</v>
      </c>
      <c r="N213" s="1">
        <v>100</v>
      </c>
      <c r="O213" s="1">
        <v>88</v>
      </c>
      <c r="P213" s="1">
        <v>113</v>
      </c>
      <c r="U213" s="1">
        <f>SUM(Table2[[#This Row],[PR]:[12]])</f>
        <v>301</v>
      </c>
    </row>
    <row r="214" spans="1:21" x14ac:dyDescent="0.25">
      <c r="A214" t="s">
        <v>16</v>
      </c>
      <c r="B214">
        <v>1446</v>
      </c>
      <c r="C214" t="s">
        <v>122</v>
      </c>
      <c r="D214">
        <v>489</v>
      </c>
      <c r="E214" t="s">
        <v>465</v>
      </c>
      <c r="F214" s="1">
        <v>46</v>
      </c>
      <c r="G214" s="1">
        <v>3</v>
      </c>
      <c r="H214" s="1">
        <v>57</v>
      </c>
      <c r="I214" s="1">
        <v>51</v>
      </c>
      <c r="J214" s="1">
        <v>62</v>
      </c>
      <c r="U214" s="1">
        <f>SUM(Table2[[#This Row],[PR]:[12]])</f>
        <v>219</v>
      </c>
    </row>
    <row r="215" spans="1:21" x14ac:dyDescent="0.25">
      <c r="A215" t="s">
        <v>16</v>
      </c>
      <c r="B215">
        <v>1449</v>
      </c>
      <c r="C215" t="s">
        <v>123</v>
      </c>
      <c r="D215">
        <v>156</v>
      </c>
      <c r="E215" t="s">
        <v>466</v>
      </c>
      <c r="F215" s="1">
        <v>25</v>
      </c>
      <c r="G215" s="1">
        <v>3</v>
      </c>
      <c r="H215" s="1">
        <v>47</v>
      </c>
      <c r="I215" s="1">
        <v>45</v>
      </c>
      <c r="J215" s="1">
        <v>53</v>
      </c>
      <c r="K215" s="1">
        <v>43</v>
      </c>
      <c r="L215" s="1">
        <v>39</v>
      </c>
      <c r="M215" s="1">
        <v>46</v>
      </c>
      <c r="N215" s="1">
        <v>54</v>
      </c>
      <c r="O215" s="1">
        <v>47</v>
      </c>
      <c r="P215" s="1">
        <v>36</v>
      </c>
      <c r="U215" s="1">
        <f>SUM(Table2[[#This Row],[PR]:[12]])</f>
        <v>438</v>
      </c>
    </row>
    <row r="216" spans="1:21" x14ac:dyDescent="0.25">
      <c r="A216" t="s">
        <v>16</v>
      </c>
      <c r="B216">
        <v>1449</v>
      </c>
      <c r="C216" t="s">
        <v>123</v>
      </c>
      <c r="D216">
        <v>185</v>
      </c>
      <c r="E216" t="s">
        <v>467</v>
      </c>
      <c r="Q216" s="1">
        <v>141</v>
      </c>
      <c r="R216" s="1">
        <v>106</v>
      </c>
      <c r="S216" s="1">
        <v>123</v>
      </c>
      <c r="T216" s="1">
        <v>120</v>
      </c>
      <c r="U216" s="1">
        <f>SUM(Table2[[#This Row],[PR]:[12]])</f>
        <v>490</v>
      </c>
    </row>
    <row r="217" spans="1:21" x14ac:dyDescent="0.25">
      <c r="A217" t="s">
        <v>16</v>
      </c>
      <c r="B217">
        <v>1449</v>
      </c>
      <c r="C217" t="s">
        <v>123</v>
      </c>
      <c r="D217">
        <v>186</v>
      </c>
      <c r="E217" t="s">
        <v>468</v>
      </c>
      <c r="N217" s="1">
        <v>111</v>
      </c>
      <c r="O217" s="1">
        <v>99</v>
      </c>
      <c r="P217" s="1">
        <v>98</v>
      </c>
      <c r="U217" s="1">
        <f>SUM(Table2[[#This Row],[PR]:[12]])</f>
        <v>308</v>
      </c>
    </row>
    <row r="218" spans="1:21" x14ac:dyDescent="0.25">
      <c r="A218" t="s">
        <v>16</v>
      </c>
      <c r="B218">
        <v>1449</v>
      </c>
      <c r="C218" t="s">
        <v>123</v>
      </c>
      <c r="D218">
        <v>187</v>
      </c>
      <c r="E218" t="s">
        <v>469</v>
      </c>
      <c r="K218" s="1">
        <v>70</v>
      </c>
      <c r="L218" s="1">
        <v>109</v>
      </c>
      <c r="M218" s="1">
        <v>78</v>
      </c>
      <c r="U218" s="1">
        <f>SUM(Table2[[#This Row],[PR]:[12]])</f>
        <v>257</v>
      </c>
    </row>
    <row r="219" spans="1:21" x14ac:dyDescent="0.25">
      <c r="A219" t="s">
        <v>16</v>
      </c>
      <c r="B219">
        <v>1449</v>
      </c>
      <c r="C219" t="s">
        <v>123</v>
      </c>
      <c r="D219">
        <v>184</v>
      </c>
      <c r="E219" t="s">
        <v>470</v>
      </c>
      <c r="F219" s="1">
        <v>16</v>
      </c>
      <c r="G219" s="1">
        <v>5</v>
      </c>
      <c r="H219" s="1">
        <v>66</v>
      </c>
      <c r="I219" s="1">
        <v>75</v>
      </c>
      <c r="J219" s="1">
        <v>79</v>
      </c>
      <c r="U219" s="1">
        <f>SUM(Table2[[#This Row],[PR]:[12]])</f>
        <v>241</v>
      </c>
    </row>
    <row r="220" spans="1:21" x14ac:dyDescent="0.25">
      <c r="A220" t="s">
        <v>16</v>
      </c>
      <c r="B220">
        <v>1449</v>
      </c>
      <c r="C220" t="s">
        <v>123</v>
      </c>
      <c r="D220">
        <v>931</v>
      </c>
      <c r="E220" t="s">
        <v>471</v>
      </c>
      <c r="F220" s="1">
        <v>11</v>
      </c>
      <c r="H220" s="1">
        <v>19</v>
      </c>
      <c r="I220" s="1">
        <v>15</v>
      </c>
      <c r="J220" s="1">
        <v>10</v>
      </c>
      <c r="K220" s="1">
        <v>22</v>
      </c>
      <c r="L220" s="1">
        <v>23</v>
      </c>
      <c r="M220" s="1">
        <v>17</v>
      </c>
      <c r="U220" s="1">
        <f>SUM(Table2[[#This Row],[PR]:[12]])</f>
        <v>117</v>
      </c>
    </row>
    <row r="221" spans="1:21" x14ac:dyDescent="0.25">
      <c r="A221" t="s">
        <v>16</v>
      </c>
      <c r="B221">
        <v>587</v>
      </c>
      <c r="C221" t="s">
        <v>124</v>
      </c>
      <c r="D221">
        <v>597</v>
      </c>
      <c r="E221" t="s">
        <v>472</v>
      </c>
      <c r="Q221" s="1">
        <v>280</v>
      </c>
      <c r="R221" s="1">
        <v>283</v>
      </c>
      <c r="S221" s="1">
        <v>302</v>
      </c>
      <c r="T221" s="1">
        <v>274</v>
      </c>
      <c r="U221" s="1">
        <f>SUM(Table2[[#This Row],[PR]:[12]])</f>
        <v>1139</v>
      </c>
    </row>
    <row r="222" spans="1:21" x14ac:dyDescent="0.25">
      <c r="A222" t="s">
        <v>16</v>
      </c>
      <c r="B222">
        <v>587</v>
      </c>
      <c r="C222" t="s">
        <v>124</v>
      </c>
      <c r="D222">
        <v>592</v>
      </c>
      <c r="E222" t="s">
        <v>473</v>
      </c>
      <c r="N222" s="1">
        <v>310</v>
      </c>
      <c r="O222" s="1">
        <v>300</v>
      </c>
      <c r="P222" s="1">
        <v>292</v>
      </c>
      <c r="U222" s="1">
        <f>SUM(Table2[[#This Row],[PR]:[12]])</f>
        <v>902</v>
      </c>
    </row>
    <row r="223" spans="1:21" x14ac:dyDescent="0.25">
      <c r="A223" t="s">
        <v>16</v>
      </c>
      <c r="B223">
        <v>587</v>
      </c>
      <c r="C223" t="s">
        <v>124</v>
      </c>
      <c r="D223">
        <v>600</v>
      </c>
      <c r="E223" t="s">
        <v>474</v>
      </c>
      <c r="H223" s="1">
        <v>89</v>
      </c>
      <c r="I223" s="1">
        <v>96</v>
      </c>
      <c r="J223" s="1">
        <v>86</v>
      </c>
      <c r="K223" s="1">
        <v>89</v>
      </c>
      <c r="L223" s="1">
        <v>96</v>
      </c>
      <c r="M223" s="1">
        <v>106</v>
      </c>
      <c r="U223" s="1">
        <f>SUM(Table2[[#This Row],[PR]:[12]])</f>
        <v>562</v>
      </c>
    </row>
    <row r="224" spans="1:21" x14ac:dyDescent="0.25">
      <c r="A224" t="s">
        <v>16</v>
      </c>
      <c r="B224">
        <v>587</v>
      </c>
      <c r="C224" t="s">
        <v>124</v>
      </c>
      <c r="D224">
        <v>599</v>
      </c>
      <c r="E224" t="s">
        <v>475</v>
      </c>
      <c r="F224" s="1">
        <v>15</v>
      </c>
      <c r="G224" s="1">
        <v>1</v>
      </c>
      <c r="H224" s="1">
        <v>60</v>
      </c>
      <c r="I224" s="1">
        <v>70</v>
      </c>
      <c r="J224" s="1">
        <v>77</v>
      </c>
      <c r="K224" s="1">
        <v>62</v>
      </c>
      <c r="U224" s="1">
        <f>SUM(Table2[[#This Row],[PR]:[12]])</f>
        <v>285</v>
      </c>
    </row>
    <row r="225" spans="1:21" x14ac:dyDescent="0.25">
      <c r="A225" t="s">
        <v>16</v>
      </c>
      <c r="B225">
        <v>587</v>
      </c>
      <c r="C225" t="s">
        <v>124</v>
      </c>
      <c r="D225">
        <v>596</v>
      </c>
      <c r="E225" t="s">
        <v>476</v>
      </c>
      <c r="L225" s="1">
        <v>85</v>
      </c>
      <c r="M225" s="1">
        <v>91</v>
      </c>
      <c r="U225" s="1">
        <f>SUM(Table2[[#This Row],[PR]:[12]])</f>
        <v>176</v>
      </c>
    </row>
    <row r="226" spans="1:21" x14ac:dyDescent="0.25">
      <c r="A226" t="s">
        <v>16</v>
      </c>
      <c r="B226">
        <v>587</v>
      </c>
      <c r="C226" t="s">
        <v>124</v>
      </c>
      <c r="D226">
        <v>595</v>
      </c>
      <c r="E226" t="s">
        <v>477</v>
      </c>
      <c r="F226" s="1">
        <v>16</v>
      </c>
      <c r="H226" s="1">
        <v>30</v>
      </c>
      <c r="I226" s="1">
        <v>31</v>
      </c>
      <c r="J226" s="1">
        <v>28</v>
      </c>
      <c r="K226" s="1">
        <v>27</v>
      </c>
      <c r="L226" s="1">
        <v>21</v>
      </c>
      <c r="M226" s="1">
        <v>25</v>
      </c>
      <c r="U226" s="1">
        <f>SUM(Table2[[#This Row],[PR]:[12]])</f>
        <v>178</v>
      </c>
    </row>
    <row r="227" spans="1:21" x14ac:dyDescent="0.25">
      <c r="A227" t="s">
        <v>16</v>
      </c>
      <c r="B227">
        <v>587</v>
      </c>
      <c r="C227" t="s">
        <v>124</v>
      </c>
      <c r="D227">
        <v>593</v>
      </c>
      <c r="E227" t="s">
        <v>478</v>
      </c>
      <c r="H227" s="1">
        <v>49</v>
      </c>
      <c r="I227" s="1">
        <v>49</v>
      </c>
      <c r="J227" s="1">
        <v>45</v>
      </c>
      <c r="K227" s="1">
        <v>57</v>
      </c>
      <c r="L227" s="1">
        <v>70</v>
      </c>
      <c r="M227" s="1">
        <v>53</v>
      </c>
      <c r="U227" s="1">
        <f>SUM(Table2[[#This Row],[PR]:[12]])</f>
        <v>323</v>
      </c>
    </row>
    <row r="228" spans="1:21" x14ac:dyDescent="0.25">
      <c r="A228" t="s">
        <v>16</v>
      </c>
      <c r="B228">
        <v>587</v>
      </c>
      <c r="C228" t="s">
        <v>124</v>
      </c>
      <c r="D228">
        <v>598</v>
      </c>
      <c r="E228" t="s">
        <v>479</v>
      </c>
      <c r="H228" s="1">
        <v>24</v>
      </c>
      <c r="I228" s="1">
        <v>31</v>
      </c>
      <c r="J228" s="1">
        <v>37</v>
      </c>
      <c r="K228" s="1">
        <v>22</v>
      </c>
      <c r="U228" s="1">
        <f>SUM(Table2[[#This Row],[PR]:[12]])</f>
        <v>114</v>
      </c>
    </row>
    <row r="229" spans="1:21" x14ac:dyDescent="0.25">
      <c r="A229" t="s">
        <v>16</v>
      </c>
      <c r="B229">
        <v>601</v>
      </c>
      <c r="C229" t="s">
        <v>125</v>
      </c>
      <c r="D229">
        <v>602</v>
      </c>
      <c r="E229" t="s">
        <v>480</v>
      </c>
      <c r="F229" s="1">
        <v>1</v>
      </c>
      <c r="H229" s="1">
        <v>3</v>
      </c>
      <c r="I229" s="1">
        <v>3</v>
      </c>
      <c r="J229" s="1">
        <v>5</v>
      </c>
      <c r="K229" s="1">
        <v>6</v>
      </c>
      <c r="L229" s="1">
        <v>6</v>
      </c>
      <c r="M229" s="1">
        <v>4</v>
      </c>
      <c r="N229" s="1">
        <v>8</v>
      </c>
      <c r="O229" s="1">
        <v>2</v>
      </c>
      <c r="P229" s="1">
        <v>2</v>
      </c>
      <c r="Q229" s="1">
        <v>4</v>
      </c>
      <c r="R229" s="1">
        <v>4</v>
      </c>
      <c r="S229" s="1">
        <v>2</v>
      </c>
      <c r="T229" s="1">
        <v>11</v>
      </c>
      <c r="U229" s="1">
        <f>SUM(Table2[[#This Row],[PR]:[12]])</f>
        <v>61</v>
      </c>
    </row>
    <row r="230" spans="1:21" x14ac:dyDescent="0.25">
      <c r="A230" t="s">
        <v>16</v>
      </c>
      <c r="B230">
        <v>603</v>
      </c>
      <c r="C230" t="s">
        <v>126</v>
      </c>
      <c r="D230">
        <v>605</v>
      </c>
      <c r="E230" t="s">
        <v>481</v>
      </c>
      <c r="F230" s="1">
        <v>12</v>
      </c>
      <c r="G230" s="1">
        <v>1</v>
      </c>
      <c r="H230" s="1">
        <v>10</v>
      </c>
      <c r="I230" s="1">
        <v>12</v>
      </c>
      <c r="J230" s="1">
        <v>8</v>
      </c>
      <c r="K230" s="1">
        <v>13</v>
      </c>
      <c r="L230" s="1">
        <v>13</v>
      </c>
      <c r="M230" s="1">
        <v>14</v>
      </c>
      <c r="N230" s="1">
        <v>11</v>
      </c>
      <c r="O230" s="1">
        <v>10</v>
      </c>
      <c r="P230" s="1">
        <v>13</v>
      </c>
      <c r="Q230" s="1">
        <v>10</v>
      </c>
      <c r="R230" s="1">
        <v>16</v>
      </c>
      <c r="S230" s="1">
        <v>14</v>
      </c>
      <c r="T230" s="1">
        <v>19</v>
      </c>
      <c r="U230" s="1">
        <f>SUM(Table2[[#This Row],[PR]:[12]])</f>
        <v>176</v>
      </c>
    </row>
    <row r="231" spans="1:21" x14ac:dyDescent="0.25">
      <c r="A231" t="s">
        <v>16</v>
      </c>
      <c r="B231">
        <v>1508</v>
      </c>
      <c r="C231" t="s">
        <v>127</v>
      </c>
      <c r="D231">
        <v>615</v>
      </c>
      <c r="E231" t="s">
        <v>482</v>
      </c>
      <c r="J231" s="1">
        <v>42</v>
      </c>
      <c r="K231" s="1">
        <v>54</v>
      </c>
      <c r="L231" s="1">
        <v>49</v>
      </c>
      <c r="M231" s="1">
        <v>43</v>
      </c>
      <c r="U231" s="1">
        <f>SUM(Table2[[#This Row],[PR]:[12]])</f>
        <v>188</v>
      </c>
    </row>
    <row r="232" spans="1:21" x14ac:dyDescent="0.25">
      <c r="A232" t="s">
        <v>16</v>
      </c>
      <c r="B232">
        <v>1508</v>
      </c>
      <c r="C232" t="s">
        <v>127</v>
      </c>
      <c r="D232">
        <v>612</v>
      </c>
      <c r="E232" t="s">
        <v>483</v>
      </c>
      <c r="F232" s="1">
        <v>14</v>
      </c>
      <c r="H232" s="1">
        <v>25</v>
      </c>
      <c r="I232" s="1">
        <v>30</v>
      </c>
      <c r="J232" s="1">
        <v>29</v>
      </c>
      <c r="K232" s="1">
        <v>22</v>
      </c>
      <c r="L232" s="1">
        <v>22</v>
      </c>
      <c r="M232" s="1">
        <v>32</v>
      </c>
      <c r="U232" s="1">
        <f>SUM(Table2[[#This Row],[PR]:[12]])</f>
        <v>174</v>
      </c>
    </row>
    <row r="233" spans="1:21" x14ac:dyDescent="0.25">
      <c r="A233" t="s">
        <v>16</v>
      </c>
      <c r="B233">
        <v>1508</v>
      </c>
      <c r="C233" t="s">
        <v>127</v>
      </c>
      <c r="D233">
        <v>610</v>
      </c>
      <c r="E233" t="s">
        <v>484</v>
      </c>
      <c r="K233" s="1">
        <v>102</v>
      </c>
      <c r="L233" s="1">
        <v>93</v>
      </c>
      <c r="M233" s="1">
        <v>108</v>
      </c>
      <c r="U233" s="1">
        <f>SUM(Table2[[#This Row],[PR]:[12]])</f>
        <v>303</v>
      </c>
    </row>
    <row r="234" spans="1:21" x14ac:dyDescent="0.25">
      <c r="A234" t="s">
        <v>16</v>
      </c>
      <c r="B234">
        <v>1508</v>
      </c>
      <c r="C234" t="s">
        <v>127</v>
      </c>
      <c r="D234">
        <v>614</v>
      </c>
      <c r="E234" t="s">
        <v>485</v>
      </c>
      <c r="F234" s="1">
        <v>32</v>
      </c>
      <c r="H234" s="1">
        <v>54</v>
      </c>
      <c r="I234" s="1">
        <v>53</v>
      </c>
      <c r="U234" s="1">
        <f>SUM(Table2[[#This Row],[PR]:[12]])</f>
        <v>139</v>
      </c>
    </row>
    <row r="235" spans="1:21" x14ac:dyDescent="0.25">
      <c r="A235" t="s">
        <v>16</v>
      </c>
      <c r="B235">
        <v>1508</v>
      </c>
      <c r="C235" t="s">
        <v>127</v>
      </c>
      <c r="D235">
        <v>609</v>
      </c>
      <c r="E235" t="s">
        <v>486</v>
      </c>
      <c r="Q235" s="1">
        <v>180</v>
      </c>
      <c r="R235" s="1">
        <v>161</v>
      </c>
      <c r="S235" s="1">
        <v>168</v>
      </c>
      <c r="T235" s="1">
        <v>182</v>
      </c>
      <c r="U235" s="1">
        <f>SUM(Table2[[#This Row],[PR]:[12]])</f>
        <v>691</v>
      </c>
    </row>
    <row r="236" spans="1:21" x14ac:dyDescent="0.25">
      <c r="A236" t="s">
        <v>16</v>
      </c>
      <c r="B236">
        <v>1508</v>
      </c>
      <c r="C236" t="s">
        <v>127</v>
      </c>
      <c r="D236">
        <v>608</v>
      </c>
      <c r="E236" t="s">
        <v>487</v>
      </c>
      <c r="N236" s="1">
        <v>165</v>
      </c>
      <c r="O236" s="1">
        <v>160</v>
      </c>
      <c r="P236" s="1">
        <v>172</v>
      </c>
      <c r="U236" s="1">
        <f>SUM(Table2[[#This Row],[PR]:[12]])</f>
        <v>497</v>
      </c>
    </row>
    <row r="237" spans="1:21" x14ac:dyDescent="0.25">
      <c r="A237" t="s">
        <v>16</v>
      </c>
      <c r="B237">
        <v>1508</v>
      </c>
      <c r="C237" t="s">
        <v>127</v>
      </c>
      <c r="D237">
        <v>607</v>
      </c>
      <c r="E237" t="s">
        <v>488</v>
      </c>
      <c r="F237" s="1">
        <v>56</v>
      </c>
      <c r="G237" s="1">
        <v>7</v>
      </c>
      <c r="H237" s="1">
        <v>88</v>
      </c>
      <c r="I237" s="1">
        <v>85</v>
      </c>
      <c r="J237" s="1">
        <v>113</v>
      </c>
      <c r="U237" s="1">
        <f>SUM(Table2[[#This Row],[PR]:[12]])</f>
        <v>349</v>
      </c>
    </row>
    <row r="238" spans="1:21" x14ac:dyDescent="0.25">
      <c r="A238" t="s">
        <v>16</v>
      </c>
      <c r="B238">
        <v>1450</v>
      </c>
      <c r="C238" t="s">
        <v>128</v>
      </c>
      <c r="D238">
        <v>763</v>
      </c>
      <c r="E238" t="s">
        <v>489</v>
      </c>
      <c r="O238" s="1">
        <v>41</v>
      </c>
      <c r="P238" s="1">
        <v>32</v>
      </c>
      <c r="Q238" s="1">
        <v>32</v>
      </c>
      <c r="R238" s="1">
        <v>43</v>
      </c>
      <c r="S238" s="1">
        <v>36</v>
      </c>
      <c r="T238" s="1">
        <v>44</v>
      </c>
      <c r="U238" s="1">
        <f>SUM(Table2[[#This Row],[PR]:[12]])</f>
        <v>228</v>
      </c>
    </row>
    <row r="239" spans="1:21" x14ac:dyDescent="0.25">
      <c r="A239" t="s">
        <v>16</v>
      </c>
      <c r="B239">
        <v>1450</v>
      </c>
      <c r="C239" t="s">
        <v>128</v>
      </c>
      <c r="D239">
        <v>672</v>
      </c>
      <c r="E239" t="s">
        <v>490</v>
      </c>
      <c r="F239" s="1">
        <v>28</v>
      </c>
      <c r="H239" s="1">
        <v>48</v>
      </c>
      <c r="I239" s="1">
        <v>61</v>
      </c>
      <c r="J239" s="1">
        <v>55</v>
      </c>
      <c r="K239" s="1">
        <v>60</v>
      </c>
      <c r="L239" s="1">
        <v>57</v>
      </c>
      <c r="M239" s="1">
        <v>59</v>
      </c>
      <c r="U239" s="1">
        <f>SUM(Table2[[#This Row],[PR]:[12]])</f>
        <v>368</v>
      </c>
    </row>
    <row r="240" spans="1:21" x14ac:dyDescent="0.25">
      <c r="A240" t="s">
        <v>16</v>
      </c>
      <c r="B240">
        <v>1450</v>
      </c>
      <c r="C240" t="s">
        <v>128</v>
      </c>
      <c r="D240">
        <v>670</v>
      </c>
      <c r="E240" t="s">
        <v>491</v>
      </c>
      <c r="Q240" s="1">
        <v>53</v>
      </c>
      <c r="R240" s="1">
        <v>71</v>
      </c>
      <c r="S240" s="1">
        <v>74</v>
      </c>
      <c r="T240" s="1">
        <v>71</v>
      </c>
      <c r="U240" s="1">
        <f>SUM(Table2[[#This Row],[PR]:[12]])</f>
        <v>269</v>
      </c>
    </row>
    <row r="241" spans="1:21" x14ac:dyDescent="0.25">
      <c r="A241" t="s">
        <v>16</v>
      </c>
      <c r="B241">
        <v>1450</v>
      </c>
      <c r="C241" t="s">
        <v>128</v>
      </c>
      <c r="D241">
        <v>764</v>
      </c>
      <c r="E241" t="s">
        <v>492</v>
      </c>
      <c r="F241" s="1">
        <v>25</v>
      </c>
      <c r="H241" s="1">
        <v>49</v>
      </c>
      <c r="I241" s="1">
        <v>40</v>
      </c>
      <c r="J241" s="1">
        <v>44</v>
      </c>
      <c r="K241" s="1">
        <v>37</v>
      </c>
      <c r="L241" s="1">
        <v>46</v>
      </c>
      <c r="M241" s="1">
        <v>48</v>
      </c>
      <c r="N241" s="1">
        <v>40</v>
      </c>
      <c r="U241" s="1">
        <f>SUM(Table2[[#This Row],[PR]:[12]])</f>
        <v>329</v>
      </c>
    </row>
    <row r="242" spans="1:21" x14ac:dyDescent="0.25">
      <c r="A242" t="s">
        <v>16</v>
      </c>
      <c r="B242">
        <v>1450</v>
      </c>
      <c r="C242" t="s">
        <v>128</v>
      </c>
      <c r="D242">
        <v>785</v>
      </c>
      <c r="E242" t="s">
        <v>493</v>
      </c>
      <c r="F242" s="1">
        <v>25</v>
      </c>
      <c r="H242" s="1">
        <v>43</v>
      </c>
      <c r="I242" s="1">
        <v>45</v>
      </c>
      <c r="J242" s="1">
        <v>40</v>
      </c>
      <c r="K242" s="1">
        <v>50</v>
      </c>
      <c r="L242" s="1">
        <v>40</v>
      </c>
      <c r="M242" s="1">
        <v>35</v>
      </c>
      <c r="U242" s="1">
        <f>SUM(Table2[[#This Row],[PR]:[12]])</f>
        <v>278</v>
      </c>
    </row>
    <row r="243" spans="1:21" x14ac:dyDescent="0.25">
      <c r="A243" t="s">
        <v>16</v>
      </c>
      <c r="B243">
        <v>1450</v>
      </c>
      <c r="C243" t="s">
        <v>128</v>
      </c>
      <c r="D243">
        <v>787</v>
      </c>
      <c r="E243" t="s">
        <v>494</v>
      </c>
      <c r="Q243" s="1">
        <v>105</v>
      </c>
      <c r="R243" s="1">
        <v>87</v>
      </c>
      <c r="S243" s="1">
        <v>124</v>
      </c>
      <c r="T243" s="1">
        <v>94</v>
      </c>
      <c r="U243" s="1">
        <f>SUM(Table2[[#This Row],[PR]:[12]])</f>
        <v>410</v>
      </c>
    </row>
    <row r="244" spans="1:21" x14ac:dyDescent="0.25">
      <c r="A244" t="s">
        <v>16</v>
      </c>
      <c r="B244">
        <v>1450</v>
      </c>
      <c r="C244" t="s">
        <v>128</v>
      </c>
      <c r="D244">
        <v>784</v>
      </c>
      <c r="E244" t="s">
        <v>495</v>
      </c>
      <c r="N244" s="1">
        <v>97</v>
      </c>
      <c r="O244" s="1">
        <v>91</v>
      </c>
      <c r="P244" s="1">
        <v>91</v>
      </c>
      <c r="U244" s="1">
        <f>SUM(Table2[[#This Row],[PR]:[12]])</f>
        <v>279</v>
      </c>
    </row>
    <row r="245" spans="1:21" x14ac:dyDescent="0.25">
      <c r="A245" t="s">
        <v>16</v>
      </c>
      <c r="B245">
        <v>1450</v>
      </c>
      <c r="C245" t="s">
        <v>128</v>
      </c>
      <c r="D245">
        <v>788</v>
      </c>
      <c r="E245" t="s">
        <v>496</v>
      </c>
      <c r="F245" s="1">
        <v>16</v>
      </c>
      <c r="H245" s="1">
        <v>45</v>
      </c>
      <c r="I245" s="1">
        <v>41</v>
      </c>
      <c r="J245" s="1">
        <v>40</v>
      </c>
      <c r="K245" s="1">
        <v>44</v>
      </c>
      <c r="L245" s="1">
        <v>42</v>
      </c>
      <c r="M245" s="1">
        <v>38</v>
      </c>
      <c r="U245" s="1">
        <f>SUM(Table2[[#This Row],[PR]:[12]])</f>
        <v>266</v>
      </c>
    </row>
    <row r="246" spans="1:21" x14ac:dyDescent="0.25">
      <c r="A246" t="s">
        <v>16</v>
      </c>
      <c r="B246">
        <v>1450</v>
      </c>
      <c r="C246" t="s">
        <v>128</v>
      </c>
      <c r="D246">
        <v>671</v>
      </c>
      <c r="E246" t="s">
        <v>497</v>
      </c>
      <c r="N246" s="1">
        <v>47</v>
      </c>
      <c r="O246" s="1">
        <v>53</v>
      </c>
      <c r="P246" s="1">
        <v>54</v>
      </c>
      <c r="U246" s="1">
        <f>SUM(Table2[[#This Row],[PR]:[12]])</f>
        <v>154</v>
      </c>
    </row>
    <row r="247" spans="1:21" x14ac:dyDescent="0.25">
      <c r="A247" t="s">
        <v>16</v>
      </c>
      <c r="B247">
        <v>617</v>
      </c>
      <c r="C247" t="s">
        <v>129</v>
      </c>
      <c r="D247">
        <v>619</v>
      </c>
      <c r="E247" t="s">
        <v>498</v>
      </c>
      <c r="Q247" s="1">
        <v>165</v>
      </c>
      <c r="R247" s="1">
        <v>175</v>
      </c>
      <c r="S247" s="1">
        <v>149</v>
      </c>
      <c r="T247" s="1">
        <v>153</v>
      </c>
      <c r="U247" s="1">
        <f>SUM(Table2[[#This Row],[PR]:[12]])</f>
        <v>642</v>
      </c>
    </row>
    <row r="248" spans="1:21" x14ac:dyDescent="0.25">
      <c r="A248" t="s">
        <v>16</v>
      </c>
      <c r="B248">
        <v>617</v>
      </c>
      <c r="C248" t="s">
        <v>129</v>
      </c>
      <c r="D248">
        <v>620</v>
      </c>
      <c r="E248" t="s">
        <v>499</v>
      </c>
      <c r="N248" s="1">
        <v>151</v>
      </c>
      <c r="O248" s="1">
        <v>159</v>
      </c>
      <c r="P248" s="1">
        <v>144</v>
      </c>
      <c r="U248" s="1">
        <f>SUM(Table2[[#This Row],[PR]:[12]])</f>
        <v>454</v>
      </c>
    </row>
    <row r="249" spans="1:21" x14ac:dyDescent="0.25">
      <c r="A249" t="s">
        <v>16</v>
      </c>
      <c r="B249">
        <v>617</v>
      </c>
      <c r="C249" t="s">
        <v>129</v>
      </c>
      <c r="D249">
        <v>625</v>
      </c>
      <c r="E249" t="s">
        <v>500</v>
      </c>
      <c r="F249" s="1">
        <v>26</v>
      </c>
      <c r="G249" s="1">
        <v>5</v>
      </c>
      <c r="H249" s="1">
        <v>42</v>
      </c>
      <c r="I249" s="1">
        <v>39</v>
      </c>
      <c r="J249" s="1">
        <v>50</v>
      </c>
      <c r="K249" s="1">
        <v>40</v>
      </c>
      <c r="L249" s="1">
        <v>38</v>
      </c>
      <c r="M249" s="1">
        <v>41</v>
      </c>
      <c r="U249" s="1">
        <f>SUM(Table2[[#This Row],[PR]:[12]])</f>
        <v>281</v>
      </c>
    </row>
    <row r="250" spans="1:21" x14ac:dyDescent="0.25">
      <c r="A250" t="s">
        <v>16</v>
      </c>
      <c r="B250">
        <v>617</v>
      </c>
      <c r="C250" t="s">
        <v>129</v>
      </c>
      <c r="D250">
        <v>621</v>
      </c>
      <c r="E250" t="s">
        <v>501</v>
      </c>
      <c r="F250" s="1">
        <v>56</v>
      </c>
      <c r="G250" s="1">
        <v>6</v>
      </c>
      <c r="H250" s="1">
        <v>70</v>
      </c>
      <c r="I250" s="1">
        <v>57</v>
      </c>
      <c r="J250" s="1">
        <v>48</v>
      </c>
      <c r="U250" s="1">
        <f>SUM(Table2[[#This Row],[PR]:[12]])</f>
        <v>237</v>
      </c>
    </row>
    <row r="251" spans="1:21" x14ac:dyDescent="0.25">
      <c r="A251" t="s">
        <v>16</v>
      </c>
      <c r="B251">
        <v>617</v>
      </c>
      <c r="C251" t="s">
        <v>129</v>
      </c>
      <c r="D251">
        <v>623</v>
      </c>
      <c r="E251" t="s">
        <v>502</v>
      </c>
      <c r="H251" s="1">
        <v>30</v>
      </c>
      <c r="I251" s="1">
        <v>27</v>
      </c>
      <c r="J251" s="1">
        <v>36</v>
      </c>
      <c r="K251" s="1">
        <v>31</v>
      </c>
      <c r="L251" s="1">
        <v>39</v>
      </c>
      <c r="M251" s="1">
        <v>45</v>
      </c>
      <c r="U251" s="1">
        <f>SUM(Table2[[#This Row],[PR]:[12]])</f>
        <v>208</v>
      </c>
    </row>
    <row r="252" spans="1:21" x14ac:dyDescent="0.25">
      <c r="A252" t="s">
        <v>16</v>
      </c>
      <c r="B252">
        <v>617</v>
      </c>
      <c r="C252" t="s">
        <v>129</v>
      </c>
      <c r="D252">
        <v>622</v>
      </c>
      <c r="E252" t="s">
        <v>503</v>
      </c>
      <c r="K252" s="1">
        <v>62</v>
      </c>
      <c r="L252" s="1">
        <v>60</v>
      </c>
      <c r="M252" s="1">
        <v>66</v>
      </c>
      <c r="U252" s="1">
        <f>SUM(Table2[[#This Row],[PR]:[12]])</f>
        <v>188</v>
      </c>
    </row>
    <row r="253" spans="1:21" x14ac:dyDescent="0.25">
      <c r="A253" t="s">
        <v>16</v>
      </c>
      <c r="B253">
        <v>617</v>
      </c>
      <c r="C253" t="s">
        <v>129</v>
      </c>
      <c r="D253">
        <v>624</v>
      </c>
      <c r="E253" t="s">
        <v>504</v>
      </c>
      <c r="F253" s="1">
        <v>30</v>
      </c>
      <c r="G253" s="1">
        <v>1</v>
      </c>
      <c r="H253" s="1">
        <v>9</v>
      </c>
      <c r="I253" s="1">
        <v>12</v>
      </c>
      <c r="J253" s="1">
        <v>11</v>
      </c>
      <c r="K253" s="1">
        <v>5</v>
      </c>
      <c r="L253" s="1">
        <v>5</v>
      </c>
      <c r="M253" s="1">
        <v>10</v>
      </c>
      <c r="U253" s="1">
        <f>SUM(Table2[[#This Row],[PR]:[12]])</f>
        <v>83</v>
      </c>
    </row>
    <row r="254" spans="1:21" x14ac:dyDescent="0.25">
      <c r="A254" t="s">
        <v>16</v>
      </c>
      <c r="B254">
        <v>1451</v>
      </c>
      <c r="C254" t="s">
        <v>130</v>
      </c>
      <c r="D254">
        <v>133</v>
      </c>
      <c r="E254" t="s">
        <v>505</v>
      </c>
      <c r="F254" s="1">
        <v>31</v>
      </c>
      <c r="G254" s="1">
        <v>1</v>
      </c>
      <c r="H254" s="1">
        <v>29</v>
      </c>
      <c r="I254" s="1">
        <v>33</v>
      </c>
      <c r="J254" s="1">
        <v>34</v>
      </c>
      <c r="K254" s="1">
        <v>34</v>
      </c>
      <c r="L254" s="1">
        <v>26</v>
      </c>
      <c r="M254" s="1">
        <v>20</v>
      </c>
      <c r="N254" s="1">
        <v>27</v>
      </c>
      <c r="O254" s="1">
        <v>24</v>
      </c>
      <c r="P254" s="1">
        <v>20</v>
      </c>
      <c r="U254" s="1">
        <f>SUM(Table2[[#This Row],[PR]:[12]])</f>
        <v>279</v>
      </c>
    </row>
    <row r="255" spans="1:21" x14ac:dyDescent="0.25">
      <c r="A255" t="s">
        <v>16</v>
      </c>
      <c r="B255">
        <v>1451</v>
      </c>
      <c r="C255" t="s">
        <v>130</v>
      </c>
      <c r="D255">
        <v>348</v>
      </c>
      <c r="E255" t="s">
        <v>506</v>
      </c>
      <c r="H255" s="1">
        <v>22</v>
      </c>
      <c r="I255" s="1">
        <v>18</v>
      </c>
      <c r="J255" s="1">
        <v>16</v>
      </c>
      <c r="K255" s="1">
        <v>17</v>
      </c>
      <c r="L255" s="1">
        <v>15</v>
      </c>
      <c r="M255" s="1">
        <v>18</v>
      </c>
      <c r="N255" s="1">
        <v>16</v>
      </c>
      <c r="O255" s="1">
        <v>9</v>
      </c>
      <c r="P255" s="1">
        <v>12</v>
      </c>
      <c r="U255" s="1">
        <f>SUM(Table2[[#This Row],[PR]:[12]])</f>
        <v>143</v>
      </c>
    </row>
    <row r="256" spans="1:21" x14ac:dyDescent="0.25">
      <c r="A256" t="s">
        <v>16</v>
      </c>
      <c r="B256">
        <v>1451</v>
      </c>
      <c r="C256" t="s">
        <v>130</v>
      </c>
      <c r="D256">
        <v>439</v>
      </c>
      <c r="E256" t="s">
        <v>507</v>
      </c>
      <c r="F256" s="1">
        <v>13</v>
      </c>
      <c r="G256" s="1">
        <v>3</v>
      </c>
      <c r="U256" s="1">
        <f>SUM(Table2[[#This Row],[PR]:[12]])</f>
        <v>16</v>
      </c>
    </row>
    <row r="257" spans="1:21" x14ac:dyDescent="0.25">
      <c r="A257" t="s">
        <v>16</v>
      </c>
      <c r="B257">
        <v>1451</v>
      </c>
      <c r="C257" t="s">
        <v>130</v>
      </c>
      <c r="D257">
        <v>506</v>
      </c>
      <c r="E257" t="s">
        <v>508</v>
      </c>
      <c r="F257" s="1">
        <v>13</v>
      </c>
      <c r="G257" s="1">
        <v>1</v>
      </c>
      <c r="H257" s="1">
        <v>19</v>
      </c>
      <c r="I257" s="1">
        <v>19</v>
      </c>
      <c r="J257" s="1">
        <v>17</v>
      </c>
      <c r="K257" s="1">
        <v>20</v>
      </c>
      <c r="L257" s="1">
        <v>19</v>
      </c>
      <c r="M257" s="1">
        <v>28</v>
      </c>
      <c r="N257" s="1">
        <v>22</v>
      </c>
      <c r="O257" s="1">
        <v>24</v>
      </c>
      <c r="P257" s="1">
        <v>18</v>
      </c>
      <c r="U257" s="1">
        <f>SUM(Table2[[#This Row],[PR]:[12]])</f>
        <v>200</v>
      </c>
    </row>
    <row r="258" spans="1:21" x14ac:dyDescent="0.25">
      <c r="A258" t="s">
        <v>16</v>
      </c>
      <c r="B258">
        <v>1451</v>
      </c>
      <c r="C258" t="s">
        <v>130</v>
      </c>
      <c r="D258">
        <v>517</v>
      </c>
      <c r="E258" t="s">
        <v>509</v>
      </c>
      <c r="H258" s="1">
        <v>23</v>
      </c>
      <c r="I258" s="1">
        <v>34</v>
      </c>
      <c r="J258" s="1">
        <v>31</v>
      </c>
      <c r="K258" s="1">
        <v>33</v>
      </c>
      <c r="L258" s="1">
        <v>36</v>
      </c>
      <c r="M258" s="1">
        <v>26</v>
      </c>
      <c r="N258" s="1">
        <v>32</v>
      </c>
      <c r="O258" s="1">
        <v>38</v>
      </c>
      <c r="P258" s="1">
        <v>43</v>
      </c>
      <c r="U258" s="1">
        <f>SUM(Table2[[#This Row],[PR]:[12]])</f>
        <v>296</v>
      </c>
    </row>
    <row r="259" spans="1:21" x14ac:dyDescent="0.25">
      <c r="A259" t="s">
        <v>16</v>
      </c>
      <c r="B259">
        <v>1452</v>
      </c>
      <c r="C259" t="s">
        <v>131</v>
      </c>
      <c r="D259">
        <v>834</v>
      </c>
      <c r="E259" t="s">
        <v>510</v>
      </c>
      <c r="H259" s="1">
        <v>12</v>
      </c>
      <c r="I259" s="1">
        <v>17</v>
      </c>
      <c r="J259" s="1">
        <v>12</v>
      </c>
      <c r="K259" s="1">
        <v>18</v>
      </c>
      <c r="L259" s="1">
        <v>16</v>
      </c>
      <c r="U259" s="1">
        <f>SUM(Table2[[#This Row],[PR]:[12]])</f>
        <v>75</v>
      </c>
    </row>
    <row r="260" spans="1:21" x14ac:dyDescent="0.25">
      <c r="A260" t="s">
        <v>16</v>
      </c>
      <c r="B260">
        <v>1452</v>
      </c>
      <c r="C260" t="s">
        <v>131</v>
      </c>
      <c r="D260">
        <v>586</v>
      </c>
      <c r="E260" t="s">
        <v>511</v>
      </c>
      <c r="H260" s="1">
        <v>29</v>
      </c>
      <c r="I260" s="1">
        <v>21</v>
      </c>
      <c r="J260" s="1">
        <v>38</v>
      </c>
      <c r="U260" s="1">
        <f>SUM(Table2[[#This Row],[PR]:[12]])</f>
        <v>88</v>
      </c>
    </row>
    <row r="261" spans="1:21" x14ac:dyDescent="0.25">
      <c r="A261" t="s">
        <v>16</v>
      </c>
      <c r="B261">
        <v>1452</v>
      </c>
      <c r="C261" t="s">
        <v>131</v>
      </c>
      <c r="D261">
        <v>836</v>
      </c>
      <c r="E261" t="s">
        <v>512</v>
      </c>
      <c r="H261" s="1">
        <v>27</v>
      </c>
      <c r="I261" s="1">
        <v>41</v>
      </c>
      <c r="J261" s="1">
        <v>31</v>
      </c>
      <c r="K261" s="1">
        <v>31</v>
      </c>
      <c r="L261" s="1">
        <v>37</v>
      </c>
      <c r="U261" s="1">
        <f>SUM(Table2[[#This Row],[PR]:[12]])</f>
        <v>167</v>
      </c>
    </row>
    <row r="262" spans="1:21" x14ac:dyDescent="0.25">
      <c r="A262" t="s">
        <v>16</v>
      </c>
      <c r="B262">
        <v>1452</v>
      </c>
      <c r="C262" t="s">
        <v>131</v>
      </c>
      <c r="D262">
        <v>1454</v>
      </c>
      <c r="E262" t="s">
        <v>513</v>
      </c>
      <c r="R262" s="1">
        <v>144</v>
      </c>
      <c r="S262" s="1">
        <v>150</v>
      </c>
      <c r="T262" s="1">
        <v>131</v>
      </c>
      <c r="U262" s="1">
        <f>SUM(Table2[[#This Row],[PR]:[12]])</f>
        <v>425</v>
      </c>
    </row>
    <row r="263" spans="1:21" x14ac:dyDescent="0.25">
      <c r="A263" t="s">
        <v>16</v>
      </c>
      <c r="B263">
        <v>1452</v>
      </c>
      <c r="C263" t="s">
        <v>131</v>
      </c>
      <c r="D263">
        <v>1453</v>
      </c>
      <c r="E263" t="s">
        <v>514</v>
      </c>
      <c r="P263" s="1">
        <v>97</v>
      </c>
      <c r="Q263" s="1">
        <v>118</v>
      </c>
      <c r="U263" s="1">
        <f>SUM(Table2[[#This Row],[PR]:[12]])</f>
        <v>215</v>
      </c>
    </row>
    <row r="264" spans="1:21" x14ac:dyDescent="0.25">
      <c r="A264" t="s">
        <v>16</v>
      </c>
      <c r="B264">
        <v>1452</v>
      </c>
      <c r="C264" t="s">
        <v>131</v>
      </c>
      <c r="D264">
        <v>581</v>
      </c>
      <c r="E264" t="s">
        <v>515</v>
      </c>
      <c r="F264" s="1">
        <v>48</v>
      </c>
      <c r="K264" s="1">
        <v>30</v>
      </c>
      <c r="L264" s="1">
        <v>23</v>
      </c>
      <c r="M264" s="1">
        <v>17</v>
      </c>
      <c r="U264" s="1">
        <f>SUM(Table2[[#This Row],[PR]:[12]])</f>
        <v>118</v>
      </c>
    </row>
    <row r="265" spans="1:21" x14ac:dyDescent="0.25">
      <c r="A265" t="s">
        <v>16</v>
      </c>
      <c r="B265">
        <v>1452</v>
      </c>
      <c r="C265" t="s">
        <v>131</v>
      </c>
      <c r="D265">
        <v>585</v>
      </c>
      <c r="E265" t="s">
        <v>516</v>
      </c>
      <c r="M265" s="1">
        <v>42</v>
      </c>
      <c r="N265" s="1">
        <v>92</v>
      </c>
      <c r="O265" s="1">
        <v>90</v>
      </c>
      <c r="U265" s="1">
        <f>SUM(Table2[[#This Row],[PR]:[12]])</f>
        <v>224</v>
      </c>
    </row>
    <row r="266" spans="1:21" x14ac:dyDescent="0.25">
      <c r="A266" t="s">
        <v>16</v>
      </c>
      <c r="B266">
        <v>1452</v>
      </c>
      <c r="C266" t="s">
        <v>131</v>
      </c>
      <c r="D266">
        <v>583</v>
      </c>
      <c r="E266" t="s">
        <v>517</v>
      </c>
      <c r="H266" s="1">
        <v>61</v>
      </c>
      <c r="I266" s="1">
        <v>49</v>
      </c>
      <c r="J266" s="1">
        <v>51</v>
      </c>
      <c r="K266" s="1">
        <v>59</v>
      </c>
      <c r="L266" s="1">
        <v>49</v>
      </c>
      <c r="U266" s="1">
        <f>SUM(Table2[[#This Row],[PR]:[12]])</f>
        <v>269</v>
      </c>
    </row>
    <row r="267" spans="1:21" x14ac:dyDescent="0.25">
      <c r="A267" t="s">
        <v>16</v>
      </c>
      <c r="B267">
        <v>1452</v>
      </c>
      <c r="C267" t="s">
        <v>131</v>
      </c>
      <c r="D267">
        <v>838</v>
      </c>
      <c r="E267" t="s">
        <v>518</v>
      </c>
      <c r="M267" s="1">
        <v>56</v>
      </c>
      <c r="N267" s="1">
        <v>41</v>
      </c>
      <c r="O267" s="1">
        <v>55</v>
      </c>
      <c r="U267" s="1">
        <f>SUM(Table2[[#This Row],[PR]:[12]])</f>
        <v>152</v>
      </c>
    </row>
    <row r="268" spans="1:21" x14ac:dyDescent="0.25">
      <c r="A268" t="s">
        <v>16</v>
      </c>
      <c r="B268">
        <v>1455</v>
      </c>
      <c r="C268" t="s">
        <v>132</v>
      </c>
      <c r="D268">
        <v>395</v>
      </c>
      <c r="E268" t="s">
        <v>519</v>
      </c>
      <c r="M268" s="1">
        <v>48</v>
      </c>
      <c r="N268" s="1">
        <v>51</v>
      </c>
      <c r="O268" s="1">
        <v>50</v>
      </c>
      <c r="P268" s="1">
        <v>48</v>
      </c>
      <c r="U268" s="1">
        <f>SUM(Table2[[#This Row],[PR]:[12]])</f>
        <v>197</v>
      </c>
    </row>
    <row r="269" spans="1:21" x14ac:dyDescent="0.25">
      <c r="A269" t="s">
        <v>16</v>
      </c>
      <c r="B269">
        <v>1455</v>
      </c>
      <c r="C269" t="s">
        <v>132</v>
      </c>
      <c r="D269">
        <v>512</v>
      </c>
      <c r="E269" t="s">
        <v>520</v>
      </c>
      <c r="L269" s="1">
        <v>187</v>
      </c>
      <c r="M269" s="1">
        <v>209</v>
      </c>
      <c r="U269" s="1">
        <f>SUM(Table2[[#This Row],[PR]:[12]])</f>
        <v>396</v>
      </c>
    </row>
    <row r="270" spans="1:21" x14ac:dyDescent="0.25">
      <c r="A270" t="s">
        <v>16</v>
      </c>
      <c r="B270">
        <v>1455</v>
      </c>
      <c r="C270" t="s">
        <v>132</v>
      </c>
      <c r="D270">
        <v>396</v>
      </c>
      <c r="E270" t="s">
        <v>521</v>
      </c>
      <c r="H270" s="1">
        <v>45</v>
      </c>
      <c r="I270" s="1">
        <v>26</v>
      </c>
      <c r="J270" s="1">
        <v>49</v>
      </c>
      <c r="K270" s="1">
        <v>47</v>
      </c>
      <c r="L270" s="1">
        <v>39</v>
      </c>
      <c r="U270" s="1">
        <f>SUM(Table2[[#This Row],[PR]:[12]])</f>
        <v>206</v>
      </c>
    </row>
    <row r="271" spans="1:21" x14ac:dyDescent="0.25">
      <c r="A271" t="s">
        <v>16</v>
      </c>
      <c r="B271">
        <v>1455</v>
      </c>
      <c r="C271" t="s">
        <v>132</v>
      </c>
      <c r="D271">
        <v>511</v>
      </c>
      <c r="E271" t="s">
        <v>522</v>
      </c>
      <c r="Q271" s="1">
        <v>239</v>
      </c>
      <c r="R271" s="1">
        <v>252</v>
      </c>
      <c r="S271" s="1">
        <v>212</v>
      </c>
      <c r="T271" s="1">
        <v>276</v>
      </c>
      <c r="U271" s="1">
        <f>SUM(Table2[[#This Row],[PR]:[12]])</f>
        <v>979</v>
      </c>
    </row>
    <row r="272" spans="1:21" x14ac:dyDescent="0.25">
      <c r="A272" t="s">
        <v>16</v>
      </c>
      <c r="B272">
        <v>1455</v>
      </c>
      <c r="C272" t="s">
        <v>132</v>
      </c>
      <c r="D272">
        <v>513</v>
      </c>
      <c r="E272" t="s">
        <v>523</v>
      </c>
      <c r="N272" s="1">
        <v>199</v>
      </c>
      <c r="O272" s="1">
        <v>204</v>
      </c>
      <c r="P272" s="1">
        <v>185</v>
      </c>
      <c r="U272" s="1">
        <f>SUM(Table2[[#This Row],[PR]:[12]])</f>
        <v>588</v>
      </c>
    </row>
    <row r="273" spans="1:21" x14ac:dyDescent="0.25">
      <c r="A273" t="s">
        <v>16</v>
      </c>
      <c r="B273">
        <v>1455</v>
      </c>
      <c r="C273" t="s">
        <v>132</v>
      </c>
      <c r="D273">
        <v>514</v>
      </c>
      <c r="E273" t="s">
        <v>524</v>
      </c>
      <c r="H273" s="1">
        <v>190</v>
      </c>
      <c r="I273" s="1">
        <v>178</v>
      </c>
      <c r="J273" s="1">
        <v>221</v>
      </c>
      <c r="K273" s="1">
        <v>220</v>
      </c>
      <c r="U273" s="1">
        <f>SUM(Table2[[#This Row],[PR]:[12]])</f>
        <v>809</v>
      </c>
    </row>
    <row r="274" spans="1:21" x14ac:dyDescent="0.25">
      <c r="A274" t="s">
        <v>16</v>
      </c>
      <c r="B274">
        <v>635</v>
      </c>
      <c r="C274" t="s">
        <v>133</v>
      </c>
      <c r="D274">
        <v>640</v>
      </c>
      <c r="E274" t="s">
        <v>525</v>
      </c>
      <c r="F274" s="1">
        <v>85</v>
      </c>
      <c r="G274" s="1">
        <v>3</v>
      </c>
      <c r="K274" s="1">
        <v>150</v>
      </c>
      <c r="L274" s="1">
        <v>175</v>
      </c>
      <c r="U274" s="1">
        <f>SUM(Table2[[#This Row],[PR]:[12]])</f>
        <v>413</v>
      </c>
    </row>
    <row r="275" spans="1:21" x14ac:dyDescent="0.25">
      <c r="A275" t="s">
        <v>16</v>
      </c>
      <c r="B275">
        <v>635</v>
      </c>
      <c r="C275" t="s">
        <v>133</v>
      </c>
      <c r="D275">
        <v>637</v>
      </c>
      <c r="E275" t="s">
        <v>526</v>
      </c>
      <c r="Q275" s="1">
        <v>161</v>
      </c>
      <c r="R275" s="1">
        <v>139</v>
      </c>
      <c r="S275" s="1">
        <v>118</v>
      </c>
      <c r="T275" s="1">
        <v>127</v>
      </c>
      <c r="U275" s="1">
        <f>SUM(Table2[[#This Row],[PR]:[12]])</f>
        <v>545</v>
      </c>
    </row>
    <row r="276" spans="1:21" x14ac:dyDescent="0.25">
      <c r="A276" t="s">
        <v>16</v>
      </c>
      <c r="B276">
        <v>635</v>
      </c>
      <c r="C276" t="s">
        <v>133</v>
      </c>
      <c r="D276">
        <v>638</v>
      </c>
      <c r="E276" t="s">
        <v>527</v>
      </c>
      <c r="M276" s="1">
        <v>139</v>
      </c>
      <c r="N276" s="1">
        <v>149</v>
      </c>
      <c r="O276" s="1">
        <v>169</v>
      </c>
      <c r="P276" s="1">
        <v>155</v>
      </c>
      <c r="U276" s="1">
        <f>SUM(Table2[[#This Row],[PR]:[12]])</f>
        <v>612</v>
      </c>
    </row>
    <row r="277" spans="1:21" x14ac:dyDescent="0.25">
      <c r="A277" t="s">
        <v>16</v>
      </c>
      <c r="B277">
        <v>635</v>
      </c>
      <c r="C277" t="s">
        <v>133</v>
      </c>
      <c r="D277">
        <v>639</v>
      </c>
      <c r="E277" t="s">
        <v>528</v>
      </c>
      <c r="H277" s="1">
        <v>59</v>
      </c>
      <c r="I277" s="1">
        <v>62</v>
      </c>
      <c r="J277" s="1">
        <v>62</v>
      </c>
      <c r="U277" s="1">
        <f>SUM(Table2[[#This Row],[PR]:[12]])</f>
        <v>183</v>
      </c>
    </row>
    <row r="278" spans="1:21" x14ac:dyDescent="0.25">
      <c r="A278" t="s">
        <v>16</v>
      </c>
      <c r="B278">
        <v>635</v>
      </c>
      <c r="C278" t="s">
        <v>133</v>
      </c>
      <c r="D278">
        <v>636</v>
      </c>
      <c r="E278" t="s">
        <v>529</v>
      </c>
      <c r="H278" s="1">
        <v>81</v>
      </c>
      <c r="I278" s="1">
        <v>83</v>
      </c>
      <c r="J278" s="1">
        <v>87</v>
      </c>
      <c r="U278" s="1">
        <f>SUM(Table2[[#This Row],[PR]:[12]])</f>
        <v>251</v>
      </c>
    </row>
    <row r="279" spans="1:21" x14ac:dyDescent="0.25">
      <c r="A279" t="s">
        <v>16</v>
      </c>
      <c r="B279">
        <v>1456</v>
      </c>
      <c r="C279" t="s">
        <v>134</v>
      </c>
      <c r="D279">
        <v>363</v>
      </c>
      <c r="E279" t="s">
        <v>530</v>
      </c>
      <c r="O279" s="1">
        <v>120</v>
      </c>
      <c r="P279" s="1">
        <v>131</v>
      </c>
      <c r="U279" s="1">
        <f>SUM(Table2[[#This Row],[PR]:[12]])</f>
        <v>251</v>
      </c>
    </row>
    <row r="280" spans="1:21" x14ac:dyDescent="0.25">
      <c r="A280" t="s">
        <v>16</v>
      </c>
      <c r="B280">
        <v>1456</v>
      </c>
      <c r="C280" t="s">
        <v>134</v>
      </c>
      <c r="D280">
        <v>292</v>
      </c>
      <c r="E280" t="s">
        <v>531</v>
      </c>
      <c r="F280" s="1">
        <v>32</v>
      </c>
      <c r="H280" s="1">
        <v>38</v>
      </c>
      <c r="I280" s="1">
        <v>37</v>
      </c>
      <c r="J280" s="1">
        <v>33</v>
      </c>
      <c r="K280" s="1">
        <v>46</v>
      </c>
      <c r="L280" s="1">
        <v>42</v>
      </c>
      <c r="M280" s="1">
        <v>40</v>
      </c>
      <c r="N280" s="1">
        <v>27</v>
      </c>
      <c r="U280" s="1">
        <f>SUM(Table2[[#This Row],[PR]:[12]])</f>
        <v>295</v>
      </c>
    </row>
    <row r="281" spans="1:21" x14ac:dyDescent="0.25">
      <c r="A281" t="s">
        <v>16</v>
      </c>
      <c r="B281">
        <v>1456</v>
      </c>
      <c r="C281" t="s">
        <v>134</v>
      </c>
      <c r="D281">
        <v>303</v>
      </c>
      <c r="E281" t="s">
        <v>532</v>
      </c>
      <c r="F281" s="1">
        <v>23</v>
      </c>
      <c r="G281" s="1">
        <v>1</v>
      </c>
      <c r="H281" s="1">
        <v>34</v>
      </c>
      <c r="I281" s="1">
        <v>31</v>
      </c>
      <c r="J281" s="1">
        <v>37</v>
      </c>
      <c r="K281" s="1">
        <v>37</v>
      </c>
      <c r="L281" s="1">
        <v>24</v>
      </c>
      <c r="M281" s="1">
        <v>30</v>
      </c>
      <c r="N281" s="1">
        <v>26</v>
      </c>
      <c r="U281" s="1">
        <f>SUM(Table2[[#This Row],[PR]:[12]])</f>
        <v>243</v>
      </c>
    </row>
    <row r="282" spans="1:21" x14ac:dyDescent="0.25">
      <c r="A282" t="s">
        <v>16</v>
      </c>
      <c r="B282">
        <v>1456</v>
      </c>
      <c r="C282" t="s">
        <v>134</v>
      </c>
      <c r="D282">
        <v>361</v>
      </c>
      <c r="E282" t="s">
        <v>533</v>
      </c>
      <c r="F282" s="1">
        <v>46</v>
      </c>
      <c r="H282" s="1">
        <v>53</v>
      </c>
      <c r="I282" s="1">
        <v>66</v>
      </c>
      <c r="J282" s="1">
        <v>59</v>
      </c>
      <c r="K282" s="1">
        <v>52</v>
      </c>
      <c r="L282" s="1">
        <v>56</v>
      </c>
      <c r="M282" s="1">
        <v>73</v>
      </c>
      <c r="N282" s="1">
        <v>64</v>
      </c>
      <c r="U282" s="1">
        <f>SUM(Table2[[#This Row],[PR]:[12]])</f>
        <v>469</v>
      </c>
    </row>
    <row r="283" spans="1:21" x14ac:dyDescent="0.25">
      <c r="A283" t="s">
        <v>16</v>
      </c>
      <c r="B283">
        <v>1456</v>
      </c>
      <c r="C283" t="s">
        <v>134</v>
      </c>
      <c r="D283">
        <v>362</v>
      </c>
      <c r="E283" t="s">
        <v>534</v>
      </c>
      <c r="Q283" s="1">
        <v>117</v>
      </c>
      <c r="R283" s="1">
        <v>128</v>
      </c>
      <c r="S283" s="1">
        <v>121</v>
      </c>
      <c r="T283" s="1">
        <v>111</v>
      </c>
      <c r="U283" s="1">
        <f>SUM(Table2[[#This Row],[PR]:[12]])</f>
        <v>477</v>
      </c>
    </row>
    <row r="284" spans="1:21" x14ac:dyDescent="0.25">
      <c r="A284" t="s">
        <v>16</v>
      </c>
      <c r="B284">
        <v>646</v>
      </c>
      <c r="C284" t="s">
        <v>135</v>
      </c>
      <c r="D284">
        <v>659</v>
      </c>
      <c r="E284" t="s">
        <v>535</v>
      </c>
      <c r="F284" s="1">
        <v>14</v>
      </c>
      <c r="G284" s="1">
        <v>3</v>
      </c>
      <c r="H284" s="1">
        <v>21</v>
      </c>
      <c r="I284" s="1">
        <v>18</v>
      </c>
      <c r="J284" s="1">
        <v>17</v>
      </c>
      <c r="K284" s="1">
        <v>16</v>
      </c>
      <c r="L284" s="1">
        <v>16</v>
      </c>
      <c r="U284" s="1">
        <f>SUM(Table2[[#This Row],[PR]:[12]])</f>
        <v>105</v>
      </c>
    </row>
    <row r="285" spans="1:21" x14ac:dyDescent="0.25">
      <c r="A285" t="s">
        <v>16</v>
      </c>
      <c r="B285">
        <v>646</v>
      </c>
      <c r="C285" t="s">
        <v>135</v>
      </c>
      <c r="D285">
        <v>650</v>
      </c>
      <c r="E285" t="s">
        <v>536</v>
      </c>
      <c r="F285" s="1">
        <v>24</v>
      </c>
      <c r="G285" s="1">
        <v>1</v>
      </c>
      <c r="H285" s="1">
        <v>62</v>
      </c>
      <c r="I285" s="1">
        <v>56</v>
      </c>
      <c r="J285" s="1">
        <v>56</v>
      </c>
      <c r="K285" s="1">
        <v>70</v>
      </c>
      <c r="L285" s="1">
        <v>70</v>
      </c>
      <c r="M285" s="1">
        <v>87</v>
      </c>
      <c r="N285" s="1">
        <v>67</v>
      </c>
      <c r="U285" s="1">
        <f>SUM(Table2[[#This Row],[PR]:[12]])</f>
        <v>493</v>
      </c>
    </row>
    <row r="286" spans="1:21" x14ac:dyDescent="0.25">
      <c r="A286" t="s">
        <v>16</v>
      </c>
      <c r="B286">
        <v>646</v>
      </c>
      <c r="C286" t="s">
        <v>135</v>
      </c>
      <c r="D286">
        <v>647</v>
      </c>
      <c r="E286" t="s">
        <v>537</v>
      </c>
      <c r="K286" s="1">
        <v>33</v>
      </c>
      <c r="L286" s="1">
        <v>30</v>
      </c>
      <c r="M286" s="1">
        <v>29</v>
      </c>
      <c r="N286" s="1">
        <v>27</v>
      </c>
      <c r="U286" s="1">
        <f>SUM(Table2[[#This Row],[PR]:[12]])</f>
        <v>119</v>
      </c>
    </row>
    <row r="287" spans="1:21" x14ac:dyDescent="0.25">
      <c r="A287" t="s">
        <v>16</v>
      </c>
      <c r="B287">
        <v>646</v>
      </c>
      <c r="C287" t="s">
        <v>135</v>
      </c>
      <c r="D287">
        <v>649</v>
      </c>
      <c r="E287" t="s">
        <v>538</v>
      </c>
      <c r="F287" s="1">
        <v>10</v>
      </c>
      <c r="H287" s="1">
        <v>15</v>
      </c>
      <c r="I287" s="1">
        <v>19</v>
      </c>
      <c r="J287" s="1">
        <v>17</v>
      </c>
      <c r="K287" s="1">
        <v>19</v>
      </c>
      <c r="L287" s="1">
        <v>18</v>
      </c>
      <c r="M287" s="1">
        <v>18</v>
      </c>
      <c r="N287" s="1">
        <v>20</v>
      </c>
      <c r="U287" s="1">
        <f>SUM(Table2[[#This Row],[PR]:[12]])</f>
        <v>136</v>
      </c>
    </row>
    <row r="288" spans="1:21" x14ac:dyDescent="0.25">
      <c r="A288" t="s">
        <v>16</v>
      </c>
      <c r="B288">
        <v>646</v>
      </c>
      <c r="C288" t="s">
        <v>135</v>
      </c>
      <c r="D288">
        <v>651</v>
      </c>
      <c r="E288" t="s">
        <v>539</v>
      </c>
      <c r="H288" s="1">
        <v>10</v>
      </c>
      <c r="I288" s="1">
        <v>13</v>
      </c>
      <c r="J288" s="1">
        <v>11</v>
      </c>
      <c r="K288" s="1">
        <v>18</v>
      </c>
      <c r="L288" s="1">
        <v>13</v>
      </c>
      <c r="U288" s="1">
        <f>SUM(Table2[[#This Row],[PR]:[12]])</f>
        <v>65</v>
      </c>
    </row>
    <row r="289" spans="1:21" x14ac:dyDescent="0.25">
      <c r="A289" t="s">
        <v>16</v>
      </c>
      <c r="B289">
        <v>646</v>
      </c>
      <c r="C289" t="s">
        <v>135</v>
      </c>
      <c r="D289">
        <v>652</v>
      </c>
      <c r="E289" t="s">
        <v>540</v>
      </c>
      <c r="F289" s="1">
        <v>20</v>
      </c>
      <c r="G289" s="1">
        <v>2</v>
      </c>
      <c r="H289" s="1">
        <v>53</v>
      </c>
      <c r="I289" s="1">
        <v>38</v>
      </c>
      <c r="J289" s="1">
        <v>50</v>
      </c>
      <c r="K289" s="1">
        <v>54</v>
      </c>
      <c r="L289" s="1">
        <v>40</v>
      </c>
      <c r="M289" s="1">
        <v>68</v>
      </c>
      <c r="N289" s="1">
        <v>65</v>
      </c>
      <c r="U289" s="1">
        <f>SUM(Table2[[#This Row],[PR]:[12]])</f>
        <v>390</v>
      </c>
    </row>
    <row r="290" spans="1:21" x14ac:dyDescent="0.25">
      <c r="A290" t="s">
        <v>16</v>
      </c>
      <c r="B290">
        <v>646</v>
      </c>
      <c r="C290" t="s">
        <v>135</v>
      </c>
      <c r="D290">
        <v>656</v>
      </c>
      <c r="E290" t="s">
        <v>541</v>
      </c>
      <c r="Q290" s="1">
        <v>258</v>
      </c>
      <c r="R290" s="1">
        <v>260</v>
      </c>
      <c r="S290" s="1">
        <v>270</v>
      </c>
      <c r="T290" s="1">
        <v>280</v>
      </c>
      <c r="U290" s="1">
        <f>SUM(Table2[[#This Row],[PR]:[12]])</f>
        <v>1068</v>
      </c>
    </row>
    <row r="291" spans="1:21" x14ac:dyDescent="0.25">
      <c r="A291" t="s">
        <v>16</v>
      </c>
      <c r="B291">
        <v>646</v>
      </c>
      <c r="C291" t="s">
        <v>135</v>
      </c>
      <c r="D291">
        <v>655</v>
      </c>
      <c r="E291" t="s">
        <v>542</v>
      </c>
      <c r="O291" s="1">
        <v>251</v>
      </c>
      <c r="P291" s="1">
        <v>240</v>
      </c>
      <c r="U291" s="1">
        <f>SUM(Table2[[#This Row],[PR]:[12]])</f>
        <v>491</v>
      </c>
    </row>
    <row r="292" spans="1:21" x14ac:dyDescent="0.25">
      <c r="A292" t="s">
        <v>16</v>
      </c>
      <c r="B292">
        <v>646</v>
      </c>
      <c r="C292" t="s">
        <v>135</v>
      </c>
      <c r="D292">
        <v>660</v>
      </c>
      <c r="E292" t="s">
        <v>543</v>
      </c>
      <c r="F292" s="1">
        <v>23</v>
      </c>
      <c r="H292" s="1">
        <v>54</v>
      </c>
      <c r="I292" s="1">
        <v>61</v>
      </c>
      <c r="J292" s="1">
        <v>57</v>
      </c>
      <c r="K292" s="1">
        <v>49</v>
      </c>
      <c r="L292" s="1">
        <v>56</v>
      </c>
      <c r="M292" s="1">
        <v>100</v>
      </c>
      <c r="N292" s="1">
        <v>64</v>
      </c>
      <c r="U292" s="1">
        <f>SUM(Table2[[#This Row],[PR]:[12]])</f>
        <v>464</v>
      </c>
    </row>
    <row r="293" spans="1:21" x14ac:dyDescent="0.25">
      <c r="A293" t="s">
        <v>16</v>
      </c>
      <c r="B293">
        <v>646</v>
      </c>
      <c r="C293" t="s">
        <v>135</v>
      </c>
      <c r="D293">
        <v>657</v>
      </c>
      <c r="E293" t="s">
        <v>544</v>
      </c>
      <c r="F293" s="1">
        <v>18</v>
      </c>
      <c r="H293" s="1">
        <v>25</v>
      </c>
      <c r="I293" s="1">
        <v>29</v>
      </c>
      <c r="J293" s="1">
        <v>23</v>
      </c>
      <c r="U293" s="1">
        <f>SUM(Table2[[#This Row],[PR]:[12]])</f>
        <v>95</v>
      </c>
    </row>
    <row r="294" spans="1:21" x14ac:dyDescent="0.25">
      <c r="A294" t="s">
        <v>16</v>
      </c>
      <c r="B294">
        <v>1457</v>
      </c>
      <c r="C294" t="s">
        <v>136</v>
      </c>
      <c r="D294">
        <v>807</v>
      </c>
      <c r="E294" t="s">
        <v>545</v>
      </c>
      <c r="F294" s="1">
        <v>20</v>
      </c>
      <c r="H294" s="1">
        <v>41</v>
      </c>
      <c r="I294" s="1">
        <v>38</v>
      </c>
      <c r="J294" s="1">
        <v>38</v>
      </c>
      <c r="K294" s="1">
        <v>54</v>
      </c>
      <c r="L294" s="1">
        <v>48</v>
      </c>
      <c r="M294" s="1">
        <v>49</v>
      </c>
      <c r="U294" s="1">
        <f>SUM(Table2[[#This Row],[PR]:[12]])</f>
        <v>288</v>
      </c>
    </row>
    <row r="295" spans="1:21" x14ac:dyDescent="0.25">
      <c r="A295" t="s">
        <v>16</v>
      </c>
      <c r="B295">
        <v>1457</v>
      </c>
      <c r="C295" t="s">
        <v>136</v>
      </c>
      <c r="D295">
        <v>135</v>
      </c>
      <c r="E295" t="s">
        <v>546</v>
      </c>
      <c r="M295" s="1">
        <v>49</v>
      </c>
      <c r="N295" s="1">
        <v>42</v>
      </c>
      <c r="O295" s="1">
        <v>45</v>
      </c>
      <c r="P295" s="1">
        <v>52</v>
      </c>
      <c r="U295" s="1">
        <f>SUM(Table2[[#This Row],[PR]:[12]])</f>
        <v>188</v>
      </c>
    </row>
    <row r="296" spans="1:21" x14ac:dyDescent="0.25">
      <c r="A296" t="s">
        <v>16</v>
      </c>
      <c r="B296">
        <v>1457</v>
      </c>
      <c r="C296" t="s">
        <v>136</v>
      </c>
      <c r="D296">
        <v>136</v>
      </c>
      <c r="E296" t="s">
        <v>547</v>
      </c>
      <c r="F296" s="1">
        <v>24</v>
      </c>
      <c r="H296" s="1">
        <v>40</v>
      </c>
      <c r="I296" s="1">
        <v>49</v>
      </c>
      <c r="J296" s="1">
        <v>51</v>
      </c>
      <c r="K296" s="1">
        <v>42</v>
      </c>
      <c r="L296" s="1">
        <v>47</v>
      </c>
      <c r="U296" s="1">
        <f>SUM(Table2[[#This Row],[PR]:[12]])</f>
        <v>253</v>
      </c>
    </row>
    <row r="297" spans="1:21" x14ac:dyDescent="0.25">
      <c r="A297" t="s">
        <v>16</v>
      </c>
      <c r="B297">
        <v>1457</v>
      </c>
      <c r="C297" t="s">
        <v>136</v>
      </c>
      <c r="D297">
        <v>812</v>
      </c>
      <c r="E297" t="s">
        <v>548</v>
      </c>
      <c r="F297" s="1">
        <v>13</v>
      </c>
      <c r="H297" s="1">
        <v>37</v>
      </c>
      <c r="I297" s="1">
        <v>47</v>
      </c>
      <c r="J297" s="1">
        <v>36</v>
      </c>
      <c r="K297" s="1">
        <v>39</v>
      </c>
      <c r="L297" s="1">
        <v>40</v>
      </c>
      <c r="M297" s="1">
        <v>42</v>
      </c>
      <c r="U297" s="1">
        <f>SUM(Table2[[#This Row],[PR]:[12]])</f>
        <v>254</v>
      </c>
    </row>
    <row r="298" spans="1:21" x14ac:dyDescent="0.25">
      <c r="A298" t="s">
        <v>16</v>
      </c>
      <c r="B298">
        <v>1457</v>
      </c>
      <c r="C298" t="s">
        <v>136</v>
      </c>
      <c r="D298">
        <v>811</v>
      </c>
      <c r="E298" t="s">
        <v>549</v>
      </c>
      <c r="Q298" s="1">
        <v>176</v>
      </c>
      <c r="R298" s="1">
        <v>177</v>
      </c>
      <c r="S298" s="1">
        <v>166</v>
      </c>
      <c r="T298" s="1">
        <v>230</v>
      </c>
      <c r="U298" s="1">
        <f>SUM(Table2[[#This Row],[PR]:[12]])</f>
        <v>749</v>
      </c>
    </row>
    <row r="299" spans="1:21" x14ac:dyDescent="0.25">
      <c r="A299" t="s">
        <v>16</v>
      </c>
      <c r="B299">
        <v>1457</v>
      </c>
      <c r="C299" t="s">
        <v>136</v>
      </c>
      <c r="D299">
        <v>813</v>
      </c>
      <c r="E299" t="s">
        <v>550</v>
      </c>
      <c r="N299" s="1">
        <v>161</v>
      </c>
      <c r="O299" s="1">
        <v>157</v>
      </c>
      <c r="P299" s="1">
        <v>188</v>
      </c>
      <c r="U299" s="1">
        <f>SUM(Table2[[#This Row],[PR]:[12]])</f>
        <v>506</v>
      </c>
    </row>
    <row r="300" spans="1:21" x14ac:dyDescent="0.25">
      <c r="A300" t="s">
        <v>16</v>
      </c>
      <c r="B300">
        <v>1457</v>
      </c>
      <c r="C300" t="s">
        <v>136</v>
      </c>
      <c r="D300">
        <v>808</v>
      </c>
      <c r="E300" t="s">
        <v>551</v>
      </c>
      <c r="F300" s="1">
        <v>27</v>
      </c>
      <c r="G300" s="1">
        <v>2</v>
      </c>
      <c r="H300" s="1">
        <v>57</v>
      </c>
      <c r="I300" s="1">
        <v>67</v>
      </c>
      <c r="J300" s="1">
        <v>71</v>
      </c>
      <c r="U300" s="1">
        <f>SUM(Table2[[#This Row],[PR]:[12]])</f>
        <v>224</v>
      </c>
    </row>
    <row r="301" spans="1:21" x14ac:dyDescent="0.25">
      <c r="A301" t="s">
        <v>16</v>
      </c>
      <c r="B301">
        <v>1457</v>
      </c>
      <c r="C301" t="s">
        <v>136</v>
      </c>
      <c r="D301">
        <v>810</v>
      </c>
      <c r="E301" t="s">
        <v>552</v>
      </c>
      <c r="K301" s="1">
        <v>58</v>
      </c>
      <c r="L301" s="1">
        <v>81</v>
      </c>
      <c r="M301" s="1">
        <v>71</v>
      </c>
      <c r="U301" s="1">
        <f>SUM(Table2[[#This Row],[PR]:[12]])</f>
        <v>210</v>
      </c>
    </row>
    <row r="302" spans="1:21" x14ac:dyDescent="0.25">
      <c r="A302" t="s">
        <v>16</v>
      </c>
      <c r="B302">
        <v>1458</v>
      </c>
      <c r="C302" t="s">
        <v>137</v>
      </c>
      <c r="D302">
        <v>815</v>
      </c>
      <c r="E302" t="s">
        <v>553</v>
      </c>
      <c r="F302" s="1">
        <v>24</v>
      </c>
      <c r="G302" s="1">
        <v>1</v>
      </c>
      <c r="H302" s="1">
        <v>28</v>
      </c>
      <c r="I302" s="1">
        <v>26</v>
      </c>
      <c r="J302" s="1">
        <v>25</v>
      </c>
      <c r="K302" s="1">
        <v>30</v>
      </c>
      <c r="L302" s="1">
        <v>21</v>
      </c>
      <c r="U302" s="1">
        <f>SUM(Table2[[#This Row],[PR]:[12]])</f>
        <v>155</v>
      </c>
    </row>
    <row r="303" spans="1:21" x14ac:dyDescent="0.25">
      <c r="A303" t="s">
        <v>16</v>
      </c>
      <c r="B303">
        <v>1458</v>
      </c>
      <c r="C303" t="s">
        <v>137</v>
      </c>
      <c r="D303">
        <v>761</v>
      </c>
      <c r="E303" t="s">
        <v>554</v>
      </c>
      <c r="F303" s="1">
        <v>15</v>
      </c>
      <c r="G303" s="1">
        <v>1</v>
      </c>
      <c r="H303" s="1">
        <v>22</v>
      </c>
      <c r="I303" s="1">
        <v>16</v>
      </c>
      <c r="J303" s="1">
        <v>32</v>
      </c>
      <c r="K303" s="1">
        <v>26</v>
      </c>
      <c r="L303" s="1">
        <v>21</v>
      </c>
      <c r="M303" s="1">
        <v>29</v>
      </c>
      <c r="N303" s="1">
        <v>31</v>
      </c>
      <c r="O303" s="1">
        <v>21</v>
      </c>
      <c r="P303" s="1">
        <v>23</v>
      </c>
      <c r="U303" s="1">
        <f>SUM(Table2[[#This Row],[PR]:[12]])</f>
        <v>237</v>
      </c>
    </row>
    <row r="304" spans="1:21" x14ac:dyDescent="0.25">
      <c r="A304" t="s">
        <v>16</v>
      </c>
      <c r="B304">
        <v>1458</v>
      </c>
      <c r="C304" t="s">
        <v>137</v>
      </c>
      <c r="D304">
        <v>817</v>
      </c>
      <c r="E304" t="s">
        <v>555</v>
      </c>
      <c r="F304" s="1">
        <v>21</v>
      </c>
      <c r="H304" s="1">
        <v>30</v>
      </c>
      <c r="I304" s="1">
        <v>34</v>
      </c>
      <c r="J304" s="1">
        <v>46</v>
      </c>
      <c r="K304" s="1">
        <v>31</v>
      </c>
      <c r="L304" s="1">
        <v>35</v>
      </c>
      <c r="U304" s="1">
        <f>SUM(Table2[[#This Row],[PR]:[12]])</f>
        <v>197</v>
      </c>
    </row>
    <row r="305" spans="1:21" x14ac:dyDescent="0.25">
      <c r="A305" t="s">
        <v>16</v>
      </c>
      <c r="B305">
        <v>1458</v>
      </c>
      <c r="C305" t="s">
        <v>137</v>
      </c>
      <c r="D305">
        <v>820</v>
      </c>
      <c r="E305" t="s">
        <v>556</v>
      </c>
      <c r="F305" s="1">
        <v>37</v>
      </c>
      <c r="G305" s="1">
        <v>5</v>
      </c>
      <c r="H305" s="1">
        <v>48</v>
      </c>
      <c r="I305" s="1">
        <v>56</v>
      </c>
      <c r="J305" s="1">
        <v>51</v>
      </c>
      <c r="K305" s="1">
        <v>52</v>
      </c>
      <c r="L305" s="1">
        <v>53</v>
      </c>
      <c r="U305" s="1">
        <f>SUM(Table2[[#This Row],[PR]:[12]])</f>
        <v>302</v>
      </c>
    </row>
    <row r="306" spans="1:21" x14ac:dyDescent="0.25">
      <c r="A306" t="s">
        <v>16</v>
      </c>
      <c r="B306">
        <v>1458</v>
      </c>
      <c r="C306" t="s">
        <v>137</v>
      </c>
      <c r="D306">
        <v>822</v>
      </c>
      <c r="E306" t="s">
        <v>557</v>
      </c>
      <c r="Q306" s="1">
        <v>141</v>
      </c>
      <c r="R306" s="1">
        <v>166</v>
      </c>
      <c r="S306" s="1">
        <v>179</v>
      </c>
      <c r="T306" s="1">
        <v>165</v>
      </c>
      <c r="U306" s="1">
        <f>SUM(Table2[[#This Row],[PR]:[12]])</f>
        <v>651</v>
      </c>
    </row>
    <row r="307" spans="1:21" x14ac:dyDescent="0.25">
      <c r="A307" t="s">
        <v>16</v>
      </c>
      <c r="B307">
        <v>1458</v>
      </c>
      <c r="C307" t="s">
        <v>137</v>
      </c>
      <c r="D307">
        <v>823</v>
      </c>
      <c r="E307" t="s">
        <v>558</v>
      </c>
      <c r="M307" s="1">
        <v>82</v>
      </c>
      <c r="N307" s="1">
        <v>80</v>
      </c>
      <c r="O307" s="1">
        <v>77</v>
      </c>
      <c r="P307" s="1">
        <v>75</v>
      </c>
      <c r="U307" s="1">
        <f>SUM(Table2[[#This Row],[PR]:[12]])</f>
        <v>314</v>
      </c>
    </row>
    <row r="308" spans="1:21" x14ac:dyDescent="0.25">
      <c r="A308" t="s">
        <v>16</v>
      </c>
      <c r="B308">
        <v>1458</v>
      </c>
      <c r="C308" t="s">
        <v>137</v>
      </c>
      <c r="D308">
        <v>819</v>
      </c>
      <c r="E308" t="s">
        <v>559</v>
      </c>
      <c r="M308" s="1">
        <v>56</v>
      </c>
      <c r="N308" s="1">
        <v>44</v>
      </c>
      <c r="O308" s="1">
        <v>39</v>
      </c>
      <c r="P308" s="1">
        <v>50</v>
      </c>
      <c r="U308" s="1">
        <f>SUM(Table2[[#This Row],[PR]:[12]])</f>
        <v>189</v>
      </c>
    </row>
    <row r="309" spans="1:21" x14ac:dyDescent="0.25">
      <c r="A309" t="s">
        <v>16</v>
      </c>
      <c r="B309">
        <v>1458</v>
      </c>
      <c r="C309" t="s">
        <v>137</v>
      </c>
      <c r="D309">
        <v>825</v>
      </c>
      <c r="E309" t="s">
        <v>560</v>
      </c>
      <c r="F309" s="1">
        <v>13</v>
      </c>
      <c r="H309" s="1">
        <v>18</v>
      </c>
      <c r="I309" s="1">
        <v>15</v>
      </c>
      <c r="J309" s="1">
        <v>16</v>
      </c>
      <c r="K309" s="1">
        <v>16</v>
      </c>
      <c r="L309" s="1">
        <v>6</v>
      </c>
      <c r="U309" s="1">
        <f>SUM(Table2[[#This Row],[PR]:[12]])</f>
        <v>84</v>
      </c>
    </row>
    <row r="310" spans="1:21" x14ac:dyDescent="0.25">
      <c r="A310" t="s">
        <v>16</v>
      </c>
      <c r="B310">
        <v>1459</v>
      </c>
      <c r="C310" t="s">
        <v>138</v>
      </c>
      <c r="D310">
        <v>885</v>
      </c>
      <c r="E310" t="s">
        <v>561</v>
      </c>
      <c r="Q310" s="1">
        <v>47</v>
      </c>
      <c r="R310" s="1">
        <v>55</v>
      </c>
      <c r="S310" s="1">
        <v>37</v>
      </c>
      <c r="T310" s="1">
        <v>42</v>
      </c>
      <c r="U310" s="1">
        <f>SUM(Table2[[#This Row],[PR]:[12]])</f>
        <v>181</v>
      </c>
    </row>
    <row r="311" spans="1:21" x14ac:dyDescent="0.25">
      <c r="A311" t="s">
        <v>16</v>
      </c>
      <c r="B311">
        <v>1459</v>
      </c>
      <c r="C311" t="s">
        <v>138</v>
      </c>
      <c r="D311">
        <v>884</v>
      </c>
      <c r="E311" t="s">
        <v>562</v>
      </c>
      <c r="N311" s="1">
        <v>31</v>
      </c>
      <c r="O311" s="1">
        <v>29</v>
      </c>
      <c r="P311" s="1">
        <v>39</v>
      </c>
      <c r="U311" s="1">
        <f>SUM(Table2[[#This Row],[PR]:[12]])</f>
        <v>99</v>
      </c>
    </row>
    <row r="312" spans="1:21" x14ac:dyDescent="0.25">
      <c r="A312" t="s">
        <v>16</v>
      </c>
      <c r="B312">
        <v>1459</v>
      </c>
      <c r="C312" t="s">
        <v>138</v>
      </c>
      <c r="D312">
        <v>886</v>
      </c>
      <c r="E312" t="s">
        <v>563</v>
      </c>
      <c r="H312" s="1">
        <v>35</v>
      </c>
      <c r="I312" s="1">
        <v>42</v>
      </c>
      <c r="J312" s="1">
        <v>29</v>
      </c>
      <c r="K312" s="1">
        <v>34</v>
      </c>
      <c r="L312" s="1">
        <v>40</v>
      </c>
      <c r="M312" s="1">
        <v>41</v>
      </c>
      <c r="U312" s="1">
        <f>SUM(Table2[[#This Row],[PR]:[12]])</f>
        <v>221</v>
      </c>
    </row>
    <row r="313" spans="1:21" x14ac:dyDescent="0.25">
      <c r="A313" t="s">
        <v>16</v>
      </c>
      <c r="B313">
        <v>1459</v>
      </c>
      <c r="C313" t="s">
        <v>138</v>
      </c>
      <c r="D313">
        <v>887</v>
      </c>
      <c r="E313" t="s">
        <v>564</v>
      </c>
      <c r="F313" s="1">
        <v>31</v>
      </c>
      <c r="U313" s="1">
        <f>SUM(Table2[[#This Row],[PR]:[12]])</f>
        <v>31</v>
      </c>
    </row>
    <row r="314" spans="1:21" x14ac:dyDescent="0.25">
      <c r="A314" t="s">
        <v>16</v>
      </c>
      <c r="B314">
        <v>1460</v>
      </c>
      <c r="C314" t="s">
        <v>139</v>
      </c>
      <c r="D314">
        <v>968</v>
      </c>
      <c r="E314" t="s">
        <v>565</v>
      </c>
      <c r="H314" s="1">
        <v>94</v>
      </c>
      <c r="I314" s="1">
        <v>88</v>
      </c>
      <c r="J314" s="1">
        <v>112</v>
      </c>
      <c r="K314" s="1">
        <v>129</v>
      </c>
      <c r="U314" s="1">
        <f>SUM(Table2[[#This Row],[PR]:[12]])</f>
        <v>423</v>
      </c>
    </row>
    <row r="315" spans="1:21" x14ac:dyDescent="0.25">
      <c r="A315" t="s">
        <v>16</v>
      </c>
      <c r="B315">
        <v>1460</v>
      </c>
      <c r="C315" t="s">
        <v>139</v>
      </c>
      <c r="D315">
        <v>964</v>
      </c>
      <c r="E315" t="s">
        <v>566</v>
      </c>
      <c r="Q315" s="1">
        <v>168</v>
      </c>
      <c r="R315" s="1">
        <v>173</v>
      </c>
      <c r="S315" s="1">
        <v>164</v>
      </c>
      <c r="T315" s="1">
        <v>172</v>
      </c>
      <c r="U315" s="1">
        <f>SUM(Table2[[#This Row],[PR]:[12]])</f>
        <v>677</v>
      </c>
    </row>
    <row r="316" spans="1:21" x14ac:dyDescent="0.25">
      <c r="A316" t="s">
        <v>16</v>
      </c>
      <c r="B316">
        <v>1460</v>
      </c>
      <c r="C316" t="s">
        <v>139</v>
      </c>
      <c r="D316">
        <v>967</v>
      </c>
      <c r="E316" t="s">
        <v>567</v>
      </c>
      <c r="H316" s="1">
        <v>26</v>
      </c>
      <c r="I316" s="1">
        <v>25</v>
      </c>
      <c r="J316" s="1">
        <v>28</v>
      </c>
      <c r="K316" s="1">
        <v>38</v>
      </c>
      <c r="L316" s="1">
        <v>35</v>
      </c>
      <c r="M316" s="1">
        <v>31</v>
      </c>
      <c r="U316" s="1">
        <f>SUM(Table2[[#This Row],[PR]:[12]])</f>
        <v>183</v>
      </c>
    </row>
    <row r="317" spans="1:21" x14ac:dyDescent="0.25">
      <c r="A317" t="s">
        <v>16</v>
      </c>
      <c r="B317">
        <v>1460</v>
      </c>
      <c r="C317" t="s">
        <v>139</v>
      </c>
      <c r="D317">
        <v>966</v>
      </c>
      <c r="E317" t="s">
        <v>568</v>
      </c>
      <c r="N317" s="1">
        <v>165</v>
      </c>
      <c r="O317" s="1">
        <v>194</v>
      </c>
      <c r="P317" s="1">
        <v>160</v>
      </c>
      <c r="U317" s="1">
        <f>SUM(Table2[[#This Row],[PR]:[12]])</f>
        <v>519</v>
      </c>
    </row>
    <row r="318" spans="1:21" x14ac:dyDescent="0.25">
      <c r="A318" t="s">
        <v>16</v>
      </c>
      <c r="B318">
        <v>1460</v>
      </c>
      <c r="C318" t="s">
        <v>139</v>
      </c>
      <c r="D318">
        <v>13</v>
      </c>
      <c r="E318" t="s">
        <v>569</v>
      </c>
      <c r="H318" s="1">
        <v>37</v>
      </c>
      <c r="I318" s="1">
        <v>39</v>
      </c>
      <c r="J318" s="1">
        <v>42</v>
      </c>
      <c r="K318" s="1">
        <v>36</v>
      </c>
      <c r="L318" s="1">
        <v>38</v>
      </c>
      <c r="M318" s="1">
        <v>36</v>
      </c>
      <c r="U318" s="1">
        <f>SUM(Table2[[#This Row],[PR]:[12]])</f>
        <v>228</v>
      </c>
    </row>
    <row r="319" spans="1:21" x14ac:dyDescent="0.25">
      <c r="A319" t="s">
        <v>16</v>
      </c>
      <c r="B319">
        <v>1460</v>
      </c>
      <c r="C319" t="s">
        <v>139</v>
      </c>
      <c r="D319">
        <v>965</v>
      </c>
      <c r="E319" t="s">
        <v>570</v>
      </c>
      <c r="L319" s="1">
        <v>97</v>
      </c>
      <c r="M319" s="1">
        <v>134</v>
      </c>
      <c r="U319" s="1">
        <f>SUM(Table2[[#This Row],[PR]:[12]])</f>
        <v>231</v>
      </c>
    </row>
    <row r="320" spans="1:21" x14ac:dyDescent="0.25">
      <c r="A320" t="s">
        <v>16</v>
      </c>
      <c r="B320">
        <v>1615</v>
      </c>
      <c r="C320" t="s">
        <v>140</v>
      </c>
      <c r="D320">
        <v>676</v>
      </c>
      <c r="E320" t="s">
        <v>571</v>
      </c>
      <c r="F320" s="1">
        <v>27</v>
      </c>
      <c r="G320" s="1">
        <v>1</v>
      </c>
      <c r="H320" s="1">
        <v>107</v>
      </c>
      <c r="I320" s="1">
        <v>100</v>
      </c>
      <c r="J320" s="1">
        <v>99</v>
      </c>
      <c r="U320" s="1">
        <f>SUM(Table2[[#This Row],[PR]:[12]])</f>
        <v>334</v>
      </c>
    </row>
    <row r="321" spans="1:21" x14ac:dyDescent="0.25">
      <c r="A321" t="s">
        <v>16</v>
      </c>
      <c r="B321">
        <v>1615</v>
      </c>
      <c r="C321" t="s">
        <v>140</v>
      </c>
      <c r="D321">
        <v>674</v>
      </c>
      <c r="E321" t="s">
        <v>572</v>
      </c>
      <c r="K321" s="1">
        <v>126</v>
      </c>
      <c r="L321" s="1">
        <v>118</v>
      </c>
      <c r="M321" s="1">
        <v>129</v>
      </c>
      <c r="U321" s="1">
        <f>SUM(Table2[[#This Row],[PR]:[12]])</f>
        <v>373</v>
      </c>
    </row>
    <row r="322" spans="1:21" x14ac:dyDescent="0.25">
      <c r="A322" t="s">
        <v>16</v>
      </c>
      <c r="B322">
        <v>1615</v>
      </c>
      <c r="C322" t="s">
        <v>140</v>
      </c>
      <c r="D322">
        <v>675</v>
      </c>
      <c r="E322" t="s">
        <v>573</v>
      </c>
      <c r="Q322" s="1">
        <v>189</v>
      </c>
      <c r="R322" s="1">
        <v>183</v>
      </c>
      <c r="S322" s="1">
        <v>154</v>
      </c>
      <c r="T322" s="1">
        <v>191</v>
      </c>
      <c r="U322" s="1">
        <f>SUM(Table2[[#This Row],[PR]:[12]])</f>
        <v>717</v>
      </c>
    </row>
    <row r="323" spans="1:21" x14ac:dyDescent="0.25">
      <c r="A323" t="s">
        <v>16</v>
      </c>
      <c r="B323">
        <v>1615</v>
      </c>
      <c r="C323" t="s">
        <v>140</v>
      </c>
      <c r="D323">
        <v>679</v>
      </c>
      <c r="E323" t="s">
        <v>574</v>
      </c>
      <c r="F323" s="1">
        <v>24</v>
      </c>
      <c r="H323" s="1">
        <v>55</v>
      </c>
      <c r="I323" s="1">
        <v>60</v>
      </c>
      <c r="J323" s="1">
        <v>59</v>
      </c>
      <c r="K323" s="1">
        <v>62</v>
      </c>
      <c r="L323" s="1">
        <v>49</v>
      </c>
      <c r="U323" s="1">
        <f>SUM(Table2[[#This Row],[PR]:[12]])</f>
        <v>309</v>
      </c>
    </row>
    <row r="324" spans="1:21" x14ac:dyDescent="0.25">
      <c r="A324" t="s">
        <v>16</v>
      </c>
      <c r="B324">
        <v>1615</v>
      </c>
      <c r="C324" t="s">
        <v>140</v>
      </c>
      <c r="D324">
        <v>678</v>
      </c>
      <c r="E324" t="s">
        <v>575</v>
      </c>
      <c r="F324" s="1">
        <v>16</v>
      </c>
      <c r="G324" s="1">
        <v>2</v>
      </c>
      <c r="U324" s="1">
        <f>SUM(Table2[[#This Row],[PR]:[12]])</f>
        <v>18</v>
      </c>
    </row>
    <row r="325" spans="1:21" x14ac:dyDescent="0.25">
      <c r="A325" t="s">
        <v>16</v>
      </c>
      <c r="B325">
        <v>1615</v>
      </c>
      <c r="C325" t="s">
        <v>140</v>
      </c>
      <c r="D325">
        <v>677</v>
      </c>
      <c r="E325" t="s">
        <v>576</v>
      </c>
      <c r="N325" s="1">
        <v>113</v>
      </c>
      <c r="O325" s="1">
        <v>122</v>
      </c>
      <c r="P325" s="1">
        <v>128</v>
      </c>
      <c r="U325" s="1">
        <f>SUM(Table2[[#This Row],[PR]:[12]])</f>
        <v>363</v>
      </c>
    </row>
    <row r="326" spans="1:21" x14ac:dyDescent="0.25">
      <c r="A326" t="s">
        <v>16</v>
      </c>
      <c r="B326">
        <v>1615</v>
      </c>
      <c r="C326" t="s">
        <v>140</v>
      </c>
      <c r="D326">
        <v>680</v>
      </c>
      <c r="E326" t="s">
        <v>577</v>
      </c>
      <c r="M326" s="1">
        <v>59</v>
      </c>
      <c r="N326" s="1">
        <v>67</v>
      </c>
      <c r="O326" s="1">
        <v>53</v>
      </c>
      <c r="P326" s="1">
        <v>64</v>
      </c>
      <c r="U326" s="1">
        <f>SUM(Table2[[#This Row],[PR]:[12]])</f>
        <v>243</v>
      </c>
    </row>
    <row r="327" spans="1:21" x14ac:dyDescent="0.25">
      <c r="A327" t="s">
        <v>16</v>
      </c>
      <c r="B327">
        <v>1461</v>
      </c>
      <c r="C327" t="s">
        <v>141</v>
      </c>
      <c r="D327">
        <v>323</v>
      </c>
      <c r="E327" t="s">
        <v>578</v>
      </c>
      <c r="F327" s="1">
        <v>25</v>
      </c>
      <c r="G327" s="1">
        <v>2</v>
      </c>
      <c r="H327" s="1">
        <v>46</v>
      </c>
      <c r="I327" s="1">
        <v>66</v>
      </c>
      <c r="J327" s="1">
        <v>60</v>
      </c>
      <c r="U327" s="1">
        <f>SUM(Table2[[#This Row],[PR]:[12]])</f>
        <v>199</v>
      </c>
    </row>
    <row r="328" spans="1:21" x14ac:dyDescent="0.25">
      <c r="A328" t="s">
        <v>16</v>
      </c>
      <c r="B328">
        <v>1461</v>
      </c>
      <c r="C328" t="s">
        <v>141</v>
      </c>
      <c r="D328">
        <v>324</v>
      </c>
      <c r="E328" t="s">
        <v>579</v>
      </c>
      <c r="K328" s="1">
        <v>66</v>
      </c>
      <c r="L328" s="1">
        <v>61</v>
      </c>
      <c r="M328" s="1">
        <v>62</v>
      </c>
      <c r="N328" s="1">
        <v>49</v>
      </c>
      <c r="O328" s="1">
        <v>72</v>
      </c>
      <c r="P328" s="1">
        <v>52</v>
      </c>
      <c r="U328" s="1">
        <f>SUM(Table2[[#This Row],[PR]:[12]])</f>
        <v>362</v>
      </c>
    </row>
    <row r="329" spans="1:21" x14ac:dyDescent="0.25">
      <c r="A329" t="s">
        <v>16</v>
      </c>
      <c r="B329">
        <v>1461</v>
      </c>
      <c r="C329" t="s">
        <v>141</v>
      </c>
      <c r="D329">
        <v>325</v>
      </c>
      <c r="E329" t="s">
        <v>580</v>
      </c>
      <c r="Q329" s="1">
        <v>52</v>
      </c>
      <c r="R329" s="1">
        <v>84</v>
      </c>
      <c r="S329" s="1">
        <v>57</v>
      </c>
      <c r="T329" s="1">
        <v>59</v>
      </c>
      <c r="U329" s="1">
        <f>SUM(Table2[[#This Row],[PR]:[12]])</f>
        <v>252</v>
      </c>
    </row>
    <row r="330" spans="1:21" x14ac:dyDescent="0.25">
      <c r="A330" t="s">
        <v>16</v>
      </c>
      <c r="B330">
        <v>1462</v>
      </c>
      <c r="C330" t="s">
        <v>142</v>
      </c>
      <c r="D330">
        <v>695</v>
      </c>
      <c r="E330" t="s">
        <v>581</v>
      </c>
      <c r="F330" s="1">
        <v>9</v>
      </c>
      <c r="H330" s="1">
        <v>2</v>
      </c>
      <c r="I330" s="1">
        <v>6</v>
      </c>
      <c r="J330" s="1">
        <v>8</v>
      </c>
      <c r="K330" s="1">
        <v>8</v>
      </c>
      <c r="L330" s="1">
        <v>10</v>
      </c>
      <c r="M330" s="1">
        <v>10</v>
      </c>
      <c r="N330" s="1">
        <v>8</v>
      </c>
      <c r="O330" s="1">
        <v>11</v>
      </c>
      <c r="P330" s="1">
        <v>5</v>
      </c>
      <c r="U330" s="1">
        <f>SUM(Table2[[#This Row],[PR]:[12]])</f>
        <v>77</v>
      </c>
    </row>
    <row r="331" spans="1:21" x14ac:dyDescent="0.25">
      <c r="A331" t="s">
        <v>16</v>
      </c>
      <c r="B331">
        <v>1462</v>
      </c>
      <c r="C331" t="s">
        <v>142</v>
      </c>
      <c r="D331">
        <v>459</v>
      </c>
      <c r="E331" t="s">
        <v>582</v>
      </c>
      <c r="F331" s="1">
        <v>7</v>
      </c>
      <c r="H331" s="1">
        <v>20</v>
      </c>
      <c r="I331" s="1">
        <v>11</v>
      </c>
      <c r="J331" s="1">
        <v>15</v>
      </c>
      <c r="K331" s="1">
        <v>22</v>
      </c>
      <c r="L331" s="1">
        <v>13</v>
      </c>
      <c r="M331" s="1">
        <v>11</v>
      </c>
      <c r="O331" s="1">
        <v>9</v>
      </c>
      <c r="P331" s="1">
        <v>9</v>
      </c>
      <c r="U331" s="1">
        <f>SUM(Table2[[#This Row],[PR]:[12]])</f>
        <v>117</v>
      </c>
    </row>
    <row r="332" spans="1:21" x14ac:dyDescent="0.25">
      <c r="A332" t="s">
        <v>16</v>
      </c>
      <c r="B332">
        <v>1462</v>
      </c>
      <c r="C332" t="s">
        <v>142</v>
      </c>
      <c r="D332">
        <v>1046</v>
      </c>
      <c r="E332" t="s">
        <v>583</v>
      </c>
      <c r="F332" s="1">
        <v>15</v>
      </c>
      <c r="H332" s="1">
        <v>26</v>
      </c>
      <c r="I332" s="1">
        <v>26</v>
      </c>
      <c r="J332" s="1">
        <v>31</v>
      </c>
      <c r="K332" s="1">
        <v>29</v>
      </c>
      <c r="L332" s="1">
        <v>36</v>
      </c>
      <c r="M332" s="1">
        <v>33</v>
      </c>
      <c r="N332" s="1">
        <v>22</v>
      </c>
      <c r="O332" s="1">
        <v>27</v>
      </c>
      <c r="P332" s="1">
        <v>22</v>
      </c>
      <c r="U332" s="1">
        <f>SUM(Table2[[#This Row],[PR]:[12]])</f>
        <v>267</v>
      </c>
    </row>
    <row r="333" spans="1:21" x14ac:dyDescent="0.25">
      <c r="A333" t="s">
        <v>16</v>
      </c>
      <c r="B333">
        <v>1462</v>
      </c>
      <c r="C333" t="s">
        <v>142</v>
      </c>
      <c r="D333">
        <v>1353</v>
      </c>
      <c r="E333" t="s">
        <v>584</v>
      </c>
      <c r="F333" s="1">
        <v>8</v>
      </c>
      <c r="G333" s="1">
        <v>1</v>
      </c>
      <c r="H333" s="1">
        <v>21</v>
      </c>
      <c r="I333" s="1">
        <v>20</v>
      </c>
      <c r="J333" s="1">
        <v>23</v>
      </c>
      <c r="K333" s="1">
        <v>19</v>
      </c>
      <c r="L333" s="1">
        <v>20</v>
      </c>
      <c r="M333" s="1">
        <v>22</v>
      </c>
      <c r="N333" s="1">
        <v>18</v>
      </c>
      <c r="O333" s="1">
        <v>23</v>
      </c>
      <c r="P333" s="1">
        <v>18</v>
      </c>
      <c r="U333" s="1">
        <f>SUM(Table2[[#This Row],[PR]:[12]])</f>
        <v>193</v>
      </c>
    </row>
    <row r="334" spans="1:21" x14ac:dyDescent="0.25">
      <c r="A334" t="s">
        <v>16</v>
      </c>
      <c r="B334">
        <v>1462</v>
      </c>
      <c r="C334" t="s">
        <v>142</v>
      </c>
      <c r="D334">
        <v>1035</v>
      </c>
      <c r="E334" t="s">
        <v>585</v>
      </c>
      <c r="Q334" s="1">
        <v>67</v>
      </c>
      <c r="R334" s="1">
        <v>70</v>
      </c>
      <c r="S334" s="1">
        <v>65</v>
      </c>
      <c r="T334" s="1">
        <v>49</v>
      </c>
      <c r="U334" s="1">
        <f>SUM(Table2[[#This Row],[PR]:[12]])</f>
        <v>251</v>
      </c>
    </row>
    <row r="335" spans="1:21" x14ac:dyDescent="0.25">
      <c r="A335" t="s">
        <v>16</v>
      </c>
      <c r="B335">
        <v>1464</v>
      </c>
      <c r="C335" t="s">
        <v>143</v>
      </c>
      <c r="D335">
        <v>105</v>
      </c>
      <c r="E335" t="s">
        <v>586</v>
      </c>
      <c r="Q335" s="1">
        <v>85</v>
      </c>
      <c r="R335" s="1">
        <v>72</v>
      </c>
      <c r="S335" s="1">
        <v>82</v>
      </c>
      <c r="T335" s="1">
        <v>68</v>
      </c>
      <c r="U335" s="1">
        <f>SUM(Table2[[#This Row],[PR]:[12]])</f>
        <v>307</v>
      </c>
    </row>
    <row r="336" spans="1:21" x14ac:dyDescent="0.25">
      <c r="A336" t="s">
        <v>16</v>
      </c>
      <c r="B336">
        <v>1464</v>
      </c>
      <c r="C336" t="s">
        <v>143</v>
      </c>
      <c r="D336">
        <v>107</v>
      </c>
      <c r="E336" t="s">
        <v>587</v>
      </c>
      <c r="M336" s="1">
        <v>80</v>
      </c>
      <c r="N336" s="1">
        <v>100</v>
      </c>
      <c r="O336" s="1">
        <v>96</v>
      </c>
      <c r="P336" s="1">
        <v>66</v>
      </c>
      <c r="U336" s="1">
        <f>SUM(Table2[[#This Row],[PR]:[12]])</f>
        <v>342</v>
      </c>
    </row>
    <row r="337" spans="1:21" x14ac:dyDescent="0.25">
      <c r="A337" t="s">
        <v>16</v>
      </c>
      <c r="B337">
        <v>1464</v>
      </c>
      <c r="C337" t="s">
        <v>143</v>
      </c>
      <c r="D337">
        <v>103</v>
      </c>
      <c r="E337" t="s">
        <v>588</v>
      </c>
      <c r="F337" s="1">
        <v>38</v>
      </c>
      <c r="H337" s="1">
        <v>72</v>
      </c>
      <c r="U337" s="1">
        <f>SUM(Table2[[#This Row],[PR]:[12]])</f>
        <v>110</v>
      </c>
    </row>
    <row r="338" spans="1:21" x14ac:dyDescent="0.25">
      <c r="A338" t="s">
        <v>16</v>
      </c>
      <c r="B338">
        <v>1464</v>
      </c>
      <c r="C338" t="s">
        <v>143</v>
      </c>
      <c r="D338">
        <v>106</v>
      </c>
      <c r="E338" t="s">
        <v>589</v>
      </c>
      <c r="I338" s="1">
        <v>69</v>
      </c>
      <c r="J338" s="1">
        <v>78</v>
      </c>
      <c r="K338" s="1">
        <v>89</v>
      </c>
      <c r="L338" s="1">
        <v>76</v>
      </c>
      <c r="U338" s="1">
        <f>SUM(Table2[[#This Row],[PR]:[12]])</f>
        <v>312</v>
      </c>
    </row>
    <row r="339" spans="1:21" x14ac:dyDescent="0.25">
      <c r="A339" t="s">
        <v>16</v>
      </c>
      <c r="B339">
        <v>1465</v>
      </c>
      <c r="C339" t="s">
        <v>144</v>
      </c>
      <c r="D339">
        <v>339</v>
      </c>
      <c r="E339" t="s">
        <v>590</v>
      </c>
      <c r="F339" s="1">
        <v>19</v>
      </c>
      <c r="H339" s="1">
        <v>46</v>
      </c>
      <c r="I339" s="1">
        <v>43</v>
      </c>
      <c r="J339" s="1">
        <v>40</v>
      </c>
      <c r="K339" s="1">
        <v>44</v>
      </c>
      <c r="L339" s="1">
        <v>58</v>
      </c>
      <c r="M339" s="1">
        <v>43</v>
      </c>
      <c r="U339" s="1">
        <f>SUM(Table2[[#This Row],[PR]:[12]])</f>
        <v>293</v>
      </c>
    </row>
    <row r="340" spans="1:21" x14ac:dyDescent="0.25">
      <c r="A340" t="s">
        <v>16</v>
      </c>
      <c r="B340">
        <v>1465</v>
      </c>
      <c r="C340" t="s">
        <v>144</v>
      </c>
      <c r="D340">
        <v>340</v>
      </c>
      <c r="E340" t="s">
        <v>591</v>
      </c>
      <c r="Q340" s="1">
        <v>106</v>
      </c>
      <c r="R340" s="1">
        <v>90</v>
      </c>
      <c r="S340" s="1">
        <v>89</v>
      </c>
      <c r="T340" s="1">
        <v>88</v>
      </c>
      <c r="U340" s="1">
        <f>SUM(Table2[[#This Row],[PR]:[12]])</f>
        <v>373</v>
      </c>
    </row>
    <row r="341" spans="1:21" x14ac:dyDescent="0.25">
      <c r="A341" t="s">
        <v>16</v>
      </c>
      <c r="B341">
        <v>1465</v>
      </c>
      <c r="C341" t="s">
        <v>144</v>
      </c>
      <c r="D341">
        <v>341</v>
      </c>
      <c r="E341" t="s">
        <v>592</v>
      </c>
      <c r="N341" s="1">
        <v>45</v>
      </c>
      <c r="O341" s="1">
        <v>43</v>
      </c>
      <c r="P341" s="1">
        <v>52</v>
      </c>
      <c r="U341" s="1">
        <f>SUM(Table2[[#This Row],[PR]:[12]])</f>
        <v>140</v>
      </c>
    </row>
    <row r="342" spans="1:21" x14ac:dyDescent="0.25">
      <c r="A342" t="s">
        <v>16</v>
      </c>
      <c r="B342">
        <v>703</v>
      </c>
      <c r="C342" t="s">
        <v>145</v>
      </c>
      <c r="D342">
        <v>706</v>
      </c>
      <c r="E342" t="s">
        <v>593</v>
      </c>
      <c r="H342" s="1">
        <v>76</v>
      </c>
      <c r="I342" s="1">
        <v>63</v>
      </c>
      <c r="J342" s="1">
        <v>81</v>
      </c>
      <c r="K342" s="1">
        <v>74</v>
      </c>
      <c r="L342" s="1">
        <v>76</v>
      </c>
      <c r="U342" s="1">
        <f>SUM(Table2[[#This Row],[PR]:[12]])</f>
        <v>370</v>
      </c>
    </row>
    <row r="343" spans="1:21" x14ac:dyDescent="0.25">
      <c r="A343" t="s">
        <v>16</v>
      </c>
      <c r="B343">
        <v>703</v>
      </c>
      <c r="C343" t="s">
        <v>145</v>
      </c>
      <c r="D343">
        <v>705</v>
      </c>
      <c r="E343" t="s">
        <v>594</v>
      </c>
      <c r="M343" s="1">
        <v>84</v>
      </c>
      <c r="N343" s="1">
        <v>92</v>
      </c>
      <c r="O343" s="1">
        <v>87</v>
      </c>
      <c r="P343" s="1">
        <v>97</v>
      </c>
      <c r="U343" s="1">
        <f>SUM(Table2[[#This Row],[PR]:[12]])</f>
        <v>360</v>
      </c>
    </row>
    <row r="344" spans="1:21" x14ac:dyDescent="0.25">
      <c r="A344" t="s">
        <v>16</v>
      </c>
      <c r="B344">
        <v>707</v>
      </c>
      <c r="C344" t="s">
        <v>146</v>
      </c>
      <c r="D344">
        <v>708</v>
      </c>
      <c r="E344" t="s">
        <v>595</v>
      </c>
      <c r="F344" s="1">
        <v>65</v>
      </c>
      <c r="G344" s="1">
        <v>26</v>
      </c>
      <c r="H344" s="1">
        <v>106</v>
      </c>
      <c r="I344" s="1">
        <v>127</v>
      </c>
      <c r="J344" s="1">
        <v>90</v>
      </c>
      <c r="U344" s="1">
        <f>SUM(Table2[[#This Row],[PR]:[12]])</f>
        <v>414</v>
      </c>
    </row>
    <row r="345" spans="1:21" x14ac:dyDescent="0.25">
      <c r="A345" t="s">
        <v>16</v>
      </c>
      <c r="B345">
        <v>707</v>
      </c>
      <c r="C345" t="s">
        <v>146</v>
      </c>
      <c r="D345">
        <v>709</v>
      </c>
      <c r="E345" t="s">
        <v>596</v>
      </c>
      <c r="Q345" s="1">
        <v>81</v>
      </c>
      <c r="R345" s="1">
        <v>90</v>
      </c>
      <c r="S345" s="1">
        <v>85</v>
      </c>
      <c r="T345" s="1">
        <v>76</v>
      </c>
      <c r="U345" s="1">
        <f>SUM(Table2[[#This Row],[PR]:[12]])</f>
        <v>332</v>
      </c>
    </row>
    <row r="346" spans="1:21" x14ac:dyDescent="0.25">
      <c r="A346" t="s">
        <v>16</v>
      </c>
      <c r="B346">
        <v>707</v>
      </c>
      <c r="C346" t="s">
        <v>146</v>
      </c>
      <c r="D346">
        <v>711</v>
      </c>
      <c r="E346" t="s">
        <v>597</v>
      </c>
      <c r="N346" s="1">
        <v>90</v>
      </c>
      <c r="O346" s="1">
        <v>94</v>
      </c>
      <c r="P346" s="1">
        <v>99</v>
      </c>
      <c r="U346" s="1">
        <f>SUM(Table2[[#This Row],[PR]:[12]])</f>
        <v>283</v>
      </c>
    </row>
    <row r="347" spans="1:21" x14ac:dyDescent="0.25">
      <c r="A347" t="s">
        <v>16</v>
      </c>
      <c r="B347">
        <v>707</v>
      </c>
      <c r="C347" t="s">
        <v>146</v>
      </c>
      <c r="D347">
        <v>710</v>
      </c>
      <c r="E347" t="s">
        <v>598</v>
      </c>
      <c r="K347" s="1">
        <v>96</v>
      </c>
      <c r="L347" s="1">
        <v>110</v>
      </c>
      <c r="M347" s="1">
        <v>93</v>
      </c>
      <c r="U347" s="1">
        <f>SUM(Table2[[#This Row],[PR]:[12]])</f>
        <v>299</v>
      </c>
    </row>
    <row r="348" spans="1:21" x14ac:dyDescent="0.25">
      <c r="A348" t="s">
        <v>16</v>
      </c>
      <c r="B348">
        <v>713</v>
      </c>
      <c r="C348" t="s">
        <v>147</v>
      </c>
      <c r="D348">
        <v>717</v>
      </c>
      <c r="E348" t="s">
        <v>599</v>
      </c>
      <c r="F348" s="1">
        <v>11</v>
      </c>
      <c r="U348" s="1">
        <f>SUM(Table2[[#This Row],[PR]:[12]])</f>
        <v>11</v>
      </c>
    </row>
    <row r="349" spans="1:21" x14ac:dyDescent="0.25">
      <c r="A349" t="s">
        <v>16</v>
      </c>
      <c r="B349">
        <v>713</v>
      </c>
      <c r="C349" t="s">
        <v>147</v>
      </c>
      <c r="D349">
        <v>716</v>
      </c>
      <c r="E349" t="s">
        <v>600</v>
      </c>
      <c r="H349" s="1">
        <v>19</v>
      </c>
      <c r="I349" s="1">
        <v>22</v>
      </c>
      <c r="J349" s="1">
        <v>22</v>
      </c>
      <c r="K349" s="1">
        <v>23</v>
      </c>
      <c r="L349" s="1">
        <v>13</v>
      </c>
      <c r="U349" s="1">
        <f>SUM(Table2[[#This Row],[PR]:[12]])</f>
        <v>99</v>
      </c>
    </row>
    <row r="350" spans="1:21" x14ac:dyDescent="0.25">
      <c r="A350" t="s">
        <v>16</v>
      </c>
      <c r="B350">
        <v>713</v>
      </c>
      <c r="C350" t="s">
        <v>147</v>
      </c>
      <c r="D350">
        <v>714</v>
      </c>
      <c r="E350" t="s">
        <v>601</v>
      </c>
      <c r="M350" s="1">
        <v>18</v>
      </c>
      <c r="N350" s="1">
        <v>20</v>
      </c>
      <c r="O350" s="1">
        <v>27</v>
      </c>
      <c r="P350" s="1">
        <v>23</v>
      </c>
      <c r="U350" s="1">
        <f>SUM(Table2[[#This Row],[PR]:[12]])</f>
        <v>88</v>
      </c>
    </row>
    <row r="351" spans="1:21" x14ac:dyDescent="0.25">
      <c r="A351" t="s">
        <v>16</v>
      </c>
      <c r="B351">
        <v>718</v>
      </c>
      <c r="C351" t="s">
        <v>148</v>
      </c>
      <c r="D351">
        <v>719</v>
      </c>
      <c r="E351" t="s">
        <v>602</v>
      </c>
      <c r="F351" s="1">
        <v>14</v>
      </c>
      <c r="G351" s="1">
        <v>1</v>
      </c>
      <c r="H351" s="1">
        <v>52</v>
      </c>
      <c r="I351" s="1">
        <v>32</v>
      </c>
      <c r="J351" s="1">
        <v>41</v>
      </c>
      <c r="K351" s="1">
        <v>36</v>
      </c>
      <c r="L351" s="1">
        <v>45</v>
      </c>
      <c r="M351" s="1">
        <v>29</v>
      </c>
      <c r="U351" s="1">
        <f>SUM(Table2[[#This Row],[PR]:[12]])</f>
        <v>250</v>
      </c>
    </row>
    <row r="352" spans="1:21" x14ac:dyDescent="0.25">
      <c r="A352" t="s">
        <v>16</v>
      </c>
      <c r="B352">
        <v>718</v>
      </c>
      <c r="C352" t="s">
        <v>148</v>
      </c>
      <c r="D352">
        <v>721</v>
      </c>
      <c r="E352" t="s">
        <v>603</v>
      </c>
      <c r="N352" s="1">
        <v>33</v>
      </c>
      <c r="O352" s="1">
        <v>43</v>
      </c>
      <c r="P352" s="1">
        <v>34</v>
      </c>
      <c r="U352" s="1">
        <f>SUM(Table2[[#This Row],[PR]:[12]])</f>
        <v>110</v>
      </c>
    </row>
    <row r="353" spans="1:21" x14ac:dyDescent="0.25">
      <c r="A353" t="s">
        <v>16</v>
      </c>
      <c r="B353">
        <v>718</v>
      </c>
      <c r="C353" t="s">
        <v>148</v>
      </c>
      <c r="D353">
        <v>720</v>
      </c>
      <c r="E353" t="s">
        <v>604</v>
      </c>
      <c r="Q353" s="1">
        <v>33</v>
      </c>
      <c r="R353" s="1">
        <v>41</v>
      </c>
      <c r="S353" s="1">
        <v>41</v>
      </c>
      <c r="T353" s="1">
        <v>42</v>
      </c>
      <c r="U353" s="1">
        <f>SUM(Table2[[#This Row],[PR]:[12]])</f>
        <v>157</v>
      </c>
    </row>
    <row r="354" spans="1:21" x14ac:dyDescent="0.25">
      <c r="A354" t="s">
        <v>16</v>
      </c>
      <c r="B354">
        <v>722</v>
      </c>
      <c r="C354" t="s">
        <v>149</v>
      </c>
      <c r="D354">
        <v>725</v>
      </c>
      <c r="E354" t="s">
        <v>605</v>
      </c>
      <c r="F354" s="1">
        <v>20</v>
      </c>
      <c r="G354" s="1">
        <v>4</v>
      </c>
      <c r="H354" s="1">
        <v>20</v>
      </c>
      <c r="I354" s="1">
        <v>13</v>
      </c>
      <c r="J354" s="1">
        <v>23</v>
      </c>
      <c r="K354" s="1">
        <v>16</v>
      </c>
      <c r="L354" s="1">
        <v>18</v>
      </c>
      <c r="M354" s="1">
        <v>28</v>
      </c>
      <c r="N354" s="1">
        <v>26</v>
      </c>
      <c r="O354" s="1">
        <v>26</v>
      </c>
      <c r="P354" s="1">
        <v>19</v>
      </c>
      <c r="Q354" s="1">
        <v>18</v>
      </c>
      <c r="R354" s="1">
        <v>27</v>
      </c>
      <c r="S354" s="1">
        <v>15</v>
      </c>
      <c r="T354" s="1">
        <v>24</v>
      </c>
      <c r="U354" s="1">
        <f>SUM(Table2[[#This Row],[PR]:[12]])</f>
        <v>297</v>
      </c>
    </row>
    <row r="355" spans="1:21" x14ac:dyDescent="0.25">
      <c r="A355" t="s">
        <v>16</v>
      </c>
      <c r="B355">
        <v>726</v>
      </c>
      <c r="C355" t="s">
        <v>150</v>
      </c>
      <c r="D355">
        <v>727</v>
      </c>
      <c r="E355" t="s">
        <v>606</v>
      </c>
      <c r="F355" s="1">
        <v>18</v>
      </c>
      <c r="G355" s="1">
        <v>1</v>
      </c>
      <c r="H355" s="1">
        <v>9</v>
      </c>
      <c r="I355" s="1">
        <v>18</v>
      </c>
      <c r="J355" s="1">
        <v>16</v>
      </c>
      <c r="K355" s="1">
        <v>17</v>
      </c>
      <c r="L355" s="1">
        <v>14</v>
      </c>
      <c r="M355" s="1">
        <v>20</v>
      </c>
      <c r="N355" s="1">
        <v>21</v>
      </c>
      <c r="U355" s="1">
        <f>SUM(Table2[[#This Row],[PR]:[12]])</f>
        <v>134</v>
      </c>
    </row>
    <row r="356" spans="1:21" x14ac:dyDescent="0.25">
      <c r="A356" t="s">
        <v>16</v>
      </c>
      <c r="B356">
        <v>726</v>
      </c>
      <c r="C356" t="s">
        <v>150</v>
      </c>
      <c r="D356">
        <v>729</v>
      </c>
      <c r="E356" t="s">
        <v>607</v>
      </c>
      <c r="O356" s="1">
        <v>11</v>
      </c>
      <c r="P356" s="1">
        <v>18</v>
      </c>
      <c r="Q356" s="1">
        <v>15</v>
      </c>
      <c r="R356" s="1">
        <v>20</v>
      </c>
      <c r="S356" s="1">
        <v>27</v>
      </c>
      <c r="T356" s="1">
        <v>31</v>
      </c>
      <c r="U356" s="1">
        <f>SUM(Table2[[#This Row],[PR]:[12]])</f>
        <v>122</v>
      </c>
    </row>
    <row r="357" spans="1:21" x14ac:dyDescent="0.25">
      <c r="A357" t="s">
        <v>16</v>
      </c>
      <c r="B357">
        <v>1466</v>
      </c>
      <c r="C357" t="s">
        <v>151</v>
      </c>
      <c r="D357">
        <v>8</v>
      </c>
      <c r="E357" t="s">
        <v>608</v>
      </c>
      <c r="F357" s="1">
        <v>9</v>
      </c>
      <c r="H357" s="1">
        <v>2</v>
      </c>
      <c r="I357" s="1">
        <v>9</v>
      </c>
      <c r="J357" s="1">
        <v>9</v>
      </c>
      <c r="K357" s="1">
        <v>3</v>
      </c>
      <c r="L357" s="1">
        <v>6</v>
      </c>
      <c r="U357" s="1">
        <f>SUM(Table2[[#This Row],[PR]:[12]])</f>
        <v>38</v>
      </c>
    </row>
    <row r="358" spans="1:21" x14ac:dyDescent="0.25">
      <c r="A358" t="s">
        <v>16</v>
      </c>
      <c r="B358">
        <v>1466</v>
      </c>
      <c r="C358" t="s">
        <v>151</v>
      </c>
      <c r="D358">
        <v>331</v>
      </c>
      <c r="E358" t="s">
        <v>609</v>
      </c>
      <c r="N358" s="1">
        <v>102</v>
      </c>
      <c r="O358" s="1">
        <v>93</v>
      </c>
      <c r="P358" s="1">
        <v>94</v>
      </c>
      <c r="U358" s="1">
        <f>SUM(Table2[[#This Row],[PR]:[12]])</f>
        <v>289</v>
      </c>
    </row>
    <row r="359" spans="1:21" x14ac:dyDescent="0.25">
      <c r="A359" t="s">
        <v>16</v>
      </c>
      <c r="B359">
        <v>1466</v>
      </c>
      <c r="C359" t="s">
        <v>151</v>
      </c>
      <c r="D359">
        <v>333</v>
      </c>
      <c r="E359" t="s">
        <v>610</v>
      </c>
      <c r="F359" s="1">
        <v>25</v>
      </c>
      <c r="H359" s="1">
        <v>75</v>
      </c>
      <c r="I359" s="1">
        <v>75</v>
      </c>
      <c r="J359" s="1">
        <v>86</v>
      </c>
      <c r="K359" s="1">
        <v>89</v>
      </c>
      <c r="L359" s="1">
        <v>84</v>
      </c>
      <c r="M359" s="1">
        <v>98</v>
      </c>
      <c r="U359" s="1">
        <f>SUM(Table2[[#This Row],[PR]:[12]])</f>
        <v>532</v>
      </c>
    </row>
    <row r="360" spans="1:21" x14ac:dyDescent="0.25">
      <c r="A360" t="s">
        <v>16</v>
      </c>
      <c r="B360">
        <v>1466</v>
      </c>
      <c r="C360" t="s">
        <v>151</v>
      </c>
      <c r="D360">
        <v>332</v>
      </c>
      <c r="E360" t="s">
        <v>611</v>
      </c>
      <c r="Q360" s="1">
        <v>122</v>
      </c>
      <c r="R360" s="1">
        <v>121</v>
      </c>
      <c r="S360" s="1">
        <v>111</v>
      </c>
      <c r="T360" s="1">
        <v>128</v>
      </c>
      <c r="U360" s="1">
        <f>SUM(Table2[[#This Row],[PR]:[12]])</f>
        <v>482</v>
      </c>
    </row>
    <row r="361" spans="1:21" x14ac:dyDescent="0.25">
      <c r="A361" t="s">
        <v>16</v>
      </c>
      <c r="B361">
        <v>1466</v>
      </c>
      <c r="C361" t="s">
        <v>151</v>
      </c>
      <c r="D361">
        <v>76</v>
      </c>
      <c r="E361" t="s">
        <v>612</v>
      </c>
      <c r="F361" s="1">
        <v>13</v>
      </c>
      <c r="H361" s="1">
        <v>13</v>
      </c>
      <c r="I361" s="1">
        <v>17</v>
      </c>
      <c r="J361" s="1">
        <v>14</v>
      </c>
      <c r="K361" s="1">
        <v>12</v>
      </c>
      <c r="L361" s="1">
        <v>10</v>
      </c>
      <c r="U361" s="1">
        <f>SUM(Table2[[#This Row],[PR]:[12]])</f>
        <v>79</v>
      </c>
    </row>
    <row r="362" spans="1:21" x14ac:dyDescent="0.25">
      <c r="A362" t="s">
        <v>16</v>
      </c>
      <c r="B362">
        <v>743</v>
      </c>
      <c r="C362" t="s">
        <v>152</v>
      </c>
      <c r="D362">
        <v>746</v>
      </c>
      <c r="E362" t="s">
        <v>613</v>
      </c>
      <c r="F362" s="1">
        <v>71</v>
      </c>
      <c r="G362" s="1">
        <v>4</v>
      </c>
      <c r="H362" s="1">
        <v>58</v>
      </c>
      <c r="I362" s="1">
        <v>77</v>
      </c>
      <c r="J362" s="1">
        <v>96</v>
      </c>
      <c r="K362" s="1">
        <v>83</v>
      </c>
      <c r="U362" s="1">
        <f>SUM(Table2[[#This Row],[PR]:[12]])</f>
        <v>389</v>
      </c>
    </row>
    <row r="363" spans="1:21" x14ac:dyDescent="0.25">
      <c r="A363" t="s">
        <v>16</v>
      </c>
      <c r="B363">
        <v>743</v>
      </c>
      <c r="C363" t="s">
        <v>152</v>
      </c>
      <c r="D363">
        <v>744</v>
      </c>
      <c r="E363" t="s">
        <v>614</v>
      </c>
      <c r="F363" s="1">
        <v>59</v>
      </c>
      <c r="G363" s="1">
        <v>8</v>
      </c>
      <c r="H363" s="1">
        <v>69</v>
      </c>
      <c r="I363" s="1">
        <v>72</v>
      </c>
      <c r="J363" s="1">
        <v>57</v>
      </c>
      <c r="K363" s="1">
        <v>58</v>
      </c>
      <c r="U363" s="1">
        <f>SUM(Table2[[#This Row],[PR]:[12]])</f>
        <v>323</v>
      </c>
    </row>
    <row r="364" spans="1:21" x14ac:dyDescent="0.25">
      <c r="A364" t="s">
        <v>16</v>
      </c>
      <c r="B364">
        <v>743</v>
      </c>
      <c r="C364" t="s">
        <v>152</v>
      </c>
      <c r="D364">
        <v>747</v>
      </c>
      <c r="E364" t="s">
        <v>615</v>
      </c>
      <c r="L364" s="1">
        <v>138</v>
      </c>
      <c r="M364" s="1">
        <v>176</v>
      </c>
      <c r="U364" s="1">
        <f>SUM(Table2[[#This Row],[PR]:[12]])</f>
        <v>314</v>
      </c>
    </row>
    <row r="365" spans="1:21" x14ac:dyDescent="0.25">
      <c r="A365" t="s">
        <v>16</v>
      </c>
      <c r="B365">
        <v>743</v>
      </c>
      <c r="C365" t="s">
        <v>152</v>
      </c>
      <c r="D365">
        <v>748</v>
      </c>
      <c r="E365" t="s">
        <v>616</v>
      </c>
      <c r="Q365" s="1">
        <v>217</v>
      </c>
      <c r="R365" s="1">
        <v>179</v>
      </c>
      <c r="S365" s="1">
        <v>207</v>
      </c>
      <c r="T365" s="1">
        <v>184</v>
      </c>
      <c r="U365" s="1">
        <f>SUM(Table2[[#This Row],[PR]:[12]])</f>
        <v>787</v>
      </c>
    </row>
    <row r="366" spans="1:21" x14ac:dyDescent="0.25">
      <c r="A366" t="s">
        <v>16</v>
      </c>
      <c r="B366">
        <v>743</v>
      </c>
      <c r="C366" t="s">
        <v>152</v>
      </c>
      <c r="D366">
        <v>745</v>
      </c>
      <c r="E366" t="s">
        <v>617</v>
      </c>
      <c r="N366" s="1">
        <v>155</v>
      </c>
      <c r="O366" s="1">
        <v>193</v>
      </c>
      <c r="P366" s="1">
        <v>199</v>
      </c>
      <c r="U366" s="1">
        <f>SUM(Table2[[#This Row],[PR]:[12]])</f>
        <v>547</v>
      </c>
    </row>
    <row r="367" spans="1:21" x14ac:dyDescent="0.25">
      <c r="A367" t="s">
        <v>16</v>
      </c>
      <c r="B367">
        <v>753</v>
      </c>
      <c r="C367" t="s">
        <v>153</v>
      </c>
      <c r="D367">
        <v>754</v>
      </c>
      <c r="E367" t="s">
        <v>618</v>
      </c>
      <c r="F367" s="1">
        <v>13</v>
      </c>
      <c r="H367" s="1">
        <v>18</v>
      </c>
      <c r="I367" s="1">
        <v>14</v>
      </c>
      <c r="J367" s="1">
        <v>17</v>
      </c>
      <c r="K367" s="1">
        <v>13</v>
      </c>
      <c r="L367" s="1">
        <v>16</v>
      </c>
      <c r="M367" s="1">
        <v>15</v>
      </c>
      <c r="N367" s="1">
        <v>8</v>
      </c>
      <c r="U367" s="1">
        <f>SUM(Table2[[#This Row],[PR]:[12]])</f>
        <v>114</v>
      </c>
    </row>
    <row r="368" spans="1:21" x14ac:dyDescent="0.25">
      <c r="A368" t="s">
        <v>16</v>
      </c>
      <c r="B368">
        <v>753</v>
      </c>
      <c r="C368" t="s">
        <v>153</v>
      </c>
      <c r="D368">
        <v>758</v>
      </c>
      <c r="E368" t="s">
        <v>619</v>
      </c>
      <c r="F368" s="1">
        <v>12</v>
      </c>
      <c r="H368" s="1">
        <v>16</v>
      </c>
      <c r="I368" s="1">
        <v>20</v>
      </c>
      <c r="J368" s="1">
        <v>21</v>
      </c>
      <c r="K368" s="1">
        <v>17</v>
      </c>
      <c r="L368" s="1">
        <v>25</v>
      </c>
      <c r="M368" s="1">
        <v>15</v>
      </c>
      <c r="N368" s="1">
        <v>15</v>
      </c>
      <c r="U368" s="1">
        <f>SUM(Table2[[#This Row],[PR]:[12]])</f>
        <v>141</v>
      </c>
    </row>
    <row r="369" spans="1:21" x14ac:dyDescent="0.25">
      <c r="A369" t="s">
        <v>16</v>
      </c>
      <c r="B369">
        <v>753</v>
      </c>
      <c r="C369" t="s">
        <v>153</v>
      </c>
      <c r="D369">
        <v>759</v>
      </c>
      <c r="E369" t="s">
        <v>620</v>
      </c>
      <c r="F369" s="1">
        <v>13</v>
      </c>
      <c r="H369" s="1">
        <v>10</v>
      </c>
      <c r="I369" s="1">
        <v>20</v>
      </c>
      <c r="J369" s="1">
        <v>16</v>
      </c>
      <c r="K369" s="1">
        <v>17</v>
      </c>
      <c r="L369" s="1">
        <v>10</v>
      </c>
      <c r="M369" s="1">
        <v>10</v>
      </c>
      <c r="N369" s="1">
        <v>15</v>
      </c>
      <c r="U369" s="1">
        <f>SUM(Table2[[#This Row],[PR]:[12]])</f>
        <v>111</v>
      </c>
    </row>
    <row r="370" spans="1:21" x14ac:dyDescent="0.25">
      <c r="A370" t="s">
        <v>16</v>
      </c>
      <c r="B370">
        <v>753</v>
      </c>
      <c r="C370" t="s">
        <v>153</v>
      </c>
      <c r="D370">
        <v>757</v>
      </c>
      <c r="E370" t="s">
        <v>621</v>
      </c>
      <c r="O370" s="1">
        <v>48</v>
      </c>
      <c r="P370" s="1">
        <v>35</v>
      </c>
      <c r="Q370" s="1">
        <v>58</v>
      </c>
      <c r="R370" s="1">
        <v>47</v>
      </c>
      <c r="S370" s="1">
        <v>53</v>
      </c>
      <c r="T370" s="1">
        <v>47</v>
      </c>
      <c r="U370" s="1">
        <f>SUM(Table2[[#This Row],[PR]:[12]])</f>
        <v>288</v>
      </c>
    </row>
    <row r="371" spans="1:21" x14ac:dyDescent="0.25">
      <c r="A371" t="s">
        <v>16</v>
      </c>
      <c r="B371">
        <v>1467</v>
      </c>
      <c r="C371" t="s">
        <v>154</v>
      </c>
      <c r="D371">
        <v>288</v>
      </c>
      <c r="E371" t="s">
        <v>622</v>
      </c>
      <c r="F371" s="1">
        <v>25</v>
      </c>
      <c r="G371" s="1">
        <v>2</v>
      </c>
      <c r="H371" s="1">
        <v>26</v>
      </c>
      <c r="I371" s="1">
        <v>33</v>
      </c>
      <c r="J371" s="1">
        <v>22</v>
      </c>
      <c r="K371" s="1">
        <v>27</v>
      </c>
      <c r="L371" s="1">
        <v>29</v>
      </c>
      <c r="M371" s="1">
        <v>22</v>
      </c>
      <c r="U371" s="1">
        <f>SUM(Table2[[#This Row],[PR]:[12]])</f>
        <v>186</v>
      </c>
    </row>
    <row r="372" spans="1:21" x14ac:dyDescent="0.25">
      <c r="A372" t="s">
        <v>16</v>
      </c>
      <c r="B372">
        <v>1467</v>
      </c>
      <c r="C372" t="s">
        <v>154</v>
      </c>
      <c r="D372">
        <v>1043</v>
      </c>
      <c r="E372" t="s">
        <v>623</v>
      </c>
      <c r="Q372" s="1">
        <v>90</v>
      </c>
      <c r="R372" s="1">
        <v>92</v>
      </c>
      <c r="S372" s="1">
        <v>103</v>
      </c>
      <c r="T372" s="1">
        <v>109</v>
      </c>
      <c r="U372" s="1">
        <f>SUM(Table2[[#This Row],[PR]:[12]])</f>
        <v>394</v>
      </c>
    </row>
    <row r="373" spans="1:21" x14ac:dyDescent="0.25">
      <c r="A373" t="s">
        <v>16</v>
      </c>
      <c r="B373">
        <v>1467</v>
      </c>
      <c r="C373" t="s">
        <v>154</v>
      </c>
      <c r="D373">
        <v>1044</v>
      </c>
      <c r="E373" t="s">
        <v>624</v>
      </c>
      <c r="N373" s="1">
        <v>92</v>
      </c>
      <c r="O373" s="1">
        <v>83</v>
      </c>
      <c r="P373" s="1">
        <v>85</v>
      </c>
      <c r="U373" s="1">
        <f>SUM(Table2[[#This Row],[PR]:[12]])</f>
        <v>260</v>
      </c>
    </row>
    <row r="374" spans="1:21" x14ac:dyDescent="0.25">
      <c r="A374" t="s">
        <v>16</v>
      </c>
      <c r="B374">
        <v>1467</v>
      </c>
      <c r="C374" t="s">
        <v>154</v>
      </c>
      <c r="D374">
        <v>314</v>
      </c>
      <c r="E374" t="s">
        <v>625</v>
      </c>
      <c r="F374" s="1">
        <v>8</v>
      </c>
      <c r="H374" s="1">
        <v>23</v>
      </c>
      <c r="I374" s="1">
        <v>26</v>
      </c>
      <c r="J374" s="1">
        <v>15</v>
      </c>
      <c r="K374" s="1">
        <v>17</v>
      </c>
      <c r="L374" s="1">
        <v>19</v>
      </c>
      <c r="M374" s="1">
        <v>20</v>
      </c>
      <c r="U374" s="1">
        <f>SUM(Table2[[#This Row],[PR]:[12]])</f>
        <v>128</v>
      </c>
    </row>
    <row r="375" spans="1:21" x14ac:dyDescent="0.25">
      <c r="A375" t="s">
        <v>16</v>
      </c>
      <c r="B375">
        <v>1467</v>
      </c>
      <c r="C375" t="s">
        <v>154</v>
      </c>
      <c r="D375">
        <v>398</v>
      </c>
      <c r="E375" t="s">
        <v>626</v>
      </c>
      <c r="F375" s="1">
        <v>16</v>
      </c>
      <c r="G375" s="1">
        <v>1</v>
      </c>
      <c r="H375" s="1">
        <v>33</v>
      </c>
      <c r="I375" s="1">
        <v>22</v>
      </c>
      <c r="J375" s="1">
        <v>30</v>
      </c>
      <c r="K375" s="1">
        <v>26</v>
      </c>
      <c r="L375" s="1">
        <v>20</v>
      </c>
      <c r="M375" s="1">
        <v>28</v>
      </c>
      <c r="U375" s="1">
        <f>SUM(Table2[[#This Row],[PR]:[12]])</f>
        <v>176</v>
      </c>
    </row>
    <row r="376" spans="1:21" x14ac:dyDescent="0.25">
      <c r="A376" t="s">
        <v>16</v>
      </c>
      <c r="B376">
        <v>1467</v>
      </c>
      <c r="C376" t="s">
        <v>154</v>
      </c>
      <c r="D376">
        <v>487</v>
      </c>
      <c r="E376" t="s">
        <v>627</v>
      </c>
      <c r="H376" s="1">
        <v>10</v>
      </c>
      <c r="I376" s="1">
        <v>14</v>
      </c>
      <c r="J376" s="1">
        <v>10</v>
      </c>
      <c r="K376" s="1">
        <v>13</v>
      </c>
      <c r="L376" s="1">
        <v>10</v>
      </c>
      <c r="M376" s="1">
        <v>8</v>
      </c>
      <c r="U376" s="1">
        <f>SUM(Table2[[#This Row],[PR]:[12]])</f>
        <v>65</v>
      </c>
    </row>
    <row r="377" spans="1:21" x14ac:dyDescent="0.25">
      <c r="A377" t="s">
        <v>16</v>
      </c>
      <c r="B377">
        <v>1468</v>
      </c>
      <c r="C377" t="s">
        <v>155</v>
      </c>
      <c r="D377">
        <v>122</v>
      </c>
      <c r="E377" t="s">
        <v>628</v>
      </c>
      <c r="Q377" s="1">
        <v>119</v>
      </c>
      <c r="R377" s="1">
        <v>114</v>
      </c>
      <c r="S377" s="1">
        <v>96</v>
      </c>
      <c r="T377" s="1">
        <v>111</v>
      </c>
      <c r="U377" s="1">
        <f>SUM(Table2[[#This Row],[PR]:[12]])</f>
        <v>440</v>
      </c>
    </row>
    <row r="378" spans="1:21" x14ac:dyDescent="0.25">
      <c r="A378" t="s">
        <v>16</v>
      </c>
      <c r="B378">
        <v>1468</v>
      </c>
      <c r="C378" t="s">
        <v>155</v>
      </c>
      <c r="D378">
        <v>121</v>
      </c>
      <c r="E378" t="s">
        <v>629</v>
      </c>
      <c r="N378" s="1">
        <v>74</v>
      </c>
      <c r="O378" s="1">
        <v>94</v>
      </c>
      <c r="P378" s="1">
        <v>95</v>
      </c>
      <c r="U378" s="1">
        <f>SUM(Table2[[#This Row],[PR]:[12]])</f>
        <v>263</v>
      </c>
    </row>
    <row r="379" spans="1:21" x14ac:dyDescent="0.25">
      <c r="A379" t="s">
        <v>16</v>
      </c>
      <c r="B379">
        <v>1468</v>
      </c>
      <c r="C379" t="s">
        <v>155</v>
      </c>
      <c r="D379">
        <v>119</v>
      </c>
      <c r="E379" t="s">
        <v>630</v>
      </c>
      <c r="F379" s="1">
        <v>56</v>
      </c>
      <c r="G379" s="1">
        <v>4</v>
      </c>
      <c r="H379" s="1">
        <v>74</v>
      </c>
      <c r="I379" s="1">
        <v>75</v>
      </c>
      <c r="J379" s="1">
        <v>77</v>
      </c>
      <c r="U379" s="1">
        <f>SUM(Table2[[#This Row],[PR]:[12]])</f>
        <v>286</v>
      </c>
    </row>
    <row r="380" spans="1:21" x14ac:dyDescent="0.25">
      <c r="A380" t="s">
        <v>16</v>
      </c>
      <c r="B380">
        <v>1468</v>
      </c>
      <c r="C380" t="s">
        <v>155</v>
      </c>
      <c r="D380">
        <v>262</v>
      </c>
      <c r="E380" t="s">
        <v>631</v>
      </c>
      <c r="F380" s="1">
        <v>11</v>
      </c>
      <c r="G380" s="1">
        <v>2</v>
      </c>
      <c r="H380" s="1">
        <v>11</v>
      </c>
      <c r="I380" s="1">
        <v>10</v>
      </c>
      <c r="J380" s="1">
        <v>12</v>
      </c>
      <c r="K380" s="1">
        <v>17</v>
      </c>
      <c r="L380" s="1">
        <v>15</v>
      </c>
      <c r="M380" s="1">
        <v>10</v>
      </c>
      <c r="N380" s="1">
        <v>8</v>
      </c>
      <c r="O380" s="1">
        <v>14</v>
      </c>
      <c r="P380" s="1">
        <v>8</v>
      </c>
      <c r="Q380" s="1">
        <v>20</v>
      </c>
      <c r="R380" s="1">
        <v>19</v>
      </c>
      <c r="S380" s="1">
        <v>18</v>
      </c>
      <c r="T380" s="1">
        <v>20</v>
      </c>
      <c r="U380" s="1">
        <f>SUM(Table2[[#This Row],[PR]:[12]])</f>
        <v>195</v>
      </c>
    </row>
    <row r="381" spans="1:21" x14ac:dyDescent="0.25">
      <c r="A381" t="s">
        <v>16</v>
      </c>
      <c r="B381">
        <v>1468</v>
      </c>
      <c r="C381" t="s">
        <v>155</v>
      </c>
      <c r="D381">
        <v>118</v>
      </c>
      <c r="E381" t="s">
        <v>632</v>
      </c>
      <c r="K381" s="1">
        <v>77</v>
      </c>
      <c r="L381" s="1">
        <v>72</v>
      </c>
      <c r="M381" s="1">
        <v>76</v>
      </c>
      <c r="U381" s="1">
        <f>SUM(Table2[[#This Row],[PR]:[12]])</f>
        <v>225</v>
      </c>
    </row>
    <row r="382" spans="1:21" x14ac:dyDescent="0.25">
      <c r="A382" t="s">
        <v>16</v>
      </c>
      <c r="B382">
        <v>765</v>
      </c>
      <c r="C382" t="s">
        <v>156</v>
      </c>
      <c r="D382">
        <v>766</v>
      </c>
      <c r="E382" t="s">
        <v>633</v>
      </c>
      <c r="H382" s="1">
        <v>12</v>
      </c>
      <c r="I382" s="1">
        <v>9</v>
      </c>
      <c r="J382" s="1">
        <v>12</v>
      </c>
      <c r="K382" s="1">
        <v>15</v>
      </c>
      <c r="L382" s="1">
        <v>11</v>
      </c>
      <c r="M382" s="1">
        <v>15</v>
      </c>
      <c r="N382" s="1">
        <v>11</v>
      </c>
      <c r="U382" s="1">
        <f>SUM(Table2[[#This Row],[PR]:[12]])</f>
        <v>85</v>
      </c>
    </row>
    <row r="383" spans="1:21" x14ac:dyDescent="0.25">
      <c r="A383" t="s">
        <v>16</v>
      </c>
      <c r="B383">
        <v>765</v>
      </c>
      <c r="C383" t="s">
        <v>156</v>
      </c>
      <c r="D383">
        <v>773</v>
      </c>
      <c r="E383" t="s">
        <v>634</v>
      </c>
      <c r="O383" s="1">
        <v>140</v>
      </c>
      <c r="P383" s="1">
        <v>147</v>
      </c>
      <c r="U383" s="1">
        <f>SUM(Table2[[#This Row],[PR]:[12]])</f>
        <v>287</v>
      </c>
    </row>
    <row r="384" spans="1:21" x14ac:dyDescent="0.25">
      <c r="A384" t="s">
        <v>16</v>
      </c>
      <c r="B384">
        <v>765</v>
      </c>
      <c r="C384" t="s">
        <v>156</v>
      </c>
      <c r="D384">
        <v>770</v>
      </c>
      <c r="E384" t="s">
        <v>635</v>
      </c>
      <c r="Q384" s="1">
        <v>172</v>
      </c>
      <c r="R384" s="1">
        <v>117</v>
      </c>
      <c r="S384" s="1">
        <v>151</v>
      </c>
      <c r="T384" s="1">
        <v>125</v>
      </c>
      <c r="U384" s="1">
        <f>SUM(Table2[[#This Row],[PR]:[12]])</f>
        <v>565</v>
      </c>
    </row>
    <row r="385" spans="1:21" x14ac:dyDescent="0.25">
      <c r="A385" t="s">
        <v>16</v>
      </c>
      <c r="B385">
        <v>765</v>
      </c>
      <c r="C385" t="s">
        <v>156</v>
      </c>
      <c r="D385">
        <v>768</v>
      </c>
      <c r="E385" t="s">
        <v>636</v>
      </c>
      <c r="F385" s="1">
        <v>29</v>
      </c>
      <c r="G385" s="1">
        <v>1</v>
      </c>
      <c r="H385" s="1">
        <v>53</v>
      </c>
      <c r="I385" s="1">
        <v>41</v>
      </c>
      <c r="J385" s="1">
        <v>54</v>
      </c>
      <c r="K385" s="1">
        <v>41</v>
      </c>
      <c r="L385" s="1">
        <v>41</v>
      </c>
      <c r="M385" s="1">
        <v>44</v>
      </c>
      <c r="N385" s="1">
        <v>43</v>
      </c>
      <c r="U385" s="1">
        <f>SUM(Table2[[#This Row],[PR]:[12]])</f>
        <v>347</v>
      </c>
    </row>
    <row r="386" spans="1:21" x14ac:dyDescent="0.25">
      <c r="A386" t="s">
        <v>16</v>
      </c>
      <c r="B386">
        <v>765</v>
      </c>
      <c r="C386" t="s">
        <v>156</v>
      </c>
      <c r="D386">
        <v>772</v>
      </c>
      <c r="E386" t="s">
        <v>637</v>
      </c>
      <c r="H386" s="1">
        <v>12</v>
      </c>
      <c r="I386" s="1">
        <v>20</v>
      </c>
      <c r="J386" s="1">
        <v>17</v>
      </c>
      <c r="K386" s="1">
        <v>14</v>
      </c>
      <c r="L386" s="1">
        <v>15</v>
      </c>
      <c r="M386" s="1">
        <v>15</v>
      </c>
      <c r="N386" s="1">
        <v>16</v>
      </c>
      <c r="U386" s="1">
        <f>SUM(Table2[[#This Row],[PR]:[12]])</f>
        <v>109</v>
      </c>
    </row>
    <row r="387" spans="1:21" x14ac:dyDescent="0.25">
      <c r="A387" t="s">
        <v>16</v>
      </c>
      <c r="B387">
        <v>765</v>
      </c>
      <c r="C387" t="s">
        <v>156</v>
      </c>
      <c r="D387">
        <v>767</v>
      </c>
      <c r="E387" t="s">
        <v>638</v>
      </c>
      <c r="F387" s="1">
        <v>21</v>
      </c>
      <c r="H387" s="1">
        <v>15</v>
      </c>
      <c r="I387" s="1">
        <v>21</v>
      </c>
      <c r="J387" s="1">
        <v>11</v>
      </c>
      <c r="K387" s="1">
        <v>19</v>
      </c>
      <c r="L387" s="1">
        <v>18</v>
      </c>
      <c r="M387" s="1">
        <v>16</v>
      </c>
      <c r="N387" s="1">
        <v>16</v>
      </c>
      <c r="U387" s="1">
        <f>SUM(Table2[[#This Row],[PR]:[12]])</f>
        <v>137</v>
      </c>
    </row>
    <row r="388" spans="1:21" x14ac:dyDescent="0.25">
      <c r="A388" t="s">
        <v>16</v>
      </c>
      <c r="B388">
        <v>765</v>
      </c>
      <c r="C388" t="s">
        <v>156</v>
      </c>
      <c r="D388">
        <v>771</v>
      </c>
      <c r="E388" t="s">
        <v>639</v>
      </c>
      <c r="F388" s="1">
        <v>32</v>
      </c>
      <c r="H388" s="1">
        <v>41</v>
      </c>
      <c r="I388" s="1">
        <v>47</v>
      </c>
      <c r="J388" s="1">
        <v>45</v>
      </c>
      <c r="K388" s="1">
        <v>46</v>
      </c>
      <c r="L388" s="1">
        <v>48</v>
      </c>
      <c r="M388" s="1">
        <v>50</v>
      </c>
      <c r="N388" s="1">
        <v>42</v>
      </c>
      <c r="U388" s="1">
        <f>SUM(Table2[[#This Row],[PR]:[12]])</f>
        <v>351</v>
      </c>
    </row>
    <row r="389" spans="1:21" x14ac:dyDescent="0.25">
      <c r="A389" t="s">
        <v>16</v>
      </c>
      <c r="B389">
        <v>774</v>
      </c>
      <c r="C389" t="s">
        <v>157</v>
      </c>
      <c r="D389">
        <v>775</v>
      </c>
      <c r="E389" t="s">
        <v>640</v>
      </c>
      <c r="H389" s="1">
        <v>11</v>
      </c>
      <c r="I389" s="1">
        <v>12</v>
      </c>
      <c r="J389" s="1">
        <v>11</v>
      </c>
      <c r="K389" s="1">
        <v>17</v>
      </c>
      <c r="L389" s="1">
        <v>15</v>
      </c>
      <c r="M389" s="1">
        <v>16</v>
      </c>
      <c r="U389" s="1">
        <f>SUM(Table2[[#This Row],[PR]:[12]])</f>
        <v>82</v>
      </c>
    </row>
    <row r="390" spans="1:21" x14ac:dyDescent="0.25">
      <c r="A390" t="s">
        <v>16</v>
      </c>
      <c r="B390">
        <v>774</v>
      </c>
      <c r="C390" t="s">
        <v>157</v>
      </c>
      <c r="D390">
        <v>777</v>
      </c>
      <c r="E390" t="s">
        <v>641</v>
      </c>
      <c r="F390" s="1">
        <v>23</v>
      </c>
      <c r="G390" s="1">
        <v>2</v>
      </c>
      <c r="H390" s="1">
        <v>38</v>
      </c>
      <c r="I390" s="1">
        <v>37</v>
      </c>
      <c r="J390" s="1">
        <v>45</v>
      </c>
      <c r="K390" s="1">
        <v>48</v>
      </c>
      <c r="L390" s="1">
        <v>29</v>
      </c>
      <c r="M390" s="1">
        <v>45</v>
      </c>
      <c r="U390" s="1">
        <f>SUM(Table2[[#This Row],[PR]:[12]])</f>
        <v>267</v>
      </c>
    </row>
    <row r="391" spans="1:21" x14ac:dyDescent="0.25">
      <c r="A391" t="s">
        <v>16</v>
      </c>
      <c r="B391">
        <v>774</v>
      </c>
      <c r="C391" t="s">
        <v>157</v>
      </c>
      <c r="D391">
        <v>778</v>
      </c>
      <c r="E391" t="s">
        <v>642</v>
      </c>
      <c r="N391" s="1">
        <v>55</v>
      </c>
      <c r="O391" s="1">
        <v>57</v>
      </c>
      <c r="P391" s="1">
        <v>47</v>
      </c>
      <c r="Q391" s="1">
        <v>47</v>
      </c>
      <c r="R391" s="1">
        <v>54</v>
      </c>
      <c r="S391" s="1">
        <v>67</v>
      </c>
      <c r="T391" s="1">
        <v>46</v>
      </c>
      <c r="U391" s="1">
        <f>SUM(Table2[[#This Row],[PR]:[12]])</f>
        <v>373</v>
      </c>
    </row>
    <row r="392" spans="1:21" x14ac:dyDescent="0.25">
      <c r="A392" t="s">
        <v>16</v>
      </c>
      <c r="B392">
        <v>780</v>
      </c>
      <c r="C392" t="s">
        <v>158</v>
      </c>
      <c r="D392">
        <v>782</v>
      </c>
      <c r="E392" t="s">
        <v>643</v>
      </c>
      <c r="O392" s="1">
        <v>42</v>
      </c>
      <c r="P392" s="1">
        <v>35</v>
      </c>
      <c r="Q392" s="1">
        <v>38</v>
      </c>
      <c r="R392" s="1">
        <v>35</v>
      </c>
      <c r="S392" s="1">
        <v>27</v>
      </c>
      <c r="T392" s="1">
        <v>37</v>
      </c>
      <c r="U392" s="1">
        <f>SUM(Table2[[#This Row],[PR]:[12]])</f>
        <v>214</v>
      </c>
    </row>
    <row r="393" spans="1:21" x14ac:dyDescent="0.25">
      <c r="A393" t="s">
        <v>16</v>
      </c>
      <c r="B393">
        <v>780</v>
      </c>
      <c r="C393" t="s">
        <v>158</v>
      </c>
      <c r="D393">
        <v>781</v>
      </c>
      <c r="E393" t="s">
        <v>644</v>
      </c>
      <c r="F393" s="1">
        <v>23</v>
      </c>
      <c r="G393" s="1">
        <v>6</v>
      </c>
      <c r="H393" s="1">
        <v>27</v>
      </c>
      <c r="I393" s="1">
        <v>29</v>
      </c>
      <c r="J393" s="1">
        <v>21</v>
      </c>
      <c r="K393" s="1">
        <v>41</v>
      </c>
      <c r="L393" s="1">
        <v>32</v>
      </c>
      <c r="M393" s="1">
        <v>31</v>
      </c>
      <c r="N393" s="1">
        <v>26</v>
      </c>
      <c r="U393" s="1">
        <f>SUM(Table2[[#This Row],[PR]:[12]])</f>
        <v>236</v>
      </c>
    </row>
    <row r="394" spans="1:21" x14ac:dyDescent="0.25">
      <c r="A394" t="s">
        <v>16</v>
      </c>
      <c r="B394">
        <v>789</v>
      </c>
      <c r="C394" t="s">
        <v>159</v>
      </c>
      <c r="D394">
        <v>791</v>
      </c>
      <c r="E394" t="s">
        <v>645</v>
      </c>
      <c r="H394" s="1">
        <v>48</v>
      </c>
      <c r="I394" s="1">
        <v>39</v>
      </c>
      <c r="J394" s="1">
        <v>35</v>
      </c>
      <c r="K394" s="1">
        <v>36</v>
      </c>
      <c r="L394" s="1">
        <v>40</v>
      </c>
      <c r="M394" s="1">
        <v>43</v>
      </c>
      <c r="U394" s="1">
        <f>SUM(Table2[[#This Row],[PR]:[12]])</f>
        <v>241</v>
      </c>
    </row>
    <row r="395" spans="1:21" x14ac:dyDescent="0.25">
      <c r="A395" t="s">
        <v>16</v>
      </c>
      <c r="B395">
        <v>789</v>
      </c>
      <c r="C395" t="s">
        <v>159</v>
      </c>
      <c r="D395">
        <v>792</v>
      </c>
      <c r="E395" t="s">
        <v>646</v>
      </c>
      <c r="Q395" s="1">
        <v>55</v>
      </c>
      <c r="R395" s="1">
        <v>48</v>
      </c>
      <c r="S395" s="1">
        <v>52</v>
      </c>
      <c r="T395" s="1">
        <v>62</v>
      </c>
      <c r="U395" s="1">
        <f>SUM(Table2[[#This Row],[PR]:[12]])</f>
        <v>217</v>
      </c>
    </row>
    <row r="396" spans="1:21" x14ac:dyDescent="0.25">
      <c r="A396" t="s">
        <v>16</v>
      </c>
      <c r="B396">
        <v>789</v>
      </c>
      <c r="C396" t="s">
        <v>159</v>
      </c>
      <c r="D396">
        <v>793</v>
      </c>
      <c r="E396" t="s">
        <v>647</v>
      </c>
      <c r="N396" s="1">
        <v>56</v>
      </c>
      <c r="O396" s="1">
        <v>59</v>
      </c>
      <c r="P396" s="1">
        <v>56</v>
      </c>
      <c r="U396" s="1">
        <f>SUM(Table2[[#This Row],[PR]:[12]])</f>
        <v>171</v>
      </c>
    </row>
    <row r="397" spans="1:21" x14ac:dyDescent="0.25">
      <c r="A397" t="s">
        <v>16</v>
      </c>
      <c r="B397">
        <v>789</v>
      </c>
      <c r="C397" t="s">
        <v>159</v>
      </c>
      <c r="D397">
        <v>794</v>
      </c>
      <c r="E397" t="s">
        <v>648</v>
      </c>
      <c r="H397" s="1">
        <v>19</v>
      </c>
      <c r="I397" s="1">
        <v>11</v>
      </c>
      <c r="J397" s="1">
        <v>11</v>
      </c>
      <c r="K397" s="1">
        <v>19</v>
      </c>
      <c r="L397" s="1">
        <v>11</v>
      </c>
      <c r="M397" s="1">
        <v>16</v>
      </c>
      <c r="U397" s="1">
        <f>SUM(Table2[[#This Row],[PR]:[12]])</f>
        <v>87</v>
      </c>
    </row>
    <row r="398" spans="1:21" x14ac:dyDescent="0.25">
      <c r="A398" t="s">
        <v>16</v>
      </c>
      <c r="B398">
        <v>795</v>
      </c>
      <c r="C398" t="s">
        <v>160</v>
      </c>
      <c r="D398">
        <v>797</v>
      </c>
      <c r="E398" t="s">
        <v>649</v>
      </c>
      <c r="F398" s="1">
        <v>16</v>
      </c>
      <c r="H398" s="1">
        <v>27</v>
      </c>
      <c r="I398" s="1">
        <v>24</v>
      </c>
      <c r="J398" s="1">
        <v>19</v>
      </c>
      <c r="K398" s="1">
        <v>31</v>
      </c>
      <c r="L398" s="1">
        <v>19</v>
      </c>
      <c r="M398" s="1">
        <v>28</v>
      </c>
      <c r="N398" s="1">
        <v>32</v>
      </c>
      <c r="O398" s="1">
        <v>34</v>
      </c>
      <c r="P398" s="1">
        <v>19</v>
      </c>
      <c r="U398" s="1">
        <f>SUM(Table2[[#This Row],[PR]:[12]])</f>
        <v>249</v>
      </c>
    </row>
    <row r="399" spans="1:21" x14ac:dyDescent="0.25">
      <c r="A399" t="s">
        <v>16</v>
      </c>
      <c r="B399">
        <v>795</v>
      </c>
      <c r="C399" t="s">
        <v>160</v>
      </c>
      <c r="D399">
        <v>796</v>
      </c>
      <c r="E399" t="s">
        <v>650</v>
      </c>
      <c r="Q399" s="1">
        <v>31</v>
      </c>
      <c r="R399" s="1">
        <v>21</v>
      </c>
      <c r="S399" s="1">
        <v>30</v>
      </c>
      <c r="T399" s="1">
        <v>35</v>
      </c>
      <c r="U399" s="1">
        <f>SUM(Table2[[#This Row],[PR]:[12]])</f>
        <v>117</v>
      </c>
    </row>
    <row r="400" spans="1:21" x14ac:dyDescent="0.25">
      <c r="A400" t="s">
        <v>16</v>
      </c>
      <c r="B400">
        <v>826</v>
      </c>
      <c r="C400" t="s">
        <v>161</v>
      </c>
      <c r="D400">
        <v>827</v>
      </c>
      <c r="E400" t="s">
        <v>651</v>
      </c>
      <c r="H400" s="1">
        <v>18</v>
      </c>
      <c r="I400" s="1">
        <v>17</v>
      </c>
      <c r="J400" s="1">
        <v>16</v>
      </c>
      <c r="K400" s="1">
        <v>22</v>
      </c>
      <c r="L400" s="1">
        <v>14</v>
      </c>
      <c r="M400" s="1">
        <v>16</v>
      </c>
      <c r="N400" s="1">
        <v>24</v>
      </c>
      <c r="U400" s="1">
        <f>SUM(Table2[[#This Row],[PR]:[12]])</f>
        <v>127</v>
      </c>
    </row>
    <row r="401" spans="1:21" x14ac:dyDescent="0.25">
      <c r="A401" t="s">
        <v>16</v>
      </c>
      <c r="B401">
        <v>826</v>
      </c>
      <c r="C401" t="s">
        <v>161</v>
      </c>
      <c r="D401">
        <v>828</v>
      </c>
      <c r="E401" t="s">
        <v>652</v>
      </c>
      <c r="I401" s="1">
        <v>115</v>
      </c>
      <c r="J401" s="1">
        <v>97</v>
      </c>
      <c r="K401" s="1">
        <v>89</v>
      </c>
      <c r="L401" s="1">
        <v>112</v>
      </c>
      <c r="M401" s="1">
        <v>112</v>
      </c>
      <c r="N401" s="1">
        <v>107</v>
      </c>
      <c r="U401" s="1">
        <f>SUM(Table2[[#This Row],[PR]:[12]])</f>
        <v>632</v>
      </c>
    </row>
    <row r="402" spans="1:21" x14ac:dyDescent="0.25">
      <c r="A402" t="s">
        <v>16</v>
      </c>
      <c r="B402">
        <v>826</v>
      </c>
      <c r="C402" t="s">
        <v>161</v>
      </c>
      <c r="D402">
        <v>829</v>
      </c>
      <c r="E402" t="s">
        <v>653</v>
      </c>
      <c r="F402" s="1">
        <v>16</v>
      </c>
      <c r="H402" s="1">
        <v>24</v>
      </c>
      <c r="I402" s="1">
        <v>34</v>
      </c>
      <c r="J402" s="1">
        <v>28</v>
      </c>
      <c r="K402" s="1">
        <v>36</v>
      </c>
      <c r="L402" s="1">
        <v>23</v>
      </c>
      <c r="M402" s="1">
        <v>45</v>
      </c>
      <c r="N402" s="1">
        <v>33</v>
      </c>
      <c r="U402" s="1">
        <f>SUM(Table2[[#This Row],[PR]:[12]])</f>
        <v>239</v>
      </c>
    </row>
    <row r="403" spans="1:21" x14ac:dyDescent="0.25">
      <c r="A403" t="s">
        <v>16</v>
      </c>
      <c r="B403">
        <v>826</v>
      </c>
      <c r="C403" t="s">
        <v>161</v>
      </c>
      <c r="D403">
        <v>832</v>
      </c>
      <c r="E403" t="s">
        <v>654</v>
      </c>
      <c r="F403" s="1">
        <v>67</v>
      </c>
      <c r="H403" s="1">
        <v>92</v>
      </c>
      <c r="U403" s="1">
        <f>SUM(Table2[[#This Row],[PR]:[12]])</f>
        <v>159</v>
      </c>
    </row>
    <row r="404" spans="1:21" x14ac:dyDescent="0.25">
      <c r="A404" t="s">
        <v>16</v>
      </c>
      <c r="B404">
        <v>826</v>
      </c>
      <c r="C404" t="s">
        <v>161</v>
      </c>
      <c r="D404">
        <v>830</v>
      </c>
      <c r="E404" t="s">
        <v>655</v>
      </c>
      <c r="Q404" s="1">
        <v>181</v>
      </c>
      <c r="R404" s="1">
        <v>163</v>
      </c>
      <c r="S404" s="1">
        <v>173</v>
      </c>
      <c r="T404" s="1">
        <v>163</v>
      </c>
      <c r="U404" s="1">
        <f>SUM(Table2[[#This Row],[PR]:[12]])</f>
        <v>680</v>
      </c>
    </row>
    <row r="405" spans="1:21" x14ac:dyDescent="0.25">
      <c r="A405" t="s">
        <v>16</v>
      </c>
      <c r="B405">
        <v>826</v>
      </c>
      <c r="C405" t="s">
        <v>161</v>
      </c>
      <c r="D405">
        <v>831</v>
      </c>
      <c r="E405" t="s">
        <v>656</v>
      </c>
      <c r="O405" s="1">
        <v>167</v>
      </c>
      <c r="P405" s="1">
        <v>182</v>
      </c>
      <c r="U405" s="1">
        <f>SUM(Table2[[#This Row],[PR]:[12]])</f>
        <v>349</v>
      </c>
    </row>
    <row r="406" spans="1:21" x14ac:dyDescent="0.25">
      <c r="A406" t="s">
        <v>16</v>
      </c>
      <c r="B406">
        <v>1500</v>
      </c>
      <c r="C406" t="s">
        <v>162</v>
      </c>
      <c r="D406">
        <v>692</v>
      </c>
      <c r="E406" t="s">
        <v>657</v>
      </c>
      <c r="F406" s="1">
        <v>11</v>
      </c>
      <c r="G406" s="1">
        <v>9</v>
      </c>
      <c r="H406" s="1">
        <v>22</v>
      </c>
      <c r="I406" s="1">
        <v>25</v>
      </c>
      <c r="J406" s="1">
        <v>17</v>
      </c>
      <c r="K406" s="1">
        <v>27</v>
      </c>
      <c r="L406" s="1">
        <v>27</v>
      </c>
      <c r="M406" s="1">
        <v>32</v>
      </c>
      <c r="N406" s="1">
        <v>18</v>
      </c>
      <c r="U406" s="1">
        <f>SUM(Table2[[#This Row],[PR]:[12]])</f>
        <v>188</v>
      </c>
    </row>
    <row r="407" spans="1:21" x14ac:dyDescent="0.25">
      <c r="A407" t="s">
        <v>16</v>
      </c>
      <c r="B407">
        <v>1500</v>
      </c>
      <c r="C407" t="s">
        <v>162</v>
      </c>
      <c r="D407">
        <v>693</v>
      </c>
      <c r="E407" t="s">
        <v>658</v>
      </c>
      <c r="O407" s="1">
        <v>15</v>
      </c>
      <c r="P407" s="1">
        <v>31</v>
      </c>
      <c r="Q407" s="1">
        <v>30</v>
      </c>
      <c r="R407" s="1">
        <v>26</v>
      </c>
      <c r="S407" s="1">
        <v>25</v>
      </c>
      <c r="T407" s="1">
        <v>28</v>
      </c>
      <c r="U407" s="1">
        <f>SUM(Table2[[#This Row],[PR]:[12]])</f>
        <v>155</v>
      </c>
    </row>
    <row r="408" spans="1:21" x14ac:dyDescent="0.25">
      <c r="A408" t="s">
        <v>16</v>
      </c>
      <c r="B408">
        <v>1500</v>
      </c>
      <c r="C408" t="s">
        <v>162</v>
      </c>
      <c r="D408">
        <v>1041</v>
      </c>
      <c r="E408" t="s">
        <v>659</v>
      </c>
      <c r="F408" s="1">
        <v>18</v>
      </c>
      <c r="H408" s="1">
        <v>23</v>
      </c>
      <c r="I408" s="1">
        <v>23</v>
      </c>
      <c r="J408" s="1">
        <v>22</v>
      </c>
      <c r="K408" s="1">
        <v>30</v>
      </c>
      <c r="L408" s="1">
        <v>20</v>
      </c>
      <c r="M408" s="1">
        <v>26</v>
      </c>
      <c r="N408" s="1">
        <v>31</v>
      </c>
      <c r="O408" s="1">
        <v>34</v>
      </c>
      <c r="P408" s="1">
        <v>19</v>
      </c>
      <c r="Q408" s="1">
        <v>26</v>
      </c>
      <c r="R408" s="1">
        <v>15</v>
      </c>
      <c r="S408" s="1">
        <v>28</v>
      </c>
      <c r="T408" s="1">
        <v>18</v>
      </c>
      <c r="U408" s="1">
        <f>SUM(Table2[[#This Row],[PR]:[12]])</f>
        <v>333</v>
      </c>
    </row>
    <row r="409" spans="1:21" x14ac:dyDescent="0.25">
      <c r="A409" t="s">
        <v>16</v>
      </c>
      <c r="B409">
        <v>839</v>
      </c>
      <c r="C409" t="s">
        <v>163</v>
      </c>
      <c r="D409">
        <v>843</v>
      </c>
      <c r="E409" t="s">
        <v>660</v>
      </c>
      <c r="Q409" s="1">
        <v>185</v>
      </c>
      <c r="R409" s="1">
        <v>144</v>
      </c>
      <c r="S409" s="1">
        <v>153</v>
      </c>
      <c r="T409" s="1">
        <v>179</v>
      </c>
      <c r="U409" s="1">
        <f>SUM(Table2[[#This Row],[PR]:[12]])</f>
        <v>661</v>
      </c>
    </row>
    <row r="410" spans="1:21" x14ac:dyDescent="0.25">
      <c r="A410" t="s">
        <v>16</v>
      </c>
      <c r="B410">
        <v>839</v>
      </c>
      <c r="C410" t="s">
        <v>163</v>
      </c>
      <c r="D410">
        <v>846</v>
      </c>
      <c r="E410" t="s">
        <v>661</v>
      </c>
      <c r="N410" s="1">
        <v>167</v>
      </c>
      <c r="O410" s="1">
        <v>182</v>
      </c>
      <c r="P410" s="1">
        <v>147</v>
      </c>
      <c r="U410" s="1">
        <f>SUM(Table2[[#This Row],[PR]:[12]])</f>
        <v>496</v>
      </c>
    </row>
    <row r="411" spans="1:21" x14ac:dyDescent="0.25">
      <c r="A411" t="s">
        <v>16</v>
      </c>
      <c r="B411">
        <v>839</v>
      </c>
      <c r="C411" t="s">
        <v>163</v>
      </c>
      <c r="D411">
        <v>845</v>
      </c>
      <c r="E411" t="s">
        <v>662</v>
      </c>
      <c r="L411" s="1">
        <v>139</v>
      </c>
      <c r="M411" s="1">
        <v>168</v>
      </c>
      <c r="U411" s="1">
        <f>SUM(Table2[[#This Row],[PR]:[12]])</f>
        <v>307</v>
      </c>
    </row>
    <row r="412" spans="1:21" x14ac:dyDescent="0.25">
      <c r="A412" t="s">
        <v>16</v>
      </c>
      <c r="B412">
        <v>839</v>
      </c>
      <c r="C412" t="s">
        <v>163</v>
      </c>
      <c r="D412">
        <v>844</v>
      </c>
      <c r="E412" t="s">
        <v>663</v>
      </c>
      <c r="H412" s="1">
        <v>140</v>
      </c>
      <c r="I412" s="1">
        <v>144</v>
      </c>
      <c r="J412" s="1">
        <v>137</v>
      </c>
      <c r="K412" s="1">
        <v>146</v>
      </c>
      <c r="U412" s="1">
        <f>SUM(Table2[[#This Row],[PR]:[12]])</f>
        <v>567</v>
      </c>
    </row>
    <row r="413" spans="1:21" x14ac:dyDescent="0.25">
      <c r="A413" t="s">
        <v>16</v>
      </c>
      <c r="B413">
        <v>847</v>
      </c>
      <c r="C413" t="s">
        <v>164</v>
      </c>
      <c r="D413">
        <v>848</v>
      </c>
      <c r="E413" t="s">
        <v>664</v>
      </c>
      <c r="F413" s="1">
        <v>46</v>
      </c>
      <c r="G413" s="1">
        <v>3</v>
      </c>
      <c r="H413" s="1">
        <v>42</v>
      </c>
      <c r="I413" s="1">
        <v>43</v>
      </c>
      <c r="J413" s="1">
        <v>44</v>
      </c>
      <c r="K413" s="1">
        <v>50</v>
      </c>
      <c r="L413" s="1">
        <v>54</v>
      </c>
      <c r="M413" s="1">
        <v>36</v>
      </c>
      <c r="N413" s="1">
        <v>52</v>
      </c>
      <c r="U413" s="1">
        <f>SUM(Table2[[#This Row],[PR]:[12]])</f>
        <v>370</v>
      </c>
    </row>
    <row r="414" spans="1:21" x14ac:dyDescent="0.25">
      <c r="A414" t="s">
        <v>16</v>
      </c>
      <c r="B414">
        <v>847</v>
      </c>
      <c r="C414" t="s">
        <v>164</v>
      </c>
      <c r="D414">
        <v>851</v>
      </c>
      <c r="E414" t="s">
        <v>665</v>
      </c>
      <c r="Q414" s="1">
        <v>160</v>
      </c>
      <c r="R414" s="1">
        <v>146</v>
      </c>
      <c r="S414" s="1">
        <v>147</v>
      </c>
      <c r="T414" s="1">
        <v>135</v>
      </c>
      <c r="U414" s="1">
        <f>SUM(Table2[[#This Row],[PR]:[12]])</f>
        <v>588</v>
      </c>
    </row>
    <row r="415" spans="1:21" x14ac:dyDescent="0.25">
      <c r="A415" t="s">
        <v>16</v>
      </c>
      <c r="B415">
        <v>847</v>
      </c>
      <c r="C415" t="s">
        <v>164</v>
      </c>
      <c r="D415">
        <v>849</v>
      </c>
      <c r="E415" t="s">
        <v>666</v>
      </c>
      <c r="F415" s="1">
        <v>18</v>
      </c>
      <c r="G415" s="1">
        <v>1</v>
      </c>
      <c r="H415" s="1">
        <v>28</v>
      </c>
      <c r="I415" s="1">
        <v>19</v>
      </c>
      <c r="J415" s="1">
        <v>25</v>
      </c>
      <c r="K415" s="1">
        <v>27</v>
      </c>
      <c r="L415" s="1">
        <v>27</v>
      </c>
      <c r="M415" s="1">
        <v>33</v>
      </c>
      <c r="N415" s="1">
        <v>21</v>
      </c>
      <c r="U415" s="1">
        <f>SUM(Table2[[#This Row],[PR]:[12]])</f>
        <v>199</v>
      </c>
    </row>
    <row r="416" spans="1:21" x14ac:dyDescent="0.25">
      <c r="A416" t="s">
        <v>16</v>
      </c>
      <c r="B416">
        <v>847</v>
      </c>
      <c r="C416" t="s">
        <v>164</v>
      </c>
      <c r="D416">
        <v>850</v>
      </c>
      <c r="E416" t="s">
        <v>667</v>
      </c>
      <c r="O416" s="1">
        <v>143</v>
      </c>
      <c r="P416" s="1">
        <v>117</v>
      </c>
      <c r="U416" s="1">
        <f>SUM(Table2[[#This Row],[PR]:[12]])</f>
        <v>260</v>
      </c>
    </row>
    <row r="417" spans="1:21" x14ac:dyDescent="0.25">
      <c r="A417" t="s">
        <v>16</v>
      </c>
      <c r="B417">
        <v>847</v>
      </c>
      <c r="C417" t="s">
        <v>164</v>
      </c>
      <c r="D417">
        <v>852</v>
      </c>
      <c r="E417" t="s">
        <v>668</v>
      </c>
      <c r="K417" s="1">
        <v>74</v>
      </c>
      <c r="L417" s="1">
        <v>71</v>
      </c>
      <c r="M417" s="1">
        <v>63</v>
      </c>
      <c r="N417" s="1">
        <v>76</v>
      </c>
      <c r="U417" s="1">
        <f>SUM(Table2[[#This Row],[PR]:[12]])</f>
        <v>284</v>
      </c>
    </row>
    <row r="418" spans="1:21" x14ac:dyDescent="0.25">
      <c r="A418" t="s">
        <v>16</v>
      </c>
      <c r="B418">
        <v>847</v>
      </c>
      <c r="C418" t="s">
        <v>164</v>
      </c>
      <c r="D418">
        <v>853</v>
      </c>
      <c r="E418" t="s">
        <v>669</v>
      </c>
      <c r="F418" s="1">
        <v>60</v>
      </c>
      <c r="G418" s="1">
        <v>3</v>
      </c>
      <c r="H418" s="1">
        <v>77</v>
      </c>
      <c r="I418" s="1">
        <v>74</v>
      </c>
      <c r="J418" s="1">
        <v>53</v>
      </c>
      <c r="U418" s="1">
        <f>SUM(Table2[[#This Row],[PR]:[12]])</f>
        <v>267</v>
      </c>
    </row>
    <row r="419" spans="1:21" x14ac:dyDescent="0.25">
      <c r="A419" t="s">
        <v>16</v>
      </c>
      <c r="B419">
        <v>854</v>
      </c>
      <c r="C419" t="s">
        <v>165</v>
      </c>
      <c r="D419">
        <v>856</v>
      </c>
      <c r="E419" t="s">
        <v>670</v>
      </c>
      <c r="F419" s="1">
        <v>37</v>
      </c>
      <c r="G419" s="1">
        <v>1</v>
      </c>
      <c r="H419" s="1">
        <v>57</v>
      </c>
      <c r="U419" s="1">
        <f>SUM(Table2[[#This Row],[PR]:[12]])</f>
        <v>95</v>
      </c>
    </row>
    <row r="420" spans="1:21" x14ac:dyDescent="0.25">
      <c r="A420" t="s">
        <v>16</v>
      </c>
      <c r="B420">
        <v>854</v>
      </c>
      <c r="C420" t="s">
        <v>165</v>
      </c>
      <c r="D420">
        <v>859</v>
      </c>
      <c r="E420" t="s">
        <v>671</v>
      </c>
      <c r="R420" s="1">
        <v>6</v>
      </c>
      <c r="S420" s="1">
        <v>6</v>
      </c>
      <c r="T420" s="1">
        <v>4</v>
      </c>
      <c r="U420" s="1">
        <f>SUM(Table2[[#This Row],[PR]:[12]])</f>
        <v>16</v>
      </c>
    </row>
    <row r="421" spans="1:21" x14ac:dyDescent="0.25">
      <c r="A421" t="s">
        <v>16</v>
      </c>
      <c r="B421">
        <v>854</v>
      </c>
      <c r="C421" t="s">
        <v>165</v>
      </c>
      <c r="D421">
        <v>857</v>
      </c>
      <c r="E421" t="s">
        <v>672</v>
      </c>
      <c r="I421" s="1">
        <v>70</v>
      </c>
      <c r="J421" s="1">
        <v>73</v>
      </c>
      <c r="K421" s="1">
        <v>80</v>
      </c>
      <c r="L421" s="1">
        <v>78</v>
      </c>
      <c r="U421" s="1">
        <f>SUM(Table2[[#This Row],[PR]:[12]])</f>
        <v>301</v>
      </c>
    </row>
    <row r="422" spans="1:21" x14ac:dyDescent="0.25">
      <c r="A422" t="s">
        <v>16</v>
      </c>
      <c r="B422">
        <v>854</v>
      </c>
      <c r="C422" t="s">
        <v>165</v>
      </c>
      <c r="D422">
        <v>858</v>
      </c>
      <c r="E422" t="s">
        <v>673</v>
      </c>
      <c r="M422" s="1">
        <v>68</v>
      </c>
      <c r="N422" s="1">
        <v>80</v>
      </c>
      <c r="O422" s="1">
        <v>76</v>
      </c>
      <c r="P422" s="1">
        <v>78</v>
      </c>
      <c r="U422" s="1">
        <f>SUM(Table2[[#This Row],[PR]:[12]])</f>
        <v>302</v>
      </c>
    </row>
    <row r="423" spans="1:21" x14ac:dyDescent="0.25">
      <c r="A423" t="s">
        <v>16</v>
      </c>
      <c r="B423">
        <v>860</v>
      </c>
      <c r="C423" t="s">
        <v>166</v>
      </c>
      <c r="D423">
        <v>869</v>
      </c>
      <c r="E423" t="s">
        <v>674</v>
      </c>
      <c r="I423" s="1">
        <v>114</v>
      </c>
      <c r="J423" s="1">
        <v>102</v>
      </c>
      <c r="K423" s="1">
        <v>93</v>
      </c>
      <c r="U423" s="1">
        <f>SUM(Table2[[#This Row],[PR]:[12]])</f>
        <v>309</v>
      </c>
    </row>
    <row r="424" spans="1:21" x14ac:dyDescent="0.25">
      <c r="A424" t="s">
        <v>16</v>
      </c>
      <c r="B424">
        <v>860</v>
      </c>
      <c r="C424" t="s">
        <v>166</v>
      </c>
      <c r="D424">
        <v>861</v>
      </c>
      <c r="E424" t="s">
        <v>675</v>
      </c>
      <c r="F424" s="1">
        <v>15</v>
      </c>
      <c r="G424" s="1">
        <v>1</v>
      </c>
      <c r="H424" s="1">
        <v>24</v>
      </c>
      <c r="I424" s="1">
        <v>31</v>
      </c>
      <c r="J424" s="1">
        <v>26</v>
      </c>
      <c r="K424" s="1">
        <v>27</v>
      </c>
      <c r="L424" s="1">
        <v>33</v>
      </c>
      <c r="M424" s="1">
        <v>29</v>
      </c>
      <c r="N424" s="1">
        <v>26</v>
      </c>
      <c r="U424" s="1">
        <f>SUM(Table2[[#This Row],[PR]:[12]])</f>
        <v>212</v>
      </c>
    </row>
    <row r="425" spans="1:21" x14ac:dyDescent="0.25">
      <c r="A425" t="s">
        <v>16</v>
      </c>
      <c r="B425">
        <v>860</v>
      </c>
      <c r="C425" t="s">
        <v>166</v>
      </c>
      <c r="D425">
        <v>868</v>
      </c>
      <c r="E425" t="s">
        <v>676</v>
      </c>
      <c r="L425" s="1">
        <v>105</v>
      </c>
      <c r="M425" s="1">
        <v>104</v>
      </c>
      <c r="U425" s="1">
        <f>SUM(Table2[[#This Row],[PR]:[12]])</f>
        <v>209</v>
      </c>
    </row>
    <row r="426" spans="1:21" x14ac:dyDescent="0.25">
      <c r="A426" t="s">
        <v>16</v>
      </c>
      <c r="B426">
        <v>860</v>
      </c>
      <c r="C426" t="s">
        <v>166</v>
      </c>
      <c r="D426">
        <v>873</v>
      </c>
      <c r="E426" t="s">
        <v>677</v>
      </c>
      <c r="F426" s="1">
        <v>15</v>
      </c>
      <c r="G426" s="1">
        <v>1</v>
      </c>
      <c r="H426" s="1">
        <v>51</v>
      </c>
      <c r="I426" s="1">
        <v>40</v>
      </c>
      <c r="J426" s="1">
        <v>51</v>
      </c>
      <c r="K426" s="1">
        <v>39</v>
      </c>
      <c r="L426" s="1">
        <v>56</v>
      </c>
      <c r="M426" s="1">
        <v>62</v>
      </c>
      <c r="N426" s="1">
        <v>41</v>
      </c>
      <c r="U426" s="1">
        <f>SUM(Table2[[#This Row],[PR]:[12]])</f>
        <v>356</v>
      </c>
    </row>
    <row r="427" spans="1:21" x14ac:dyDescent="0.25">
      <c r="A427" t="s">
        <v>16</v>
      </c>
      <c r="B427">
        <v>860</v>
      </c>
      <c r="C427" t="s">
        <v>166</v>
      </c>
      <c r="D427">
        <v>865</v>
      </c>
      <c r="E427" t="s">
        <v>678</v>
      </c>
      <c r="F427" s="1">
        <v>61</v>
      </c>
      <c r="H427" s="1">
        <v>108</v>
      </c>
      <c r="U427" s="1">
        <f>SUM(Table2[[#This Row],[PR]:[12]])</f>
        <v>169</v>
      </c>
    </row>
    <row r="428" spans="1:21" x14ac:dyDescent="0.25">
      <c r="A428" t="s">
        <v>16</v>
      </c>
      <c r="B428">
        <v>860</v>
      </c>
      <c r="C428" t="s">
        <v>166</v>
      </c>
      <c r="D428">
        <v>867</v>
      </c>
      <c r="E428" t="s">
        <v>679</v>
      </c>
      <c r="Q428" s="1">
        <v>216</v>
      </c>
      <c r="R428" s="1">
        <v>191</v>
      </c>
      <c r="S428" s="1">
        <v>206</v>
      </c>
      <c r="T428" s="1">
        <v>194</v>
      </c>
      <c r="U428" s="1">
        <f>SUM(Table2[[#This Row],[PR]:[12]])</f>
        <v>807</v>
      </c>
    </row>
    <row r="429" spans="1:21" x14ac:dyDescent="0.25">
      <c r="A429" t="s">
        <v>16</v>
      </c>
      <c r="B429">
        <v>860</v>
      </c>
      <c r="C429" t="s">
        <v>166</v>
      </c>
      <c r="D429">
        <v>870</v>
      </c>
      <c r="E429" t="s">
        <v>680</v>
      </c>
      <c r="N429" s="1">
        <v>96</v>
      </c>
      <c r="O429" s="1">
        <v>187</v>
      </c>
      <c r="P429" s="1">
        <v>215</v>
      </c>
      <c r="U429" s="1">
        <f>SUM(Table2[[#This Row],[PR]:[12]])</f>
        <v>498</v>
      </c>
    </row>
    <row r="430" spans="1:21" x14ac:dyDescent="0.25">
      <c r="A430" t="s">
        <v>16</v>
      </c>
      <c r="B430">
        <v>874</v>
      </c>
      <c r="C430" t="s">
        <v>167</v>
      </c>
      <c r="D430">
        <v>879</v>
      </c>
      <c r="E430" t="s">
        <v>681</v>
      </c>
      <c r="F430" s="1">
        <v>16</v>
      </c>
      <c r="H430" s="1">
        <v>51</v>
      </c>
      <c r="I430" s="1">
        <v>83</v>
      </c>
      <c r="J430" s="1">
        <v>59</v>
      </c>
      <c r="K430" s="1">
        <v>75</v>
      </c>
      <c r="U430" s="1">
        <f>SUM(Table2[[#This Row],[PR]:[12]])</f>
        <v>284</v>
      </c>
    </row>
    <row r="431" spans="1:21" x14ac:dyDescent="0.25">
      <c r="A431" t="s">
        <v>16</v>
      </c>
      <c r="B431">
        <v>874</v>
      </c>
      <c r="C431" t="s">
        <v>167</v>
      </c>
      <c r="D431">
        <v>877</v>
      </c>
      <c r="E431" t="s">
        <v>682</v>
      </c>
      <c r="Q431" s="1">
        <v>84</v>
      </c>
      <c r="R431" s="1">
        <v>85</v>
      </c>
      <c r="S431" s="1">
        <v>91</v>
      </c>
      <c r="T431" s="1">
        <v>85</v>
      </c>
      <c r="U431" s="1">
        <f>SUM(Table2[[#This Row],[PR]:[12]])</f>
        <v>345</v>
      </c>
    </row>
    <row r="432" spans="1:21" x14ac:dyDescent="0.25">
      <c r="A432" t="s">
        <v>16</v>
      </c>
      <c r="B432">
        <v>874</v>
      </c>
      <c r="C432" t="s">
        <v>167</v>
      </c>
      <c r="D432">
        <v>881</v>
      </c>
      <c r="E432" t="s">
        <v>683</v>
      </c>
      <c r="L432" s="1">
        <v>80</v>
      </c>
      <c r="M432" s="1">
        <v>76</v>
      </c>
      <c r="N432" s="1">
        <v>86</v>
      </c>
      <c r="O432" s="1">
        <v>67</v>
      </c>
      <c r="P432" s="1">
        <v>82</v>
      </c>
      <c r="U432" s="1">
        <f>SUM(Table2[[#This Row],[PR]:[12]])</f>
        <v>391</v>
      </c>
    </row>
    <row r="433" spans="1:21" x14ac:dyDescent="0.25">
      <c r="A433" t="s">
        <v>16</v>
      </c>
      <c r="B433">
        <v>888</v>
      </c>
      <c r="C433" t="s">
        <v>168</v>
      </c>
      <c r="D433">
        <v>889</v>
      </c>
      <c r="E433" t="s">
        <v>684</v>
      </c>
      <c r="H433" s="1">
        <v>33</v>
      </c>
      <c r="I433" s="1">
        <v>43</v>
      </c>
      <c r="J433" s="1">
        <v>37</v>
      </c>
      <c r="K433" s="1">
        <v>27</v>
      </c>
      <c r="L433" s="1">
        <v>35</v>
      </c>
      <c r="M433" s="1">
        <v>33</v>
      </c>
      <c r="U433" s="1">
        <f>SUM(Table2[[#This Row],[PR]:[12]])</f>
        <v>208</v>
      </c>
    </row>
    <row r="434" spans="1:21" x14ac:dyDescent="0.25">
      <c r="A434" t="s">
        <v>16</v>
      </c>
      <c r="B434">
        <v>888</v>
      </c>
      <c r="C434" t="s">
        <v>168</v>
      </c>
      <c r="D434">
        <v>890</v>
      </c>
      <c r="E434" t="s">
        <v>685</v>
      </c>
      <c r="H434" s="1">
        <v>46</v>
      </c>
      <c r="I434" s="1">
        <v>36</v>
      </c>
      <c r="J434" s="1">
        <v>59</v>
      </c>
      <c r="K434" s="1">
        <v>53</v>
      </c>
      <c r="L434" s="1">
        <v>48</v>
      </c>
      <c r="M434" s="1">
        <v>42</v>
      </c>
      <c r="U434" s="1">
        <f>SUM(Table2[[#This Row],[PR]:[12]])</f>
        <v>284</v>
      </c>
    </row>
    <row r="435" spans="1:21" x14ac:dyDescent="0.25">
      <c r="A435" t="s">
        <v>16</v>
      </c>
      <c r="B435">
        <v>888</v>
      </c>
      <c r="C435" t="s">
        <v>168</v>
      </c>
      <c r="D435">
        <v>892</v>
      </c>
      <c r="E435" t="s">
        <v>686</v>
      </c>
      <c r="H435" s="1">
        <v>30</v>
      </c>
      <c r="I435" s="1">
        <v>28</v>
      </c>
      <c r="J435" s="1">
        <v>47</v>
      </c>
      <c r="K435" s="1">
        <v>42</v>
      </c>
      <c r="L435" s="1">
        <v>44</v>
      </c>
      <c r="M435" s="1">
        <v>43</v>
      </c>
      <c r="U435" s="1">
        <f>SUM(Table2[[#This Row],[PR]:[12]])</f>
        <v>234</v>
      </c>
    </row>
    <row r="436" spans="1:21" x14ac:dyDescent="0.25">
      <c r="A436" t="s">
        <v>16</v>
      </c>
      <c r="B436">
        <v>888</v>
      </c>
      <c r="C436" t="s">
        <v>168</v>
      </c>
      <c r="D436">
        <v>894</v>
      </c>
      <c r="E436" t="s">
        <v>687</v>
      </c>
      <c r="Q436" s="1">
        <v>235</v>
      </c>
      <c r="R436" s="1">
        <v>250</v>
      </c>
      <c r="S436" s="1">
        <v>269</v>
      </c>
      <c r="T436" s="1">
        <v>265</v>
      </c>
      <c r="U436" s="1">
        <f>SUM(Table2[[#This Row],[PR]:[12]])</f>
        <v>1019</v>
      </c>
    </row>
    <row r="437" spans="1:21" x14ac:dyDescent="0.25">
      <c r="A437" t="s">
        <v>16</v>
      </c>
      <c r="B437">
        <v>888</v>
      </c>
      <c r="C437" t="s">
        <v>168</v>
      </c>
      <c r="D437">
        <v>897</v>
      </c>
      <c r="E437" t="s">
        <v>688</v>
      </c>
      <c r="N437" s="1">
        <v>221</v>
      </c>
      <c r="O437" s="1">
        <v>246</v>
      </c>
      <c r="P437" s="1">
        <v>230</v>
      </c>
      <c r="U437" s="1">
        <f>SUM(Table2[[#This Row],[PR]:[12]])</f>
        <v>697</v>
      </c>
    </row>
    <row r="438" spans="1:21" x14ac:dyDescent="0.25">
      <c r="A438" t="s">
        <v>16</v>
      </c>
      <c r="B438">
        <v>888</v>
      </c>
      <c r="C438" t="s">
        <v>168</v>
      </c>
      <c r="D438">
        <v>893</v>
      </c>
      <c r="E438" t="s">
        <v>689</v>
      </c>
      <c r="F438" s="1">
        <v>15</v>
      </c>
      <c r="H438" s="1">
        <v>20</v>
      </c>
      <c r="I438" s="1">
        <v>27</v>
      </c>
      <c r="J438" s="1">
        <v>21</v>
      </c>
      <c r="K438" s="1">
        <v>17</v>
      </c>
      <c r="L438" s="1">
        <v>20</v>
      </c>
      <c r="M438" s="1">
        <v>30</v>
      </c>
      <c r="U438" s="1">
        <f>SUM(Table2[[#This Row],[PR]:[12]])</f>
        <v>150</v>
      </c>
    </row>
    <row r="439" spans="1:21" x14ac:dyDescent="0.25">
      <c r="A439" t="s">
        <v>16</v>
      </c>
      <c r="B439">
        <v>888</v>
      </c>
      <c r="C439" t="s">
        <v>168</v>
      </c>
      <c r="D439">
        <v>896</v>
      </c>
      <c r="E439" t="s">
        <v>690</v>
      </c>
      <c r="H439" s="1">
        <v>90</v>
      </c>
      <c r="I439" s="1">
        <v>78</v>
      </c>
      <c r="J439" s="1">
        <v>85</v>
      </c>
      <c r="K439" s="1">
        <v>87</v>
      </c>
      <c r="L439" s="1">
        <v>91</v>
      </c>
      <c r="M439" s="1">
        <v>88</v>
      </c>
      <c r="U439" s="1">
        <f>SUM(Table2[[#This Row],[PR]:[12]])</f>
        <v>519</v>
      </c>
    </row>
    <row r="440" spans="1:21" x14ac:dyDescent="0.25">
      <c r="A440" t="s">
        <v>16</v>
      </c>
      <c r="B440">
        <v>898</v>
      </c>
      <c r="C440" t="s">
        <v>169</v>
      </c>
      <c r="D440">
        <v>900</v>
      </c>
      <c r="E440" t="s">
        <v>691</v>
      </c>
      <c r="F440" s="1">
        <v>5</v>
      </c>
      <c r="H440" s="1">
        <v>10</v>
      </c>
      <c r="I440" s="1">
        <v>16</v>
      </c>
      <c r="J440" s="1">
        <v>16</v>
      </c>
      <c r="K440" s="1">
        <v>17</v>
      </c>
      <c r="L440" s="1">
        <v>17</v>
      </c>
      <c r="M440" s="1">
        <v>18</v>
      </c>
      <c r="N440" s="1">
        <v>18</v>
      </c>
      <c r="O440" s="1">
        <v>16</v>
      </c>
      <c r="P440" s="1">
        <v>24</v>
      </c>
      <c r="U440" s="1">
        <f>SUM(Table2[[#This Row],[PR]:[12]])</f>
        <v>157</v>
      </c>
    </row>
    <row r="441" spans="1:21" x14ac:dyDescent="0.25">
      <c r="A441" t="s">
        <v>16</v>
      </c>
      <c r="B441">
        <v>898</v>
      </c>
      <c r="C441" t="s">
        <v>169</v>
      </c>
      <c r="D441">
        <v>904</v>
      </c>
      <c r="E441" t="s">
        <v>692</v>
      </c>
      <c r="Q441" s="1">
        <v>55</v>
      </c>
      <c r="R441" s="1">
        <v>63</v>
      </c>
      <c r="S441" s="1">
        <v>66</v>
      </c>
      <c r="T441" s="1">
        <v>67</v>
      </c>
      <c r="U441" s="1">
        <f>SUM(Table2[[#This Row],[PR]:[12]])</f>
        <v>251</v>
      </c>
    </row>
    <row r="442" spans="1:21" x14ac:dyDescent="0.25">
      <c r="A442" t="s">
        <v>16</v>
      </c>
      <c r="B442">
        <v>898</v>
      </c>
      <c r="C442" t="s">
        <v>169</v>
      </c>
      <c r="D442">
        <v>902</v>
      </c>
      <c r="E442" t="s">
        <v>693</v>
      </c>
      <c r="F442" s="1">
        <v>2</v>
      </c>
      <c r="G442" s="1">
        <v>1</v>
      </c>
      <c r="H442" s="1">
        <v>12</v>
      </c>
      <c r="I442" s="1">
        <v>17</v>
      </c>
      <c r="J442" s="1">
        <v>13</v>
      </c>
      <c r="K442" s="1">
        <v>24</v>
      </c>
      <c r="L442" s="1">
        <v>16</v>
      </c>
      <c r="M442" s="1">
        <v>18</v>
      </c>
      <c r="N442" s="1">
        <v>13</v>
      </c>
      <c r="O442" s="1">
        <v>9</v>
      </c>
      <c r="P442" s="1">
        <v>23</v>
      </c>
      <c r="U442" s="1">
        <f>SUM(Table2[[#This Row],[PR]:[12]])</f>
        <v>148</v>
      </c>
    </row>
    <row r="443" spans="1:21" x14ac:dyDescent="0.25">
      <c r="A443" t="s">
        <v>16</v>
      </c>
      <c r="B443">
        <v>898</v>
      </c>
      <c r="C443" t="s">
        <v>169</v>
      </c>
      <c r="D443">
        <v>903</v>
      </c>
      <c r="E443" t="s">
        <v>694</v>
      </c>
      <c r="F443" s="1">
        <v>16</v>
      </c>
      <c r="H443" s="1">
        <v>15</v>
      </c>
      <c r="I443" s="1">
        <v>24</v>
      </c>
      <c r="J443" s="1">
        <v>17</v>
      </c>
      <c r="K443" s="1">
        <v>23</v>
      </c>
      <c r="L443" s="1">
        <v>17</v>
      </c>
      <c r="M443" s="1">
        <v>19</v>
      </c>
      <c r="N443" s="1">
        <v>16</v>
      </c>
      <c r="O443" s="1">
        <v>22</v>
      </c>
      <c r="P443" s="1">
        <v>18</v>
      </c>
      <c r="U443" s="1">
        <f>SUM(Table2[[#This Row],[PR]:[12]])</f>
        <v>187</v>
      </c>
    </row>
    <row r="444" spans="1:21" x14ac:dyDescent="0.25">
      <c r="A444" t="s">
        <v>16</v>
      </c>
      <c r="B444">
        <v>905</v>
      </c>
      <c r="C444" t="s">
        <v>170</v>
      </c>
      <c r="D444">
        <v>909</v>
      </c>
      <c r="E444" t="s">
        <v>695</v>
      </c>
      <c r="Q444" s="1">
        <v>55</v>
      </c>
      <c r="R444" s="1">
        <v>56</v>
      </c>
      <c r="S444" s="1">
        <v>54</v>
      </c>
      <c r="T444" s="1">
        <v>68</v>
      </c>
      <c r="U444" s="1">
        <f>SUM(Table2[[#This Row],[PR]:[12]])</f>
        <v>233</v>
      </c>
    </row>
    <row r="445" spans="1:21" x14ac:dyDescent="0.25">
      <c r="A445" t="s">
        <v>16</v>
      </c>
      <c r="B445">
        <v>905</v>
      </c>
      <c r="C445" t="s">
        <v>170</v>
      </c>
      <c r="D445">
        <v>911</v>
      </c>
      <c r="E445" t="s">
        <v>696</v>
      </c>
      <c r="F445" s="1">
        <v>19</v>
      </c>
      <c r="G445" s="1">
        <v>1</v>
      </c>
      <c r="H445" s="1">
        <v>46</v>
      </c>
      <c r="I445" s="1">
        <v>46</v>
      </c>
      <c r="J445" s="1">
        <v>40</v>
      </c>
      <c r="K445" s="1">
        <v>51</v>
      </c>
      <c r="L445" s="1">
        <v>47</v>
      </c>
      <c r="U445" s="1">
        <f>SUM(Table2[[#This Row],[PR]:[12]])</f>
        <v>250</v>
      </c>
    </row>
    <row r="446" spans="1:21" x14ac:dyDescent="0.25">
      <c r="A446" t="s">
        <v>16</v>
      </c>
      <c r="B446">
        <v>905</v>
      </c>
      <c r="C446" t="s">
        <v>170</v>
      </c>
      <c r="D446">
        <v>910</v>
      </c>
      <c r="E446" t="s">
        <v>697</v>
      </c>
      <c r="M446" s="1">
        <v>58</v>
      </c>
      <c r="N446" s="1">
        <v>47</v>
      </c>
      <c r="O446" s="1">
        <v>43</v>
      </c>
      <c r="P446" s="1">
        <v>46</v>
      </c>
      <c r="U446" s="1">
        <f>SUM(Table2[[#This Row],[PR]:[12]])</f>
        <v>194</v>
      </c>
    </row>
    <row r="447" spans="1:21" x14ac:dyDescent="0.25">
      <c r="A447" t="s">
        <v>16</v>
      </c>
      <c r="B447">
        <v>913</v>
      </c>
      <c r="C447" t="s">
        <v>171</v>
      </c>
      <c r="D447">
        <v>921</v>
      </c>
      <c r="E447" t="s">
        <v>698</v>
      </c>
      <c r="H447" s="1">
        <v>101</v>
      </c>
      <c r="I447" s="1">
        <v>94</v>
      </c>
      <c r="J447" s="1">
        <v>107</v>
      </c>
      <c r="K447" s="1">
        <v>118</v>
      </c>
      <c r="L447" s="1">
        <v>104</v>
      </c>
      <c r="M447" s="1">
        <v>104</v>
      </c>
      <c r="U447" s="1">
        <f>SUM(Table2[[#This Row],[PR]:[12]])</f>
        <v>628</v>
      </c>
    </row>
    <row r="448" spans="1:21" x14ac:dyDescent="0.25">
      <c r="A448" t="s">
        <v>16</v>
      </c>
      <c r="B448">
        <v>913</v>
      </c>
      <c r="C448" t="s">
        <v>171</v>
      </c>
      <c r="D448">
        <v>918</v>
      </c>
      <c r="E448" t="s">
        <v>699</v>
      </c>
      <c r="H448" s="1">
        <v>74</v>
      </c>
      <c r="I448" s="1">
        <v>82</v>
      </c>
      <c r="J448" s="1">
        <v>85</v>
      </c>
      <c r="K448" s="1">
        <v>84</v>
      </c>
      <c r="L448" s="1">
        <v>78</v>
      </c>
      <c r="M448" s="1">
        <v>79</v>
      </c>
      <c r="U448" s="1">
        <f>SUM(Table2[[#This Row],[PR]:[12]])</f>
        <v>482</v>
      </c>
    </row>
    <row r="449" spans="1:21" x14ac:dyDescent="0.25">
      <c r="A449" t="s">
        <v>16</v>
      </c>
      <c r="B449">
        <v>913</v>
      </c>
      <c r="C449" t="s">
        <v>171</v>
      </c>
      <c r="D449">
        <v>920</v>
      </c>
      <c r="E449" t="s">
        <v>700</v>
      </c>
      <c r="P449" s="1">
        <v>247</v>
      </c>
      <c r="Q449" s="1">
        <v>240</v>
      </c>
      <c r="R449" s="1">
        <v>208</v>
      </c>
      <c r="S449" s="1">
        <v>196</v>
      </c>
      <c r="T449" s="1">
        <v>223</v>
      </c>
      <c r="U449" s="1">
        <f>SUM(Table2[[#This Row],[PR]:[12]])</f>
        <v>1114</v>
      </c>
    </row>
    <row r="450" spans="1:21" x14ac:dyDescent="0.25">
      <c r="A450" t="s">
        <v>16</v>
      </c>
      <c r="B450">
        <v>913</v>
      </c>
      <c r="C450" t="s">
        <v>171</v>
      </c>
      <c r="D450">
        <v>915</v>
      </c>
      <c r="E450" t="s">
        <v>701</v>
      </c>
      <c r="N450" s="1">
        <v>251</v>
      </c>
      <c r="O450" s="1">
        <v>220</v>
      </c>
      <c r="U450" s="1">
        <f>SUM(Table2[[#This Row],[PR]:[12]])</f>
        <v>471</v>
      </c>
    </row>
    <row r="451" spans="1:21" x14ac:dyDescent="0.25">
      <c r="A451" t="s">
        <v>16</v>
      </c>
      <c r="B451">
        <v>913</v>
      </c>
      <c r="C451" t="s">
        <v>171</v>
      </c>
      <c r="D451">
        <v>919</v>
      </c>
      <c r="E451" t="s">
        <v>702</v>
      </c>
      <c r="F451" s="1">
        <v>3</v>
      </c>
      <c r="H451" s="1">
        <v>40</v>
      </c>
      <c r="I451" s="1">
        <v>41</v>
      </c>
      <c r="J451" s="1">
        <v>51</v>
      </c>
      <c r="K451" s="1">
        <v>63</v>
      </c>
      <c r="L451" s="1">
        <v>59</v>
      </c>
      <c r="M451" s="1">
        <v>59</v>
      </c>
      <c r="U451" s="1">
        <f>SUM(Table2[[#This Row],[PR]:[12]])</f>
        <v>316</v>
      </c>
    </row>
    <row r="452" spans="1:21" x14ac:dyDescent="0.25">
      <c r="A452" t="s">
        <v>16</v>
      </c>
      <c r="B452">
        <v>922</v>
      </c>
      <c r="C452" t="s">
        <v>172</v>
      </c>
      <c r="D452">
        <v>925</v>
      </c>
      <c r="E452" t="s">
        <v>703</v>
      </c>
      <c r="Q452" s="1">
        <v>142</v>
      </c>
      <c r="R452" s="1">
        <v>141</v>
      </c>
      <c r="S452" s="1">
        <v>111</v>
      </c>
      <c r="T452" s="1">
        <v>127</v>
      </c>
      <c r="U452" s="1">
        <f>SUM(Table2[[#This Row],[PR]:[12]])</f>
        <v>521</v>
      </c>
    </row>
    <row r="453" spans="1:21" x14ac:dyDescent="0.25">
      <c r="A453" t="s">
        <v>16</v>
      </c>
      <c r="B453">
        <v>922</v>
      </c>
      <c r="C453" t="s">
        <v>172</v>
      </c>
      <c r="D453">
        <v>926</v>
      </c>
      <c r="E453" t="s">
        <v>704</v>
      </c>
      <c r="N453" s="1">
        <v>149</v>
      </c>
      <c r="O453" s="1">
        <v>132</v>
      </c>
      <c r="P453" s="1">
        <v>127</v>
      </c>
      <c r="U453" s="1">
        <f>SUM(Table2[[#This Row],[PR]:[12]])</f>
        <v>408</v>
      </c>
    </row>
    <row r="454" spans="1:21" x14ac:dyDescent="0.25">
      <c r="A454" t="s">
        <v>16</v>
      </c>
      <c r="B454">
        <v>922</v>
      </c>
      <c r="C454" t="s">
        <v>172</v>
      </c>
      <c r="D454">
        <v>929</v>
      </c>
      <c r="E454" t="s">
        <v>705</v>
      </c>
      <c r="H454" s="1">
        <v>16</v>
      </c>
      <c r="I454" s="1">
        <v>15</v>
      </c>
      <c r="J454" s="1">
        <v>10</v>
      </c>
      <c r="K454" s="1">
        <v>11</v>
      </c>
      <c r="L454" s="1">
        <v>14</v>
      </c>
      <c r="M454" s="1">
        <v>13</v>
      </c>
      <c r="U454" s="1">
        <f>SUM(Table2[[#This Row],[PR]:[12]])</f>
        <v>79</v>
      </c>
    </row>
    <row r="455" spans="1:21" x14ac:dyDescent="0.25">
      <c r="A455" t="s">
        <v>16</v>
      </c>
      <c r="B455">
        <v>922</v>
      </c>
      <c r="C455" t="s">
        <v>172</v>
      </c>
      <c r="D455">
        <v>927</v>
      </c>
      <c r="E455" t="s">
        <v>706</v>
      </c>
      <c r="H455" s="1">
        <v>64</v>
      </c>
      <c r="I455" s="1">
        <v>86</v>
      </c>
      <c r="J455" s="1">
        <v>83</v>
      </c>
      <c r="K455" s="1">
        <v>73</v>
      </c>
      <c r="L455" s="1">
        <v>68</v>
      </c>
      <c r="M455" s="1">
        <v>76</v>
      </c>
      <c r="U455" s="1">
        <f>SUM(Table2[[#This Row],[PR]:[12]])</f>
        <v>450</v>
      </c>
    </row>
    <row r="456" spans="1:21" x14ac:dyDescent="0.25">
      <c r="A456" t="s">
        <v>16</v>
      </c>
      <c r="B456">
        <v>922</v>
      </c>
      <c r="C456" t="s">
        <v>172</v>
      </c>
      <c r="D456">
        <v>923</v>
      </c>
      <c r="E456" t="s">
        <v>707</v>
      </c>
      <c r="H456" s="1">
        <v>49</v>
      </c>
      <c r="I456" s="1">
        <v>50</v>
      </c>
      <c r="J456" s="1">
        <v>55</v>
      </c>
      <c r="K456" s="1">
        <v>60</v>
      </c>
      <c r="L456" s="1">
        <v>48</v>
      </c>
      <c r="M456" s="1">
        <v>55</v>
      </c>
      <c r="U456" s="1">
        <f>SUM(Table2[[#This Row],[PR]:[12]])</f>
        <v>317</v>
      </c>
    </row>
    <row r="457" spans="1:21" x14ac:dyDescent="0.25">
      <c r="A457" t="s">
        <v>16</v>
      </c>
      <c r="B457">
        <v>932</v>
      </c>
      <c r="C457" t="s">
        <v>173</v>
      </c>
      <c r="D457">
        <v>933</v>
      </c>
      <c r="E457" t="s">
        <v>708</v>
      </c>
      <c r="F457" s="1">
        <v>26</v>
      </c>
      <c r="H457" s="1">
        <v>51</v>
      </c>
      <c r="I457" s="1">
        <v>46</v>
      </c>
      <c r="U457" s="1">
        <f>SUM(Table2[[#This Row],[PR]:[12]])</f>
        <v>123</v>
      </c>
    </row>
    <row r="458" spans="1:21" x14ac:dyDescent="0.25">
      <c r="A458" t="s">
        <v>16</v>
      </c>
      <c r="B458">
        <v>932</v>
      </c>
      <c r="C458" t="s">
        <v>173</v>
      </c>
      <c r="D458">
        <v>935</v>
      </c>
      <c r="E458" t="s">
        <v>709</v>
      </c>
      <c r="M458" s="1">
        <v>65</v>
      </c>
      <c r="N458" s="1">
        <v>81</v>
      </c>
      <c r="O458" s="1">
        <v>63</v>
      </c>
      <c r="P458" s="1">
        <v>61</v>
      </c>
      <c r="U458" s="1">
        <f>SUM(Table2[[#This Row],[PR]:[12]])</f>
        <v>270</v>
      </c>
    </row>
    <row r="459" spans="1:21" x14ac:dyDescent="0.25">
      <c r="A459" t="s">
        <v>16</v>
      </c>
      <c r="B459">
        <v>932</v>
      </c>
      <c r="C459" t="s">
        <v>173</v>
      </c>
      <c r="D459">
        <v>934</v>
      </c>
      <c r="E459" t="s">
        <v>710</v>
      </c>
      <c r="J459" s="1">
        <v>52</v>
      </c>
      <c r="K459" s="1">
        <v>55</v>
      </c>
      <c r="L459" s="1">
        <v>51</v>
      </c>
      <c r="U459" s="1">
        <f>SUM(Table2[[#This Row],[PR]:[12]])</f>
        <v>158</v>
      </c>
    </row>
    <row r="460" spans="1:21" x14ac:dyDescent="0.25">
      <c r="A460" t="s">
        <v>16</v>
      </c>
      <c r="B460">
        <v>936</v>
      </c>
      <c r="C460" t="s">
        <v>174</v>
      </c>
      <c r="D460">
        <v>937</v>
      </c>
      <c r="E460" t="s">
        <v>711</v>
      </c>
      <c r="H460" s="1">
        <v>23</v>
      </c>
      <c r="I460" s="1">
        <v>29</v>
      </c>
      <c r="J460" s="1">
        <v>31</v>
      </c>
      <c r="U460" s="1">
        <f>SUM(Table2[[#This Row],[PR]:[12]])</f>
        <v>83</v>
      </c>
    </row>
    <row r="461" spans="1:21" x14ac:dyDescent="0.25">
      <c r="A461" t="s">
        <v>16</v>
      </c>
      <c r="B461">
        <v>936</v>
      </c>
      <c r="C461" t="s">
        <v>174</v>
      </c>
      <c r="D461">
        <v>939</v>
      </c>
      <c r="E461" t="s">
        <v>712</v>
      </c>
      <c r="Q461" s="1">
        <v>76</v>
      </c>
      <c r="R461" s="1">
        <v>74</v>
      </c>
      <c r="S461" s="1">
        <v>95</v>
      </c>
      <c r="T461" s="1">
        <v>94</v>
      </c>
      <c r="U461" s="1">
        <f>SUM(Table2[[#This Row],[PR]:[12]])</f>
        <v>339</v>
      </c>
    </row>
    <row r="462" spans="1:21" x14ac:dyDescent="0.25">
      <c r="A462" t="s">
        <v>16</v>
      </c>
      <c r="B462">
        <v>936</v>
      </c>
      <c r="C462" t="s">
        <v>174</v>
      </c>
      <c r="D462">
        <v>940</v>
      </c>
      <c r="E462" t="s">
        <v>713</v>
      </c>
      <c r="N462" s="1">
        <v>71</v>
      </c>
      <c r="O462" s="1">
        <v>82</v>
      </c>
      <c r="P462" s="1">
        <v>74</v>
      </c>
      <c r="U462" s="1">
        <f>SUM(Table2[[#This Row],[PR]:[12]])</f>
        <v>227</v>
      </c>
    </row>
    <row r="463" spans="1:21" x14ac:dyDescent="0.25">
      <c r="A463" t="s">
        <v>16</v>
      </c>
      <c r="B463">
        <v>936</v>
      </c>
      <c r="C463" t="s">
        <v>174</v>
      </c>
      <c r="D463">
        <v>941</v>
      </c>
      <c r="E463" t="s">
        <v>714</v>
      </c>
      <c r="K463" s="1">
        <v>31</v>
      </c>
      <c r="L463" s="1">
        <v>29</v>
      </c>
      <c r="U463" s="1">
        <f>SUM(Table2[[#This Row],[PR]:[12]])</f>
        <v>60</v>
      </c>
    </row>
    <row r="464" spans="1:21" x14ac:dyDescent="0.25">
      <c r="A464" t="s">
        <v>16</v>
      </c>
      <c r="B464">
        <v>936</v>
      </c>
      <c r="C464" t="s">
        <v>174</v>
      </c>
      <c r="D464">
        <v>942</v>
      </c>
      <c r="E464" t="s">
        <v>715</v>
      </c>
      <c r="H464" s="1">
        <v>35</v>
      </c>
      <c r="I464" s="1">
        <v>49</v>
      </c>
      <c r="J464" s="1">
        <v>46</v>
      </c>
      <c r="U464" s="1">
        <f>SUM(Table2[[#This Row],[PR]:[12]])</f>
        <v>130</v>
      </c>
    </row>
    <row r="465" spans="1:21" x14ac:dyDescent="0.25">
      <c r="A465" t="s">
        <v>16</v>
      </c>
      <c r="B465">
        <v>936</v>
      </c>
      <c r="C465" t="s">
        <v>174</v>
      </c>
      <c r="D465">
        <v>938</v>
      </c>
      <c r="E465" t="s">
        <v>716</v>
      </c>
      <c r="K465" s="1">
        <v>48</v>
      </c>
      <c r="L465" s="1">
        <v>38</v>
      </c>
      <c r="M465" s="1">
        <v>80</v>
      </c>
      <c r="U465" s="1">
        <f>SUM(Table2[[#This Row],[PR]:[12]])</f>
        <v>166</v>
      </c>
    </row>
    <row r="466" spans="1:21" x14ac:dyDescent="0.25">
      <c r="A466" t="s">
        <v>16</v>
      </c>
      <c r="B466">
        <v>936</v>
      </c>
      <c r="C466" t="s">
        <v>174</v>
      </c>
      <c r="D466">
        <v>943</v>
      </c>
      <c r="E466" t="s">
        <v>717</v>
      </c>
      <c r="H466" s="1">
        <v>13</v>
      </c>
      <c r="I466" s="1">
        <v>11</v>
      </c>
      <c r="J466" s="1">
        <v>10</v>
      </c>
      <c r="U466" s="1">
        <f>SUM(Table2[[#This Row],[PR]:[12]])</f>
        <v>34</v>
      </c>
    </row>
    <row r="467" spans="1:21" x14ac:dyDescent="0.25">
      <c r="A467" t="s">
        <v>16</v>
      </c>
      <c r="B467">
        <v>944</v>
      </c>
      <c r="C467" t="s">
        <v>175</v>
      </c>
      <c r="D467">
        <v>945</v>
      </c>
      <c r="E467" t="s">
        <v>718</v>
      </c>
      <c r="I467" s="1">
        <v>1</v>
      </c>
      <c r="J467" s="1">
        <v>2</v>
      </c>
      <c r="U467" s="1">
        <f>SUM(Table2[[#This Row],[PR]:[12]])</f>
        <v>3</v>
      </c>
    </row>
    <row r="468" spans="1:21" x14ac:dyDescent="0.25">
      <c r="A468" t="s">
        <v>16</v>
      </c>
      <c r="B468">
        <v>1469</v>
      </c>
      <c r="C468" t="s">
        <v>176</v>
      </c>
      <c r="D468">
        <v>947</v>
      </c>
      <c r="E468" t="s">
        <v>719</v>
      </c>
      <c r="F468" s="1">
        <v>52</v>
      </c>
      <c r="H468" s="1">
        <v>95</v>
      </c>
      <c r="I468" s="1">
        <v>66</v>
      </c>
      <c r="J468" s="1">
        <v>70</v>
      </c>
      <c r="K468" s="1">
        <v>57</v>
      </c>
      <c r="U468" s="1">
        <f>SUM(Table2[[#This Row],[PR]:[12]])</f>
        <v>340</v>
      </c>
    </row>
    <row r="469" spans="1:21" x14ac:dyDescent="0.25">
      <c r="A469" t="s">
        <v>16</v>
      </c>
      <c r="B469">
        <v>1469</v>
      </c>
      <c r="C469" t="s">
        <v>176</v>
      </c>
      <c r="D469">
        <v>948</v>
      </c>
      <c r="E469" t="s">
        <v>720</v>
      </c>
      <c r="Q469" s="1">
        <v>75</v>
      </c>
      <c r="R469" s="1">
        <v>75</v>
      </c>
      <c r="S469" s="1">
        <v>102</v>
      </c>
      <c r="T469" s="1">
        <v>82</v>
      </c>
      <c r="U469" s="1">
        <f>SUM(Table2[[#This Row],[PR]:[12]])</f>
        <v>334</v>
      </c>
    </row>
    <row r="470" spans="1:21" x14ac:dyDescent="0.25">
      <c r="A470" t="s">
        <v>16</v>
      </c>
      <c r="B470">
        <v>1469</v>
      </c>
      <c r="C470" t="s">
        <v>176</v>
      </c>
      <c r="D470">
        <v>949</v>
      </c>
      <c r="E470" t="s">
        <v>721</v>
      </c>
      <c r="L470" s="1">
        <v>65</v>
      </c>
      <c r="M470" s="1">
        <v>58</v>
      </c>
      <c r="N470" s="1">
        <v>75</v>
      </c>
      <c r="O470" s="1">
        <v>68</v>
      </c>
      <c r="P470" s="1">
        <v>87</v>
      </c>
      <c r="U470" s="1">
        <f>SUM(Table2[[#This Row],[PR]:[12]])</f>
        <v>353</v>
      </c>
    </row>
    <row r="471" spans="1:21" x14ac:dyDescent="0.25">
      <c r="A471" t="s">
        <v>16</v>
      </c>
      <c r="B471">
        <v>951</v>
      </c>
      <c r="C471" t="s">
        <v>177</v>
      </c>
      <c r="D471">
        <v>956</v>
      </c>
      <c r="E471" t="s">
        <v>722</v>
      </c>
      <c r="F471" s="1">
        <v>36</v>
      </c>
      <c r="H471" s="1">
        <v>61</v>
      </c>
      <c r="I471" s="1">
        <v>76</v>
      </c>
      <c r="J471" s="1">
        <v>67</v>
      </c>
      <c r="K471" s="1">
        <v>81</v>
      </c>
      <c r="L471" s="1">
        <v>71</v>
      </c>
      <c r="U471" s="1">
        <f>SUM(Table2[[#This Row],[PR]:[12]])</f>
        <v>392</v>
      </c>
    </row>
    <row r="472" spans="1:21" x14ac:dyDescent="0.25">
      <c r="A472" t="s">
        <v>16</v>
      </c>
      <c r="B472">
        <v>951</v>
      </c>
      <c r="C472" t="s">
        <v>177</v>
      </c>
      <c r="D472">
        <v>954</v>
      </c>
      <c r="E472" t="s">
        <v>723</v>
      </c>
      <c r="M472" s="1">
        <v>74</v>
      </c>
      <c r="N472" s="1">
        <v>76</v>
      </c>
      <c r="O472" s="1">
        <v>63</v>
      </c>
      <c r="P472" s="1">
        <v>72</v>
      </c>
      <c r="U472" s="1">
        <f>SUM(Table2[[#This Row],[PR]:[12]])</f>
        <v>285</v>
      </c>
    </row>
    <row r="473" spans="1:21" x14ac:dyDescent="0.25">
      <c r="A473" t="s">
        <v>16</v>
      </c>
      <c r="B473">
        <v>957</v>
      </c>
      <c r="C473" t="s">
        <v>178</v>
      </c>
      <c r="D473">
        <v>958</v>
      </c>
      <c r="E473" t="s">
        <v>724</v>
      </c>
      <c r="F473" s="1">
        <v>25</v>
      </c>
      <c r="G473" s="1">
        <v>16</v>
      </c>
      <c r="H473" s="1">
        <v>26</v>
      </c>
      <c r="I473" s="1">
        <v>32</v>
      </c>
      <c r="J473" s="1">
        <v>36</v>
      </c>
      <c r="K473" s="1">
        <v>34</v>
      </c>
      <c r="L473" s="1">
        <v>26</v>
      </c>
      <c r="M473" s="1">
        <v>25</v>
      </c>
      <c r="N473" s="1">
        <v>35</v>
      </c>
      <c r="O473" s="1">
        <v>39</v>
      </c>
      <c r="P473" s="1">
        <v>37</v>
      </c>
      <c r="U473" s="1">
        <f>SUM(Table2[[#This Row],[PR]:[12]])</f>
        <v>331</v>
      </c>
    </row>
    <row r="474" spans="1:21" x14ac:dyDescent="0.25">
      <c r="A474" t="s">
        <v>16</v>
      </c>
      <c r="B474">
        <v>957</v>
      </c>
      <c r="C474" t="s">
        <v>178</v>
      </c>
      <c r="D474">
        <v>959</v>
      </c>
      <c r="E474" t="s">
        <v>725</v>
      </c>
      <c r="Q474" s="1">
        <v>27</v>
      </c>
      <c r="R474" s="1">
        <v>38</v>
      </c>
      <c r="S474" s="1">
        <v>40</v>
      </c>
      <c r="T474" s="1">
        <v>36</v>
      </c>
      <c r="U474" s="1">
        <f>SUM(Table2[[#This Row],[PR]:[12]])</f>
        <v>141</v>
      </c>
    </row>
    <row r="475" spans="1:21" x14ac:dyDescent="0.25">
      <c r="A475" t="s">
        <v>16</v>
      </c>
      <c r="B475">
        <v>1733</v>
      </c>
      <c r="C475" t="s">
        <v>179</v>
      </c>
      <c r="D475">
        <v>739</v>
      </c>
      <c r="E475" t="s">
        <v>726</v>
      </c>
      <c r="J475" s="1">
        <v>41</v>
      </c>
      <c r="K475" s="1">
        <v>30</v>
      </c>
      <c r="L475" s="1">
        <v>24</v>
      </c>
      <c r="M475" s="1">
        <v>35</v>
      </c>
      <c r="U475" s="1">
        <f>SUM(Table2[[#This Row],[PR]:[12]])</f>
        <v>130</v>
      </c>
    </row>
    <row r="476" spans="1:21" x14ac:dyDescent="0.25">
      <c r="A476" t="s">
        <v>16</v>
      </c>
      <c r="B476">
        <v>1733</v>
      </c>
      <c r="C476" t="s">
        <v>179</v>
      </c>
      <c r="D476">
        <v>735</v>
      </c>
      <c r="E476" t="s">
        <v>727</v>
      </c>
      <c r="Q476" s="1">
        <v>122</v>
      </c>
      <c r="R476" s="1">
        <v>130</v>
      </c>
      <c r="S476" s="1">
        <v>112</v>
      </c>
      <c r="T476" s="1">
        <v>150</v>
      </c>
      <c r="U476" s="1">
        <f>SUM(Table2[[#This Row],[PR]:[12]])</f>
        <v>514</v>
      </c>
    </row>
    <row r="477" spans="1:21" x14ac:dyDescent="0.25">
      <c r="A477" t="s">
        <v>16</v>
      </c>
      <c r="B477">
        <v>1733</v>
      </c>
      <c r="C477" t="s">
        <v>179</v>
      </c>
      <c r="D477">
        <v>742</v>
      </c>
      <c r="E477" t="s">
        <v>728</v>
      </c>
      <c r="H477" s="1">
        <v>51</v>
      </c>
      <c r="I477" s="1">
        <v>51</v>
      </c>
      <c r="J477" s="1">
        <v>45</v>
      </c>
      <c r="K477" s="1">
        <v>51</v>
      </c>
      <c r="L477" s="1">
        <v>59</v>
      </c>
      <c r="M477" s="1">
        <v>59</v>
      </c>
      <c r="U477" s="1">
        <f>SUM(Table2[[#This Row],[PR]:[12]])</f>
        <v>316</v>
      </c>
    </row>
    <row r="478" spans="1:21" x14ac:dyDescent="0.25">
      <c r="A478" t="s">
        <v>16</v>
      </c>
      <c r="B478">
        <v>1733</v>
      </c>
      <c r="C478" t="s">
        <v>179</v>
      </c>
      <c r="D478">
        <v>731</v>
      </c>
      <c r="E478" t="s">
        <v>729</v>
      </c>
      <c r="F478" s="1">
        <v>28</v>
      </c>
      <c r="H478" s="1">
        <v>17</v>
      </c>
      <c r="I478" s="1">
        <v>19</v>
      </c>
      <c r="J478" s="1">
        <v>18</v>
      </c>
      <c r="K478" s="1">
        <v>20</v>
      </c>
      <c r="L478" s="1">
        <v>14</v>
      </c>
      <c r="M478" s="1">
        <v>16</v>
      </c>
      <c r="U478" s="1">
        <f>SUM(Table2[[#This Row],[PR]:[12]])</f>
        <v>132</v>
      </c>
    </row>
    <row r="479" spans="1:21" x14ac:dyDescent="0.25">
      <c r="A479" t="s">
        <v>16</v>
      </c>
      <c r="B479">
        <v>1733</v>
      </c>
      <c r="C479" t="s">
        <v>179</v>
      </c>
      <c r="D479">
        <v>737</v>
      </c>
      <c r="E479" t="s">
        <v>730</v>
      </c>
      <c r="F479" s="1">
        <v>36</v>
      </c>
      <c r="H479" s="1">
        <v>29</v>
      </c>
      <c r="I479" s="1">
        <v>33</v>
      </c>
      <c r="U479" s="1">
        <f>SUM(Table2[[#This Row],[PR]:[12]])</f>
        <v>98</v>
      </c>
    </row>
    <row r="480" spans="1:21" x14ac:dyDescent="0.25">
      <c r="A480" t="s">
        <v>16</v>
      </c>
      <c r="B480">
        <v>1733</v>
      </c>
      <c r="C480" t="s">
        <v>179</v>
      </c>
      <c r="D480">
        <v>740</v>
      </c>
      <c r="E480" t="s">
        <v>731</v>
      </c>
      <c r="F480" s="1">
        <v>24</v>
      </c>
      <c r="H480" s="1">
        <v>16</v>
      </c>
      <c r="I480" s="1">
        <v>11</v>
      </c>
      <c r="J480" s="1">
        <v>15</v>
      </c>
      <c r="L480" s="1">
        <v>7</v>
      </c>
      <c r="M480" s="1">
        <v>11</v>
      </c>
      <c r="U480" s="1">
        <f>SUM(Table2[[#This Row],[PR]:[12]])</f>
        <v>84</v>
      </c>
    </row>
    <row r="481" spans="1:21" x14ac:dyDescent="0.25">
      <c r="A481" t="s">
        <v>16</v>
      </c>
      <c r="B481">
        <v>1733</v>
      </c>
      <c r="C481" t="s">
        <v>179</v>
      </c>
      <c r="D481">
        <v>736</v>
      </c>
      <c r="E481" t="s">
        <v>732</v>
      </c>
      <c r="N481" s="1">
        <v>96</v>
      </c>
      <c r="O481" s="1">
        <v>130</v>
      </c>
      <c r="P481" s="1">
        <v>117</v>
      </c>
      <c r="U481" s="1">
        <f>SUM(Table2[[#This Row],[PR]:[12]])</f>
        <v>343</v>
      </c>
    </row>
    <row r="482" spans="1:21" x14ac:dyDescent="0.25">
      <c r="A482" t="s">
        <v>16</v>
      </c>
      <c r="B482">
        <v>969</v>
      </c>
      <c r="C482" t="s">
        <v>180</v>
      </c>
      <c r="D482">
        <v>973</v>
      </c>
      <c r="E482" t="s">
        <v>733</v>
      </c>
      <c r="F482" s="1">
        <v>12</v>
      </c>
      <c r="H482" s="1">
        <v>22</v>
      </c>
      <c r="I482" s="1">
        <v>33</v>
      </c>
      <c r="J482" s="1">
        <v>16</v>
      </c>
      <c r="K482" s="1">
        <v>38</v>
      </c>
      <c r="L482" s="1">
        <v>41</v>
      </c>
      <c r="M482" s="1">
        <v>32</v>
      </c>
      <c r="U482" s="1">
        <f>SUM(Table2[[#This Row],[PR]:[12]])</f>
        <v>194</v>
      </c>
    </row>
    <row r="483" spans="1:21" x14ac:dyDescent="0.25">
      <c r="A483" t="s">
        <v>16</v>
      </c>
      <c r="B483">
        <v>969</v>
      </c>
      <c r="C483" t="s">
        <v>180</v>
      </c>
      <c r="D483">
        <v>971</v>
      </c>
      <c r="E483" t="s">
        <v>734</v>
      </c>
      <c r="H483" s="1">
        <v>20</v>
      </c>
      <c r="I483" s="1">
        <v>18</v>
      </c>
      <c r="J483" s="1">
        <v>12</v>
      </c>
      <c r="K483" s="1">
        <v>16</v>
      </c>
      <c r="L483" s="1">
        <v>19</v>
      </c>
      <c r="M483" s="1">
        <v>16</v>
      </c>
      <c r="U483" s="1">
        <f>SUM(Table2[[#This Row],[PR]:[12]])</f>
        <v>101</v>
      </c>
    </row>
    <row r="484" spans="1:21" x14ac:dyDescent="0.25">
      <c r="A484" t="s">
        <v>16</v>
      </c>
      <c r="B484">
        <v>969</v>
      </c>
      <c r="C484" t="s">
        <v>180</v>
      </c>
      <c r="D484">
        <v>974</v>
      </c>
      <c r="E484" t="s">
        <v>735</v>
      </c>
      <c r="N484" s="1">
        <v>98</v>
      </c>
      <c r="O484" s="1">
        <v>85</v>
      </c>
      <c r="P484" s="1">
        <v>85</v>
      </c>
      <c r="U484" s="1">
        <f>SUM(Table2[[#This Row],[PR]:[12]])</f>
        <v>268</v>
      </c>
    </row>
    <row r="485" spans="1:21" x14ac:dyDescent="0.25">
      <c r="A485" t="s">
        <v>16</v>
      </c>
      <c r="B485">
        <v>969</v>
      </c>
      <c r="C485" t="s">
        <v>180</v>
      </c>
      <c r="D485">
        <v>975</v>
      </c>
      <c r="E485" t="s">
        <v>736</v>
      </c>
      <c r="H485" s="1">
        <v>25</v>
      </c>
      <c r="I485" s="1">
        <v>37</v>
      </c>
      <c r="J485" s="1">
        <v>19</v>
      </c>
      <c r="K485" s="1">
        <v>29</v>
      </c>
      <c r="L485" s="1">
        <v>32</v>
      </c>
      <c r="M485" s="1">
        <v>35</v>
      </c>
      <c r="U485" s="1">
        <f>SUM(Table2[[#This Row],[PR]:[12]])</f>
        <v>177</v>
      </c>
    </row>
    <row r="486" spans="1:21" x14ac:dyDescent="0.25">
      <c r="A486" t="s">
        <v>16</v>
      </c>
      <c r="B486">
        <v>1498</v>
      </c>
      <c r="C486" t="s">
        <v>181</v>
      </c>
      <c r="D486">
        <v>233</v>
      </c>
      <c r="E486" t="s">
        <v>737</v>
      </c>
      <c r="H486" s="1">
        <v>63</v>
      </c>
      <c r="I486" s="1">
        <v>66</v>
      </c>
      <c r="J486" s="1">
        <v>55</v>
      </c>
      <c r="K486" s="1">
        <v>53</v>
      </c>
      <c r="L486" s="1">
        <v>64</v>
      </c>
      <c r="M486" s="1">
        <v>47</v>
      </c>
      <c r="U486" s="1">
        <f>SUM(Table2[[#This Row],[PR]:[12]])</f>
        <v>348</v>
      </c>
    </row>
    <row r="487" spans="1:21" x14ac:dyDescent="0.25">
      <c r="A487" t="s">
        <v>16</v>
      </c>
      <c r="B487">
        <v>1498</v>
      </c>
      <c r="C487" t="s">
        <v>181</v>
      </c>
      <c r="D487">
        <v>750</v>
      </c>
      <c r="E487" t="s">
        <v>738</v>
      </c>
      <c r="F487" s="1">
        <v>86</v>
      </c>
      <c r="H487" s="1">
        <v>73</v>
      </c>
      <c r="I487" s="1">
        <v>58</v>
      </c>
      <c r="J487" s="1">
        <v>48</v>
      </c>
      <c r="K487" s="1">
        <v>66</v>
      </c>
      <c r="L487" s="1">
        <v>40</v>
      </c>
      <c r="M487" s="1">
        <v>50</v>
      </c>
      <c r="U487" s="1">
        <f>SUM(Table2[[#This Row],[PR]:[12]])</f>
        <v>421</v>
      </c>
    </row>
    <row r="488" spans="1:21" x14ac:dyDescent="0.25">
      <c r="A488" t="s">
        <v>16</v>
      </c>
      <c r="B488">
        <v>1498</v>
      </c>
      <c r="C488" t="s">
        <v>181</v>
      </c>
      <c r="D488">
        <v>1652</v>
      </c>
      <c r="E488" t="s">
        <v>739</v>
      </c>
      <c r="Q488" s="1">
        <v>112</v>
      </c>
      <c r="R488" s="1">
        <v>104</v>
      </c>
      <c r="S488" s="1">
        <v>105</v>
      </c>
      <c r="T488" s="1">
        <v>97</v>
      </c>
      <c r="U488" s="1">
        <f>SUM(Table2[[#This Row],[PR]:[12]])</f>
        <v>418</v>
      </c>
    </row>
    <row r="489" spans="1:21" x14ac:dyDescent="0.25">
      <c r="A489" t="s">
        <v>16</v>
      </c>
      <c r="B489">
        <v>1498</v>
      </c>
      <c r="C489" t="s">
        <v>181</v>
      </c>
      <c r="D489">
        <v>1499</v>
      </c>
      <c r="E489" t="s">
        <v>740</v>
      </c>
      <c r="N489" s="1">
        <v>92</v>
      </c>
      <c r="O489" s="1">
        <v>109</v>
      </c>
      <c r="P489" s="1">
        <v>129</v>
      </c>
      <c r="U489" s="1">
        <f>SUM(Table2[[#This Row],[PR]:[12]])</f>
        <v>330</v>
      </c>
    </row>
    <row r="490" spans="1:21" x14ac:dyDescent="0.25">
      <c r="A490" t="s">
        <v>16</v>
      </c>
      <c r="B490">
        <v>976</v>
      </c>
      <c r="C490" t="s">
        <v>182</v>
      </c>
      <c r="D490">
        <v>983</v>
      </c>
      <c r="E490" t="s">
        <v>741</v>
      </c>
      <c r="H490" s="1">
        <v>18</v>
      </c>
      <c r="I490" s="1">
        <v>19</v>
      </c>
      <c r="J490" s="1">
        <v>21</v>
      </c>
      <c r="K490" s="1">
        <v>22</v>
      </c>
      <c r="L490" s="1">
        <v>21</v>
      </c>
      <c r="M490" s="1">
        <v>15</v>
      </c>
      <c r="N490" s="1">
        <v>59</v>
      </c>
      <c r="O490" s="1">
        <v>53</v>
      </c>
      <c r="P490" s="1">
        <v>49</v>
      </c>
      <c r="U490" s="1">
        <f>SUM(Table2[[#This Row],[PR]:[12]])</f>
        <v>277</v>
      </c>
    </row>
    <row r="491" spans="1:21" x14ac:dyDescent="0.25">
      <c r="A491" t="s">
        <v>16</v>
      </c>
      <c r="B491">
        <v>976</v>
      </c>
      <c r="C491" t="s">
        <v>182</v>
      </c>
      <c r="D491">
        <v>979</v>
      </c>
      <c r="E491" t="s">
        <v>742</v>
      </c>
      <c r="Q491" s="1">
        <v>46</v>
      </c>
      <c r="R491" s="1">
        <v>52</v>
      </c>
      <c r="S491" s="1">
        <v>50</v>
      </c>
      <c r="T491" s="1">
        <v>62</v>
      </c>
      <c r="U491" s="1">
        <f>SUM(Table2[[#This Row],[PR]:[12]])</f>
        <v>210</v>
      </c>
    </row>
    <row r="492" spans="1:21" x14ac:dyDescent="0.25">
      <c r="A492" t="s">
        <v>16</v>
      </c>
      <c r="B492">
        <v>976</v>
      </c>
      <c r="C492" t="s">
        <v>182</v>
      </c>
      <c r="D492">
        <v>978</v>
      </c>
      <c r="E492" t="s">
        <v>743</v>
      </c>
      <c r="F492" s="1">
        <v>16</v>
      </c>
      <c r="H492" s="1">
        <v>6</v>
      </c>
      <c r="I492" s="1">
        <v>11</v>
      </c>
      <c r="J492" s="1">
        <v>11</v>
      </c>
      <c r="K492" s="1">
        <v>18</v>
      </c>
      <c r="L492" s="1">
        <v>15</v>
      </c>
      <c r="M492" s="1">
        <v>4</v>
      </c>
      <c r="U492" s="1">
        <f>SUM(Table2[[#This Row],[PR]:[12]])</f>
        <v>81</v>
      </c>
    </row>
    <row r="493" spans="1:21" x14ac:dyDescent="0.25">
      <c r="A493" t="s">
        <v>16</v>
      </c>
      <c r="B493">
        <v>976</v>
      </c>
      <c r="C493" t="s">
        <v>182</v>
      </c>
      <c r="D493">
        <v>982</v>
      </c>
      <c r="E493" t="s">
        <v>744</v>
      </c>
      <c r="F493" s="1">
        <v>14</v>
      </c>
      <c r="H493" s="1">
        <v>9</v>
      </c>
      <c r="I493" s="1">
        <v>9</v>
      </c>
      <c r="J493" s="1">
        <v>18</v>
      </c>
      <c r="K493" s="1">
        <v>17</v>
      </c>
      <c r="L493" s="1">
        <v>16</v>
      </c>
      <c r="M493" s="1">
        <v>13</v>
      </c>
      <c r="U493" s="1">
        <f>SUM(Table2[[#This Row],[PR]:[12]])</f>
        <v>96</v>
      </c>
    </row>
    <row r="494" spans="1:21" x14ac:dyDescent="0.25">
      <c r="A494" t="s">
        <v>16</v>
      </c>
      <c r="B494">
        <v>984</v>
      </c>
      <c r="C494" t="s">
        <v>183</v>
      </c>
      <c r="D494">
        <v>986</v>
      </c>
      <c r="E494" t="s">
        <v>745</v>
      </c>
      <c r="H494" s="1">
        <v>27</v>
      </c>
      <c r="I494" s="1">
        <v>37</v>
      </c>
      <c r="J494" s="1">
        <v>42</v>
      </c>
      <c r="K494" s="1">
        <v>31</v>
      </c>
      <c r="L494" s="1">
        <v>27</v>
      </c>
      <c r="M494" s="1">
        <v>33</v>
      </c>
      <c r="U494" s="1">
        <f>SUM(Table2[[#This Row],[PR]:[12]])</f>
        <v>197</v>
      </c>
    </row>
    <row r="495" spans="1:21" x14ac:dyDescent="0.25">
      <c r="A495" t="s">
        <v>16</v>
      </c>
      <c r="B495">
        <v>984</v>
      </c>
      <c r="C495" t="s">
        <v>183</v>
      </c>
      <c r="D495">
        <v>987</v>
      </c>
      <c r="E495" t="s">
        <v>746</v>
      </c>
      <c r="H495" s="1">
        <v>27</v>
      </c>
      <c r="I495" s="1">
        <v>28</v>
      </c>
      <c r="J495" s="1">
        <v>25</v>
      </c>
      <c r="K495" s="1">
        <v>31</v>
      </c>
      <c r="L495" s="1">
        <v>32</v>
      </c>
      <c r="M495" s="1">
        <v>35</v>
      </c>
      <c r="U495" s="1">
        <f>SUM(Table2[[#This Row],[PR]:[12]])</f>
        <v>178</v>
      </c>
    </row>
    <row r="496" spans="1:21" x14ac:dyDescent="0.25">
      <c r="A496" t="s">
        <v>16</v>
      </c>
      <c r="B496">
        <v>984</v>
      </c>
      <c r="C496" t="s">
        <v>183</v>
      </c>
      <c r="D496">
        <v>989</v>
      </c>
      <c r="E496" t="s">
        <v>747</v>
      </c>
      <c r="H496" s="1">
        <v>25</v>
      </c>
      <c r="I496" s="1">
        <v>41</v>
      </c>
      <c r="J496" s="1">
        <v>24</v>
      </c>
      <c r="K496" s="1">
        <v>24</v>
      </c>
      <c r="L496" s="1">
        <v>31</v>
      </c>
      <c r="M496" s="1">
        <v>21</v>
      </c>
      <c r="U496" s="1">
        <f>SUM(Table2[[#This Row],[PR]:[12]])</f>
        <v>166</v>
      </c>
    </row>
    <row r="497" spans="1:21" x14ac:dyDescent="0.25">
      <c r="A497" t="s">
        <v>16</v>
      </c>
      <c r="B497">
        <v>984</v>
      </c>
      <c r="C497" t="s">
        <v>183</v>
      </c>
      <c r="D497">
        <v>991</v>
      </c>
      <c r="E497" t="s">
        <v>748</v>
      </c>
      <c r="Q497" s="1">
        <v>171</v>
      </c>
      <c r="R497" s="1">
        <v>191</v>
      </c>
      <c r="S497" s="1">
        <v>199</v>
      </c>
      <c r="T497" s="1">
        <v>178</v>
      </c>
      <c r="U497" s="1">
        <f>SUM(Table2[[#This Row],[PR]:[12]])</f>
        <v>739</v>
      </c>
    </row>
    <row r="498" spans="1:21" x14ac:dyDescent="0.25">
      <c r="A498" t="s">
        <v>16</v>
      </c>
      <c r="B498">
        <v>984</v>
      </c>
      <c r="C498" t="s">
        <v>183</v>
      </c>
      <c r="D498">
        <v>993</v>
      </c>
      <c r="E498" t="s">
        <v>749</v>
      </c>
      <c r="N498" s="1">
        <v>193</v>
      </c>
      <c r="O498" s="1">
        <v>186</v>
      </c>
      <c r="P498" s="1">
        <v>181</v>
      </c>
      <c r="U498" s="1">
        <f>SUM(Table2[[#This Row],[PR]:[12]])</f>
        <v>560</v>
      </c>
    </row>
    <row r="499" spans="1:21" x14ac:dyDescent="0.25">
      <c r="A499" t="s">
        <v>16</v>
      </c>
      <c r="B499">
        <v>984</v>
      </c>
      <c r="C499" t="s">
        <v>183</v>
      </c>
      <c r="D499">
        <v>990</v>
      </c>
      <c r="E499" t="s">
        <v>750</v>
      </c>
      <c r="H499" s="1">
        <v>35</v>
      </c>
      <c r="I499" s="1">
        <v>43</v>
      </c>
      <c r="J499" s="1">
        <v>42</v>
      </c>
      <c r="K499" s="1">
        <v>34</v>
      </c>
      <c r="L499" s="1">
        <v>42</v>
      </c>
      <c r="M499" s="1">
        <v>38</v>
      </c>
      <c r="U499" s="1">
        <f>SUM(Table2[[#This Row],[PR]:[12]])</f>
        <v>234</v>
      </c>
    </row>
    <row r="500" spans="1:21" x14ac:dyDescent="0.25">
      <c r="A500" t="s">
        <v>16</v>
      </c>
      <c r="B500">
        <v>984</v>
      </c>
      <c r="C500" t="s">
        <v>183</v>
      </c>
      <c r="D500">
        <v>992</v>
      </c>
      <c r="E500" t="s">
        <v>751</v>
      </c>
      <c r="H500" s="1">
        <v>54</v>
      </c>
      <c r="I500" s="1">
        <v>67</v>
      </c>
      <c r="J500" s="1">
        <v>48</v>
      </c>
      <c r="K500" s="1">
        <v>48</v>
      </c>
      <c r="L500" s="1">
        <v>59</v>
      </c>
      <c r="M500" s="1">
        <v>63</v>
      </c>
      <c r="U500" s="1">
        <f>SUM(Table2[[#This Row],[PR]:[12]])</f>
        <v>339</v>
      </c>
    </row>
    <row r="501" spans="1:21" x14ac:dyDescent="0.25">
      <c r="A501" t="s">
        <v>16</v>
      </c>
      <c r="B501">
        <v>1480</v>
      </c>
      <c r="C501" t="s">
        <v>184</v>
      </c>
      <c r="D501">
        <v>392</v>
      </c>
      <c r="E501" t="s">
        <v>752</v>
      </c>
      <c r="H501" s="1">
        <v>16</v>
      </c>
      <c r="I501" s="1">
        <v>12</v>
      </c>
      <c r="J501" s="1">
        <v>10</v>
      </c>
      <c r="K501" s="1">
        <v>13</v>
      </c>
      <c r="L501" s="1">
        <v>19</v>
      </c>
      <c r="M501" s="1">
        <v>14</v>
      </c>
      <c r="N501" s="1">
        <v>19</v>
      </c>
      <c r="O501" s="1">
        <v>11</v>
      </c>
      <c r="P501" s="1">
        <v>16</v>
      </c>
      <c r="Q501" s="1">
        <v>15</v>
      </c>
      <c r="R501" s="1">
        <v>20</v>
      </c>
      <c r="S501" s="1">
        <v>14</v>
      </c>
      <c r="T501" s="1">
        <v>16</v>
      </c>
      <c r="U501" s="1">
        <f>SUM(Table2[[#This Row],[PR]:[12]])</f>
        <v>195</v>
      </c>
    </row>
    <row r="502" spans="1:21" x14ac:dyDescent="0.25">
      <c r="A502" t="s">
        <v>16</v>
      </c>
      <c r="B502">
        <v>551</v>
      </c>
      <c r="C502" t="s">
        <v>185</v>
      </c>
      <c r="D502">
        <v>554</v>
      </c>
      <c r="E502" t="s">
        <v>753</v>
      </c>
      <c r="K502" s="1">
        <v>76</v>
      </c>
      <c r="L502" s="1">
        <v>99</v>
      </c>
      <c r="M502" s="1">
        <v>83</v>
      </c>
      <c r="U502" s="1">
        <f>SUM(Table2[[#This Row],[PR]:[12]])</f>
        <v>258</v>
      </c>
    </row>
    <row r="503" spans="1:21" x14ac:dyDescent="0.25">
      <c r="A503" t="s">
        <v>16</v>
      </c>
      <c r="B503">
        <v>551</v>
      </c>
      <c r="C503" t="s">
        <v>185</v>
      </c>
      <c r="D503">
        <v>552</v>
      </c>
      <c r="E503" t="s">
        <v>754</v>
      </c>
      <c r="F503" s="1">
        <v>29</v>
      </c>
      <c r="G503" s="1">
        <v>2</v>
      </c>
      <c r="H503" s="1">
        <v>30</v>
      </c>
      <c r="I503" s="1">
        <v>35</v>
      </c>
      <c r="J503" s="1">
        <v>47</v>
      </c>
      <c r="K503" s="1">
        <v>29</v>
      </c>
      <c r="L503" s="1">
        <v>28</v>
      </c>
      <c r="M503" s="1">
        <v>32</v>
      </c>
      <c r="U503" s="1">
        <f>SUM(Table2[[#This Row],[PR]:[12]])</f>
        <v>232</v>
      </c>
    </row>
    <row r="504" spans="1:21" x14ac:dyDescent="0.25">
      <c r="A504" t="s">
        <v>16</v>
      </c>
      <c r="B504">
        <v>551</v>
      </c>
      <c r="C504" t="s">
        <v>185</v>
      </c>
      <c r="D504">
        <v>553</v>
      </c>
      <c r="E504" t="s">
        <v>755</v>
      </c>
      <c r="F504" s="1">
        <v>75</v>
      </c>
      <c r="G504" s="1">
        <v>4</v>
      </c>
      <c r="H504" s="1">
        <v>106</v>
      </c>
      <c r="I504" s="1">
        <v>102</v>
      </c>
      <c r="J504" s="1">
        <v>103</v>
      </c>
      <c r="U504" s="1">
        <f>SUM(Table2[[#This Row],[PR]:[12]])</f>
        <v>390</v>
      </c>
    </row>
    <row r="505" spans="1:21" x14ac:dyDescent="0.25">
      <c r="A505" t="s">
        <v>16</v>
      </c>
      <c r="B505">
        <v>551</v>
      </c>
      <c r="C505" t="s">
        <v>185</v>
      </c>
      <c r="D505">
        <v>557</v>
      </c>
      <c r="E505" t="s">
        <v>756</v>
      </c>
      <c r="Q505" s="1">
        <v>157</v>
      </c>
      <c r="R505" s="1">
        <v>144</v>
      </c>
      <c r="S505" s="1">
        <v>131</v>
      </c>
      <c r="T505" s="1">
        <v>131</v>
      </c>
      <c r="U505" s="1">
        <f>SUM(Table2[[#This Row],[PR]:[12]])</f>
        <v>563</v>
      </c>
    </row>
    <row r="506" spans="1:21" x14ac:dyDescent="0.25">
      <c r="A506" t="s">
        <v>16</v>
      </c>
      <c r="B506">
        <v>551</v>
      </c>
      <c r="C506" t="s">
        <v>185</v>
      </c>
      <c r="D506">
        <v>556</v>
      </c>
      <c r="E506" t="s">
        <v>757</v>
      </c>
      <c r="N506" s="1">
        <v>127</v>
      </c>
      <c r="O506" s="1">
        <v>116</v>
      </c>
      <c r="P506" s="1">
        <v>138</v>
      </c>
      <c r="U506" s="1">
        <f>SUM(Table2[[#This Row],[PR]:[12]])</f>
        <v>381</v>
      </c>
    </row>
    <row r="507" spans="1:21" x14ac:dyDescent="0.25">
      <c r="A507" t="s">
        <v>16</v>
      </c>
      <c r="B507">
        <v>570</v>
      </c>
      <c r="C507" t="s">
        <v>186</v>
      </c>
      <c r="D507">
        <v>579</v>
      </c>
      <c r="E507" t="s">
        <v>758</v>
      </c>
      <c r="F507" s="1">
        <v>32</v>
      </c>
      <c r="H507" s="1">
        <v>30</v>
      </c>
      <c r="I507" s="1">
        <v>49</v>
      </c>
      <c r="J507" s="1">
        <v>45</v>
      </c>
      <c r="K507" s="1">
        <v>38</v>
      </c>
      <c r="L507" s="1">
        <v>30</v>
      </c>
      <c r="M507" s="1">
        <v>52</v>
      </c>
      <c r="N507" s="1">
        <v>53</v>
      </c>
      <c r="U507" s="1">
        <f>SUM(Table2[[#This Row],[PR]:[12]])</f>
        <v>329</v>
      </c>
    </row>
    <row r="508" spans="1:21" x14ac:dyDescent="0.25">
      <c r="A508" t="s">
        <v>16</v>
      </c>
      <c r="B508">
        <v>570</v>
      </c>
      <c r="C508" t="s">
        <v>186</v>
      </c>
      <c r="D508">
        <v>578</v>
      </c>
      <c r="E508" t="s">
        <v>759</v>
      </c>
      <c r="O508" s="1">
        <v>46</v>
      </c>
      <c r="P508" s="1">
        <v>45</v>
      </c>
      <c r="Q508" s="1">
        <v>38</v>
      </c>
      <c r="R508" s="1">
        <v>41</v>
      </c>
      <c r="S508" s="1">
        <v>39</v>
      </c>
      <c r="T508" s="1">
        <v>57</v>
      </c>
      <c r="U508" s="1">
        <f>SUM(Table2[[#This Row],[PR]:[12]])</f>
        <v>266</v>
      </c>
    </row>
    <row r="509" spans="1:21" x14ac:dyDescent="0.25">
      <c r="A509" t="s">
        <v>16</v>
      </c>
      <c r="B509">
        <v>626</v>
      </c>
      <c r="C509" t="s">
        <v>187</v>
      </c>
      <c r="D509">
        <v>627</v>
      </c>
      <c r="E509" t="s">
        <v>760</v>
      </c>
      <c r="H509" s="1">
        <v>13</v>
      </c>
      <c r="I509" s="1">
        <v>13</v>
      </c>
      <c r="J509" s="1">
        <v>11</v>
      </c>
      <c r="K509" s="1">
        <v>8</v>
      </c>
      <c r="L509" s="1">
        <v>18</v>
      </c>
      <c r="M509" s="1">
        <v>20</v>
      </c>
      <c r="N509" s="1">
        <v>8</v>
      </c>
      <c r="O509" s="1">
        <v>11</v>
      </c>
      <c r="P509" s="1">
        <v>15</v>
      </c>
      <c r="Q509" s="1">
        <v>12</v>
      </c>
      <c r="R509" s="1">
        <v>16</v>
      </c>
      <c r="S509" s="1">
        <v>17</v>
      </c>
      <c r="T509" s="1">
        <v>10</v>
      </c>
      <c r="U509" s="1">
        <f>SUM(Table2[[#This Row],[PR]:[12]])</f>
        <v>172</v>
      </c>
    </row>
    <row r="510" spans="1:21" x14ac:dyDescent="0.25">
      <c r="A510" t="s">
        <v>16</v>
      </c>
      <c r="B510">
        <v>628</v>
      </c>
      <c r="C510" t="s">
        <v>188</v>
      </c>
      <c r="D510">
        <v>632</v>
      </c>
      <c r="E510" t="s">
        <v>761</v>
      </c>
      <c r="F510" s="1">
        <v>8</v>
      </c>
      <c r="G510" s="1">
        <v>1</v>
      </c>
      <c r="H510" s="1">
        <v>27</v>
      </c>
      <c r="I510" s="1">
        <v>8</v>
      </c>
      <c r="J510" s="1">
        <v>17</v>
      </c>
      <c r="K510" s="1">
        <v>12</v>
      </c>
      <c r="L510" s="1">
        <v>10</v>
      </c>
      <c r="U510" s="1">
        <f>SUM(Table2[[#This Row],[PR]:[12]])</f>
        <v>83</v>
      </c>
    </row>
    <row r="511" spans="1:21" x14ac:dyDescent="0.25">
      <c r="A511" t="s">
        <v>16</v>
      </c>
      <c r="B511">
        <v>628</v>
      </c>
      <c r="C511" t="s">
        <v>188</v>
      </c>
      <c r="D511">
        <v>629</v>
      </c>
      <c r="E511" t="s">
        <v>762</v>
      </c>
      <c r="M511" s="1">
        <v>11</v>
      </c>
      <c r="N511" s="1">
        <v>14</v>
      </c>
      <c r="O511" s="1">
        <v>13</v>
      </c>
      <c r="P511" s="1">
        <v>11</v>
      </c>
      <c r="U511" s="1">
        <f>SUM(Table2[[#This Row],[PR]:[12]])</f>
        <v>49</v>
      </c>
    </row>
    <row r="512" spans="1:21" x14ac:dyDescent="0.25">
      <c r="A512" t="s">
        <v>16</v>
      </c>
      <c r="B512">
        <v>628</v>
      </c>
      <c r="C512" t="s">
        <v>188</v>
      </c>
      <c r="D512">
        <v>630</v>
      </c>
      <c r="E512" t="s">
        <v>763</v>
      </c>
      <c r="Q512" s="1">
        <v>16</v>
      </c>
      <c r="R512" s="1">
        <v>8</v>
      </c>
      <c r="S512" s="1">
        <v>19</v>
      </c>
      <c r="T512" s="1">
        <v>10</v>
      </c>
      <c r="U512" s="1">
        <f>SUM(Table2[[#This Row],[PR]:[12]])</f>
        <v>53</v>
      </c>
    </row>
    <row r="513" spans="1:21" x14ac:dyDescent="0.25">
      <c r="A513" t="s">
        <v>16</v>
      </c>
      <c r="B513">
        <v>633</v>
      </c>
      <c r="C513" t="s">
        <v>189</v>
      </c>
      <c r="D513">
        <v>634</v>
      </c>
      <c r="E513" t="s">
        <v>764</v>
      </c>
      <c r="F513" s="1">
        <v>14</v>
      </c>
      <c r="H513" s="1">
        <v>13</v>
      </c>
      <c r="I513" s="1">
        <v>5</v>
      </c>
      <c r="J513" s="1">
        <v>11</v>
      </c>
      <c r="K513" s="1">
        <v>14</v>
      </c>
      <c r="L513" s="1">
        <v>9</v>
      </c>
      <c r="M513" s="1">
        <v>6</v>
      </c>
      <c r="N513" s="1">
        <v>6</v>
      </c>
      <c r="O513" s="1">
        <v>8</v>
      </c>
      <c r="P513" s="1">
        <v>8</v>
      </c>
      <c r="Q513" s="1">
        <v>12</v>
      </c>
      <c r="R513" s="1">
        <v>15</v>
      </c>
      <c r="S513" s="1">
        <v>19</v>
      </c>
      <c r="T513" s="1">
        <v>8</v>
      </c>
      <c r="U513" s="1">
        <f>SUM(Table2[[#This Row],[PR]:[12]])</f>
        <v>148</v>
      </c>
    </row>
    <row r="514" spans="1:21" x14ac:dyDescent="0.25">
      <c r="A514" t="s">
        <v>16</v>
      </c>
      <c r="B514">
        <v>662</v>
      </c>
      <c r="C514" t="s">
        <v>190</v>
      </c>
      <c r="D514">
        <v>663</v>
      </c>
      <c r="E514" t="s">
        <v>765</v>
      </c>
      <c r="F514" s="1">
        <v>14</v>
      </c>
      <c r="H514" s="1">
        <v>6</v>
      </c>
      <c r="I514" s="1">
        <v>10</v>
      </c>
      <c r="J514" s="1">
        <v>6</v>
      </c>
      <c r="K514" s="1">
        <v>7</v>
      </c>
      <c r="L514" s="1">
        <v>7</v>
      </c>
      <c r="M514" s="1">
        <v>8</v>
      </c>
      <c r="N514" s="1">
        <v>9</v>
      </c>
      <c r="O514" s="1">
        <v>11</v>
      </c>
      <c r="P514" s="1">
        <v>9</v>
      </c>
      <c r="U514" s="1">
        <f>SUM(Table2[[#This Row],[PR]:[12]])</f>
        <v>87</v>
      </c>
    </row>
    <row r="515" spans="1:21" x14ac:dyDescent="0.25">
      <c r="A515" t="s">
        <v>16</v>
      </c>
      <c r="B515">
        <v>664</v>
      </c>
      <c r="C515" t="s">
        <v>191</v>
      </c>
      <c r="D515">
        <v>666</v>
      </c>
      <c r="E515" t="s">
        <v>766</v>
      </c>
      <c r="F515" s="1">
        <v>17</v>
      </c>
      <c r="G515" s="1">
        <v>3</v>
      </c>
      <c r="H515" s="1">
        <v>29</v>
      </c>
      <c r="I515" s="1">
        <v>34</v>
      </c>
      <c r="J515" s="1">
        <v>48</v>
      </c>
      <c r="K515" s="1">
        <v>44</v>
      </c>
      <c r="L515" s="1">
        <v>46</v>
      </c>
      <c r="M515" s="1">
        <v>37</v>
      </c>
      <c r="U515" s="1">
        <f>SUM(Table2[[#This Row],[PR]:[12]])</f>
        <v>258</v>
      </c>
    </row>
    <row r="516" spans="1:21" x14ac:dyDescent="0.25">
      <c r="A516" t="s">
        <v>16</v>
      </c>
      <c r="B516">
        <v>664</v>
      </c>
      <c r="C516" t="s">
        <v>191</v>
      </c>
      <c r="D516">
        <v>665</v>
      </c>
      <c r="E516" t="s">
        <v>767</v>
      </c>
      <c r="N516" s="1">
        <v>41</v>
      </c>
      <c r="O516" s="1">
        <v>29</v>
      </c>
      <c r="P516" s="1">
        <v>49</v>
      </c>
      <c r="Q516" s="1">
        <v>30</v>
      </c>
      <c r="R516" s="1">
        <v>38</v>
      </c>
      <c r="S516" s="1">
        <v>32</v>
      </c>
      <c r="T516" s="1">
        <v>35</v>
      </c>
      <c r="U516" s="1">
        <f>SUM(Table2[[#This Row],[PR]:[12]])</f>
        <v>254</v>
      </c>
    </row>
    <row r="517" spans="1:21" x14ac:dyDescent="0.25">
      <c r="A517" t="s">
        <v>16</v>
      </c>
      <c r="B517">
        <v>681</v>
      </c>
      <c r="C517" t="s">
        <v>192</v>
      </c>
      <c r="D517">
        <v>683</v>
      </c>
      <c r="E517" t="s">
        <v>768</v>
      </c>
      <c r="M517" s="1">
        <v>34</v>
      </c>
      <c r="N517" s="1">
        <v>69</v>
      </c>
      <c r="O517" s="1">
        <v>60</v>
      </c>
      <c r="P517" s="1">
        <v>53</v>
      </c>
      <c r="U517" s="1">
        <f>SUM(Table2[[#This Row],[PR]:[12]])</f>
        <v>216</v>
      </c>
    </row>
    <row r="518" spans="1:21" x14ac:dyDescent="0.25">
      <c r="A518" t="s">
        <v>16</v>
      </c>
      <c r="B518">
        <v>681</v>
      </c>
      <c r="C518" t="s">
        <v>192</v>
      </c>
      <c r="D518">
        <v>682</v>
      </c>
      <c r="E518" t="s">
        <v>769</v>
      </c>
      <c r="F518" s="1">
        <v>29</v>
      </c>
      <c r="G518" s="1">
        <v>2</v>
      </c>
      <c r="H518" s="1">
        <v>26</v>
      </c>
      <c r="I518" s="1">
        <v>27</v>
      </c>
      <c r="J518" s="1">
        <v>28</v>
      </c>
      <c r="K518" s="1">
        <v>33</v>
      </c>
      <c r="L518" s="1">
        <v>36</v>
      </c>
      <c r="U518" s="1">
        <f>SUM(Table2[[#This Row],[PR]:[12]])</f>
        <v>181</v>
      </c>
    </row>
    <row r="519" spans="1:21" x14ac:dyDescent="0.25">
      <c r="A519" t="s">
        <v>16</v>
      </c>
      <c r="B519">
        <v>681</v>
      </c>
      <c r="C519" t="s">
        <v>192</v>
      </c>
      <c r="D519">
        <v>684</v>
      </c>
      <c r="E519" t="s">
        <v>770</v>
      </c>
      <c r="F519" s="1">
        <v>23</v>
      </c>
      <c r="G519" s="1">
        <v>1</v>
      </c>
      <c r="H519" s="1">
        <v>41</v>
      </c>
      <c r="I519" s="1">
        <v>30</v>
      </c>
      <c r="J519" s="1">
        <v>40</v>
      </c>
      <c r="K519" s="1">
        <v>46</v>
      </c>
      <c r="L519" s="1">
        <v>32</v>
      </c>
      <c r="M519" s="1">
        <v>28</v>
      </c>
      <c r="U519" s="1">
        <f>SUM(Table2[[#This Row],[PR]:[12]])</f>
        <v>241</v>
      </c>
    </row>
    <row r="520" spans="1:21" x14ac:dyDescent="0.25">
      <c r="A520" t="s">
        <v>16</v>
      </c>
      <c r="B520">
        <v>685</v>
      </c>
      <c r="C520" t="s">
        <v>193</v>
      </c>
      <c r="D520">
        <v>686</v>
      </c>
      <c r="E520" t="s">
        <v>771</v>
      </c>
      <c r="Q520" s="1">
        <v>26</v>
      </c>
      <c r="R520" s="1">
        <v>17</v>
      </c>
      <c r="S520" s="1">
        <v>20</v>
      </c>
      <c r="T520" s="1">
        <v>16</v>
      </c>
      <c r="U520" s="1">
        <f>SUM(Table2[[#This Row],[PR]:[12]])</f>
        <v>79</v>
      </c>
    </row>
    <row r="521" spans="1:21" x14ac:dyDescent="0.25">
      <c r="A521" t="s">
        <v>16</v>
      </c>
      <c r="B521">
        <v>685</v>
      </c>
      <c r="C521" t="s">
        <v>193</v>
      </c>
      <c r="D521">
        <v>689</v>
      </c>
      <c r="E521" t="s">
        <v>772</v>
      </c>
      <c r="F521" s="1">
        <v>21</v>
      </c>
      <c r="H521" s="1">
        <v>22</v>
      </c>
      <c r="I521" s="1">
        <v>20</v>
      </c>
      <c r="J521" s="1">
        <v>21</v>
      </c>
      <c r="K521" s="1">
        <v>24</v>
      </c>
      <c r="L521" s="1">
        <v>16</v>
      </c>
      <c r="M521" s="1">
        <v>24</v>
      </c>
      <c r="N521" s="1">
        <v>25</v>
      </c>
      <c r="O521" s="1">
        <v>24</v>
      </c>
      <c r="P521" s="1">
        <v>19</v>
      </c>
      <c r="U521" s="1">
        <f>SUM(Table2[[#This Row],[PR]:[12]])</f>
        <v>216</v>
      </c>
    </row>
    <row r="522" spans="1:21" x14ac:dyDescent="0.25">
      <c r="A522" t="s">
        <v>16</v>
      </c>
      <c r="B522">
        <v>1662</v>
      </c>
      <c r="C522" t="s">
        <v>194</v>
      </c>
      <c r="D522">
        <v>412</v>
      </c>
      <c r="E522" t="s">
        <v>773</v>
      </c>
      <c r="K522" s="1">
        <v>212</v>
      </c>
      <c r="L522" s="1">
        <v>177</v>
      </c>
      <c r="M522" s="1">
        <v>191</v>
      </c>
      <c r="U522" s="1">
        <f>SUM(Table2[[#This Row],[PR]:[12]])</f>
        <v>580</v>
      </c>
    </row>
    <row r="523" spans="1:21" x14ac:dyDescent="0.25">
      <c r="A523" t="s">
        <v>16</v>
      </c>
      <c r="B523">
        <v>1662</v>
      </c>
      <c r="C523" t="s">
        <v>194</v>
      </c>
      <c r="D523">
        <v>411</v>
      </c>
      <c r="E523" t="s">
        <v>774</v>
      </c>
      <c r="H523" s="1">
        <v>98</v>
      </c>
      <c r="I523" s="1">
        <v>91</v>
      </c>
      <c r="J523" s="1">
        <v>88</v>
      </c>
      <c r="U523" s="1">
        <f>SUM(Table2[[#This Row],[PR]:[12]])</f>
        <v>277</v>
      </c>
    </row>
    <row r="524" spans="1:21" x14ac:dyDescent="0.25">
      <c r="A524" t="s">
        <v>16</v>
      </c>
      <c r="B524">
        <v>1662</v>
      </c>
      <c r="C524" t="s">
        <v>194</v>
      </c>
      <c r="D524">
        <v>413</v>
      </c>
      <c r="E524" t="s">
        <v>775</v>
      </c>
      <c r="N524" s="1">
        <v>208</v>
      </c>
      <c r="O524" s="1">
        <v>194</v>
      </c>
      <c r="P524" s="1">
        <v>214</v>
      </c>
      <c r="U524" s="1">
        <f>SUM(Table2[[#This Row],[PR]:[12]])</f>
        <v>616</v>
      </c>
    </row>
    <row r="525" spans="1:21" x14ac:dyDescent="0.25">
      <c r="A525" t="s">
        <v>16</v>
      </c>
      <c r="B525">
        <v>1662</v>
      </c>
      <c r="C525" t="s">
        <v>194</v>
      </c>
      <c r="D525">
        <v>410</v>
      </c>
      <c r="E525" t="s">
        <v>776</v>
      </c>
      <c r="H525" s="1">
        <v>92</v>
      </c>
      <c r="I525" s="1">
        <v>101</v>
      </c>
      <c r="J525" s="1">
        <v>116</v>
      </c>
      <c r="U525" s="1">
        <f>SUM(Table2[[#This Row],[PR]:[12]])</f>
        <v>309</v>
      </c>
    </row>
    <row r="526" spans="1:21" x14ac:dyDescent="0.25">
      <c r="A526" t="s">
        <v>16</v>
      </c>
      <c r="B526">
        <v>416</v>
      </c>
      <c r="C526" t="s">
        <v>195</v>
      </c>
      <c r="D526">
        <v>425</v>
      </c>
      <c r="E526" t="s">
        <v>777</v>
      </c>
      <c r="H526" s="1">
        <v>102</v>
      </c>
      <c r="I526" s="1">
        <v>81</v>
      </c>
      <c r="J526" s="1">
        <v>85</v>
      </c>
      <c r="K526" s="1">
        <v>68</v>
      </c>
      <c r="L526" s="1">
        <v>65</v>
      </c>
      <c r="M526" s="1">
        <v>76</v>
      </c>
      <c r="N526" s="1">
        <v>63</v>
      </c>
      <c r="U526" s="1">
        <f>SUM(Table2[[#This Row],[PR]:[12]])</f>
        <v>540</v>
      </c>
    </row>
    <row r="527" spans="1:21" x14ac:dyDescent="0.25">
      <c r="A527" t="s">
        <v>16</v>
      </c>
      <c r="B527">
        <v>416</v>
      </c>
      <c r="C527" t="s">
        <v>195</v>
      </c>
      <c r="D527">
        <v>419</v>
      </c>
      <c r="E527" t="s">
        <v>778</v>
      </c>
      <c r="F527" s="1">
        <v>47</v>
      </c>
      <c r="H527" s="1">
        <v>35</v>
      </c>
      <c r="I527" s="1">
        <v>41</v>
      </c>
      <c r="J527" s="1">
        <v>31</v>
      </c>
      <c r="K527" s="1">
        <v>34</v>
      </c>
      <c r="U527" s="1">
        <f>SUM(Table2[[#This Row],[PR]:[12]])</f>
        <v>188</v>
      </c>
    </row>
    <row r="528" spans="1:21" x14ac:dyDescent="0.25">
      <c r="A528" t="s">
        <v>16</v>
      </c>
      <c r="B528">
        <v>416</v>
      </c>
      <c r="C528" t="s">
        <v>195</v>
      </c>
      <c r="D528">
        <v>424</v>
      </c>
      <c r="E528" t="s">
        <v>779</v>
      </c>
      <c r="H528" s="1">
        <v>130</v>
      </c>
      <c r="I528" s="1">
        <v>79</v>
      </c>
      <c r="J528" s="1">
        <v>83</v>
      </c>
      <c r="K528" s="1">
        <v>79</v>
      </c>
      <c r="U528" s="1">
        <f>SUM(Table2[[#This Row],[PR]:[12]])</f>
        <v>371</v>
      </c>
    </row>
    <row r="529" spans="1:21" x14ac:dyDescent="0.25">
      <c r="A529" t="s">
        <v>16</v>
      </c>
      <c r="B529">
        <v>416</v>
      </c>
      <c r="C529" t="s">
        <v>195</v>
      </c>
      <c r="D529">
        <v>423</v>
      </c>
      <c r="E529" t="s">
        <v>780</v>
      </c>
      <c r="Q529" s="1">
        <v>247</v>
      </c>
      <c r="R529" s="1">
        <v>231</v>
      </c>
      <c r="S529" s="1">
        <v>272</v>
      </c>
      <c r="T529" s="1">
        <v>272</v>
      </c>
      <c r="U529" s="1">
        <f>SUM(Table2[[#This Row],[PR]:[12]])</f>
        <v>1022</v>
      </c>
    </row>
    <row r="530" spans="1:21" x14ac:dyDescent="0.25">
      <c r="A530" t="s">
        <v>16</v>
      </c>
      <c r="B530">
        <v>416</v>
      </c>
      <c r="C530" t="s">
        <v>195</v>
      </c>
      <c r="D530">
        <v>422</v>
      </c>
      <c r="E530" t="s">
        <v>781</v>
      </c>
      <c r="N530" s="1">
        <v>174</v>
      </c>
      <c r="O530" s="1">
        <v>236</v>
      </c>
      <c r="P530" s="1">
        <v>245</v>
      </c>
      <c r="U530" s="1">
        <f>SUM(Table2[[#This Row],[PR]:[12]])</f>
        <v>655</v>
      </c>
    </row>
    <row r="531" spans="1:21" x14ac:dyDescent="0.25">
      <c r="A531" t="s">
        <v>16</v>
      </c>
      <c r="B531">
        <v>416</v>
      </c>
      <c r="C531" t="s">
        <v>195</v>
      </c>
      <c r="D531">
        <v>1651</v>
      </c>
      <c r="E531" t="s">
        <v>782</v>
      </c>
      <c r="I531" s="1">
        <v>44</v>
      </c>
      <c r="J531" s="1">
        <v>37</v>
      </c>
      <c r="K531" s="1">
        <v>46</v>
      </c>
      <c r="L531" s="1">
        <v>158</v>
      </c>
      <c r="M531" s="1">
        <v>162</v>
      </c>
      <c r="U531" s="1">
        <f>SUM(Table2[[#This Row],[PR]:[12]])</f>
        <v>447</v>
      </c>
    </row>
    <row r="532" spans="1:21" x14ac:dyDescent="0.25">
      <c r="A532" t="s">
        <v>16</v>
      </c>
      <c r="B532">
        <v>427</v>
      </c>
      <c r="C532" t="s">
        <v>196</v>
      </c>
      <c r="D532">
        <v>432</v>
      </c>
      <c r="E532" t="s">
        <v>783</v>
      </c>
      <c r="H532" s="1">
        <v>42</v>
      </c>
      <c r="I532" s="1">
        <v>78</v>
      </c>
      <c r="J532" s="1">
        <v>70</v>
      </c>
      <c r="U532" s="1">
        <f>SUM(Table2[[#This Row],[PR]:[12]])</f>
        <v>190</v>
      </c>
    </row>
    <row r="533" spans="1:21" x14ac:dyDescent="0.25">
      <c r="A533" t="s">
        <v>16</v>
      </c>
      <c r="B533">
        <v>427</v>
      </c>
      <c r="C533" t="s">
        <v>196</v>
      </c>
      <c r="D533">
        <v>428</v>
      </c>
      <c r="E533" t="s">
        <v>784</v>
      </c>
      <c r="H533" s="1">
        <v>63</v>
      </c>
      <c r="I533" s="1">
        <v>71</v>
      </c>
      <c r="J533" s="1">
        <v>84</v>
      </c>
      <c r="U533" s="1">
        <f>SUM(Table2[[#This Row],[PR]:[12]])</f>
        <v>218</v>
      </c>
    </row>
    <row r="534" spans="1:21" x14ac:dyDescent="0.25">
      <c r="A534" t="s">
        <v>16</v>
      </c>
      <c r="B534">
        <v>427</v>
      </c>
      <c r="C534" t="s">
        <v>196</v>
      </c>
      <c r="D534">
        <v>429</v>
      </c>
      <c r="E534" t="s">
        <v>785</v>
      </c>
      <c r="H534" s="1">
        <v>51</v>
      </c>
      <c r="I534" s="1">
        <v>60</v>
      </c>
      <c r="J534" s="1">
        <v>62</v>
      </c>
      <c r="U534" s="1">
        <f>SUM(Table2[[#This Row],[PR]:[12]])</f>
        <v>173</v>
      </c>
    </row>
    <row r="535" spans="1:21" x14ac:dyDescent="0.25">
      <c r="A535" t="s">
        <v>16</v>
      </c>
      <c r="B535">
        <v>427</v>
      </c>
      <c r="C535" t="s">
        <v>196</v>
      </c>
      <c r="D535">
        <v>431</v>
      </c>
      <c r="E535" t="s">
        <v>786</v>
      </c>
      <c r="Q535" s="1">
        <v>263</v>
      </c>
      <c r="R535" s="1">
        <v>228</v>
      </c>
      <c r="S535" s="1">
        <v>260</v>
      </c>
      <c r="T535" s="1">
        <v>271</v>
      </c>
      <c r="U535" s="1">
        <f>SUM(Table2[[#This Row],[PR]:[12]])</f>
        <v>1022</v>
      </c>
    </row>
    <row r="536" spans="1:21" x14ac:dyDescent="0.25">
      <c r="A536" t="s">
        <v>16</v>
      </c>
      <c r="B536">
        <v>427</v>
      </c>
      <c r="C536" t="s">
        <v>196</v>
      </c>
      <c r="D536">
        <v>430</v>
      </c>
      <c r="E536" t="s">
        <v>787</v>
      </c>
      <c r="N536" s="1">
        <v>241</v>
      </c>
      <c r="O536" s="1">
        <v>244</v>
      </c>
      <c r="P536" s="1">
        <v>262</v>
      </c>
      <c r="U536" s="1">
        <f>SUM(Table2[[#This Row],[PR]:[12]])</f>
        <v>747</v>
      </c>
    </row>
    <row r="537" spans="1:21" x14ac:dyDescent="0.25">
      <c r="A537" t="s">
        <v>16</v>
      </c>
      <c r="B537">
        <v>427</v>
      </c>
      <c r="C537" t="s">
        <v>196</v>
      </c>
      <c r="D537">
        <v>433</v>
      </c>
      <c r="E537" t="s">
        <v>788</v>
      </c>
      <c r="K537" s="1">
        <v>199</v>
      </c>
      <c r="L537" s="1">
        <v>222</v>
      </c>
      <c r="M537" s="1">
        <v>218</v>
      </c>
      <c r="U537" s="1">
        <f>SUM(Table2[[#This Row],[PR]:[12]])</f>
        <v>639</v>
      </c>
    </row>
    <row r="538" spans="1:21" x14ac:dyDescent="0.25">
      <c r="A538" t="s">
        <v>16</v>
      </c>
      <c r="B538">
        <v>434</v>
      </c>
      <c r="C538" t="s">
        <v>197</v>
      </c>
      <c r="D538">
        <v>435</v>
      </c>
      <c r="E538" t="s">
        <v>789</v>
      </c>
      <c r="H538" s="1">
        <v>11</v>
      </c>
      <c r="I538" s="1">
        <v>11</v>
      </c>
      <c r="J538" s="1">
        <v>4</v>
      </c>
      <c r="K538" s="1">
        <v>14</v>
      </c>
      <c r="L538" s="1">
        <v>5</v>
      </c>
      <c r="M538" s="1">
        <v>8</v>
      </c>
      <c r="N538" s="1">
        <v>15</v>
      </c>
      <c r="O538" s="1">
        <v>10</v>
      </c>
      <c r="P538" s="1">
        <v>11</v>
      </c>
      <c r="U538" s="1">
        <f>SUM(Table2[[#This Row],[PR]:[12]])</f>
        <v>89</v>
      </c>
    </row>
    <row r="539" spans="1:21" x14ac:dyDescent="0.25">
      <c r="A539" t="s">
        <v>16</v>
      </c>
      <c r="B539">
        <v>440</v>
      </c>
      <c r="C539" t="s">
        <v>198</v>
      </c>
      <c r="D539">
        <v>441</v>
      </c>
      <c r="E539" t="s">
        <v>790</v>
      </c>
      <c r="H539" s="1">
        <v>5</v>
      </c>
      <c r="I539" s="1">
        <v>4</v>
      </c>
      <c r="J539" s="1">
        <v>11</v>
      </c>
      <c r="K539" s="1">
        <v>3</v>
      </c>
      <c r="L539" s="1">
        <v>9</v>
      </c>
      <c r="M539" s="1">
        <v>6</v>
      </c>
      <c r="N539" s="1">
        <v>10</v>
      </c>
      <c r="O539" s="1">
        <v>2</v>
      </c>
      <c r="P539" s="1">
        <v>4</v>
      </c>
      <c r="U539" s="1">
        <f>SUM(Table2[[#This Row],[PR]:[12]])</f>
        <v>54</v>
      </c>
    </row>
    <row r="540" spans="1:21" x14ac:dyDescent="0.25">
      <c r="A540" t="s">
        <v>16</v>
      </c>
      <c r="B540">
        <v>444</v>
      </c>
      <c r="C540" t="s">
        <v>199</v>
      </c>
      <c r="D540">
        <v>450</v>
      </c>
      <c r="E540" t="s">
        <v>791</v>
      </c>
      <c r="N540" s="1">
        <v>101</v>
      </c>
      <c r="O540" s="1">
        <v>123</v>
      </c>
      <c r="P540" s="1">
        <v>93</v>
      </c>
      <c r="U540" s="1">
        <f>SUM(Table2[[#This Row],[PR]:[12]])</f>
        <v>317</v>
      </c>
    </row>
    <row r="541" spans="1:21" x14ac:dyDescent="0.25">
      <c r="A541" t="s">
        <v>16</v>
      </c>
      <c r="B541">
        <v>444</v>
      </c>
      <c r="C541" t="s">
        <v>199</v>
      </c>
      <c r="D541">
        <v>453</v>
      </c>
      <c r="E541" t="s">
        <v>792</v>
      </c>
      <c r="H541" s="1">
        <v>53</v>
      </c>
      <c r="I541" s="1">
        <v>56</v>
      </c>
      <c r="J541" s="1">
        <v>45</v>
      </c>
      <c r="K541" s="1">
        <v>60</v>
      </c>
      <c r="L541" s="1">
        <v>60</v>
      </c>
      <c r="M541" s="1">
        <v>45</v>
      </c>
      <c r="U541" s="1">
        <f>SUM(Table2[[#This Row],[PR]:[12]])</f>
        <v>319</v>
      </c>
    </row>
    <row r="542" spans="1:21" x14ac:dyDescent="0.25">
      <c r="A542" t="s">
        <v>16</v>
      </c>
      <c r="B542">
        <v>444</v>
      </c>
      <c r="C542" t="s">
        <v>199</v>
      </c>
      <c r="D542">
        <v>447</v>
      </c>
      <c r="E542" t="s">
        <v>793</v>
      </c>
      <c r="H542" s="1">
        <v>41</v>
      </c>
      <c r="I542" s="1">
        <v>39</v>
      </c>
      <c r="J542" s="1">
        <v>39</v>
      </c>
      <c r="K542" s="1">
        <v>44</v>
      </c>
      <c r="L542" s="1">
        <v>43</v>
      </c>
      <c r="M542" s="1">
        <v>38</v>
      </c>
      <c r="U542" s="1">
        <f>SUM(Table2[[#This Row],[PR]:[12]])</f>
        <v>244</v>
      </c>
    </row>
    <row r="543" spans="1:21" x14ac:dyDescent="0.25">
      <c r="A543" t="s">
        <v>16</v>
      </c>
      <c r="B543">
        <v>444</v>
      </c>
      <c r="C543" t="s">
        <v>199</v>
      </c>
      <c r="D543">
        <v>455</v>
      </c>
      <c r="E543" t="s">
        <v>794</v>
      </c>
      <c r="H543" s="1">
        <v>53</v>
      </c>
      <c r="I543" s="1">
        <v>43</v>
      </c>
      <c r="J543" s="1">
        <v>43</v>
      </c>
      <c r="K543" s="1">
        <v>45</v>
      </c>
      <c r="L543" s="1">
        <v>48</v>
      </c>
      <c r="M543" s="1">
        <v>45</v>
      </c>
      <c r="U543" s="1">
        <f>SUM(Table2[[#This Row],[PR]:[12]])</f>
        <v>277</v>
      </c>
    </row>
    <row r="544" spans="1:21" x14ac:dyDescent="0.25">
      <c r="A544" t="s">
        <v>16</v>
      </c>
      <c r="B544">
        <v>444</v>
      </c>
      <c r="C544" t="s">
        <v>199</v>
      </c>
      <c r="D544">
        <v>446</v>
      </c>
      <c r="E544" t="s">
        <v>795</v>
      </c>
      <c r="F544" s="1">
        <v>16</v>
      </c>
      <c r="H544" s="1">
        <v>35</v>
      </c>
      <c r="I544" s="1">
        <v>37</v>
      </c>
      <c r="J544" s="1">
        <v>44</v>
      </c>
      <c r="K544" s="1">
        <v>32</v>
      </c>
      <c r="L544" s="1">
        <v>34</v>
      </c>
      <c r="M544" s="1">
        <v>28</v>
      </c>
      <c r="U544" s="1">
        <f>SUM(Table2[[#This Row],[PR]:[12]])</f>
        <v>226</v>
      </c>
    </row>
    <row r="545" spans="1:21" x14ac:dyDescent="0.25">
      <c r="A545" t="s">
        <v>16</v>
      </c>
      <c r="B545">
        <v>444</v>
      </c>
      <c r="C545" t="s">
        <v>199</v>
      </c>
      <c r="D545">
        <v>454</v>
      </c>
      <c r="E545" t="s">
        <v>796</v>
      </c>
      <c r="N545" s="1">
        <v>143</v>
      </c>
      <c r="O545" s="1">
        <v>130</v>
      </c>
      <c r="P545" s="1">
        <v>136</v>
      </c>
      <c r="U545" s="1">
        <f>SUM(Table2[[#This Row],[PR]:[12]])</f>
        <v>409</v>
      </c>
    </row>
    <row r="546" spans="1:21" x14ac:dyDescent="0.25">
      <c r="A546" t="s">
        <v>16</v>
      </c>
      <c r="B546">
        <v>444</v>
      </c>
      <c r="C546" t="s">
        <v>199</v>
      </c>
      <c r="D546">
        <v>451</v>
      </c>
      <c r="E546" t="s">
        <v>797</v>
      </c>
      <c r="Q546" s="1">
        <v>223</v>
      </c>
      <c r="R546" s="1">
        <v>257</v>
      </c>
      <c r="S546" s="1">
        <v>206</v>
      </c>
      <c r="T546" s="1">
        <v>225</v>
      </c>
      <c r="U546" s="1">
        <f>SUM(Table2[[#This Row],[PR]:[12]])</f>
        <v>911</v>
      </c>
    </row>
    <row r="547" spans="1:21" x14ac:dyDescent="0.25">
      <c r="A547" t="s">
        <v>16</v>
      </c>
      <c r="B547">
        <v>444</v>
      </c>
      <c r="C547" t="s">
        <v>199</v>
      </c>
      <c r="D547">
        <v>452</v>
      </c>
      <c r="E547" t="s">
        <v>798</v>
      </c>
      <c r="F547" s="1">
        <v>12</v>
      </c>
      <c r="H547" s="1">
        <v>65</v>
      </c>
      <c r="I547" s="1">
        <v>52</v>
      </c>
      <c r="J547" s="1">
        <v>77</v>
      </c>
      <c r="K547" s="1">
        <v>60</v>
      </c>
      <c r="L547" s="1">
        <v>62</v>
      </c>
      <c r="M547" s="1">
        <v>57</v>
      </c>
      <c r="U547" s="1">
        <f>SUM(Table2[[#This Row],[PR]:[12]])</f>
        <v>385</v>
      </c>
    </row>
    <row r="548" spans="1:21" x14ac:dyDescent="0.25">
      <c r="A548" t="s">
        <v>16</v>
      </c>
      <c r="B548">
        <v>442</v>
      </c>
      <c r="C548" t="s">
        <v>200</v>
      </c>
      <c r="D548">
        <v>443</v>
      </c>
      <c r="E548" t="s">
        <v>799</v>
      </c>
      <c r="F548" s="1">
        <v>2</v>
      </c>
      <c r="H548" s="1">
        <v>4</v>
      </c>
      <c r="J548" s="1">
        <v>5</v>
      </c>
      <c r="K548" s="1">
        <v>3</v>
      </c>
      <c r="L548" s="1">
        <v>4</v>
      </c>
      <c r="M548" s="1">
        <v>4</v>
      </c>
      <c r="N548" s="1">
        <v>1</v>
      </c>
      <c r="U548" s="1">
        <f>SUM(Table2[[#This Row],[PR]:[12]])</f>
        <v>23</v>
      </c>
    </row>
    <row r="549" spans="1:21" x14ac:dyDescent="0.25">
      <c r="A549" t="s">
        <v>16</v>
      </c>
      <c r="B549">
        <v>456</v>
      </c>
      <c r="C549" t="s">
        <v>201</v>
      </c>
      <c r="D549">
        <v>457</v>
      </c>
      <c r="E549" t="s">
        <v>800</v>
      </c>
      <c r="H549" s="1">
        <v>14</v>
      </c>
      <c r="I549" s="1">
        <v>15</v>
      </c>
      <c r="J549" s="1">
        <v>23</v>
      </c>
      <c r="K549" s="1">
        <v>16</v>
      </c>
      <c r="L549" s="1">
        <v>18</v>
      </c>
      <c r="M549" s="1">
        <v>16</v>
      </c>
      <c r="N549" s="1">
        <v>14</v>
      </c>
      <c r="O549" s="1">
        <v>13</v>
      </c>
      <c r="P549" s="1">
        <v>14</v>
      </c>
      <c r="U549" s="1">
        <f>SUM(Table2[[#This Row],[PR]:[12]])</f>
        <v>143</v>
      </c>
    </row>
    <row r="550" spans="1:21" x14ac:dyDescent="0.25">
      <c r="A550" t="s">
        <v>16</v>
      </c>
      <c r="B550">
        <v>1738</v>
      </c>
      <c r="C550" t="s">
        <v>202</v>
      </c>
      <c r="D550">
        <v>835</v>
      </c>
      <c r="E550" t="s">
        <v>801</v>
      </c>
      <c r="H550" s="1">
        <v>24</v>
      </c>
      <c r="I550" s="1">
        <v>24</v>
      </c>
      <c r="J550" s="1">
        <v>22</v>
      </c>
      <c r="K550" s="1">
        <v>23</v>
      </c>
      <c r="L550" s="1">
        <v>24</v>
      </c>
      <c r="M550" s="1">
        <v>22</v>
      </c>
      <c r="N550" s="1">
        <v>24</v>
      </c>
      <c r="O550" s="1">
        <v>20</v>
      </c>
      <c r="P550" s="1">
        <v>17</v>
      </c>
      <c r="U550" s="1">
        <f>SUM(Table2[[#This Row],[PR]:[12]])</f>
        <v>200</v>
      </c>
    </row>
    <row r="551" spans="1:21" x14ac:dyDescent="0.25">
      <c r="A551" t="s">
        <v>16</v>
      </c>
      <c r="B551">
        <v>462</v>
      </c>
      <c r="C551" t="s">
        <v>203</v>
      </c>
      <c r="D551">
        <v>463</v>
      </c>
      <c r="E551" t="s">
        <v>802</v>
      </c>
      <c r="F551" s="1">
        <v>9</v>
      </c>
      <c r="H551" s="1">
        <v>13</v>
      </c>
      <c r="I551" s="1">
        <v>11</v>
      </c>
      <c r="J551" s="1">
        <v>10</v>
      </c>
      <c r="K551" s="1">
        <v>12</v>
      </c>
      <c r="L551" s="1">
        <v>10</v>
      </c>
      <c r="M551" s="1">
        <v>12</v>
      </c>
      <c r="N551" s="1">
        <v>9</v>
      </c>
      <c r="O551" s="1">
        <v>15</v>
      </c>
      <c r="P551" s="1">
        <v>8</v>
      </c>
      <c r="U551" s="1">
        <f>SUM(Table2[[#This Row],[PR]:[12]])</f>
        <v>109</v>
      </c>
    </row>
    <row r="552" spans="1:21" x14ac:dyDescent="0.25">
      <c r="A552" t="s">
        <v>16</v>
      </c>
      <c r="B552">
        <v>466</v>
      </c>
      <c r="C552" t="s">
        <v>204</v>
      </c>
      <c r="D552">
        <v>467</v>
      </c>
      <c r="E552" t="s">
        <v>803</v>
      </c>
      <c r="H552" s="1">
        <v>13</v>
      </c>
      <c r="I552" s="1">
        <v>10</v>
      </c>
      <c r="J552" s="1">
        <v>8</v>
      </c>
      <c r="K552" s="1">
        <v>14</v>
      </c>
      <c r="L552" s="1">
        <v>16</v>
      </c>
      <c r="M552" s="1">
        <v>13</v>
      </c>
      <c r="N552" s="1">
        <v>15</v>
      </c>
      <c r="O552" s="1">
        <v>14</v>
      </c>
      <c r="P552" s="1">
        <v>10</v>
      </c>
      <c r="U552" s="1">
        <f>SUM(Table2[[#This Row],[PR]:[12]])</f>
        <v>113</v>
      </c>
    </row>
    <row r="553" spans="1:21" x14ac:dyDescent="0.25">
      <c r="A553" t="s">
        <v>16</v>
      </c>
      <c r="B553">
        <v>468</v>
      </c>
      <c r="C553" t="s">
        <v>205</v>
      </c>
      <c r="D553">
        <v>469</v>
      </c>
      <c r="E553" t="s">
        <v>804</v>
      </c>
      <c r="H553" s="1">
        <v>13</v>
      </c>
      <c r="I553" s="1">
        <v>16</v>
      </c>
      <c r="J553" s="1">
        <v>15</v>
      </c>
      <c r="K553" s="1">
        <v>14</v>
      </c>
      <c r="L553" s="1">
        <v>18</v>
      </c>
      <c r="M553" s="1">
        <v>10</v>
      </c>
      <c r="N553" s="1">
        <v>14</v>
      </c>
      <c r="O553" s="1">
        <v>11</v>
      </c>
      <c r="P553" s="1">
        <v>10</v>
      </c>
      <c r="U553" s="1">
        <f>SUM(Table2[[#This Row],[PR]:[12]])</f>
        <v>121</v>
      </c>
    </row>
    <row r="554" spans="1:21" x14ac:dyDescent="0.25">
      <c r="A554" t="s">
        <v>16</v>
      </c>
      <c r="B554">
        <v>473</v>
      </c>
      <c r="C554" t="s">
        <v>206</v>
      </c>
      <c r="D554">
        <v>474</v>
      </c>
      <c r="E554" t="s">
        <v>805</v>
      </c>
      <c r="F554" s="1">
        <v>14</v>
      </c>
      <c r="H554" s="1">
        <v>45</v>
      </c>
      <c r="I554" s="1">
        <v>42</v>
      </c>
      <c r="J554" s="1">
        <v>57</v>
      </c>
      <c r="K554" s="1">
        <v>41</v>
      </c>
      <c r="L554" s="1">
        <v>50</v>
      </c>
      <c r="M554" s="1">
        <v>44</v>
      </c>
      <c r="N554" s="1">
        <v>37</v>
      </c>
      <c r="O554" s="1">
        <v>51</v>
      </c>
      <c r="P554" s="1">
        <v>56</v>
      </c>
      <c r="U554" s="1">
        <f>SUM(Table2[[#This Row],[PR]:[12]])</f>
        <v>437</v>
      </c>
    </row>
    <row r="555" spans="1:21" x14ac:dyDescent="0.25">
      <c r="A555" t="s">
        <v>16</v>
      </c>
      <c r="B555">
        <v>475</v>
      </c>
      <c r="C555" t="s">
        <v>207</v>
      </c>
      <c r="D555">
        <v>476</v>
      </c>
      <c r="E555" t="s">
        <v>806</v>
      </c>
      <c r="F555" s="1">
        <v>6</v>
      </c>
      <c r="G555" s="1">
        <v>1</v>
      </c>
      <c r="H555" s="1">
        <v>8</v>
      </c>
      <c r="I555" s="1">
        <v>20</v>
      </c>
      <c r="J555" s="1">
        <v>18</v>
      </c>
      <c r="K555" s="1">
        <v>16</v>
      </c>
      <c r="L555" s="1">
        <v>15</v>
      </c>
      <c r="M555" s="1">
        <v>17</v>
      </c>
      <c r="N555" s="1">
        <v>16</v>
      </c>
      <c r="O555" s="1">
        <v>14</v>
      </c>
      <c r="P555" s="1">
        <v>20</v>
      </c>
      <c r="U555" s="1">
        <f>SUM(Table2[[#This Row],[PR]:[12]])</f>
        <v>151</v>
      </c>
    </row>
    <row r="556" spans="1:21" x14ac:dyDescent="0.25">
      <c r="A556" t="s">
        <v>16</v>
      </c>
      <c r="B556">
        <v>480</v>
      </c>
      <c r="C556" t="s">
        <v>208</v>
      </c>
      <c r="D556">
        <v>481</v>
      </c>
      <c r="E556" t="s">
        <v>807</v>
      </c>
      <c r="L556" s="1">
        <v>131</v>
      </c>
      <c r="M556" s="1">
        <v>143</v>
      </c>
      <c r="U556" s="1">
        <f>SUM(Table2[[#This Row],[PR]:[12]])</f>
        <v>274</v>
      </c>
    </row>
    <row r="557" spans="1:21" x14ac:dyDescent="0.25">
      <c r="A557" t="s">
        <v>16</v>
      </c>
      <c r="B557">
        <v>480</v>
      </c>
      <c r="C557" t="s">
        <v>208</v>
      </c>
      <c r="D557">
        <v>483</v>
      </c>
      <c r="E557" t="s">
        <v>808</v>
      </c>
      <c r="F557" s="1">
        <v>99</v>
      </c>
      <c r="G557" s="1">
        <v>1</v>
      </c>
      <c r="H557" s="1">
        <v>153</v>
      </c>
      <c r="I557" s="1">
        <v>137</v>
      </c>
      <c r="J557" s="1">
        <v>139</v>
      </c>
      <c r="K557" s="1">
        <v>123</v>
      </c>
      <c r="U557" s="1">
        <f>SUM(Table2[[#This Row],[PR]:[12]])</f>
        <v>652</v>
      </c>
    </row>
    <row r="558" spans="1:21" x14ac:dyDescent="0.25">
      <c r="A558" t="s">
        <v>16</v>
      </c>
      <c r="B558">
        <v>480</v>
      </c>
      <c r="C558" t="s">
        <v>208</v>
      </c>
      <c r="D558">
        <v>484</v>
      </c>
      <c r="E558" t="s">
        <v>809</v>
      </c>
      <c r="N558" s="1">
        <v>125</v>
      </c>
      <c r="O558" s="1">
        <v>121</v>
      </c>
      <c r="P558" s="1">
        <v>117</v>
      </c>
      <c r="U558" s="1">
        <f>SUM(Table2[[#This Row],[PR]:[12]])</f>
        <v>363</v>
      </c>
    </row>
    <row r="559" spans="1:21" x14ac:dyDescent="0.25">
      <c r="A559" t="s">
        <v>16</v>
      </c>
      <c r="B559">
        <v>480</v>
      </c>
      <c r="C559" t="s">
        <v>208</v>
      </c>
      <c r="D559">
        <v>482</v>
      </c>
      <c r="E559" t="s">
        <v>810</v>
      </c>
      <c r="Q559" s="1">
        <v>142</v>
      </c>
      <c r="R559" s="1">
        <v>142</v>
      </c>
      <c r="S559" s="1">
        <v>129</v>
      </c>
      <c r="T559" s="1">
        <v>147</v>
      </c>
      <c r="U559" s="1">
        <f>SUM(Table2[[#This Row],[PR]:[12]])</f>
        <v>560</v>
      </c>
    </row>
    <row r="560" spans="1:21" x14ac:dyDescent="0.25">
      <c r="A560" t="s">
        <v>16</v>
      </c>
      <c r="B560">
        <v>1060</v>
      </c>
      <c r="C560" t="s">
        <v>209</v>
      </c>
      <c r="D560">
        <v>1061</v>
      </c>
      <c r="E560" t="s">
        <v>811</v>
      </c>
      <c r="G560" s="1">
        <v>14</v>
      </c>
      <c r="H560" s="1">
        <v>82</v>
      </c>
      <c r="I560" s="1">
        <v>92</v>
      </c>
      <c r="J560" s="1">
        <v>78</v>
      </c>
      <c r="K560" s="1">
        <v>100</v>
      </c>
      <c r="L560" s="1">
        <v>83</v>
      </c>
      <c r="U560" s="1">
        <f>SUM(Table2[[#This Row],[PR]:[12]])</f>
        <v>449</v>
      </c>
    </row>
    <row r="561" spans="1:21" x14ac:dyDescent="0.25">
      <c r="A561" t="s">
        <v>16</v>
      </c>
      <c r="B561">
        <v>1060</v>
      </c>
      <c r="C561" t="s">
        <v>209</v>
      </c>
      <c r="D561">
        <v>1063</v>
      </c>
      <c r="E561" t="s">
        <v>812</v>
      </c>
      <c r="Q561" s="1">
        <v>101</v>
      </c>
      <c r="R561" s="1">
        <v>102</v>
      </c>
      <c r="S561" s="1">
        <v>120</v>
      </c>
      <c r="T561" s="1">
        <v>109</v>
      </c>
      <c r="U561" s="1">
        <f>SUM(Table2[[#This Row],[PR]:[12]])</f>
        <v>432</v>
      </c>
    </row>
    <row r="562" spans="1:21" x14ac:dyDescent="0.25">
      <c r="A562" t="s">
        <v>16</v>
      </c>
      <c r="B562">
        <v>1060</v>
      </c>
      <c r="C562" t="s">
        <v>209</v>
      </c>
      <c r="D562">
        <v>1062</v>
      </c>
      <c r="E562" t="s">
        <v>813</v>
      </c>
      <c r="M562" s="1">
        <v>101</v>
      </c>
      <c r="N562" s="1">
        <v>106</v>
      </c>
      <c r="O562" s="1">
        <v>84</v>
      </c>
      <c r="P562" s="1">
        <v>122</v>
      </c>
      <c r="U562" s="1">
        <f>SUM(Table2[[#This Row],[PR]:[12]])</f>
        <v>413</v>
      </c>
    </row>
    <row r="563" spans="1:21" x14ac:dyDescent="0.25">
      <c r="A563" t="s">
        <v>16</v>
      </c>
      <c r="B563">
        <v>491</v>
      </c>
      <c r="C563" t="s">
        <v>210</v>
      </c>
      <c r="D563">
        <v>492</v>
      </c>
      <c r="E563" t="s">
        <v>814</v>
      </c>
      <c r="J563" s="1">
        <v>2</v>
      </c>
      <c r="K563" s="1">
        <v>1</v>
      </c>
      <c r="L563" s="1">
        <v>1</v>
      </c>
      <c r="M563" s="1">
        <v>3</v>
      </c>
      <c r="U563" s="1">
        <f>SUM(Table2[[#This Row],[PR]:[12]])</f>
        <v>7</v>
      </c>
    </row>
    <row r="564" spans="1:21" x14ac:dyDescent="0.25">
      <c r="A564" t="s">
        <v>16</v>
      </c>
      <c r="B564">
        <v>1736</v>
      </c>
      <c r="C564" t="s">
        <v>211</v>
      </c>
      <c r="D564">
        <v>494</v>
      </c>
      <c r="E564" t="s">
        <v>815</v>
      </c>
      <c r="F564" s="1">
        <v>10</v>
      </c>
      <c r="H564" s="1">
        <v>26</v>
      </c>
      <c r="I564" s="1">
        <v>13</v>
      </c>
      <c r="J564" s="1">
        <v>30</v>
      </c>
      <c r="K564" s="1">
        <v>20</v>
      </c>
      <c r="L564" s="1">
        <v>26</v>
      </c>
      <c r="M564" s="1">
        <v>16</v>
      </c>
      <c r="U564" s="1">
        <f>SUM(Table2[[#This Row],[PR]:[12]])</f>
        <v>141</v>
      </c>
    </row>
    <row r="565" spans="1:21" x14ac:dyDescent="0.25">
      <c r="A565" t="s">
        <v>16</v>
      </c>
      <c r="B565">
        <v>495</v>
      </c>
      <c r="C565" t="s">
        <v>212</v>
      </c>
      <c r="D565">
        <v>501</v>
      </c>
      <c r="E565" t="s">
        <v>816</v>
      </c>
      <c r="F565" s="1">
        <v>48</v>
      </c>
      <c r="G565" s="1">
        <v>2</v>
      </c>
      <c r="H565" s="1">
        <v>76</v>
      </c>
      <c r="I565" s="1">
        <v>79</v>
      </c>
      <c r="J565" s="1">
        <v>74</v>
      </c>
      <c r="K565" s="1">
        <v>68</v>
      </c>
      <c r="L565" s="1">
        <v>78</v>
      </c>
      <c r="U565" s="1">
        <f>SUM(Table2[[#This Row],[PR]:[12]])</f>
        <v>425</v>
      </c>
    </row>
    <row r="566" spans="1:21" x14ac:dyDescent="0.25">
      <c r="A566" t="s">
        <v>16</v>
      </c>
      <c r="B566">
        <v>495</v>
      </c>
      <c r="C566" t="s">
        <v>212</v>
      </c>
      <c r="D566">
        <v>500</v>
      </c>
      <c r="E566" t="s">
        <v>817</v>
      </c>
      <c r="H566" s="1">
        <v>59</v>
      </c>
      <c r="I566" s="1">
        <v>67</v>
      </c>
      <c r="J566" s="1">
        <v>53</v>
      </c>
      <c r="K566" s="1">
        <v>68</v>
      </c>
      <c r="L566" s="1">
        <v>64</v>
      </c>
      <c r="U566" s="1">
        <f>SUM(Table2[[#This Row],[PR]:[12]])</f>
        <v>311</v>
      </c>
    </row>
    <row r="567" spans="1:21" x14ac:dyDescent="0.25">
      <c r="A567" t="s">
        <v>16</v>
      </c>
      <c r="B567">
        <v>495</v>
      </c>
      <c r="C567" t="s">
        <v>212</v>
      </c>
      <c r="D567">
        <v>497</v>
      </c>
      <c r="E567" t="s">
        <v>818</v>
      </c>
      <c r="H567" s="1">
        <v>63</v>
      </c>
      <c r="I567" s="1">
        <v>69</v>
      </c>
      <c r="J567" s="1">
        <v>58</v>
      </c>
      <c r="K567" s="1">
        <v>82</v>
      </c>
      <c r="L567" s="1">
        <v>65</v>
      </c>
      <c r="U567" s="1">
        <f>SUM(Table2[[#This Row],[PR]:[12]])</f>
        <v>337</v>
      </c>
    </row>
    <row r="568" spans="1:21" x14ac:dyDescent="0.25">
      <c r="A568" t="s">
        <v>16</v>
      </c>
      <c r="B568">
        <v>495</v>
      </c>
      <c r="C568" t="s">
        <v>212</v>
      </c>
      <c r="D568">
        <v>499</v>
      </c>
      <c r="E568" t="s">
        <v>819</v>
      </c>
      <c r="Q568" s="1">
        <v>231</v>
      </c>
      <c r="R568" s="1">
        <v>199</v>
      </c>
      <c r="S568" s="1">
        <v>168</v>
      </c>
      <c r="T568" s="1">
        <v>147</v>
      </c>
      <c r="U568" s="1">
        <f>SUM(Table2[[#This Row],[PR]:[12]])</f>
        <v>745</v>
      </c>
    </row>
    <row r="569" spans="1:21" x14ac:dyDescent="0.25">
      <c r="A569" t="s">
        <v>16</v>
      </c>
      <c r="B569">
        <v>495</v>
      </c>
      <c r="C569" t="s">
        <v>212</v>
      </c>
      <c r="D569">
        <v>498</v>
      </c>
      <c r="E569" t="s">
        <v>820</v>
      </c>
      <c r="M569" s="1">
        <v>183</v>
      </c>
      <c r="N569" s="1">
        <v>190</v>
      </c>
      <c r="O569" s="1">
        <v>176</v>
      </c>
      <c r="P569" s="1">
        <v>195</v>
      </c>
      <c r="U569" s="1">
        <f>SUM(Table2[[#This Row],[PR]:[12]])</f>
        <v>744</v>
      </c>
    </row>
    <row r="570" spans="1:21" x14ac:dyDescent="0.25">
      <c r="A570" t="s">
        <v>16</v>
      </c>
      <c r="B570">
        <v>1413</v>
      </c>
      <c r="C570" t="s">
        <v>213</v>
      </c>
      <c r="D570">
        <v>1001</v>
      </c>
      <c r="E570" t="s">
        <v>821</v>
      </c>
      <c r="H570" s="1">
        <v>5</v>
      </c>
      <c r="I570" s="1">
        <v>4</v>
      </c>
      <c r="J570" s="1">
        <v>3</v>
      </c>
      <c r="K570" s="1">
        <v>4</v>
      </c>
      <c r="L570" s="1">
        <v>2</v>
      </c>
      <c r="M570" s="1">
        <v>5</v>
      </c>
      <c r="N570" s="1">
        <v>4</v>
      </c>
      <c r="O570" s="1">
        <v>5</v>
      </c>
      <c r="P570" s="1">
        <v>3</v>
      </c>
      <c r="U570" s="1">
        <f>SUM(Table2[[#This Row],[PR]:[12]])</f>
        <v>35</v>
      </c>
    </row>
    <row r="571" spans="1:21" x14ac:dyDescent="0.25">
      <c r="A571" t="s">
        <v>16</v>
      </c>
      <c r="B571">
        <v>518</v>
      </c>
      <c r="C571" t="s">
        <v>214</v>
      </c>
      <c r="D571">
        <v>521</v>
      </c>
      <c r="E571" t="s">
        <v>822</v>
      </c>
      <c r="F571" s="1">
        <v>19</v>
      </c>
      <c r="G571" s="1">
        <v>13</v>
      </c>
      <c r="H571" s="1">
        <v>62</v>
      </c>
      <c r="I571" s="1">
        <v>62</v>
      </c>
      <c r="J571" s="1">
        <v>73</v>
      </c>
      <c r="K571" s="1">
        <v>67</v>
      </c>
      <c r="L571" s="1">
        <v>76</v>
      </c>
      <c r="M571" s="1">
        <v>86</v>
      </c>
      <c r="U571" s="1">
        <f>SUM(Table2[[#This Row],[PR]:[12]])</f>
        <v>458</v>
      </c>
    </row>
    <row r="572" spans="1:21" x14ac:dyDescent="0.25">
      <c r="A572" t="s">
        <v>16</v>
      </c>
      <c r="B572">
        <v>518</v>
      </c>
      <c r="C572" t="s">
        <v>214</v>
      </c>
      <c r="D572">
        <v>519</v>
      </c>
      <c r="E572" t="s">
        <v>823</v>
      </c>
      <c r="Q572" s="1">
        <v>114</v>
      </c>
      <c r="R572" s="1">
        <v>115</v>
      </c>
      <c r="S572" s="1">
        <v>119</v>
      </c>
      <c r="T572" s="1">
        <v>104</v>
      </c>
      <c r="U572" s="1">
        <f>SUM(Table2[[#This Row],[PR]:[12]])</f>
        <v>452</v>
      </c>
    </row>
    <row r="573" spans="1:21" x14ac:dyDescent="0.25">
      <c r="A573" t="s">
        <v>16</v>
      </c>
      <c r="B573">
        <v>518</v>
      </c>
      <c r="C573" t="s">
        <v>214</v>
      </c>
      <c r="D573">
        <v>520</v>
      </c>
      <c r="E573" t="s">
        <v>824</v>
      </c>
      <c r="N573" s="1">
        <v>83</v>
      </c>
      <c r="O573" s="1">
        <v>77</v>
      </c>
      <c r="P573" s="1">
        <v>110</v>
      </c>
      <c r="U573" s="1">
        <f>SUM(Table2[[#This Row],[PR]:[12]])</f>
        <v>270</v>
      </c>
    </row>
    <row r="574" spans="1:21" x14ac:dyDescent="0.25">
      <c r="A574" t="s">
        <v>16</v>
      </c>
      <c r="B574">
        <v>524</v>
      </c>
      <c r="C574" t="s">
        <v>215</v>
      </c>
      <c r="D574">
        <v>525</v>
      </c>
      <c r="E574" t="s">
        <v>825</v>
      </c>
      <c r="F574" s="1">
        <v>46</v>
      </c>
      <c r="G574" s="1">
        <v>1</v>
      </c>
      <c r="H574" s="1">
        <v>77</v>
      </c>
      <c r="I574" s="1">
        <v>68</v>
      </c>
      <c r="J574" s="1">
        <v>51</v>
      </c>
      <c r="K574" s="1">
        <v>74</v>
      </c>
      <c r="L574" s="1">
        <v>61</v>
      </c>
      <c r="M574" s="1">
        <v>68</v>
      </c>
      <c r="U574" s="1">
        <f>SUM(Table2[[#This Row],[PR]:[12]])</f>
        <v>446</v>
      </c>
    </row>
    <row r="575" spans="1:21" x14ac:dyDescent="0.25">
      <c r="A575" t="s">
        <v>16</v>
      </c>
      <c r="B575">
        <v>524</v>
      </c>
      <c r="C575" t="s">
        <v>215</v>
      </c>
      <c r="D575">
        <v>526</v>
      </c>
      <c r="E575" t="s">
        <v>826</v>
      </c>
      <c r="Q575" s="1">
        <v>60</v>
      </c>
      <c r="R575" s="1">
        <v>63</v>
      </c>
      <c r="S575" s="1">
        <v>66</v>
      </c>
      <c r="T575" s="1">
        <v>59</v>
      </c>
      <c r="U575" s="1">
        <f>SUM(Table2[[#This Row],[PR]:[12]])</f>
        <v>248</v>
      </c>
    </row>
    <row r="576" spans="1:21" x14ac:dyDescent="0.25">
      <c r="A576" t="s">
        <v>16</v>
      </c>
      <c r="B576">
        <v>524</v>
      </c>
      <c r="C576" t="s">
        <v>215</v>
      </c>
      <c r="D576">
        <v>527</v>
      </c>
      <c r="E576" t="s">
        <v>827</v>
      </c>
      <c r="N576" s="1">
        <v>69</v>
      </c>
      <c r="O576" s="1">
        <v>62</v>
      </c>
      <c r="P576" s="1">
        <v>72</v>
      </c>
      <c r="U576" s="1">
        <f>SUM(Table2[[#This Row],[PR]:[12]])</f>
        <v>203</v>
      </c>
    </row>
    <row r="577" spans="1:21" x14ac:dyDescent="0.25">
      <c r="A577" t="s">
        <v>16</v>
      </c>
      <c r="B577">
        <v>1671</v>
      </c>
      <c r="C577" t="s">
        <v>216</v>
      </c>
      <c r="D577">
        <v>529</v>
      </c>
      <c r="E577" t="s">
        <v>828</v>
      </c>
      <c r="F577" s="1">
        <v>18</v>
      </c>
      <c r="H577" s="1">
        <v>39</v>
      </c>
      <c r="I577" s="1">
        <v>49</v>
      </c>
      <c r="J577" s="1">
        <v>32</v>
      </c>
      <c r="K577" s="1">
        <v>47</v>
      </c>
      <c r="L577" s="1">
        <v>41</v>
      </c>
      <c r="M577" s="1">
        <v>32</v>
      </c>
      <c r="N577" s="1">
        <v>33</v>
      </c>
      <c r="U577" s="1">
        <f>SUM(Table2[[#This Row],[PR]:[12]])</f>
        <v>291</v>
      </c>
    </row>
    <row r="578" spans="1:21" x14ac:dyDescent="0.25">
      <c r="A578" t="s">
        <v>16</v>
      </c>
      <c r="B578">
        <v>1671</v>
      </c>
      <c r="C578" t="s">
        <v>216</v>
      </c>
      <c r="D578">
        <v>530</v>
      </c>
      <c r="E578" t="s">
        <v>829</v>
      </c>
      <c r="O578" s="1">
        <v>40</v>
      </c>
      <c r="P578" s="1">
        <v>48</v>
      </c>
      <c r="Q578" s="1">
        <v>37</v>
      </c>
      <c r="R578" s="1">
        <v>44</v>
      </c>
      <c r="S578" s="1">
        <v>47</v>
      </c>
      <c r="T578" s="1">
        <v>47</v>
      </c>
      <c r="U578" s="1">
        <f>SUM(Table2[[#This Row],[PR]:[12]])</f>
        <v>263</v>
      </c>
    </row>
    <row r="579" spans="1:21" x14ac:dyDescent="0.25">
      <c r="A579" t="s">
        <v>16</v>
      </c>
      <c r="B579">
        <v>532</v>
      </c>
      <c r="C579" t="s">
        <v>217</v>
      </c>
      <c r="D579">
        <v>533</v>
      </c>
      <c r="E579" t="s">
        <v>830</v>
      </c>
      <c r="F579" s="1">
        <v>12</v>
      </c>
      <c r="H579" s="1">
        <v>6</v>
      </c>
      <c r="I579" s="1">
        <v>10</v>
      </c>
      <c r="J579" s="1">
        <v>10</v>
      </c>
      <c r="K579" s="1">
        <v>14</v>
      </c>
      <c r="L579" s="1">
        <v>10</v>
      </c>
      <c r="M579" s="1">
        <v>19</v>
      </c>
      <c r="N579" s="1">
        <v>12</v>
      </c>
      <c r="O579" s="1">
        <v>16</v>
      </c>
      <c r="P579" s="1">
        <v>5</v>
      </c>
      <c r="U579" s="1">
        <f>SUM(Table2[[#This Row],[PR]:[12]])</f>
        <v>114</v>
      </c>
    </row>
    <row r="580" spans="1:21" x14ac:dyDescent="0.25">
      <c r="A580" t="s">
        <v>16</v>
      </c>
      <c r="B580">
        <v>537</v>
      </c>
      <c r="C580" t="s">
        <v>218</v>
      </c>
      <c r="D580">
        <v>541</v>
      </c>
      <c r="E580" t="s">
        <v>831</v>
      </c>
      <c r="M580" s="1">
        <v>125</v>
      </c>
      <c r="N580" s="1">
        <v>137</v>
      </c>
      <c r="O580" s="1">
        <v>141</v>
      </c>
      <c r="P580" s="1">
        <v>101</v>
      </c>
      <c r="U580" s="1">
        <f>SUM(Table2[[#This Row],[PR]:[12]])</f>
        <v>504</v>
      </c>
    </row>
    <row r="581" spans="1:21" x14ac:dyDescent="0.25">
      <c r="A581" t="s">
        <v>16</v>
      </c>
      <c r="B581">
        <v>537</v>
      </c>
      <c r="C581" t="s">
        <v>218</v>
      </c>
      <c r="D581">
        <v>538</v>
      </c>
      <c r="E581" t="s">
        <v>832</v>
      </c>
      <c r="H581" s="1">
        <v>84</v>
      </c>
      <c r="I581" s="1">
        <v>106</v>
      </c>
      <c r="U581" s="1">
        <f>SUM(Table2[[#This Row],[PR]:[12]])</f>
        <v>190</v>
      </c>
    </row>
    <row r="582" spans="1:21" x14ac:dyDescent="0.25">
      <c r="A582" t="s">
        <v>16</v>
      </c>
      <c r="B582">
        <v>537</v>
      </c>
      <c r="C582" t="s">
        <v>218</v>
      </c>
      <c r="D582">
        <v>540</v>
      </c>
      <c r="E582" t="s">
        <v>833</v>
      </c>
      <c r="J582" s="1">
        <v>107</v>
      </c>
      <c r="K582" s="1">
        <v>114</v>
      </c>
      <c r="L582" s="1">
        <v>117</v>
      </c>
      <c r="U582" s="1">
        <f>SUM(Table2[[#This Row],[PR]:[12]])</f>
        <v>338</v>
      </c>
    </row>
    <row r="583" spans="1:21" x14ac:dyDescent="0.25">
      <c r="A583" t="s">
        <v>16</v>
      </c>
      <c r="B583">
        <v>537</v>
      </c>
      <c r="C583" t="s">
        <v>218</v>
      </c>
      <c r="D583">
        <v>539</v>
      </c>
      <c r="E583" t="s">
        <v>834</v>
      </c>
      <c r="Q583" s="1">
        <v>154</v>
      </c>
      <c r="R583" s="1">
        <v>133</v>
      </c>
      <c r="S583" s="1">
        <v>125</v>
      </c>
      <c r="T583" s="1">
        <v>133</v>
      </c>
      <c r="U583" s="1">
        <f>SUM(Table2[[#This Row],[PR]:[12]])</f>
        <v>545</v>
      </c>
    </row>
    <row r="584" spans="1:21" x14ac:dyDescent="0.25">
      <c r="A584" t="s">
        <v>16</v>
      </c>
      <c r="B584">
        <v>542</v>
      </c>
      <c r="C584" t="s">
        <v>219</v>
      </c>
      <c r="D584">
        <v>546</v>
      </c>
      <c r="E584" t="s">
        <v>835</v>
      </c>
      <c r="J584" s="1">
        <v>55</v>
      </c>
      <c r="K584" s="1">
        <v>127</v>
      </c>
      <c r="L584" s="1">
        <v>130</v>
      </c>
      <c r="U584" s="1">
        <f>SUM(Table2[[#This Row],[PR]:[12]])</f>
        <v>312</v>
      </c>
    </row>
    <row r="585" spans="1:21" x14ac:dyDescent="0.25">
      <c r="A585" t="s">
        <v>16</v>
      </c>
      <c r="B585">
        <v>542</v>
      </c>
      <c r="C585" t="s">
        <v>219</v>
      </c>
      <c r="D585">
        <v>543</v>
      </c>
      <c r="E585" t="s">
        <v>836</v>
      </c>
      <c r="H585" s="1">
        <v>115</v>
      </c>
      <c r="I585" s="1">
        <v>105</v>
      </c>
      <c r="J585" s="1">
        <v>77</v>
      </c>
      <c r="U585" s="1">
        <f>SUM(Table2[[#This Row],[PR]:[12]])</f>
        <v>297</v>
      </c>
    </row>
    <row r="586" spans="1:21" x14ac:dyDescent="0.25">
      <c r="A586" t="s">
        <v>16</v>
      </c>
      <c r="B586">
        <v>542</v>
      </c>
      <c r="C586" t="s">
        <v>219</v>
      </c>
      <c r="D586">
        <v>545</v>
      </c>
      <c r="E586" t="s">
        <v>837</v>
      </c>
      <c r="Q586" s="1">
        <v>151</v>
      </c>
      <c r="R586" s="1">
        <v>157</v>
      </c>
      <c r="S586" s="1">
        <v>149</v>
      </c>
      <c r="T586" s="1">
        <v>157</v>
      </c>
      <c r="U586" s="1">
        <f>SUM(Table2[[#This Row],[PR]:[12]])</f>
        <v>614</v>
      </c>
    </row>
    <row r="587" spans="1:21" x14ac:dyDescent="0.25">
      <c r="A587" t="s">
        <v>16</v>
      </c>
      <c r="B587">
        <v>542</v>
      </c>
      <c r="C587" t="s">
        <v>219</v>
      </c>
      <c r="D587">
        <v>544</v>
      </c>
      <c r="E587" t="s">
        <v>838</v>
      </c>
      <c r="M587" s="1">
        <v>132</v>
      </c>
      <c r="N587" s="1">
        <v>140</v>
      </c>
      <c r="O587" s="1">
        <v>132</v>
      </c>
      <c r="P587" s="1">
        <v>119</v>
      </c>
      <c r="U587" s="1">
        <f>SUM(Table2[[#This Row],[PR]:[12]])</f>
        <v>523</v>
      </c>
    </row>
    <row r="588" spans="1:21" x14ac:dyDescent="0.25">
      <c r="A588" t="s">
        <v>220</v>
      </c>
      <c r="B588">
        <v>1123</v>
      </c>
      <c r="C588" t="s">
        <v>221</v>
      </c>
      <c r="D588">
        <v>1124</v>
      </c>
      <c r="E588" t="s">
        <v>221</v>
      </c>
      <c r="I588" s="1">
        <v>1</v>
      </c>
      <c r="K588" s="1">
        <v>3</v>
      </c>
      <c r="M588" s="1">
        <v>1</v>
      </c>
      <c r="N588" s="1">
        <v>1</v>
      </c>
      <c r="O588" s="1">
        <v>2</v>
      </c>
      <c r="U588" s="1">
        <f>SUM(Table2[[#This Row],[PR]:[12]])</f>
        <v>8</v>
      </c>
    </row>
    <row r="589" spans="1:21" x14ac:dyDescent="0.25">
      <c r="A589" t="s">
        <v>220</v>
      </c>
      <c r="B589">
        <v>1441</v>
      </c>
      <c r="C589" t="s">
        <v>222</v>
      </c>
      <c r="D589">
        <v>1442</v>
      </c>
      <c r="E589" t="s">
        <v>222</v>
      </c>
      <c r="Q589" s="1">
        <v>5</v>
      </c>
      <c r="R589" s="1">
        <v>3</v>
      </c>
      <c r="S589" s="1">
        <v>6</v>
      </c>
      <c r="T589" s="1">
        <v>7</v>
      </c>
      <c r="U589" s="1">
        <f>SUM(Table2[[#This Row],[PR]:[12]])</f>
        <v>21</v>
      </c>
    </row>
    <row r="590" spans="1:21" x14ac:dyDescent="0.25">
      <c r="A590" t="s">
        <v>220</v>
      </c>
      <c r="B590">
        <v>1357</v>
      </c>
      <c r="C590" t="s">
        <v>223</v>
      </c>
      <c r="D590">
        <v>1358</v>
      </c>
      <c r="E590" t="s">
        <v>223</v>
      </c>
      <c r="J590" s="1">
        <v>2</v>
      </c>
      <c r="K590" s="1">
        <v>1</v>
      </c>
      <c r="M590" s="1">
        <v>1</v>
      </c>
      <c r="U590" s="1">
        <f>SUM(Table2[[#This Row],[PR]:[12]])</f>
        <v>4</v>
      </c>
    </row>
    <row r="591" spans="1:21" x14ac:dyDescent="0.25">
      <c r="A591" t="s">
        <v>220</v>
      </c>
      <c r="B591">
        <v>1266</v>
      </c>
      <c r="C591" t="s">
        <v>224</v>
      </c>
      <c r="D591">
        <v>1267</v>
      </c>
      <c r="E591" t="s">
        <v>839</v>
      </c>
      <c r="Q591" s="1">
        <v>5</v>
      </c>
      <c r="R591" s="1">
        <v>6</v>
      </c>
      <c r="S591" s="1">
        <v>20</v>
      </c>
      <c r="T591" s="1">
        <v>5</v>
      </c>
      <c r="U591" s="1">
        <f>SUM(Table2[[#This Row],[PR]:[12]])</f>
        <v>36</v>
      </c>
    </row>
    <row r="592" spans="1:21" x14ac:dyDescent="0.25">
      <c r="A592" t="s">
        <v>220</v>
      </c>
      <c r="B592">
        <v>1195</v>
      </c>
      <c r="C592" t="s">
        <v>225</v>
      </c>
      <c r="D592">
        <v>1196</v>
      </c>
      <c r="E592" t="s">
        <v>225</v>
      </c>
      <c r="P592" s="1">
        <v>1</v>
      </c>
      <c r="Q592" s="1">
        <v>3</v>
      </c>
      <c r="R592" s="1">
        <v>4</v>
      </c>
      <c r="S592" s="1">
        <v>3</v>
      </c>
      <c r="T592" s="1">
        <v>6</v>
      </c>
      <c r="U592" s="1">
        <f>SUM(Table2[[#This Row],[PR]:[12]])</f>
        <v>17</v>
      </c>
    </row>
    <row r="593" spans="1:21" x14ac:dyDescent="0.25">
      <c r="A593" t="s">
        <v>220</v>
      </c>
      <c r="B593">
        <v>1160</v>
      </c>
      <c r="C593" t="s">
        <v>226</v>
      </c>
      <c r="D593">
        <v>1161</v>
      </c>
      <c r="E593" t="s">
        <v>226</v>
      </c>
      <c r="H593" s="1">
        <v>3</v>
      </c>
      <c r="I593" s="1">
        <v>2</v>
      </c>
      <c r="J593" s="1">
        <v>1</v>
      </c>
      <c r="K593" s="1">
        <v>4</v>
      </c>
      <c r="L593" s="1">
        <v>1</v>
      </c>
      <c r="M593" s="1">
        <v>3</v>
      </c>
      <c r="N593" s="1">
        <v>2</v>
      </c>
      <c r="O593" s="1">
        <v>5</v>
      </c>
      <c r="P593" s="1">
        <v>4</v>
      </c>
      <c r="U593" s="1">
        <f>SUM(Table2[[#This Row],[PR]:[12]])</f>
        <v>25</v>
      </c>
    </row>
    <row r="594" spans="1:21" x14ac:dyDescent="0.25">
      <c r="A594" t="s">
        <v>220</v>
      </c>
      <c r="B594">
        <v>1409</v>
      </c>
      <c r="C594" t="s">
        <v>227</v>
      </c>
      <c r="D594">
        <v>1410</v>
      </c>
      <c r="E594" t="s">
        <v>227</v>
      </c>
      <c r="I594" s="1">
        <v>1</v>
      </c>
      <c r="K594" s="1">
        <v>1</v>
      </c>
      <c r="M594" s="1">
        <v>2</v>
      </c>
      <c r="N594" s="1">
        <v>1</v>
      </c>
      <c r="O594" s="1">
        <v>1</v>
      </c>
      <c r="P594" s="1">
        <v>1</v>
      </c>
      <c r="U594" s="1">
        <f>SUM(Table2[[#This Row],[PR]:[12]])</f>
        <v>7</v>
      </c>
    </row>
    <row r="595" spans="1:21" x14ac:dyDescent="0.25">
      <c r="A595" t="s">
        <v>220</v>
      </c>
      <c r="B595">
        <v>1148</v>
      </c>
      <c r="C595" t="s">
        <v>228</v>
      </c>
      <c r="D595">
        <v>1149</v>
      </c>
      <c r="E595" t="s">
        <v>228</v>
      </c>
      <c r="Q595" s="1">
        <v>157</v>
      </c>
      <c r="R595" s="1">
        <v>158</v>
      </c>
      <c r="S595" s="1">
        <v>125</v>
      </c>
      <c r="T595" s="1">
        <v>149</v>
      </c>
      <c r="U595" s="1">
        <f>SUM(Table2[[#This Row],[PR]:[12]])</f>
        <v>589</v>
      </c>
    </row>
    <row r="596" spans="1:21" x14ac:dyDescent="0.25">
      <c r="A596" t="s">
        <v>220</v>
      </c>
      <c r="B596">
        <v>1154</v>
      </c>
      <c r="C596" t="s">
        <v>229</v>
      </c>
      <c r="D596">
        <v>1155</v>
      </c>
      <c r="E596" t="s">
        <v>229</v>
      </c>
      <c r="Q596" s="1">
        <v>94</v>
      </c>
      <c r="R596" s="1">
        <v>71</v>
      </c>
      <c r="S596" s="1">
        <v>101</v>
      </c>
      <c r="T596" s="1">
        <v>80</v>
      </c>
      <c r="U596" s="1">
        <f>SUM(Table2[[#This Row],[PR]:[12]])</f>
        <v>346</v>
      </c>
    </row>
    <row r="597" spans="1:21" x14ac:dyDescent="0.25">
      <c r="A597" t="s">
        <v>220</v>
      </c>
      <c r="B597">
        <v>1180</v>
      </c>
      <c r="C597" t="s">
        <v>230</v>
      </c>
      <c r="D597">
        <v>1181</v>
      </c>
      <c r="E597" t="s">
        <v>230</v>
      </c>
      <c r="Q597" s="1">
        <v>92</v>
      </c>
      <c r="R597" s="1">
        <v>95</v>
      </c>
      <c r="S597" s="1">
        <v>108</v>
      </c>
      <c r="T597" s="1">
        <v>105</v>
      </c>
      <c r="U597" s="1">
        <f>SUM(Table2[[#This Row],[PR]:[12]])</f>
        <v>400</v>
      </c>
    </row>
    <row r="598" spans="1:21" x14ac:dyDescent="0.25">
      <c r="A598" t="s">
        <v>220</v>
      </c>
      <c r="B598">
        <v>1121</v>
      </c>
      <c r="C598" t="s">
        <v>231</v>
      </c>
      <c r="D598">
        <v>1122</v>
      </c>
      <c r="E598" t="s">
        <v>231</v>
      </c>
      <c r="Q598" s="1">
        <v>62</v>
      </c>
      <c r="R598" s="1">
        <v>72</v>
      </c>
      <c r="S598" s="1">
        <v>79</v>
      </c>
      <c r="T598" s="1">
        <v>69</v>
      </c>
      <c r="U598" s="1">
        <f>SUM(Table2[[#This Row],[PR]:[12]])</f>
        <v>282</v>
      </c>
    </row>
    <row r="599" spans="1:21" x14ac:dyDescent="0.25">
      <c r="A599" t="s">
        <v>220</v>
      </c>
      <c r="B599">
        <v>1115</v>
      </c>
      <c r="C599" t="s">
        <v>232</v>
      </c>
      <c r="D599">
        <v>1116</v>
      </c>
      <c r="E599" t="s">
        <v>232</v>
      </c>
      <c r="Q599" s="1">
        <v>1</v>
      </c>
      <c r="R599" s="1">
        <v>4</v>
      </c>
      <c r="S599" s="1">
        <v>4</v>
      </c>
      <c r="T599" s="1">
        <v>3</v>
      </c>
      <c r="U599" s="1">
        <f>SUM(Table2[[#This Row],[PR]:[12]])</f>
        <v>12</v>
      </c>
    </row>
    <row r="600" spans="1:21" x14ac:dyDescent="0.25">
      <c r="A600" t="s">
        <v>220</v>
      </c>
      <c r="B600">
        <v>1185</v>
      </c>
      <c r="C600" t="s">
        <v>233</v>
      </c>
      <c r="D600">
        <v>1186</v>
      </c>
      <c r="E600" t="s">
        <v>233</v>
      </c>
      <c r="P600" s="1">
        <v>1</v>
      </c>
      <c r="Q600" s="1">
        <v>2</v>
      </c>
      <c r="R600" s="1">
        <v>2</v>
      </c>
      <c r="T600" s="1">
        <v>2</v>
      </c>
      <c r="U600" s="1">
        <f>SUM(Table2[[#This Row],[PR]:[12]])</f>
        <v>7</v>
      </c>
    </row>
    <row r="601" spans="1:21" x14ac:dyDescent="0.25">
      <c r="A601" t="s">
        <v>220</v>
      </c>
      <c r="B601">
        <v>1105</v>
      </c>
      <c r="C601" t="s">
        <v>234</v>
      </c>
      <c r="D601">
        <v>1106</v>
      </c>
      <c r="E601" t="s">
        <v>234</v>
      </c>
      <c r="S601" s="1">
        <v>2</v>
      </c>
      <c r="T601" s="1">
        <v>1</v>
      </c>
      <c r="U601" s="1">
        <f>SUM(Table2[[#This Row],[PR]:[12]])</f>
        <v>3</v>
      </c>
    </row>
    <row r="602" spans="1:21" x14ac:dyDescent="0.25">
      <c r="A602" t="s">
        <v>220</v>
      </c>
      <c r="B602">
        <v>1095</v>
      </c>
      <c r="C602" t="s">
        <v>235</v>
      </c>
      <c r="D602">
        <v>1096</v>
      </c>
      <c r="E602" t="s">
        <v>235</v>
      </c>
      <c r="Q602" s="1">
        <v>115</v>
      </c>
      <c r="R602" s="1">
        <v>120</v>
      </c>
      <c r="S602" s="1">
        <v>114</v>
      </c>
      <c r="T602" s="1">
        <v>98</v>
      </c>
      <c r="U602" s="1">
        <f>SUM(Table2[[#This Row],[PR]:[12]])</f>
        <v>447</v>
      </c>
    </row>
    <row r="603" spans="1:21" x14ac:dyDescent="0.25">
      <c r="A603" t="s">
        <v>220</v>
      </c>
      <c r="B603">
        <v>1512</v>
      </c>
      <c r="C603" t="s">
        <v>236</v>
      </c>
      <c r="D603">
        <v>1513</v>
      </c>
      <c r="E603" t="s">
        <v>236</v>
      </c>
      <c r="H603" s="1">
        <v>1</v>
      </c>
      <c r="I603" s="1">
        <v>1</v>
      </c>
      <c r="U603" s="1">
        <f>SUM(Table2[[#This Row],[PR]:[12]])</f>
        <v>2</v>
      </c>
    </row>
    <row r="604" spans="1:21" x14ac:dyDescent="0.25">
      <c r="A604" t="s">
        <v>220</v>
      </c>
      <c r="B604">
        <v>1270</v>
      </c>
      <c r="C604" t="s">
        <v>237</v>
      </c>
      <c r="D604">
        <v>1271</v>
      </c>
      <c r="E604" t="s">
        <v>237</v>
      </c>
      <c r="Q604" s="1">
        <v>2</v>
      </c>
      <c r="S604" s="1">
        <v>3</v>
      </c>
      <c r="T604" s="1">
        <v>4</v>
      </c>
      <c r="U604" s="1">
        <f>SUM(Table2[[#This Row],[PR]:[12]])</f>
        <v>9</v>
      </c>
    </row>
    <row r="605" spans="1:21" x14ac:dyDescent="0.25">
      <c r="A605" t="s">
        <v>220</v>
      </c>
      <c r="B605">
        <v>1517</v>
      </c>
      <c r="C605" t="s">
        <v>238</v>
      </c>
      <c r="D605">
        <v>1518</v>
      </c>
      <c r="E605" t="s">
        <v>238</v>
      </c>
      <c r="M605" s="1">
        <v>1</v>
      </c>
      <c r="U605" s="1">
        <f>SUM(Table2[[#This Row],[PR]:[12]])</f>
        <v>1</v>
      </c>
    </row>
    <row r="606" spans="1:21" x14ac:dyDescent="0.25">
      <c r="A606" t="s">
        <v>220</v>
      </c>
      <c r="B606">
        <v>1197</v>
      </c>
      <c r="C606" t="s">
        <v>239</v>
      </c>
      <c r="D606">
        <v>1198</v>
      </c>
      <c r="E606" t="s">
        <v>239</v>
      </c>
      <c r="Q606" s="1">
        <v>34</v>
      </c>
      <c r="R606" s="1">
        <v>34</v>
      </c>
      <c r="S606" s="1">
        <v>33</v>
      </c>
      <c r="T606" s="1">
        <v>31</v>
      </c>
      <c r="U606" s="1">
        <f>SUM(Table2[[#This Row],[PR]:[12]])</f>
        <v>132</v>
      </c>
    </row>
    <row r="607" spans="1:21" x14ac:dyDescent="0.25">
      <c r="A607" t="s">
        <v>220</v>
      </c>
      <c r="B607">
        <v>1213</v>
      </c>
      <c r="C607" t="s">
        <v>240</v>
      </c>
      <c r="D607">
        <v>1214</v>
      </c>
      <c r="E607" t="s">
        <v>240</v>
      </c>
      <c r="Q607" s="1">
        <v>131</v>
      </c>
      <c r="R607" s="1">
        <v>131</v>
      </c>
      <c r="S607" s="1">
        <v>110</v>
      </c>
      <c r="T607" s="1">
        <v>135</v>
      </c>
      <c r="U607" s="1">
        <f>SUM(Table2[[#This Row],[PR]:[12]])</f>
        <v>507</v>
      </c>
    </row>
    <row r="608" spans="1:21" x14ac:dyDescent="0.25">
      <c r="A608" t="s">
        <v>220</v>
      </c>
      <c r="B608">
        <v>1223</v>
      </c>
      <c r="C608" t="s">
        <v>241</v>
      </c>
      <c r="D608">
        <v>1224</v>
      </c>
      <c r="E608" t="s">
        <v>241</v>
      </c>
      <c r="Q608" s="1">
        <v>97</v>
      </c>
      <c r="R608" s="1">
        <v>84</v>
      </c>
      <c r="S608" s="1">
        <v>86</v>
      </c>
      <c r="T608" s="1">
        <v>73</v>
      </c>
      <c r="U608" s="1">
        <f>SUM(Table2[[#This Row],[PR]:[12]])</f>
        <v>340</v>
      </c>
    </row>
    <row r="609" spans="1:21" x14ac:dyDescent="0.25">
      <c r="A609" t="s">
        <v>220</v>
      </c>
      <c r="B609">
        <v>1424</v>
      </c>
      <c r="C609" t="s">
        <v>242</v>
      </c>
      <c r="D609">
        <v>1425</v>
      </c>
      <c r="E609" t="s">
        <v>242</v>
      </c>
      <c r="K609" s="1">
        <v>2</v>
      </c>
      <c r="L609" s="1">
        <v>4</v>
      </c>
      <c r="M609" s="1">
        <v>4</v>
      </c>
      <c r="S609" s="1">
        <v>1</v>
      </c>
      <c r="U609" s="1">
        <f>SUM(Table2[[#This Row],[PR]:[12]])</f>
        <v>11</v>
      </c>
    </row>
    <row r="610" spans="1:21" x14ac:dyDescent="0.25">
      <c r="A610" t="s">
        <v>220</v>
      </c>
      <c r="B610">
        <v>1343</v>
      </c>
      <c r="C610" t="s">
        <v>243</v>
      </c>
      <c r="D610">
        <v>1344</v>
      </c>
      <c r="E610" t="s">
        <v>243</v>
      </c>
      <c r="G610" s="1">
        <v>12</v>
      </c>
      <c r="H610" s="1">
        <v>7</v>
      </c>
      <c r="I610" s="1">
        <v>8</v>
      </c>
      <c r="J610" s="1">
        <v>5</v>
      </c>
      <c r="K610" s="1">
        <v>9</v>
      </c>
      <c r="L610" s="1">
        <v>11</v>
      </c>
      <c r="M610" s="1">
        <v>11</v>
      </c>
      <c r="N610" s="1">
        <v>14</v>
      </c>
      <c r="O610" s="1">
        <v>27</v>
      </c>
      <c r="P610" s="1">
        <v>24</v>
      </c>
      <c r="Q610" s="1">
        <v>35</v>
      </c>
      <c r="R610" s="1">
        <v>24</v>
      </c>
      <c r="S610" s="1">
        <v>41</v>
      </c>
      <c r="T610" s="1">
        <v>43</v>
      </c>
      <c r="U610" s="1">
        <f>SUM(Table2[[#This Row],[PR]:[12]])</f>
        <v>271</v>
      </c>
    </row>
    <row r="611" spans="1:21" x14ac:dyDescent="0.25">
      <c r="A611" t="s">
        <v>220</v>
      </c>
      <c r="B611">
        <v>1274</v>
      </c>
      <c r="C611" t="s">
        <v>244</v>
      </c>
      <c r="D611">
        <v>1275</v>
      </c>
      <c r="E611" t="s">
        <v>244</v>
      </c>
      <c r="O611" s="1">
        <v>1</v>
      </c>
      <c r="U611" s="1">
        <f>SUM(Table2[[#This Row],[PR]:[12]])</f>
        <v>1</v>
      </c>
    </row>
    <row r="612" spans="1:21" x14ac:dyDescent="0.25">
      <c r="A612" t="s">
        <v>220</v>
      </c>
      <c r="B612">
        <v>1475</v>
      </c>
      <c r="C612" t="s">
        <v>245</v>
      </c>
      <c r="D612">
        <v>1476</v>
      </c>
      <c r="E612" t="s">
        <v>245</v>
      </c>
      <c r="I612" s="1">
        <v>2</v>
      </c>
      <c r="L612" s="1">
        <v>1</v>
      </c>
      <c r="O612" s="1">
        <v>1</v>
      </c>
      <c r="U612" s="1">
        <f>SUM(Table2[[#This Row],[PR]:[12]])</f>
        <v>4</v>
      </c>
    </row>
    <row r="613" spans="1:21" x14ac:dyDescent="0.25">
      <c r="A613" t="s">
        <v>220</v>
      </c>
      <c r="B613">
        <v>1337</v>
      </c>
      <c r="C613" t="s">
        <v>246</v>
      </c>
      <c r="D613">
        <v>1338</v>
      </c>
      <c r="E613" t="s">
        <v>246</v>
      </c>
      <c r="H613" s="1">
        <v>2</v>
      </c>
      <c r="U613" s="1">
        <f>SUM(Table2[[#This Row],[PR]:[12]])</f>
        <v>2</v>
      </c>
    </row>
    <row r="614" spans="1:21" x14ac:dyDescent="0.25">
      <c r="A614" t="s">
        <v>220</v>
      </c>
      <c r="B614">
        <v>1235</v>
      </c>
      <c r="C614" t="s">
        <v>247</v>
      </c>
      <c r="D614">
        <v>1238</v>
      </c>
      <c r="E614" t="s">
        <v>840</v>
      </c>
      <c r="O614" s="1">
        <v>1</v>
      </c>
      <c r="U614" s="1">
        <f>SUM(Table2[[#This Row],[PR]:[12]])</f>
        <v>1</v>
      </c>
    </row>
    <row r="615" spans="1:21" x14ac:dyDescent="0.25">
      <c r="A615" t="s">
        <v>220</v>
      </c>
      <c r="B615">
        <v>1219</v>
      </c>
      <c r="C615" t="s">
        <v>248</v>
      </c>
      <c r="D615">
        <v>1220</v>
      </c>
      <c r="E615" t="s">
        <v>248</v>
      </c>
      <c r="F615" s="1">
        <v>6</v>
      </c>
      <c r="H615" s="1">
        <v>2</v>
      </c>
      <c r="I615" s="1">
        <v>1</v>
      </c>
      <c r="J615" s="1">
        <v>1</v>
      </c>
      <c r="K615" s="1">
        <v>3</v>
      </c>
      <c r="L615" s="1">
        <v>1</v>
      </c>
      <c r="M615" s="1">
        <v>1</v>
      </c>
      <c r="U615" s="1">
        <f>SUM(Table2[[#This Row],[PR]:[12]])</f>
        <v>15</v>
      </c>
    </row>
    <row r="616" spans="1:21" x14ac:dyDescent="0.25">
      <c r="A616" t="s">
        <v>220</v>
      </c>
      <c r="B616">
        <v>1189</v>
      </c>
      <c r="C616" t="s">
        <v>249</v>
      </c>
      <c r="D616">
        <v>1190</v>
      </c>
      <c r="E616" t="s">
        <v>249</v>
      </c>
      <c r="Q616" s="1">
        <v>3</v>
      </c>
      <c r="R616" s="1">
        <v>3</v>
      </c>
      <c r="S616" s="1">
        <v>8</v>
      </c>
      <c r="T616" s="1">
        <v>8</v>
      </c>
      <c r="U616" s="1">
        <f>SUM(Table2[[#This Row],[PR]:[12]])</f>
        <v>22</v>
      </c>
    </row>
    <row r="617" spans="1:21" x14ac:dyDescent="0.25">
      <c r="A617" t="s">
        <v>220</v>
      </c>
      <c r="B617">
        <v>1282</v>
      </c>
      <c r="C617" t="s">
        <v>250</v>
      </c>
      <c r="D617">
        <v>1283</v>
      </c>
      <c r="E617" t="s">
        <v>250</v>
      </c>
      <c r="N617" s="1">
        <v>69</v>
      </c>
      <c r="O617" s="1">
        <v>75</v>
      </c>
      <c r="P617" s="1">
        <v>74</v>
      </c>
      <c r="Q617" s="1">
        <v>320</v>
      </c>
      <c r="R617" s="1">
        <v>336</v>
      </c>
      <c r="S617" s="1">
        <v>354</v>
      </c>
      <c r="T617" s="1">
        <v>398</v>
      </c>
      <c r="U617" s="1">
        <f>SUM(Table2[[#This Row],[PR]:[12]])</f>
        <v>1626</v>
      </c>
    </row>
    <row r="618" spans="1:21" x14ac:dyDescent="0.25">
      <c r="A618" t="s">
        <v>220</v>
      </c>
      <c r="B618">
        <v>1156</v>
      </c>
      <c r="C618" t="s">
        <v>251</v>
      </c>
      <c r="D618">
        <v>1157</v>
      </c>
      <c r="E618" t="s">
        <v>251</v>
      </c>
      <c r="Q618" s="1">
        <v>95</v>
      </c>
      <c r="R618" s="1">
        <v>118</v>
      </c>
      <c r="S618" s="1">
        <v>105</v>
      </c>
      <c r="T618" s="1">
        <v>103</v>
      </c>
      <c r="U618" s="1">
        <f>SUM(Table2[[#This Row],[PR]:[12]])</f>
        <v>421</v>
      </c>
    </row>
    <row r="619" spans="1:21" x14ac:dyDescent="0.25">
      <c r="A619" t="s">
        <v>220</v>
      </c>
      <c r="B619">
        <v>1492</v>
      </c>
      <c r="C619" t="s">
        <v>252</v>
      </c>
      <c r="D619">
        <v>1493</v>
      </c>
      <c r="E619" t="s">
        <v>252</v>
      </c>
      <c r="R619" s="1">
        <v>1</v>
      </c>
      <c r="S619" s="1">
        <v>1</v>
      </c>
      <c r="T619" s="1">
        <v>1</v>
      </c>
      <c r="U619" s="1">
        <f>SUM(Table2[[#This Row],[PR]:[12]])</f>
        <v>3</v>
      </c>
    </row>
    <row r="620" spans="1:21" x14ac:dyDescent="0.25">
      <c r="A620" t="s">
        <v>220</v>
      </c>
      <c r="B620">
        <v>1139</v>
      </c>
      <c r="C620" t="s">
        <v>253</v>
      </c>
      <c r="D620">
        <v>1140</v>
      </c>
      <c r="E620" t="s">
        <v>841</v>
      </c>
      <c r="R620" s="1">
        <v>5</v>
      </c>
      <c r="S620" s="1">
        <v>7</v>
      </c>
      <c r="T620" s="1">
        <v>29</v>
      </c>
      <c r="U620" s="1">
        <f>SUM(Table2[[#This Row],[PR]:[12]])</f>
        <v>41</v>
      </c>
    </row>
    <row r="621" spans="1:21" x14ac:dyDescent="0.25">
      <c r="A621" t="s">
        <v>220</v>
      </c>
      <c r="B621">
        <v>1139</v>
      </c>
      <c r="C621" t="s">
        <v>253</v>
      </c>
      <c r="D621">
        <v>1141</v>
      </c>
      <c r="E621" t="s">
        <v>842</v>
      </c>
      <c r="Q621" s="1">
        <v>3</v>
      </c>
      <c r="R621" s="1">
        <v>4</v>
      </c>
      <c r="S621" s="1">
        <v>7</v>
      </c>
      <c r="T621" s="1">
        <v>22</v>
      </c>
      <c r="U621" s="1">
        <f>SUM(Table2[[#This Row],[PR]:[12]])</f>
        <v>36</v>
      </c>
    </row>
    <row r="622" spans="1:21" x14ac:dyDescent="0.25">
      <c r="A622" t="s">
        <v>220</v>
      </c>
      <c r="B622">
        <v>1231</v>
      </c>
      <c r="C622" t="s">
        <v>254</v>
      </c>
      <c r="D622">
        <v>1232</v>
      </c>
      <c r="E622" t="s">
        <v>254</v>
      </c>
      <c r="F622" s="1">
        <v>15</v>
      </c>
      <c r="H622" s="1">
        <v>25</v>
      </c>
      <c r="I622" s="1">
        <v>21</v>
      </c>
      <c r="J622" s="1">
        <v>17</v>
      </c>
      <c r="K622" s="1">
        <v>26</v>
      </c>
      <c r="L622" s="1">
        <v>25</v>
      </c>
      <c r="M622" s="1">
        <v>29</v>
      </c>
      <c r="N622" s="1">
        <v>42</v>
      </c>
      <c r="O622" s="1">
        <v>54</v>
      </c>
      <c r="P622" s="1">
        <v>51</v>
      </c>
      <c r="Q622" s="1">
        <v>73</v>
      </c>
      <c r="R622" s="1">
        <v>58</v>
      </c>
      <c r="S622" s="1">
        <v>68</v>
      </c>
      <c r="T622" s="1">
        <v>63</v>
      </c>
      <c r="U622" s="1">
        <f>SUM(Table2[[#This Row],[PR]:[12]])</f>
        <v>567</v>
      </c>
    </row>
    <row r="623" spans="1:21" x14ac:dyDescent="0.25">
      <c r="A623" s="18"/>
      <c r="B623" s="18"/>
      <c r="C623" s="18"/>
      <c r="D623" s="18"/>
      <c r="E623" s="19" t="s">
        <v>861</v>
      </c>
      <c r="F623" s="16">
        <f t="shared" ref="F623:T623" si="0">SUM(F2:F622)</f>
        <v>5153</v>
      </c>
      <c r="G623" s="16">
        <f t="shared" si="0"/>
        <v>277</v>
      </c>
      <c r="H623" s="16">
        <f t="shared" si="0"/>
        <v>12881</v>
      </c>
      <c r="I623" s="16">
        <f t="shared" si="0"/>
        <v>13101</v>
      </c>
      <c r="J623" s="16">
        <f t="shared" si="0"/>
        <v>13204</v>
      </c>
      <c r="K623" s="16">
        <f t="shared" si="0"/>
        <v>13554</v>
      </c>
      <c r="L623" s="16">
        <f t="shared" si="0"/>
        <v>13356</v>
      </c>
      <c r="M623" s="16">
        <f t="shared" si="0"/>
        <v>13608</v>
      </c>
      <c r="N623" s="16">
        <f t="shared" si="0"/>
        <v>13589</v>
      </c>
      <c r="O623" s="16">
        <f t="shared" si="0"/>
        <v>13585</v>
      </c>
      <c r="P623" s="16">
        <f t="shared" si="0"/>
        <v>13676</v>
      </c>
      <c r="Q623" s="16">
        <f t="shared" si="0"/>
        <v>14400</v>
      </c>
      <c r="R623" s="16">
        <f t="shared" si="0"/>
        <v>14273</v>
      </c>
      <c r="S623" s="16">
        <f t="shared" si="0"/>
        <v>14286</v>
      </c>
      <c r="T623" s="16">
        <f t="shared" si="0"/>
        <v>14366</v>
      </c>
      <c r="U623" s="16">
        <f>SUM(U2:U622)</f>
        <v>183309</v>
      </c>
    </row>
  </sheetData>
  <pageMargins left="0" right="0" top="0.75" bottom="0.75" header="0.3" footer="0.3"/>
  <pageSetup scale="67" orientation="landscape" r:id="rId1"/>
  <headerFooter>
    <oddHeader>&amp;COctober 1, 2015
Attending Counts by
School/Grade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5" sqref="A5"/>
    </sheetView>
  </sheetViews>
  <sheetFormatPr defaultRowHeight="15" x14ac:dyDescent="0.25"/>
  <cols>
    <col min="2" max="2" width="9.7109375" style="1" customWidth="1"/>
    <col min="3" max="3" width="9.5703125" style="1" bestFit="1" customWidth="1"/>
    <col min="4" max="4" width="16.28515625" style="1" bestFit="1" customWidth="1"/>
    <col min="5" max="5" width="13.28515625" style="2" bestFit="1" customWidth="1"/>
    <col min="6" max="6" width="15.140625" style="2" bestFit="1" customWidth="1"/>
  </cols>
  <sheetData>
    <row r="1" spans="1:6" x14ac:dyDescent="0.25">
      <c r="A1" t="s">
        <v>843</v>
      </c>
      <c r="B1" s="1" t="s">
        <v>844</v>
      </c>
      <c r="C1" s="1" t="s">
        <v>845</v>
      </c>
      <c r="D1" s="1" t="s">
        <v>256</v>
      </c>
      <c r="E1" s="2" t="s">
        <v>846</v>
      </c>
      <c r="F1" s="2" t="s">
        <v>847</v>
      </c>
    </row>
    <row r="2" spans="1:6" x14ac:dyDescent="0.25">
      <c r="A2" s="11" t="s">
        <v>15</v>
      </c>
      <c r="B2" s="1">
        <v>2559</v>
      </c>
      <c r="C2" s="1">
        <v>2594</v>
      </c>
      <c r="D2" s="1">
        <f>Table3[[#This Row],[Male]]+Table3[[#This Row],[Female]]</f>
        <v>5153</v>
      </c>
      <c r="E2" s="2">
        <f>Table3[[#This Row],[Female]]/Table3[[#This Row],[Total Students]]</f>
        <v>0.49660392004657483</v>
      </c>
      <c r="F2" s="2">
        <f>Table3[[#This Row],[Male]]/Table3[[#This Row],[Total Students]]</f>
        <v>0.50339607995342517</v>
      </c>
    </row>
    <row r="3" spans="1:6" x14ac:dyDescent="0.25">
      <c r="A3" s="11" t="s">
        <v>14</v>
      </c>
      <c r="B3" s="1">
        <v>106</v>
      </c>
      <c r="C3" s="1">
        <v>171</v>
      </c>
      <c r="D3" s="1">
        <f>Table3[[#This Row],[Male]]+Table3[[#This Row],[Female]]</f>
        <v>277</v>
      </c>
      <c r="E3" s="2">
        <f>Table3[[#This Row],[Female]]/Table3[[#This Row],[Total Students]]</f>
        <v>0.38267148014440433</v>
      </c>
      <c r="F3" s="2">
        <f>Table3[[#This Row],[Male]]/Table3[[#This Row],[Total Students]]</f>
        <v>0.61732851985559567</v>
      </c>
    </row>
    <row r="4" spans="1:6" x14ac:dyDescent="0.25">
      <c r="A4" s="11" t="s">
        <v>13</v>
      </c>
      <c r="B4" s="1">
        <v>6128</v>
      </c>
      <c r="C4" s="1">
        <v>6753</v>
      </c>
      <c r="D4" s="1">
        <f>Table3[[#This Row],[Male]]+Table3[[#This Row],[Female]]</f>
        <v>12881</v>
      </c>
      <c r="E4" s="2">
        <f>Table3[[#This Row],[Female]]/Table3[[#This Row],[Total Students]]</f>
        <v>0.47573946122195482</v>
      </c>
      <c r="F4" s="2">
        <f>Table3[[#This Row],[Male]]/Table3[[#This Row],[Total Students]]</f>
        <v>0.52426053877804524</v>
      </c>
    </row>
    <row r="5" spans="1:6" x14ac:dyDescent="0.25">
      <c r="A5" s="11" t="s">
        <v>1</v>
      </c>
      <c r="B5" s="1">
        <v>6335</v>
      </c>
      <c r="C5" s="1">
        <v>6766</v>
      </c>
      <c r="D5" s="1">
        <f>Table3[[#This Row],[Male]]+Table3[[#This Row],[Female]]</f>
        <v>13101</v>
      </c>
      <c r="E5" s="2">
        <f>Table3[[#This Row],[Female]]/Table3[[#This Row],[Total Students]]</f>
        <v>0.48355087397908558</v>
      </c>
      <c r="F5" s="2">
        <f>Table3[[#This Row],[Male]]/Table3[[#This Row],[Total Students]]</f>
        <v>0.51644912602091442</v>
      </c>
    </row>
    <row r="6" spans="1:6" x14ac:dyDescent="0.25">
      <c r="A6" s="11" t="s">
        <v>2</v>
      </c>
      <c r="B6" s="1">
        <v>6390</v>
      </c>
      <c r="C6" s="1">
        <v>6814</v>
      </c>
      <c r="D6" s="1">
        <f>Table3[[#This Row],[Male]]+Table3[[#This Row],[Female]]</f>
        <v>13204</v>
      </c>
      <c r="E6" s="2">
        <f>Table3[[#This Row],[Female]]/Table3[[#This Row],[Total Students]]</f>
        <v>0.483944259315359</v>
      </c>
      <c r="F6" s="2">
        <f>Table3[[#This Row],[Male]]/Table3[[#This Row],[Total Students]]</f>
        <v>0.516055740684641</v>
      </c>
    </row>
    <row r="7" spans="1:6" x14ac:dyDescent="0.25">
      <c r="A7" s="11" t="s">
        <v>3</v>
      </c>
      <c r="B7" s="1">
        <v>6613</v>
      </c>
      <c r="C7" s="1">
        <v>6941</v>
      </c>
      <c r="D7" s="1">
        <f>Table3[[#This Row],[Male]]+Table3[[#This Row],[Female]]</f>
        <v>13554</v>
      </c>
      <c r="E7" s="2">
        <f>Table3[[#This Row],[Female]]/Table3[[#This Row],[Total Students]]</f>
        <v>0.48790025084845801</v>
      </c>
      <c r="F7" s="2">
        <f>Table3[[#This Row],[Male]]/Table3[[#This Row],[Total Students]]</f>
        <v>0.51209974915154199</v>
      </c>
    </row>
    <row r="8" spans="1:6" x14ac:dyDescent="0.25">
      <c r="A8" s="11" t="s">
        <v>4</v>
      </c>
      <c r="B8" s="1">
        <v>6428</v>
      </c>
      <c r="C8" s="1">
        <v>6928</v>
      </c>
      <c r="D8" s="1">
        <f>Table3[[#This Row],[Male]]+Table3[[#This Row],[Female]]</f>
        <v>13356</v>
      </c>
      <c r="E8" s="2">
        <f>Table3[[#This Row],[Female]]/Table3[[#This Row],[Total Students]]</f>
        <v>0.48128182090446242</v>
      </c>
      <c r="F8" s="2">
        <f>Table3[[#This Row],[Male]]/Table3[[#This Row],[Total Students]]</f>
        <v>0.51871817909553763</v>
      </c>
    </row>
    <row r="9" spans="1:6" x14ac:dyDescent="0.25">
      <c r="A9" s="11" t="s">
        <v>5</v>
      </c>
      <c r="B9" s="1">
        <v>6615</v>
      </c>
      <c r="C9" s="1">
        <v>6993</v>
      </c>
      <c r="D9" s="1">
        <f>Table3[[#This Row],[Male]]+Table3[[#This Row],[Female]]</f>
        <v>13608</v>
      </c>
      <c r="E9" s="2">
        <f>Table3[[#This Row],[Female]]/Table3[[#This Row],[Total Students]]</f>
        <v>0.4861111111111111</v>
      </c>
      <c r="F9" s="2">
        <f>Table3[[#This Row],[Male]]/Table3[[#This Row],[Total Students]]</f>
        <v>0.51388888888888884</v>
      </c>
    </row>
    <row r="10" spans="1:6" x14ac:dyDescent="0.25">
      <c r="A10" s="11" t="s">
        <v>6</v>
      </c>
      <c r="B10" s="1">
        <v>6560</v>
      </c>
      <c r="C10" s="1">
        <v>7029</v>
      </c>
      <c r="D10" s="1">
        <f>Table3[[#This Row],[Male]]+Table3[[#This Row],[Female]]</f>
        <v>13589</v>
      </c>
      <c r="E10" s="2">
        <f>Table3[[#This Row],[Female]]/Table3[[#This Row],[Total Students]]</f>
        <v>0.48274339539333283</v>
      </c>
      <c r="F10" s="2">
        <f>Table3[[#This Row],[Male]]/Table3[[#This Row],[Total Students]]</f>
        <v>0.51725660460666711</v>
      </c>
    </row>
    <row r="11" spans="1:6" x14ac:dyDescent="0.25">
      <c r="A11" s="11" t="s">
        <v>7</v>
      </c>
      <c r="B11" s="1">
        <v>6578</v>
      </c>
      <c r="C11" s="1">
        <v>7007</v>
      </c>
      <c r="D11" s="1">
        <f>Table3[[#This Row],[Male]]+Table3[[#This Row],[Female]]</f>
        <v>13585</v>
      </c>
      <c r="E11" s="2">
        <f>Table3[[#This Row],[Female]]/Table3[[#This Row],[Total Students]]</f>
        <v>0.48421052631578948</v>
      </c>
      <c r="F11" s="2">
        <f>Table3[[#This Row],[Male]]/Table3[[#This Row],[Total Students]]</f>
        <v>0.51578947368421058</v>
      </c>
    </row>
    <row r="12" spans="1:6" x14ac:dyDescent="0.25">
      <c r="A12" s="11" t="s">
        <v>8</v>
      </c>
      <c r="B12" s="1">
        <v>6715</v>
      </c>
      <c r="C12" s="1">
        <v>6961</v>
      </c>
      <c r="D12" s="1">
        <f>Table3[[#This Row],[Male]]+Table3[[#This Row],[Female]]</f>
        <v>13676</v>
      </c>
      <c r="E12" s="2">
        <f>Table3[[#This Row],[Female]]/Table3[[#This Row],[Total Students]]</f>
        <v>0.49100614214682659</v>
      </c>
      <c r="F12" s="2">
        <f>Table3[[#This Row],[Male]]/Table3[[#This Row],[Total Students]]</f>
        <v>0.50899385785317341</v>
      </c>
    </row>
    <row r="13" spans="1:6" x14ac:dyDescent="0.25">
      <c r="A13" s="11" t="s">
        <v>9</v>
      </c>
      <c r="B13" s="1">
        <v>6912</v>
      </c>
      <c r="C13" s="1">
        <v>7488</v>
      </c>
      <c r="D13" s="1">
        <f>Table3[[#This Row],[Male]]+Table3[[#This Row],[Female]]</f>
        <v>14400</v>
      </c>
      <c r="E13" s="2">
        <f>Table3[[#This Row],[Female]]/Table3[[#This Row],[Total Students]]</f>
        <v>0.48</v>
      </c>
      <c r="F13" s="2">
        <f>Table3[[#This Row],[Male]]/Table3[[#This Row],[Total Students]]</f>
        <v>0.52</v>
      </c>
    </row>
    <row r="14" spans="1:6" x14ac:dyDescent="0.25">
      <c r="A14" s="11" t="s">
        <v>10</v>
      </c>
      <c r="B14" s="1">
        <v>6940</v>
      </c>
      <c r="C14" s="1">
        <v>7333</v>
      </c>
      <c r="D14" s="1">
        <f>Table3[[#This Row],[Male]]+Table3[[#This Row],[Female]]</f>
        <v>14273</v>
      </c>
      <c r="E14" s="2">
        <f>Table3[[#This Row],[Female]]/Table3[[#This Row],[Total Students]]</f>
        <v>0.48623274714495901</v>
      </c>
      <c r="F14" s="2">
        <f>Table3[[#This Row],[Male]]/Table3[[#This Row],[Total Students]]</f>
        <v>0.51376725285504099</v>
      </c>
    </row>
    <row r="15" spans="1:6" x14ac:dyDescent="0.25">
      <c r="A15" s="11" t="s">
        <v>11</v>
      </c>
      <c r="B15" s="1">
        <v>6860</v>
      </c>
      <c r="C15" s="1">
        <v>7426</v>
      </c>
      <c r="D15" s="1">
        <f>Table3[[#This Row],[Male]]+Table3[[#This Row],[Female]]</f>
        <v>14286</v>
      </c>
      <c r="E15" s="2">
        <f>Table3[[#This Row],[Female]]/Table3[[#This Row],[Total Students]]</f>
        <v>0.48019039619207615</v>
      </c>
      <c r="F15" s="2">
        <f>Table3[[#This Row],[Male]]/Table3[[#This Row],[Total Students]]</f>
        <v>0.51980960380792385</v>
      </c>
    </row>
    <row r="16" spans="1:6" x14ac:dyDescent="0.25">
      <c r="A16" s="11" t="s">
        <v>12</v>
      </c>
      <c r="B16" s="1">
        <v>6981</v>
      </c>
      <c r="C16" s="1">
        <v>7385</v>
      </c>
      <c r="D16" s="1">
        <f>Table3[[#This Row],[Male]]+Table3[[#This Row],[Female]]</f>
        <v>14366</v>
      </c>
      <c r="E16" s="2">
        <f>Table3[[#This Row],[Female]]/Table3[[#This Row],[Total Students]]</f>
        <v>0.4859390226924683</v>
      </c>
      <c r="F16" s="2">
        <f>Table3[[#This Row],[Male]]/Table3[[#This Row],[Total Students]]</f>
        <v>0.51406097730753164</v>
      </c>
    </row>
    <row r="17" spans="1:6" x14ac:dyDescent="0.25">
      <c r="A17" s="9" t="s">
        <v>848</v>
      </c>
      <c r="B17" s="7">
        <f>SUM(Table3[Female])</f>
        <v>88720</v>
      </c>
      <c r="C17" s="7">
        <f>SUM(Table3[Male])</f>
        <v>94589</v>
      </c>
      <c r="D17" s="7">
        <f>SUM(Table3[Total Students])</f>
        <v>183309</v>
      </c>
      <c r="E17" s="8">
        <f>Table3[[#Totals],[Female]]/Table3[[#Totals],[Total Students]]</f>
        <v>0.48399151160063064</v>
      </c>
      <c r="F17" s="8">
        <f>Table3[[#Totals],[Male]]/Table3[[#Totals],[Total Students]]</f>
        <v>0.51600848839936941</v>
      </c>
    </row>
  </sheetData>
  <pageMargins left="0.7" right="0.7" top="1" bottom="0.75" header="0.3" footer="0.3"/>
  <pageSetup orientation="portrait" r:id="rId1"/>
  <headerFooter>
    <oddHeader>&amp;COctober 1, 2015
Attending Counts by
Gender/Grade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O23" sqref="O23"/>
    </sheetView>
  </sheetViews>
  <sheetFormatPr defaultRowHeight="15" x14ac:dyDescent="0.25"/>
  <cols>
    <col min="2" max="2" width="13.28515625" style="1" customWidth="1"/>
    <col min="3" max="3" width="16.140625" style="1" customWidth="1"/>
    <col min="4" max="4" width="16.42578125" style="1" customWidth="1"/>
    <col min="5" max="5" width="16.85546875" style="1" customWidth="1"/>
    <col min="6" max="6" width="17.140625" style="1" customWidth="1"/>
    <col min="7" max="7" width="13" style="1" bestFit="1" customWidth="1"/>
    <col min="8" max="8" width="19" style="1" customWidth="1"/>
    <col min="9" max="9" width="13.28515625" style="1" customWidth="1"/>
    <col min="10" max="10" width="10.42578125" style="1" customWidth="1"/>
  </cols>
  <sheetData>
    <row r="1" spans="1:10" ht="18.75" x14ac:dyDescent="0.3">
      <c r="A1" s="32" t="s">
        <v>857</v>
      </c>
      <c r="B1" s="33"/>
      <c r="C1" s="33"/>
      <c r="D1" s="33"/>
      <c r="E1" s="33"/>
      <c r="F1" s="33"/>
      <c r="G1" s="33"/>
      <c r="H1" s="33"/>
      <c r="I1" s="33"/>
      <c r="J1" s="14"/>
    </row>
    <row r="2" spans="1:10" ht="45" x14ac:dyDescent="0.25">
      <c r="A2" s="10" t="s">
        <v>843</v>
      </c>
      <c r="B2" s="12" t="s">
        <v>851</v>
      </c>
      <c r="C2" s="13" t="s">
        <v>853</v>
      </c>
      <c r="D2" s="13" t="s">
        <v>852</v>
      </c>
      <c r="E2" s="13" t="s">
        <v>854</v>
      </c>
      <c r="F2" s="12" t="s">
        <v>849</v>
      </c>
      <c r="G2" s="12" t="s">
        <v>850</v>
      </c>
      <c r="H2" s="13" t="s">
        <v>855</v>
      </c>
      <c r="I2" s="13" t="s">
        <v>856</v>
      </c>
      <c r="J2" s="13" t="s">
        <v>859</v>
      </c>
    </row>
    <row r="3" spans="1:10" x14ac:dyDescent="0.25">
      <c r="A3" s="11" t="s">
        <v>15</v>
      </c>
      <c r="B3" s="1">
        <v>2</v>
      </c>
      <c r="C3" s="1">
        <v>219</v>
      </c>
      <c r="D3" s="1">
        <v>42</v>
      </c>
      <c r="E3" s="1">
        <v>39</v>
      </c>
      <c r="F3" s="1">
        <v>4616</v>
      </c>
      <c r="G3" s="1">
        <v>92</v>
      </c>
      <c r="I3" s="1">
        <v>143</v>
      </c>
      <c r="J3" s="1">
        <f>SUM(Table4[[#This Row],[Unreported]:[Two
 or 
More Races]])</f>
        <v>5153</v>
      </c>
    </row>
    <row r="4" spans="1:10" x14ac:dyDescent="0.25">
      <c r="A4" s="11" t="s">
        <v>14</v>
      </c>
      <c r="C4" s="1">
        <v>7</v>
      </c>
      <c r="D4" s="1">
        <v>6</v>
      </c>
      <c r="F4" s="1">
        <v>256</v>
      </c>
      <c r="G4" s="1">
        <v>4</v>
      </c>
      <c r="I4" s="1">
        <v>4</v>
      </c>
      <c r="J4" s="1">
        <f>SUM(Table4[[#This Row],[Unreported]:[Two
 or 
More Races]])</f>
        <v>277</v>
      </c>
    </row>
    <row r="5" spans="1:10" x14ac:dyDescent="0.25">
      <c r="A5" s="11" t="s">
        <v>13</v>
      </c>
      <c r="B5" s="1">
        <v>3</v>
      </c>
      <c r="C5" s="1">
        <v>458</v>
      </c>
      <c r="D5" s="1">
        <v>109</v>
      </c>
      <c r="E5" s="1">
        <v>154</v>
      </c>
      <c r="F5" s="1">
        <v>11463</v>
      </c>
      <c r="G5" s="1">
        <v>279</v>
      </c>
      <c r="H5" s="1">
        <v>9</v>
      </c>
      <c r="I5" s="1">
        <v>406</v>
      </c>
      <c r="J5" s="1">
        <f>SUM(Table4[[#This Row],[Unreported]:[Two
 or 
More Races]])</f>
        <v>12881</v>
      </c>
    </row>
    <row r="6" spans="1:10" x14ac:dyDescent="0.25">
      <c r="A6" s="11" t="s">
        <v>1</v>
      </c>
      <c r="B6" s="1">
        <v>2</v>
      </c>
      <c r="C6" s="1">
        <v>479</v>
      </c>
      <c r="D6" s="1">
        <v>127</v>
      </c>
      <c r="E6" s="1">
        <v>171</v>
      </c>
      <c r="F6" s="1">
        <v>11611</v>
      </c>
      <c r="G6" s="1">
        <v>280</v>
      </c>
      <c r="H6" s="1">
        <v>17</v>
      </c>
      <c r="I6" s="1">
        <v>414</v>
      </c>
      <c r="J6" s="1">
        <f>SUM(Table4[[#This Row],[Unreported]:[Two
 or 
More Races]])</f>
        <v>13101</v>
      </c>
    </row>
    <row r="7" spans="1:10" x14ac:dyDescent="0.25">
      <c r="A7" s="11" t="s">
        <v>2</v>
      </c>
      <c r="B7" s="1">
        <v>2</v>
      </c>
      <c r="C7" s="1">
        <v>415</v>
      </c>
      <c r="D7" s="1">
        <v>123</v>
      </c>
      <c r="E7" s="1">
        <v>176</v>
      </c>
      <c r="F7" s="1">
        <v>11756</v>
      </c>
      <c r="G7" s="1">
        <v>299</v>
      </c>
      <c r="H7" s="1">
        <v>12</v>
      </c>
      <c r="I7" s="1">
        <v>421</v>
      </c>
      <c r="J7" s="1">
        <f>SUM(Table4[[#This Row],[Unreported]:[Two
 or 
More Races]])</f>
        <v>13204</v>
      </c>
    </row>
    <row r="8" spans="1:10" x14ac:dyDescent="0.25">
      <c r="A8" s="11" t="s">
        <v>3</v>
      </c>
      <c r="B8" s="1">
        <v>2</v>
      </c>
      <c r="C8" s="1">
        <v>471</v>
      </c>
      <c r="D8" s="1">
        <v>107</v>
      </c>
      <c r="E8" s="1">
        <v>186</v>
      </c>
      <c r="F8" s="1">
        <v>12032</v>
      </c>
      <c r="G8" s="1">
        <v>317</v>
      </c>
      <c r="H8" s="1">
        <v>16</v>
      </c>
      <c r="I8" s="1">
        <v>423</v>
      </c>
      <c r="J8" s="1">
        <f>SUM(Table4[[#This Row],[Unreported]:[Two
 or 
More Races]])</f>
        <v>13554</v>
      </c>
    </row>
    <row r="9" spans="1:10" x14ac:dyDescent="0.25">
      <c r="A9" s="11" t="s">
        <v>4</v>
      </c>
      <c r="B9" s="1">
        <v>3</v>
      </c>
      <c r="C9" s="1">
        <v>424</v>
      </c>
      <c r="D9" s="1">
        <v>92</v>
      </c>
      <c r="E9" s="1">
        <v>209</v>
      </c>
      <c r="F9" s="1">
        <v>11957</v>
      </c>
      <c r="G9" s="1">
        <v>297</v>
      </c>
      <c r="H9" s="1">
        <v>14</v>
      </c>
      <c r="I9" s="1">
        <v>360</v>
      </c>
      <c r="J9" s="1">
        <f>SUM(Table4[[#This Row],[Unreported]:[Two
 or 
More Races]])</f>
        <v>13356</v>
      </c>
    </row>
    <row r="10" spans="1:10" x14ac:dyDescent="0.25">
      <c r="A10" s="11" t="s">
        <v>5</v>
      </c>
      <c r="B10" s="1">
        <v>2</v>
      </c>
      <c r="C10" s="1">
        <v>453</v>
      </c>
      <c r="D10" s="1">
        <v>126</v>
      </c>
      <c r="E10" s="1">
        <v>203</v>
      </c>
      <c r="F10" s="1">
        <v>12222</v>
      </c>
      <c r="G10" s="1">
        <v>288</v>
      </c>
      <c r="H10" s="1">
        <v>16</v>
      </c>
      <c r="I10" s="1">
        <v>298</v>
      </c>
      <c r="J10" s="1">
        <f>SUM(Table4[[#This Row],[Unreported]:[Two
 or 
More Races]])</f>
        <v>13608</v>
      </c>
    </row>
    <row r="11" spans="1:10" x14ac:dyDescent="0.25">
      <c r="A11" s="11" t="s">
        <v>6</v>
      </c>
      <c r="B11" s="1">
        <v>1</v>
      </c>
      <c r="C11" s="1">
        <v>457</v>
      </c>
      <c r="D11" s="1">
        <v>118</v>
      </c>
      <c r="E11" s="1">
        <v>210</v>
      </c>
      <c r="F11" s="1">
        <v>12212</v>
      </c>
      <c r="G11" s="1">
        <v>270</v>
      </c>
      <c r="H11" s="1">
        <v>13</v>
      </c>
      <c r="I11" s="1">
        <v>308</v>
      </c>
      <c r="J11" s="1">
        <f>SUM(Table4[[#This Row],[Unreported]:[Two
 or 
More Races]])</f>
        <v>13589</v>
      </c>
    </row>
    <row r="12" spans="1:10" x14ac:dyDescent="0.25">
      <c r="A12" s="11" t="s">
        <v>7</v>
      </c>
      <c r="B12" s="1">
        <v>2</v>
      </c>
      <c r="C12" s="1">
        <v>414</v>
      </c>
      <c r="D12" s="1">
        <v>105</v>
      </c>
      <c r="E12" s="1">
        <v>193</v>
      </c>
      <c r="F12" s="1">
        <v>12366</v>
      </c>
      <c r="G12" s="1">
        <v>240</v>
      </c>
      <c r="H12" s="1">
        <v>10</v>
      </c>
      <c r="I12" s="1">
        <v>255</v>
      </c>
      <c r="J12" s="1">
        <f>SUM(Table4[[#This Row],[Unreported]:[Two
 or 
More Races]])</f>
        <v>13585</v>
      </c>
    </row>
    <row r="13" spans="1:10" x14ac:dyDescent="0.25">
      <c r="A13" s="11" t="s">
        <v>8</v>
      </c>
      <c r="B13" s="1">
        <v>2</v>
      </c>
      <c r="C13" s="1">
        <v>429</v>
      </c>
      <c r="D13" s="1">
        <v>122</v>
      </c>
      <c r="E13" s="1">
        <v>192</v>
      </c>
      <c r="F13" s="1">
        <v>12390</v>
      </c>
      <c r="G13" s="1">
        <v>261</v>
      </c>
      <c r="H13" s="1">
        <v>16</v>
      </c>
      <c r="I13" s="1">
        <v>264</v>
      </c>
      <c r="J13" s="1">
        <f>SUM(Table4[[#This Row],[Unreported]:[Two
 or 
More Races]])</f>
        <v>13676</v>
      </c>
    </row>
    <row r="14" spans="1:10" x14ac:dyDescent="0.25">
      <c r="A14" s="11" t="s">
        <v>9</v>
      </c>
      <c r="B14" s="1">
        <v>2</v>
      </c>
      <c r="C14" s="1">
        <v>437</v>
      </c>
      <c r="D14" s="1">
        <v>116</v>
      </c>
      <c r="E14" s="1">
        <v>245</v>
      </c>
      <c r="F14" s="1">
        <v>13031</v>
      </c>
      <c r="G14" s="1">
        <v>264</v>
      </c>
      <c r="H14" s="1">
        <v>18</v>
      </c>
      <c r="I14" s="1">
        <v>287</v>
      </c>
      <c r="J14" s="1">
        <f>SUM(Table4[[#This Row],[Unreported]:[Two
 or 
More Races]])</f>
        <v>14400</v>
      </c>
    </row>
    <row r="15" spans="1:10" x14ac:dyDescent="0.25">
      <c r="A15" s="11" t="s">
        <v>10</v>
      </c>
      <c r="B15" s="1">
        <v>3</v>
      </c>
      <c r="C15" s="1">
        <v>449</v>
      </c>
      <c r="D15" s="1">
        <v>93</v>
      </c>
      <c r="E15" s="1">
        <v>259</v>
      </c>
      <c r="F15" s="1">
        <v>12963</v>
      </c>
      <c r="G15" s="1">
        <v>221</v>
      </c>
      <c r="H15" s="1">
        <v>16</v>
      </c>
      <c r="I15" s="1">
        <v>269</v>
      </c>
      <c r="J15" s="1">
        <f>SUM(Table4[[#This Row],[Unreported]:[Two
 or 
More Races]])</f>
        <v>14273</v>
      </c>
    </row>
    <row r="16" spans="1:10" x14ac:dyDescent="0.25">
      <c r="A16" s="11" t="s">
        <v>11</v>
      </c>
      <c r="B16" s="1">
        <v>3</v>
      </c>
      <c r="C16" s="1">
        <v>428</v>
      </c>
      <c r="D16" s="1">
        <v>85</v>
      </c>
      <c r="E16" s="1">
        <v>238</v>
      </c>
      <c r="F16" s="1">
        <v>12924</v>
      </c>
      <c r="G16" s="1">
        <v>223</v>
      </c>
      <c r="H16" s="1">
        <v>8</v>
      </c>
      <c r="I16" s="1">
        <v>377</v>
      </c>
      <c r="J16" s="1">
        <f>SUM(Table4[[#This Row],[Unreported]:[Two
 or 
More Races]])</f>
        <v>14286</v>
      </c>
    </row>
    <row r="17" spans="1:10" x14ac:dyDescent="0.25">
      <c r="A17" s="11" t="s">
        <v>12</v>
      </c>
      <c r="B17" s="1">
        <v>2</v>
      </c>
      <c r="C17" s="1">
        <v>436</v>
      </c>
      <c r="D17" s="1">
        <v>85</v>
      </c>
      <c r="E17" s="1">
        <v>318</v>
      </c>
      <c r="F17" s="1">
        <v>12936</v>
      </c>
      <c r="G17" s="1">
        <v>251</v>
      </c>
      <c r="H17" s="1">
        <v>12</v>
      </c>
      <c r="I17" s="1">
        <v>326</v>
      </c>
      <c r="J17" s="1">
        <f>SUM(Table4[[#This Row],[Unreported]:[Two
 or 
More Races]])</f>
        <v>14366</v>
      </c>
    </row>
    <row r="18" spans="1:10" x14ac:dyDescent="0.25">
      <c r="A18" s="6" t="s">
        <v>848</v>
      </c>
      <c r="B18" s="16">
        <f>SUM(Table4[Unreported])</f>
        <v>31</v>
      </c>
      <c r="C18" s="16">
        <f>SUM(Table4[African
 American-Black])</f>
        <v>5976</v>
      </c>
      <c r="D18" s="16">
        <f>SUM(Table4[American Indian
 Native Alaskan])</f>
        <v>1456</v>
      </c>
      <c r="E18" s="16">
        <f>SUM(Table4[Asian
Pacific Islander])</f>
        <v>2793</v>
      </c>
      <c r="F18" s="16">
        <f>SUM(Table4[Caucasian-White])</f>
        <v>164735</v>
      </c>
      <c r="G18" s="16">
        <f>SUM(Table4[Hispanic])</f>
        <v>3586</v>
      </c>
      <c r="H18" s="16">
        <f>SUM(Table4[Native Hawaiian
 Other Pac-Islander])</f>
        <v>177</v>
      </c>
      <c r="I18" s="16">
        <f>SUM(Table4[Two
 or 
More Races])</f>
        <v>4555</v>
      </c>
      <c r="J18" s="16">
        <f>SUM(Table4[Total 
Students])</f>
        <v>183309</v>
      </c>
    </row>
    <row r="20" spans="1:10" ht="18.75" x14ac:dyDescent="0.3">
      <c r="A20" s="32" t="s">
        <v>858</v>
      </c>
      <c r="B20" s="33"/>
      <c r="C20" s="33"/>
      <c r="D20" s="33"/>
      <c r="E20" s="33"/>
      <c r="F20" s="33"/>
      <c r="G20" s="33"/>
      <c r="H20" s="33"/>
      <c r="I20" s="33"/>
      <c r="J20" s="14"/>
    </row>
    <row r="21" spans="1:10" ht="45" x14ac:dyDescent="0.25">
      <c r="A21" s="10" t="s">
        <v>843</v>
      </c>
      <c r="B21" s="12" t="s">
        <v>851</v>
      </c>
      <c r="C21" s="13" t="s">
        <v>853</v>
      </c>
      <c r="D21" s="13" t="s">
        <v>852</v>
      </c>
      <c r="E21" s="13" t="s">
        <v>854</v>
      </c>
      <c r="F21" s="12" t="s">
        <v>849</v>
      </c>
      <c r="G21" s="12" t="s">
        <v>850</v>
      </c>
      <c r="H21" s="13" t="s">
        <v>855</v>
      </c>
      <c r="I21" s="13" t="s">
        <v>856</v>
      </c>
      <c r="J21" s="13" t="s">
        <v>859</v>
      </c>
    </row>
    <row r="22" spans="1:10" x14ac:dyDescent="0.25">
      <c r="A22" s="15" t="s">
        <v>15</v>
      </c>
      <c r="B22" s="2">
        <f>B3/J3</f>
        <v>3.8812342324859306E-4</v>
      </c>
      <c r="C22" s="2">
        <f>C3/J3</f>
        <v>4.249951484572094E-2</v>
      </c>
      <c r="D22" s="2">
        <f>D3/J3</f>
        <v>8.1505918882204542E-3</v>
      </c>
      <c r="E22" s="2">
        <f>E3/J3</f>
        <v>7.5684067533475646E-3</v>
      </c>
      <c r="F22" s="2">
        <f>F3/J3</f>
        <v>0.89578886085775278</v>
      </c>
      <c r="G22" s="2">
        <f>G3/J3</f>
        <v>1.7853677469435281E-2</v>
      </c>
      <c r="H22" s="2">
        <f>H3/J3</f>
        <v>0</v>
      </c>
      <c r="I22" s="2">
        <f>I3/J3</f>
        <v>2.7750824762274404E-2</v>
      </c>
      <c r="J22" s="2">
        <f>SUM(Table47[[#This Row],[Unreported]:[Two
 or 
More Races]])</f>
        <v>1</v>
      </c>
    </row>
    <row r="23" spans="1:10" x14ac:dyDescent="0.25">
      <c r="A23" s="15" t="s">
        <v>14</v>
      </c>
      <c r="B23" s="2">
        <f t="shared" ref="B23:B36" si="0">B4/J4</f>
        <v>0</v>
      </c>
      <c r="C23" s="2">
        <f t="shared" ref="C23:C36" si="1">C4/J4</f>
        <v>2.5270758122743681E-2</v>
      </c>
      <c r="D23" s="2">
        <f t="shared" ref="D23:D36" si="2">D4/J4</f>
        <v>2.1660649819494584E-2</v>
      </c>
      <c r="E23" s="2">
        <f t="shared" ref="E23:E36" si="3">E4/J4</f>
        <v>0</v>
      </c>
      <c r="F23" s="2">
        <f t="shared" ref="F23:F36" si="4">F4/J4</f>
        <v>0.92418772563176899</v>
      </c>
      <c r="G23" s="2">
        <f t="shared" ref="G23:G36" si="5">G4/J4</f>
        <v>1.444043321299639E-2</v>
      </c>
      <c r="H23" s="2">
        <f t="shared" ref="H23:H36" si="6">H4/J4</f>
        <v>0</v>
      </c>
      <c r="I23" s="2">
        <f t="shared" ref="I23:I36" si="7">I4/J4</f>
        <v>1.444043321299639E-2</v>
      </c>
      <c r="J23" s="2">
        <f>SUM(Table47[[#This Row],[Unreported]:[Two
 or 
More Races]])</f>
        <v>1</v>
      </c>
    </row>
    <row r="24" spans="1:10" x14ac:dyDescent="0.25">
      <c r="A24" s="15" t="s">
        <v>13</v>
      </c>
      <c r="B24" s="2">
        <f t="shared" si="0"/>
        <v>2.3290117226923375E-4</v>
      </c>
      <c r="C24" s="2">
        <f t="shared" si="1"/>
        <v>3.5556245633103022E-2</v>
      </c>
      <c r="D24" s="2">
        <f t="shared" si="2"/>
        <v>8.4620759257821605E-3</v>
      </c>
      <c r="E24" s="2">
        <f t="shared" si="3"/>
        <v>1.1955593509820665E-2</v>
      </c>
      <c r="F24" s="2">
        <f t="shared" si="4"/>
        <v>0.88991537924074215</v>
      </c>
      <c r="G24" s="2">
        <f t="shared" si="5"/>
        <v>2.1659809021038739E-2</v>
      </c>
      <c r="H24" s="2">
        <f t="shared" si="6"/>
        <v>6.987035168077013E-4</v>
      </c>
      <c r="I24" s="2">
        <f t="shared" si="7"/>
        <v>3.1519291980436299E-2</v>
      </c>
      <c r="J24" s="2">
        <f>SUM(Table47[[#This Row],[Unreported]:[Two
 or 
More Races]])</f>
        <v>1</v>
      </c>
    </row>
    <row r="25" spans="1:10" x14ac:dyDescent="0.25">
      <c r="A25" s="15" t="s">
        <v>1</v>
      </c>
      <c r="B25" s="2">
        <f t="shared" si="0"/>
        <v>1.5266010228226853E-4</v>
      </c>
      <c r="C25" s="2">
        <f t="shared" si="1"/>
        <v>3.656209449660331E-2</v>
      </c>
      <c r="D25" s="2">
        <f t="shared" si="2"/>
        <v>9.6939164949240517E-3</v>
      </c>
      <c r="E25" s="2">
        <f t="shared" si="3"/>
        <v>1.3052438745133959E-2</v>
      </c>
      <c r="F25" s="2">
        <f t="shared" si="4"/>
        <v>0.88626822379970993</v>
      </c>
      <c r="G25" s="2">
        <f t="shared" si="5"/>
        <v>2.1372414319517596E-2</v>
      </c>
      <c r="H25" s="2">
        <f t="shared" si="6"/>
        <v>1.2976108693992824E-3</v>
      </c>
      <c r="I25" s="2">
        <f t="shared" si="7"/>
        <v>3.1600641172429583E-2</v>
      </c>
      <c r="J25" s="2">
        <f>SUM(Table47[[#This Row],[Unreported]:[Two
 or 
More Races]])</f>
        <v>1</v>
      </c>
    </row>
    <row r="26" spans="1:10" x14ac:dyDescent="0.25">
      <c r="A26" s="15" t="s">
        <v>2</v>
      </c>
      <c r="B26" s="2">
        <f t="shared" si="0"/>
        <v>1.5146925174189639E-4</v>
      </c>
      <c r="C26" s="2">
        <f t="shared" si="1"/>
        <v>3.1429869736443503E-2</v>
      </c>
      <c r="D26" s="2">
        <f t="shared" si="2"/>
        <v>9.3153589821266276E-3</v>
      </c>
      <c r="E26" s="2">
        <f t="shared" si="3"/>
        <v>1.3329294153286883E-2</v>
      </c>
      <c r="F26" s="2">
        <f t="shared" si="4"/>
        <v>0.89033626173886704</v>
      </c>
      <c r="G26" s="2">
        <f t="shared" si="5"/>
        <v>2.2644653135413511E-2</v>
      </c>
      <c r="H26" s="2">
        <f t="shared" si="6"/>
        <v>9.0881551045137842E-4</v>
      </c>
      <c r="I26" s="2">
        <f t="shared" si="7"/>
        <v>3.1884277491669194E-2</v>
      </c>
      <c r="J26" s="2">
        <f>SUM(Table47[[#This Row],[Unreported]:[Two
 or 
More Races]])</f>
        <v>1</v>
      </c>
    </row>
    <row r="27" spans="1:10" x14ac:dyDescent="0.25">
      <c r="A27" s="15" t="s">
        <v>3</v>
      </c>
      <c r="B27" s="2">
        <f t="shared" si="0"/>
        <v>1.4755791648221928E-4</v>
      </c>
      <c r="C27" s="2">
        <f t="shared" si="1"/>
        <v>3.4749889331562638E-2</v>
      </c>
      <c r="D27" s="2">
        <f t="shared" si="2"/>
        <v>7.8943485317987307E-3</v>
      </c>
      <c r="E27" s="2">
        <f t="shared" si="3"/>
        <v>1.3722886232846392E-2</v>
      </c>
      <c r="F27" s="2">
        <f t="shared" si="4"/>
        <v>0.88770842555703111</v>
      </c>
      <c r="G27" s="2">
        <f t="shared" si="5"/>
        <v>2.3387929762431755E-2</v>
      </c>
      <c r="H27" s="2">
        <f t="shared" si="6"/>
        <v>1.1804633318577543E-3</v>
      </c>
      <c r="I27" s="2">
        <f t="shared" si="7"/>
        <v>3.1208499335989376E-2</v>
      </c>
      <c r="J27" s="2">
        <f>SUM(Table47[[#This Row],[Unreported]:[Two
 or 
More Races]])</f>
        <v>0.99999999999999989</v>
      </c>
    </row>
    <row r="28" spans="1:10" x14ac:dyDescent="0.25">
      <c r="A28" s="15" t="s">
        <v>4</v>
      </c>
      <c r="B28" s="2">
        <f t="shared" si="0"/>
        <v>2.2461814914645105E-4</v>
      </c>
      <c r="C28" s="2">
        <f t="shared" si="1"/>
        <v>3.1746031746031744E-2</v>
      </c>
      <c r="D28" s="2">
        <f t="shared" si="2"/>
        <v>6.8882899071578321E-3</v>
      </c>
      <c r="E28" s="2">
        <f t="shared" si="3"/>
        <v>1.5648397723869421E-2</v>
      </c>
      <c r="F28" s="2">
        <f t="shared" si="4"/>
        <v>0.89525306978137165</v>
      </c>
      <c r="G28" s="2">
        <f t="shared" si="5"/>
        <v>2.2237196765498651E-2</v>
      </c>
      <c r="H28" s="2">
        <f t="shared" si="6"/>
        <v>1.0482180293501049E-3</v>
      </c>
      <c r="I28" s="2">
        <f t="shared" si="7"/>
        <v>2.6954177897574125E-2</v>
      </c>
      <c r="J28" s="2">
        <f>SUM(Table47[[#This Row],[Unreported]:[Two
 or 
More Races]])</f>
        <v>0.99999999999999989</v>
      </c>
    </row>
    <row r="29" spans="1:10" x14ac:dyDescent="0.25">
      <c r="A29" s="15" t="s">
        <v>5</v>
      </c>
      <c r="B29" s="2">
        <f t="shared" si="0"/>
        <v>1.4697236919459142E-4</v>
      </c>
      <c r="C29" s="2">
        <f t="shared" si="1"/>
        <v>3.3289241622574954E-2</v>
      </c>
      <c r="D29" s="2">
        <f t="shared" si="2"/>
        <v>9.2592592592592587E-3</v>
      </c>
      <c r="E29" s="2">
        <f t="shared" si="3"/>
        <v>1.4917695473251029E-2</v>
      </c>
      <c r="F29" s="2">
        <f t="shared" si="4"/>
        <v>0.89814814814814814</v>
      </c>
      <c r="G29" s="2">
        <f t="shared" si="5"/>
        <v>2.1164021164021163E-2</v>
      </c>
      <c r="H29" s="2">
        <f t="shared" si="6"/>
        <v>1.1757789535567313E-3</v>
      </c>
      <c r="I29" s="2">
        <f t="shared" si="7"/>
        <v>2.1898883009994121E-2</v>
      </c>
      <c r="J29" s="2">
        <f>SUM(Table47[[#This Row],[Unreported]:[Two
 or 
More Races]])</f>
        <v>0.99999999999999989</v>
      </c>
    </row>
    <row r="30" spans="1:10" x14ac:dyDescent="0.25">
      <c r="A30" s="15" t="s">
        <v>6</v>
      </c>
      <c r="B30" s="2">
        <f t="shared" si="0"/>
        <v>7.3588932224593419E-5</v>
      </c>
      <c r="C30" s="2">
        <f t="shared" si="1"/>
        <v>3.3630142026639193E-2</v>
      </c>
      <c r="D30" s="2">
        <f t="shared" si="2"/>
        <v>8.6834940025020228E-3</v>
      </c>
      <c r="E30" s="2">
        <f t="shared" si="3"/>
        <v>1.5453675767164618E-2</v>
      </c>
      <c r="F30" s="2">
        <f t="shared" si="4"/>
        <v>0.89866804032673486</v>
      </c>
      <c r="G30" s="2">
        <f t="shared" si="5"/>
        <v>1.9869011700640225E-2</v>
      </c>
      <c r="H30" s="2">
        <f t="shared" si="6"/>
        <v>9.5665611891971453E-4</v>
      </c>
      <c r="I30" s="2">
        <f t="shared" si="7"/>
        <v>2.2665391125174773E-2</v>
      </c>
      <c r="J30" s="2">
        <f>SUM(Table47[[#This Row],[Unreported]:[Two
 or 
More Races]])</f>
        <v>1</v>
      </c>
    </row>
    <row r="31" spans="1:10" x14ac:dyDescent="0.25">
      <c r="A31" s="15" t="s">
        <v>7</v>
      </c>
      <c r="B31" s="2">
        <f t="shared" si="0"/>
        <v>1.4722119985277881E-4</v>
      </c>
      <c r="C31" s="2">
        <f t="shared" si="1"/>
        <v>3.0474788369525212E-2</v>
      </c>
      <c r="D31" s="2">
        <f t="shared" si="2"/>
        <v>7.7291129922708868E-3</v>
      </c>
      <c r="E31" s="2">
        <f t="shared" si="3"/>
        <v>1.4206845785793154E-2</v>
      </c>
      <c r="F31" s="2">
        <f t="shared" si="4"/>
        <v>0.91026867868973127</v>
      </c>
      <c r="G31" s="2">
        <f t="shared" si="5"/>
        <v>1.7666543982333457E-2</v>
      </c>
      <c r="H31" s="2">
        <f t="shared" si="6"/>
        <v>7.3610599926389399E-4</v>
      </c>
      <c r="I31" s="2">
        <f t="shared" si="7"/>
        <v>1.8770702981229296E-2</v>
      </c>
      <c r="J31" s="2">
        <f>SUM(Table47[[#This Row],[Unreported]:[Two
 or 
More Races]])</f>
        <v>1</v>
      </c>
    </row>
    <row r="32" spans="1:10" x14ac:dyDescent="0.25">
      <c r="A32" s="15" t="s">
        <v>8</v>
      </c>
      <c r="B32" s="2">
        <f t="shared" si="0"/>
        <v>1.4624159110851126E-4</v>
      </c>
      <c r="C32" s="2">
        <f t="shared" si="1"/>
        <v>3.1368821292775663E-2</v>
      </c>
      <c r="D32" s="2">
        <f t="shared" si="2"/>
        <v>8.920737057619187E-3</v>
      </c>
      <c r="E32" s="2">
        <f t="shared" si="3"/>
        <v>1.4039192746417082E-2</v>
      </c>
      <c r="F32" s="2">
        <f t="shared" si="4"/>
        <v>0.90596665691722722</v>
      </c>
      <c r="G32" s="2">
        <f t="shared" si="5"/>
        <v>1.9084527639660721E-2</v>
      </c>
      <c r="H32" s="2">
        <f t="shared" si="6"/>
        <v>1.1699327288680901E-3</v>
      </c>
      <c r="I32" s="2">
        <f t="shared" si="7"/>
        <v>1.9303890026323486E-2</v>
      </c>
      <c r="J32" s="2">
        <f>SUM(Table47[[#This Row],[Unreported]:[Two
 or 
More Races]])</f>
        <v>1</v>
      </c>
    </row>
    <row r="33" spans="1:10" x14ac:dyDescent="0.25">
      <c r="A33" s="15" t="s">
        <v>9</v>
      </c>
      <c r="B33" s="2">
        <f t="shared" si="0"/>
        <v>1.3888888888888889E-4</v>
      </c>
      <c r="C33" s="2">
        <f t="shared" si="1"/>
        <v>3.0347222222222223E-2</v>
      </c>
      <c r="D33" s="2">
        <f t="shared" si="2"/>
        <v>8.0555555555555554E-3</v>
      </c>
      <c r="E33" s="2">
        <f t="shared" si="3"/>
        <v>1.7013888888888887E-2</v>
      </c>
      <c r="F33" s="2">
        <f t="shared" si="4"/>
        <v>0.90493055555555557</v>
      </c>
      <c r="G33" s="2">
        <f t="shared" si="5"/>
        <v>1.8333333333333333E-2</v>
      </c>
      <c r="H33" s="2">
        <f t="shared" si="6"/>
        <v>1.25E-3</v>
      </c>
      <c r="I33" s="2">
        <f t="shared" si="7"/>
        <v>1.9930555555555556E-2</v>
      </c>
      <c r="J33" s="2">
        <f>SUM(Table47[[#This Row],[Unreported]:[Two
 or 
More Races]])</f>
        <v>1</v>
      </c>
    </row>
    <row r="34" spans="1:10" x14ac:dyDescent="0.25">
      <c r="A34" s="15" t="s">
        <v>10</v>
      </c>
      <c r="B34" s="2">
        <f t="shared" si="0"/>
        <v>2.1018706648917536E-4</v>
      </c>
      <c r="C34" s="2">
        <f t="shared" si="1"/>
        <v>3.1457997617879915E-2</v>
      </c>
      <c r="D34" s="2">
        <f t="shared" si="2"/>
        <v>6.5157990611644364E-3</v>
      </c>
      <c r="E34" s="2">
        <f t="shared" si="3"/>
        <v>1.8146150073565473E-2</v>
      </c>
      <c r="F34" s="2">
        <f t="shared" si="4"/>
        <v>0.90821831429972677</v>
      </c>
      <c r="G34" s="2">
        <f t="shared" si="5"/>
        <v>1.5483780564702586E-2</v>
      </c>
      <c r="H34" s="2">
        <f t="shared" si="6"/>
        <v>1.1209976879422686E-3</v>
      </c>
      <c r="I34" s="2">
        <f t="shared" si="7"/>
        <v>1.8846773628529392E-2</v>
      </c>
      <c r="J34" s="2">
        <f>SUM(Table47[[#This Row],[Unreported]:[Two
 or 
More Races]])</f>
        <v>1</v>
      </c>
    </row>
    <row r="35" spans="1:10" x14ac:dyDescent="0.25">
      <c r="A35" s="15" t="s">
        <v>11</v>
      </c>
      <c r="B35" s="2">
        <f t="shared" si="0"/>
        <v>2.0999580008399833E-4</v>
      </c>
      <c r="C35" s="2">
        <f t="shared" si="1"/>
        <v>2.9959400811983759E-2</v>
      </c>
      <c r="D35" s="2">
        <f t="shared" si="2"/>
        <v>5.9498810023799528E-3</v>
      </c>
      <c r="E35" s="2">
        <f t="shared" si="3"/>
        <v>1.6659666806663868E-2</v>
      </c>
      <c r="F35" s="2">
        <f t="shared" si="4"/>
        <v>0.90466190676186475</v>
      </c>
      <c r="G35" s="2">
        <f t="shared" si="5"/>
        <v>1.5609687806243874E-2</v>
      </c>
      <c r="H35" s="2">
        <f t="shared" si="6"/>
        <v>5.5998880022399555E-4</v>
      </c>
      <c r="I35" s="2">
        <f t="shared" si="7"/>
        <v>2.6389472210555789E-2</v>
      </c>
      <c r="J35" s="2">
        <f>SUM(Table47[[#This Row],[Unreported]:[Two
 or 
More Races]])</f>
        <v>1</v>
      </c>
    </row>
    <row r="36" spans="1:10" x14ac:dyDescent="0.25">
      <c r="A36" s="15" t="s">
        <v>12</v>
      </c>
      <c r="B36" s="2">
        <f t="shared" si="0"/>
        <v>1.3921759710427398E-4</v>
      </c>
      <c r="C36" s="2">
        <f t="shared" si="1"/>
        <v>3.0349436168731727E-2</v>
      </c>
      <c r="D36" s="2">
        <f t="shared" si="2"/>
        <v>5.9167478769316445E-3</v>
      </c>
      <c r="E36" s="2">
        <f t="shared" si="3"/>
        <v>2.2135597939579563E-2</v>
      </c>
      <c r="F36" s="2">
        <f t="shared" si="4"/>
        <v>0.90045941807044405</v>
      </c>
      <c r="G36" s="2">
        <f t="shared" si="5"/>
        <v>1.7471808436586383E-2</v>
      </c>
      <c r="H36" s="2">
        <f t="shared" si="6"/>
        <v>8.3530558262564386E-4</v>
      </c>
      <c r="I36" s="2">
        <f t="shared" si="7"/>
        <v>2.2692468327996658E-2</v>
      </c>
      <c r="J36" s="2">
        <f>SUM(Table47[[#This Row],[Unreported]:[Two
 or 
More Races]])</f>
        <v>1</v>
      </c>
    </row>
    <row r="37" spans="1:10" x14ac:dyDescent="0.25">
      <c r="A37" s="8" t="s">
        <v>848</v>
      </c>
      <c r="B37" s="17">
        <f>Table4[[#Totals],[Unreported]]/Table4[[#Totals],[Total 
Students]]</f>
        <v>1.6911335504530601E-4</v>
      </c>
      <c r="C37" s="17">
        <f>Table4[[#Totals],[African
 American-Black]]/Table4[[#Totals],[Total 
Students]]</f>
        <v>3.2600690637120927E-2</v>
      </c>
      <c r="D37" s="17">
        <f>Table4[[#Totals],[American Indian
 Native Alaskan]]/Table4[[#Totals],[Total 
Students]]</f>
        <v>7.9428724176117925E-3</v>
      </c>
      <c r="E37" s="17">
        <f>Table4[[#Totals],[Asian
Pacific Islander]]/Table4[[#Totals],[Total 
Students]]</f>
        <v>1.5236567762630313E-2</v>
      </c>
      <c r="F37" s="17">
        <f>Table4[[#Totals],[Caucasian-White]]/Table4[[#Totals],[Total 
Students]]</f>
        <v>0.89867382398027373</v>
      </c>
      <c r="G37" s="17">
        <f>Table4[[#Totals],[Hispanic]]/Table4[[#Totals],[Total 
Students]]</f>
        <v>1.9562596490079593E-2</v>
      </c>
      <c r="H37" s="17">
        <f>Table4[[#Totals],[Native Hawaiian
 Other Pac-Islander]]/Table4[[#Totals],[Total 
Students]]</f>
        <v>9.6558270461352138E-4</v>
      </c>
      <c r="I37" s="17">
        <f>Table4[[#Totals],[Two
 or 
More Races]]/Table4[[#Totals],[Total 
Students]]</f>
        <v>2.4848752652624803E-2</v>
      </c>
      <c r="J37" s="17">
        <f>SUM(Table47[[#Totals],[Unreported]:[Two
 or 
More Races]])</f>
        <v>1</v>
      </c>
    </row>
  </sheetData>
  <mergeCells count="2">
    <mergeCell ref="A1:I1"/>
    <mergeCell ref="A20:I20"/>
  </mergeCells>
  <pageMargins left="0.25" right="0.25" top="1" bottom="0.75" header="0.3" footer="0.3"/>
  <pageSetup scale="80" orientation="landscape" r:id="rId1"/>
  <headerFooter>
    <oddHeader>&amp;COctober 1, 2015
Attending Counts by
Race/Grade</oddHeader>
  </headerFooter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22" sqref="E22"/>
    </sheetView>
  </sheetViews>
  <sheetFormatPr defaultRowHeight="15" x14ac:dyDescent="0.25"/>
  <cols>
    <col min="2" max="2" width="10.5703125" style="1" bestFit="1" customWidth="1"/>
    <col min="3" max="3" width="9.5703125" style="1" bestFit="1" customWidth="1"/>
    <col min="4" max="4" width="15.28515625" style="1" customWidth="1"/>
    <col min="5" max="5" width="10.140625" bestFit="1" customWidth="1"/>
  </cols>
  <sheetData>
    <row r="1" spans="1:5" x14ac:dyDescent="0.25">
      <c r="A1" t="s">
        <v>843</v>
      </c>
      <c r="B1" s="1" t="s">
        <v>220</v>
      </c>
      <c r="C1" s="1" t="s">
        <v>16</v>
      </c>
      <c r="D1" s="1" t="s">
        <v>256</v>
      </c>
      <c r="E1" t="s">
        <v>860</v>
      </c>
    </row>
    <row r="2" spans="1:5" x14ac:dyDescent="0.25">
      <c r="A2" s="11" t="s">
        <v>15</v>
      </c>
      <c r="B2" s="1">
        <v>5143</v>
      </c>
      <c r="C2" s="1">
        <v>10</v>
      </c>
      <c r="D2" s="1">
        <f>Table7[[#This Row],[Y]]+Table7[[#This Row],[N]]</f>
        <v>5153</v>
      </c>
      <c r="E2" s="2">
        <f>Table7[[#This Row],[Y]]/Table7[[#This Row],[Total Students]]</f>
        <v>1.9406171162429653E-3</v>
      </c>
    </row>
    <row r="3" spans="1:5" x14ac:dyDescent="0.25">
      <c r="A3" s="11" t="s">
        <v>14</v>
      </c>
      <c r="B3" s="1">
        <v>249</v>
      </c>
      <c r="C3" s="1">
        <v>28</v>
      </c>
      <c r="D3" s="1">
        <f>Table7[[#This Row],[Y]]+Table7[[#This Row],[N]]</f>
        <v>277</v>
      </c>
      <c r="E3" s="2">
        <f>Table7[[#This Row],[Y]]/Table7[[#This Row],[Total Students]]</f>
        <v>0.10108303249097472</v>
      </c>
    </row>
    <row r="4" spans="1:5" x14ac:dyDescent="0.25">
      <c r="A4" s="11" t="s">
        <v>13</v>
      </c>
      <c r="B4" s="1">
        <v>11103</v>
      </c>
      <c r="C4" s="1">
        <v>1778</v>
      </c>
      <c r="D4" s="1">
        <f>Table7[[#This Row],[Y]]+Table7[[#This Row],[N]]</f>
        <v>12881</v>
      </c>
      <c r="E4" s="2">
        <f>Table7[[#This Row],[Y]]/Table7[[#This Row],[Total Students]]</f>
        <v>0.13803276143156587</v>
      </c>
    </row>
    <row r="5" spans="1:5" x14ac:dyDescent="0.25">
      <c r="A5" s="11" t="s">
        <v>1</v>
      </c>
      <c r="B5" s="1">
        <v>11008</v>
      </c>
      <c r="C5" s="1">
        <v>2093</v>
      </c>
      <c r="D5" s="1">
        <f>Table7[[#This Row],[Y]]+Table7[[#This Row],[N]]</f>
        <v>13101</v>
      </c>
      <c r="E5" s="2">
        <f>Table7[[#This Row],[Y]]/Table7[[#This Row],[Total Students]]</f>
        <v>0.15975879703839402</v>
      </c>
    </row>
    <row r="6" spans="1:5" x14ac:dyDescent="0.25">
      <c r="A6" s="11" t="s">
        <v>2</v>
      </c>
      <c r="B6" s="1">
        <v>11036</v>
      </c>
      <c r="C6" s="1">
        <v>2168</v>
      </c>
      <c r="D6" s="1">
        <f>Table7[[#This Row],[Y]]+Table7[[#This Row],[N]]</f>
        <v>13204</v>
      </c>
      <c r="E6" s="2">
        <f>Table7[[#This Row],[Y]]/Table7[[#This Row],[Total Students]]</f>
        <v>0.16419266888821568</v>
      </c>
    </row>
    <row r="7" spans="1:5" x14ac:dyDescent="0.25">
      <c r="A7" s="11" t="s">
        <v>3</v>
      </c>
      <c r="B7" s="1">
        <v>11208</v>
      </c>
      <c r="C7" s="1">
        <v>2346</v>
      </c>
      <c r="D7" s="1">
        <f>Table7[[#This Row],[Y]]+Table7[[#This Row],[N]]</f>
        <v>13554</v>
      </c>
      <c r="E7" s="2">
        <f>Table7[[#This Row],[Y]]/Table7[[#This Row],[Total Students]]</f>
        <v>0.17308543603364321</v>
      </c>
    </row>
    <row r="8" spans="1:5" x14ac:dyDescent="0.25">
      <c r="A8" s="11" t="s">
        <v>4</v>
      </c>
      <c r="B8" s="1">
        <v>10787</v>
      </c>
      <c r="C8" s="1">
        <v>2569</v>
      </c>
      <c r="D8" s="1">
        <f>Table7[[#This Row],[Y]]+Table7[[#This Row],[N]]</f>
        <v>13356</v>
      </c>
      <c r="E8" s="2">
        <f>Table7[[#This Row],[Y]]/Table7[[#This Row],[Total Students]]</f>
        <v>0.19234800838574423</v>
      </c>
    </row>
    <row r="9" spans="1:5" x14ac:dyDescent="0.25">
      <c r="A9" s="11" t="s">
        <v>5</v>
      </c>
      <c r="B9" s="1">
        <v>11104</v>
      </c>
      <c r="C9" s="1">
        <v>2504</v>
      </c>
      <c r="D9" s="1">
        <f>Table7[[#This Row],[Y]]+Table7[[#This Row],[N]]</f>
        <v>13608</v>
      </c>
      <c r="E9" s="2">
        <f>Table7[[#This Row],[Y]]/Table7[[#This Row],[Total Students]]</f>
        <v>0.18400940623162845</v>
      </c>
    </row>
    <row r="10" spans="1:5" x14ac:dyDescent="0.25">
      <c r="A10" s="11" t="s">
        <v>6</v>
      </c>
      <c r="B10" s="1">
        <v>11058</v>
      </c>
      <c r="C10" s="1">
        <v>2531</v>
      </c>
      <c r="D10" s="1">
        <f>Table7[[#This Row],[Y]]+Table7[[#This Row],[N]]</f>
        <v>13589</v>
      </c>
      <c r="E10" s="2">
        <f>Table7[[#This Row],[Y]]/Table7[[#This Row],[Total Students]]</f>
        <v>0.18625358746044596</v>
      </c>
    </row>
    <row r="11" spans="1:5" x14ac:dyDescent="0.25">
      <c r="A11" s="11" t="s">
        <v>7</v>
      </c>
      <c r="B11" s="1">
        <v>11073</v>
      </c>
      <c r="C11" s="1">
        <v>2512</v>
      </c>
      <c r="D11" s="1">
        <f>Table7[[#This Row],[Y]]+Table7[[#This Row],[N]]</f>
        <v>13585</v>
      </c>
      <c r="E11" s="2">
        <f>Table7[[#This Row],[Y]]/Table7[[#This Row],[Total Students]]</f>
        <v>0.18490982701509018</v>
      </c>
    </row>
    <row r="12" spans="1:5" x14ac:dyDescent="0.25">
      <c r="A12" s="11" t="s">
        <v>8</v>
      </c>
      <c r="B12" s="1">
        <v>11227</v>
      </c>
      <c r="C12" s="1">
        <v>2449</v>
      </c>
      <c r="D12" s="1">
        <f>Table7[[#This Row],[Y]]+Table7[[#This Row],[N]]</f>
        <v>13676</v>
      </c>
      <c r="E12" s="2">
        <f>Table7[[#This Row],[Y]]/Table7[[#This Row],[Total Students]]</f>
        <v>0.17907282831237203</v>
      </c>
    </row>
    <row r="13" spans="1:5" x14ac:dyDescent="0.25">
      <c r="A13" s="11" t="s">
        <v>9</v>
      </c>
      <c r="B13" s="1">
        <v>11926</v>
      </c>
      <c r="C13" s="1">
        <v>2474</v>
      </c>
      <c r="D13" s="1">
        <f>Table7[[#This Row],[Y]]+Table7[[#This Row],[N]]</f>
        <v>14400</v>
      </c>
      <c r="E13" s="2">
        <f>Table7[[#This Row],[Y]]/Table7[[#This Row],[Total Students]]</f>
        <v>0.17180555555555554</v>
      </c>
    </row>
    <row r="14" spans="1:5" x14ac:dyDescent="0.25">
      <c r="A14" s="11" t="s">
        <v>10</v>
      </c>
      <c r="B14" s="1">
        <v>11841</v>
      </c>
      <c r="C14" s="1">
        <v>2432</v>
      </c>
      <c r="D14" s="1">
        <f>Table7[[#This Row],[Y]]+Table7[[#This Row],[N]]</f>
        <v>14273</v>
      </c>
      <c r="E14" s="2">
        <f>Table7[[#This Row],[Y]]/Table7[[#This Row],[Total Students]]</f>
        <v>0.17039164856722483</v>
      </c>
    </row>
    <row r="15" spans="1:5" x14ac:dyDescent="0.25">
      <c r="A15" s="11" t="s">
        <v>11</v>
      </c>
      <c r="B15" s="1">
        <v>12020</v>
      </c>
      <c r="C15" s="1">
        <v>2266</v>
      </c>
      <c r="D15" s="1">
        <f>Table7[[#This Row],[Y]]+Table7[[#This Row],[N]]</f>
        <v>14286</v>
      </c>
      <c r="E15" s="2">
        <f>Table7[[#This Row],[Y]]/Table7[[#This Row],[Total Students]]</f>
        <v>0.15861682766344673</v>
      </c>
    </row>
    <row r="16" spans="1:5" x14ac:dyDescent="0.25">
      <c r="A16" s="11" t="s">
        <v>12</v>
      </c>
      <c r="B16" s="1">
        <v>12195</v>
      </c>
      <c r="C16" s="1">
        <v>2171</v>
      </c>
      <c r="D16" s="1">
        <f>Table7[[#This Row],[Y]]+Table7[[#This Row],[N]]</f>
        <v>14366</v>
      </c>
      <c r="E16" s="2">
        <f>Table7[[#This Row],[Y]]/Table7[[#This Row],[Total Students]]</f>
        <v>0.15112070165668939</v>
      </c>
    </row>
    <row r="17" spans="1:5" x14ac:dyDescent="0.25">
      <c r="A17" s="3" t="s">
        <v>848</v>
      </c>
      <c r="B17" s="4">
        <f>SUM(B2:B16)</f>
        <v>152978</v>
      </c>
      <c r="C17" s="4">
        <f t="shared" ref="C17:D17" si="0">SUM(C2:C16)</f>
        <v>30331</v>
      </c>
      <c r="D17" s="4">
        <f t="shared" si="0"/>
        <v>183309</v>
      </c>
      <c r="E17" s="5">
        <f>Table7[[#This Row],[Y]]/Table7[[#This Row],[Total Students]]</f>
        <v>0.16546377973803797</v>
      </c>
    </row>
  </sheetData>
  <pageMargins left="0.95" right="0.7" top="1" bottom="0.75" header="0.3" footer="0.3"/>
  <pageSetup orientation="portrait" r:id="rId1"/>
  <headerFooter>
    <oddHeader>&amp;COctober 1, 2015
Attending Counts by
SpEd/Grade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F34" sqref="F34"/>
    </sheetView>
  </sheetViews>
  <sheetFormatPr defaultRowHeight="15" x14ac:dyDescent="0.25"/>
  <cols>
    <col min="2" max="3" width="9.5703125" style="1" bestFit="1" customWidth="1"/>
    <col min="4" max="4" width="15.5703125" style="1" customWidth="1"/>
    <col min="5" max="5" width="9.140625" style="2"/>
  </cols>
  <sheetData>
    <row r="1" spans="1:5" x14ac:dyDescent="0.25">
      <c r="A1" t="s">
        <v>843</v>
      </c>
      <c r="B1" s="1" t="s">
        <v>220</v>
      </c>
      <c r="C1" s="1" t="s">
        <v>16</v>
      </c>
      <c r="D1" s="1" t="s">
        <v>256</v>
      </c>
      <c r="E1" s="2" t="s">
        <v>860</v>
      </c>
    </row>
    <row r="2" spans="1:5" x14ac:dyDescent="0.25">
      <c r="A2" s="11" t="s">
        <v>15</v>
      </c>
      <c r="B2" s="1">
        <v>2314</v>
      </c>
      <c r="C2" s="1">
        <v>2839</v>
      </c>
      <c r="D2" s="1">
        <f>Table11[[#This Row],[N]]+Table11[[#This Row],[Y]]</f>
        <v>5153</v>
      </c>
      <c r="E2" s="2">
        <f>Table11[[#This Row],[Y]]/Table11[[#This Row],[Total Students]]</f>
        <v>0.55094119930137786</v>
      </c>
    </row>
    <row r="3" spans="1:5" x14ac:dyDescent="0.25">
      <c r="A3" s="11" t="s">
        <v>14</v>
      </c>
      <c r="B3" s="1">
        <v>141</v>
      </c>
      <c r="C3" s="1">
        <v>136</v>
      </c>
      <c r="D3" s="1">
        <f>Table11[[#This Row],[N]]+Table11[[#This Row],[Y]]</f>
        <v>277</v>
      </c>
      <c r="E3" s="2">
        <f>Table11[[#This Row],[Y]]/Table11[[#This Row],[Total Students]]</f>
        <v>0.49097472924187724</v>
      </c>
    </row>
    <row r="4" spans="1:5" x14ac:dyDescent="0.25">
      <c r="A4" s="11" t="s">
        <v>13</v>
      </c>
      <c r="B4" s="1">
        <v>6647</v>
      </c>
      <c r="C4" s="1">
        <v>6234</v>
      </c>
      <c r="D4" s="1">
        <f>Table11[[#This Row],[N]]+Table11[[#This Row],[Y]]</f>
        <v>12881</v>
      </c>
      <c r="E4" s="2">
        <f>Table11[[#This Row],[Y]]/Table11[[#This Row],[Total Students]]</f>
        <v>0.48396863597546774</v>
      </c>
    </row>
    <row r="5" spans="1:5" x14ac:dyDescent="0.25">
      <c r="A5" s="11" t="s">
        <v>1</v>
      </c>
      <c r="B5" s="1">
        <v>6469</v>
      </c>
      <c r="C5" s="1">
        <v>6632</v>
      </c>
      <c r="D5" s="1">
        <f>Table11[[#This Row],[N]]+Table11[[#This Row],[Y]]</f>
        <v>13101</v>
      </c>
      <c r="E5" s="2">
        <f>Table11[[#This Row],[Y]]/Table11[[#This Row],[Total Students]]</f>
        <v>0.50622089916800239</v>
      </c>
    </row>
    <row r="6" spans="1:5" x14ac:dyDescent="0.25">
      <c r="A6" s="11" t="s">
        <v>2</v>
      </c>
      <c r="B6" s="1">
        <v>6560</v>
      </c>
      <c r="C6" s="1">
        <v>6644</v>
      </c>
      <c r="D6" s="1">
        <f>Table11[[#This Row],[N]]+Table11[[#This Row],[Y]]</f>
        <v>13204</v>
      </c>
      <c r="E6" s="2">
        <f>Table11[[#This Row],[Y]]/Table11[[#This Row],[Total Students]]</f>
        <v>0.50318085428657977</v>
      </c>
    </row>
    <row r="7" spans="1:5" x14ac:dyDescent="0.25">
      <c r="A7" s="11" t="s">
        <v>3</v>
      </c>
      <c r="B7" s="1">
        <v>6872</v>
      </c>
      <c r="C7" s="1">
        <v>6682</v>
      </c>
      <c r="D7" s="1">
        <f>Table11[[#This Row],[N]]+Table11[[#This Row],[Y]]</f>
        <v>13554</v>
      </c>
      <c r="E7" s="2">
        <f>Table11[[#This Row],[Y]]/Table11[[#This Row],[Total Students]]</f>
        <v>0.49299099896709458</v>
      </c>
    </row>
    <row r="8" spans="1:5" x14ac:dyDescent="0.25">
      <c r="A8" s="11" t="s">
        <v>4</v>
      </c>
      <c r="B8" s="1">
        <v>6970</v>
      </c>
      <c r="C8" s="1">
        <v>6386</v>
      </c>
      <c r="D8" s="1">
        <f>Table11[[#This Row],[N]]+Table11[[#This Row],[Y]]</f>
        <v>13356</v>
      </c>
      <c r="E8" s="2">
        <f>Table11[[#This Row],[Y]]/Table11[[#This Row],[Total Students]]</f>
        <v>0.47813716681641211</v>
      </c>
    </row>
    <row r="9" spans="1:5" x14ac:dyDescent="0.25">
      <c r="A9" s="11" t="s">
        <v>5</v>
      </c>
      <c r="B9" s="1">
        <v>7076</v>
      </c>
      <c r="C9" s="1">
        <v>6532</v>
      </c>
      <c r="D9" s="1">
        <f>Table11[[#This Row],[N]]+Table11[[#This Row],[Y]]</f>
        <v>13608</v>
      </c>
      <c r="E9" s="2">
        <f>Table11[[#This Row],[Y]]/Table11[[#This Row],[Total Students]]</f>
        <v>0.48001175778953559</v>
      </c>
    </row>
    <row r="10" spans="1:5" x14ac:dyDescent="0.25">
      <c r="A10" s="11" t="s">
        <v>6</v>
      </c>
      <c r="B10" s="1">
        <v>7321</v>
      </c>
      <c r="C10" s="1">
        <v>6268</v>
      </c>
      <c r="D10" s="1">
        <f>Table11[[#This Row],[N]]+Table11[[#This Row],[Y]]</f>
        <v>13589</v>
      </c>
      <c r="E10" s="2">
        <f>Table11[[#This Row],[Y]]/Table11[[#This Row],[Total Students]]</f>
        <v>0.46125542718375157</v>
      </c>
    </row>
    <row r="11" spans="1:5" x14ac:dyDescent="0.25">
      <c r="A11" s="11" t="s">
        <v>7</v>
      </c>
      <c r="B11" s="1">
        <v>7502</v>
      </c>
      <c r="C11" s="1">
        <v>6083</v>
      </c>
      <c r="D11" s="1">
        <f>Table11[[#This Row],[N]]+Table11[[#This Row],[Y]]</f>
        <v>13585</v>
      </c>
      <c r="E11" s="2">
        <f>Table11[[#This Row],[Y]]/Table11[[#This Row],[Total Students]]</f>
        <v>0.44777327935222672</v>
      </c>
    </row>
    <row r="12" spans="1:5" x14ac:dyDescent="0.25">
      <c r="A12" s="11" t="s">
        <v>8</v>
      </c>
      <c r="B12" s="1">
        <v>7631</v>
      </c>
      <c r="C12" s="1">
        <v>6045</v>
      </c>
      <c r="D12" s="1">
        <f>Table11[[#This Row],[N]]+Table11[[#This Row],[Y]]</f>
        <v>13676</v>
      </c>
      <c r="E12" s="2">
        <f>Table11[[#This Row],[Y]]/Table11[[#This Row],[Total Students]]</f>
        <v>0.44201520912547526</v>
      </c>
    </row>
    <row r="13" spans="1:5" x14ac:dyDescent="0.25">
      <c r="A13" s="11" t="s">
        <v>9</v>
      </c>
      <c r="B13" s="1">
        <v>8381</v>
      </c>
      <c r="C13" s="1">
        <v>6019</v>
      </c>
      <c r="D13" s="1">
        <f>Table11[[#This Row],[N]]+Table11[[#This Row],[Y]]</f>
        <v>14400</v>
      </c>
      <c r="E13" s="2">
        <f>Table11[[#This Row],[Y]]/Table11[[#This Row],[Total Students]]</f>
        <v>0.41798611111111111</v>
      </c>
    </row>
    <row r="14" spans="1:5" x14ac:dyDescent="0.25">
      <c r="A14" s="11" t="s">
        <v>10</v>
      </c>
      <c r="B14" s="1">
        <v>8541</v>
      </c>
      <c r="C14" s="1">
        <v>5732</v>
      </c>
      <c r="D14" s="1">
        <f>Table11[[#This Row],[N]]+Table11[[#This Row],[Y]]</f>
        <v>14273</v>
      </c>
      <c r="E14" s="2">
        <f>Table11[[#This Row],[Y]]/Table11[[#This Row],[Total Students]]</f>
        <v>0.40159742170531776</v>
      </c>
    </row>
    <row r="15" spans="1:5" x14ac:dyDescent="0.25">
      <c r="A15" s="11" t="s">
        <v>11</v>
      </c>
      <c r="B15" s="1">
        <v>8715</v>
      </c>
      <c r="C15" s="1">
        <v>5571</v>
      </c>
      <c r="D15" s="1">
        <f>Table11[[#This Row],[N]]+Table11[[#This Row],[Y]]</f>
        <v>14286</v>
      </c>
      <c r="E15" s="2">
        <f>Table11[[#This Row],[Y]]/Table11[[#This Row],[Total Students]]</f>
        <v>0.38996220075598487</v>
      </c>
    </row>
    <row r="16" spans="1:5" x14ac:dyDescent="0.25">
      <c r="A16" s="11" t="s">
        <v>12</v>
      </c>
      <c r="B16" s="1">
        <v>9191</v>
      </c>
      <c r="C16" s="1">
        <v>5175</v>
      </c>
      <c r="D16" s="1">
        <f>Table11[[#This Row],[N]]+Table11[[#This Row],[Y]]</f>
        <v>14366</v>
      </c>
      <c r="E16" s="2">
        <f>Table11[[#This Row],[Y]]/Table11[[#This Row],[Total Students]]</f>
        <v>0.36022553250730893</v>
      </c>
    </row>
    <row r="17" spans="1:5" x14ac:dyDescent="0.25">
      <c r="A17" s="3" t="s">
        <v>848</v>
      </c>
      <c r="B17" s="4">
        <f>SUM(B2:B16)</f>
        <v>100331</v>
      </c>
      <c r="C17" s="4">
        <f>SUM(C2:C16)</f>
        <v>82978</v>
      </c>
      <c r="D17" s="4">
        <f>Table11[[#This Row],[N]]+Table11[[#This Row],[Y]]</f>
        <v>183309</v>
      </c>
      <c r="E17" s="5">
        <f>Table11[[#This Row],[Y]]/Table11[[#This Row],[Total Students]]</f>
        <v>0.45266735403062586</v>
      </c>
    </row>
  </sheetData>
  <pageMargins left="0.95" right="0.7" top="1" bottom="0.75" header="0.3" footer="0.3"/>
  <pageSetup orientation="portrait" r:id="rId1"/>
  <headerFooter>
    <oddHeader>&amp;COctober 1, 2015
Attending Counts by
EconDisad/Grade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K32" sqref="K32"/>
    </sheetView>
  </sheetViews>
  <sheetFormatPr defaultRowHeight="15" x14ac:dyDescent="0.25"/>
  <cols>
    <col min="2" max="2" width="9" style="1" bestFit="1" customWidth="1"/>
    <col min="3" max="3" width="7.5703125" style="1" customWidth="1"/>
    <col min="4" max="4" width="15.42578125" style="1" customWidth="1"/>
    <col min="5" max="5" width="9.7109375" style="2" customWidth="1"/>
  </cols>
  <sheetData>
    <row r="1" spans="1:5" x14ac:dyDescent="0.25">
      <c r="A1" t="s">
        <v>843</v>
      </c>
      <c r="B1" s="1" t="s">
        <v>220</v>
      </c>
      <c r="C1" s="1" t="s">
        <v>16</v>
      </c>
      <c r="D1" s="1" t="s">
        <v>256</v>
      </c>
      <c r="E1" s="2" t="s">
        <v>860</v>
      </c>
    </row>
    <row r="2" spans="1:5" x14ac:dyDescent="0.25">
      <c r="A2" s="11" t="s">
        <v>15</v>
      </c>
      <c r="B2" s="1">
        <v>5039</v>
      </c>
      <c r="C2" s="1">
        <v>114</v>
      </c>
      <c r="D2" s="1">
        <f>Table12[[#This Row],[N]]+Table12[[#This Row],[Y]]</f>
        <v>5153</v>
      </c>
      <c r="E2" s="2">
        <f>Table12[[#This Row],[Y]]/Table12[[#This Row],[Total Students]]</f>
        <v>2.2123035125169804E-2</v>
      </c>
    </row>
    <row r="3" spans="1:5" x14ac:dyDescent="0.25">
      <c r="A3" s="11" t="s">
        <v>14</v>
      </c>
      <c r="B3" s="1">
        <v>276</v>
      </c>
      <c r="C3" s="1">
        <v>1</v>
      </c>
      <c r="D3" s="1">
        <f>Table12[[#This Row],[N]]+Table12[[#This Row],[Y]]</f>
        <v>277</v>
      </c>
      <c r="E3" s="2">
        <f>Table12[[#This Row],[Y]]/Table12[[#This Row],[Total Students]]</f>
        <v>3.6101083032490976E-3</v>
      </c>
    </row>
    <row r="4" spans="1:5" x14ac:dyDescent="0.25">
      <c r="A4" s="11" t="s">
        <v>13</v>
      </c>
      <c r="B4" s="1">
        <v>12475</v>
      </c>
      <c r="C4" s="1">
        <v>406</v>
      </c>
      <c r="D4" s="1">
        <f>Table12[[#This Row],[N]]+Table12[[#This Row],[Y]]</f>
        <v>12881</v>
      </c>
      <c r="E4" s="2">
        <f>Table12[[#This Row],[Y]]/Table12[[#This Row],[Total Students]]</f>
        <v>3.1519291980436299E-2</v>
      </c>
    </row>
    <row r="5" spans="1:5" x14ac:dyDescent="0.25">
      <c r="A5" s="11" t="s">
        <v>1</v>
      </c>
      <c r="B5" s="1">
        <v>12613</v>
      </c>
      <c r="C5" s="1">
        <v>488</v>
      </c>
      <c r="D5" s="1">
        <f>Table12[[#This Row],[N]]+Table12[[#This Row],[Y]]</f>
        <v>13101</v>
      </c>
      <c r="E5" s="2">
        <f>Table12[[#This Row],[Y]]/Table12[[#This Row],[Total Students]]</f>
        <v>3.7249064956873523E-2</v>
      </c>
    </row>
    <row r="6" spans="1:5" x14ac:dyDescent="0.25">
      <c r="A6" s="11" t="s">
        <v>2</v>
      </c>
      <c r="B6" s="1">
        <v>12694</v>
      </c>
      <c r="C6" s="1">
        <v>510</v>
      </c>
      <c r="D6" s="1">
        <f>Table12[[#This Row],[N]]+Table12[[#This Row],[Y]]</f>
        <v>13204</v>
      </c>
      <c r="E6" s="2">
        <f>Table12[[#This Row],[Y]]/Table12[[#This Row],[Total Students]]</f>
        <v>3.8624659194183578E-2</v>
      </c>
    </row>
    <row r="7" spans="1:5" x14ac:dyDescent="0.25">
      <c r="A7" s="11" t="s">
        <v>3</v>
      </c>
      <c r="B7" s="1">
        <v>13024</v>
      </c>
      <c r="C7" s="1">
        <v>530</v>
      </c>
      <c r="D7" s="1">
        <f>Table12[[#This Row],[N]]+Table12[[#This Row],[Y]]</f>
        <v>13554</v>
      </c>
      <c r="E7" s="2">
        <f>Table12[[#This Row],[Y]]/Table12[[#This Row],[Total Students]]</f>
        <v>3.9102847867788108E-2</v>
      </c>
    </row>
    <row r="8" spans="1:5" x14ac:dyDescent="0.25">
      <c r="A8" s="11" t="s">
        <v>4</v>
      </c>
      <c r="B8" s="1">
        <v>12939</v>
      </c>
      <c r="C8" s="1">
        <v>417</v>
      </c>
      <c r="D8" s="1">
        <f>Table12[[#This Row],[N]]+Table12[[#This Row],[Y]]</f>
        <v>13356</v>
      </c>
      <c r="E8" s="2">
        <f>Table12[[#This Row],[Y]]/Table12[[#This Row],[Total Students]]</f>
        <v>3.1221922731356693E-2</v>
      </c>
    </row>
    <row r="9" spans="1:5" x14ac:dyDescent="0.25">
      <c r="A9" s="11" t="s">
        <v>5</v>
      </c>
      <c r="B9" s="1">
        <v>13224</v>
      </c>
      <c r="C9" s="1">
        <v>384</v>
      </c>
      <c r="D9" s="1">
        <f>Table12[[#This Row],[N]]+Table12[[#This Row],[Y]]</f>
        <v>13608</v>
      </c>
      <c r="E9" s="2">
        <f>Table12[[#This Row],[Y]]/Table12[[#This Row],[Total Students]]</f>
        <v>2.821869488536155E-2</v>
      </c>
    </row>
    <row r="10" spans="1:5" x14ac:dyDescent="0.25">
      <c r="A10" s="11" t="s">
        <v>6</v>
      </c>
      <c r="B10" s="1">
        <v>13262</v>
      </c>
      <c r="C10" s="1">
        <v>327</v>
      </c>
      <c r="D10" s="1">
        <f>Table12[[#This Row],[N]]+Table12[[#This Row],[Y]]</f>
        <v>13589</v>
      </c>
      <c r="E10" s="2">
        <f>Table12[[#This Row],[Y]]/Table12[[#This Row],[Total Students]]</f>
        <v>2.4063580837442047E-2</v>
      </c>
    </row>
    <row r="11" spans="1:5" x14ac:dyDescent="0.25">
      <c r="A11" s="11" t="s">
        <v>7</v>
      </c>
      <c r="B11" s="1">
        <v>13260</v>
      </c>
      <c r="C11" s="1">
        <v>325</v>
      </c>
      <c r="D11" s="1">
        <f>Table12[[#This Row],[N]]+Table12[[#This Row],[Y]]</f>
        <v>13585</v>
      </c>
      <c r="E11" s="2">
        <f>Table12[[#This Row],[Y]]/Table12[[#This Row],[Total Students]]</f>
        <v>2.3923444976076555E-2</v>
      </c>
    </row>
    <row r="12" spans="1:5" x14ac:dyDescent="0.25">
      <c r="A12" s="11" t="s">
        <v>8</v>
      </c>
      <c r="B12" s="1">
        <v>13340</v>
      </c>
      <c r="C12" s="1">
        <v>336</v>
      </c>
      <c r="D12" s="1">
        <f>Table12[[#This Row],[N]]+Table12[[#This Row],[Y]]</f>
        <v>13676</v>
      </c>
      <c r="E12" s="2">
        <f>Table12[[#This Row],[Y]]/Table12[[#This Row],[Total Students]]</f>
        <v>2.4568587306229892E-2</v>
      </c>
    </row>
    <row r="13" spans="1:5" x14ac:dyDescent="0.25">
      <c r="A13" s="11" t="s">
        <v>9</v>
      </c>
      <c r="B13" s="1">
        <v>14005</v>
      </c>
      <c r="C13" s="1">
        <v>395</v>
      </c>
      <c r="D13" s="1">
        <f>Table12[[#This Row],[N]]+Table12[[#This Row],[Y]]</f>
        <v>14400</v>
      </c>
      <c r="E13" s="2">
        <f>Table12[[#This Row],[Y]]/Table12[[#This Row],[Total Students]]</f>
        <v>2.7430555555555555E-2</v>
      </c>
    </row>
    <row r="14" spans="1:5" x14ac:dyDescent="0.25">
      <c r="A14" s="11" t="s">
        <v>10</v>
      </c>
      <c r="B14" s="1">
        <v>13950</v>
      </c>
      <c r="C14" s="1">
        <v>323</v>
      </c>
      <c r="D14" s="1">
        <f>Table12[[#This Row],[N]]+Table12[[#This Row],[Y]]</f>
        <v>14273</v>
      </c>
      <c r="E14" s="2">
        <f>Table12[[#This Row],[Y]]/Table12[[#This Row],[Total Students]]</f>
        <v>2.2630140825334547E-2</v>
      </c>
    </row>
    <row r="15" spans="1:5" x14ac:dyDescent="0.25">
      <c r="A15" s="11" t="s">
        <v>11</v>
      </c>
      <c r="B15" s="1">
        <v>13985</v>
      </c>
      <c r="C15" s="1">
        <v>301</v>
      </c>
      <c r="D15" s="1">
        <f>Table12[[#This Row],[N]]+Table12[[#This Row],[Y]]</f>
        <v>14286</v>
      </c>
      <c r="E15" s="2">
        <f>Table12[[#This Row],[Y]]/Table12[[#This Row],[Total Students]]</f>
        <v>2.1069578608427831E-2</v>
      </c>
    </row>
    <row r="16" spans="1:5" x14ac:dyDescent="0.25">
      <c r="A16" s="11" t="s">
        <v>12</v>
      </c>
      <c r="B16" s="1">
        <v>14043</v>
      </c>
      <c r="C16" s="1">
        <v>323</v>
      </c>
      <c r="D16" s="1">
        <f>Table12[[#This Row],[N]]+Table12[[#This Row],[Y]]</f>
        <v>14366</v>
      </c>
      <c r="E16" s="2">
        <f>Table12[[#This Row],[Y]]/Table12[[#This Row],[Total Students]]</f>
        <v>2.2483641932340249E-2</v>
      </c>
    </row>
    <row r="17" spans="1:5" x14ac:dyDescent="0.25">
      <c r="A17" s="3" t="s">
        <v>848</v>
      </c>
      <c r="B17" s="4">
        <f>SUM(B2:B16)</f>
        <v>178129</v>
      </c>
      <c r="C17" s="4">
        <f>SUM(C2:C16)</f>
        <v>5180</v>
      </c>
      <c r="D17" s="4">
        <f>Table12[[#This Row],[N]]+Table12[[#This Row],[Y]]</f>
        <v>183309</v>
      </c>
      <c r="E17" s="5">
        <f>Table12[[#This Row],[Y]]/Table12[[#This Row],[Total Students]]</f>
        <v>2.8258296101118876E-2</v>
      </c>
    </row>
  </sheetData>
  <pageMargins left="0.7" right="0.7" top="1" bottom="0.75" header="0.3" footer="0.3"/>
  <pageSetup orientation="portrait" r:id="rId1"/>
  <headerFooter>
    <oddHeader>&amp;COctober 1, 2015
Attending Counts by
LEP/Grade</oddHead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67"/>
  <sheetViews>
    <sheetView topLeftCell="A2154" workbookViewId="0">
      <selection activeCell="G2190" sqref="G2190"/>
    </sheetView>
  </sheetViews>
  <sheetFormatPr defaultRowHeight="15" outlineLevelRow="2" x14ac:dyDescent="0.25"/>
  <cols>
    <col min="1" max="1" width="8.42578125" style="20" customWidth="1"/>
    <col min="2" max="2" width="18.85546875" style="20" customWidth="1"/>
    <col min="3" max="3" width="9.140625" style="20"/>
    <col min="4" max="4" width="22.28515625" style="20" customWidth="1"/>
    <col min="5" max="5" width="7" style="23" bestFit="1" customWidth="1"/>
    <col min="6" max="6" width="5.42578125" style="23" bestFit="1" customWidth="1"/>
    <col min="7" max="19" width="8" style="23" bestFit="1" customWidth="1"/>
    <col min="20" max="20" width="13.28515625" style="30" customWidth="1"/>
  </cols>
  <sheetData>
    <row r="1" spans="1:20" x14ac:dyDescent="0.25">
      <c r="A1" s="21" t="s">
        <v>863</v>
      </c>
      <c r="B1" s="21" t="s">
        <v>864</v>
      </c>
      <c r="C1" s="21" t="s">
        <v>257</v>
      </c>
      <c r="D1" s="21" t="s">
        <v>0</v>
      </c>
      <c r="E1" s="22" t="s">
        <v>15</v>
      </c>
      <c r="F1" s="22" t="s">
        <v>14</v>
      </c>
      <c r="G1" s="22" t="s">
        <v>13</v>
      </c>
      <c r="H1" s="22" t="s">
        <v>1</v>
      </c>
      <c r="I1" s="22" t="s">
        <v>2</v>
      </c>
      <c r="J1" s="22" t="s">
        <v>3</v>
      </c>
      <c r="K1" s="22" t="s">
        <v>4</v>
      </c>
      <c r="L1" s="22" t="s">
        <v>5</v>
      </c>
      <c r="M1" s="22" t="s">
        <v>6</v>
      </c>
      <c r="N1" s="22" t="s">
        <v>7</v>
      </c>
      <c r="O1" s="22" t="s">
        <v>8</v>
      </c>
      <c r="P1" s="22" t="s">
        <v>9</v>
      </c>
      <c r="Q1" s="22" t="s">
        <v>10</v>
      </c>
      <c r="R1" s="22" t="s">
        <v>11</v>
      </c>
      <c r="S1" s="22" t="s">
        <v>12</v>
      </c>
      <c r="T1" s="22" t="s">
        <v>256</v>
      </c>
    </row>
    <row r="2" spans="1:20" outlineLevel="2" x14ac:dyDescent="0.25">
      <c r="A2" s="20">
        <v>2</v>
      </c>
      <c r="B2" s="20" t="s">
        <v>17</v>
      </c>
      <c r="C2" s="20">
        <v>2</v>
      </c>
      <c r="D2" s="20" t="s">
        <v>17</v>
      </c>
      <c r="E2" s="23">
        <v>25</v>
      </c>
      <c r="F2" s="23">
        <v>1</v>
      </c>
      <c r="G2" s="23">
        <v>14</v>
      </c>
      <c r="H2" s="23">
        <v>21</v>
      </c>
      <c r="I2" s="23">
        <v>15</v>
      </c>
      <c r="J2" s="23">
        <v>35</v>
      </c>
      <c r="K2" s="23">
        <v>17</v>
      </c>
      <c r="L2" s="23">
        <v>16</v>
      </c>
      <c r="M2" s="23">
        <v>22</v>
      </c>
      <c r="N2" s="23">
        <v>26</v>
      </c>
      <c r="O2" s="23">
        <v>17</v>
      </c>
      <c r="T2" s="28">
        <f>SUM(E2:S2)</f>
        <v>209</v>
      </c>
    </row>
    <row r="3" spans="1:20" outlineLevel="2" x14ac:dyDescent="0.25">
      <c r="A3" s="20">
        <v>2</v>
      </c>
      <c r="B3" s="20" t="s">
        <v>17</v>
      </c>
      <c r="C3" s="20">
        <v>1630</v>
      </c>
      <c r="D3" s="20" t="s">
        <v>29</v>
      </c>
      <c r="Q3" s="23">
        <v>1</v>
      </c>
      <c r="S3" s="23">
        <v>1</v>
      </c>
      <c r="T3" s="28">
        <f t="shared" ref="T3:T73" si="0">SUM(E3:S3)</f>
        <v>2</v>
      </c>
    </row>
    <row r="4" spans="1:20" outlineLevel="2" x14ac:dyDescent="0.25">
      <c r="A4" s="20">
        <v>2</v>
      </c>
      <c r="B4" s="20" t="s">
        <v>17</v>
      </c>
      <c r="C4" s="20">
        <v>1739</v>
      </c>
      <c r="D4" s="20" t="s">
        <v>96</v>
      </c>
      <c r="N4" s="23">
        <v>1</v>
      </c>
      <c r="T4" s="28">
        <f t="shared" si="0"/>
        <v>1</v>
      </c>
    </row>
    <row r="5" spans="1:20" outlineLevel="2" x14ac:dyDescent="0.25">
      <c r="A5" s="20">
        <v>2</v>
      </c>
      <c r="B5" s="20" t="s">
        <v>17</v>
      </c>
      <c r="C5" s="20">
        <v>888</v>
      </c>
      <c r="D5" s="20" t="s">
        <v>168</v>
      </c>
      <c r="O5" s="23">
        <v>1</v>
      </c>
      <c r="T5" s="28">
        <f t="shared" si="0"/>
        <v>1</v>
      </c>
    </row>
    <row r="6" spans="1:20" outlineLevel="2" x14ac:dyDescent="0.25">
      <c r="A6" s="20">
        <v>2</v>
      </c>
      <c r="B6" s="20" t="s">
        <v>17</v>
      </c>
      <c r="C6" s="20">
        <v>913</v>
      </c>
      <c r="D6" s="20" t="s">
        <v>171</v>
      </c>
      <c r="Q6" s="23">
        <v>1</v>
      </c>
      <c r="S6" s="23">
        <v>3</v>
      </c>
      <c r="T6" s="28">
        <f t="shared" si="0"/>
        <v>4</v>
      </c>
    </row>
    <row r="7" spans="1:20" outlineLevel="2" x14ac:dyDescent="0.25">
      <c r="A7" s="20">
        <v>2</v>
      </c>
      <c r="B7" s="20" t="s">
        <v>17</v>
      </c>
      <c r="C7" s="20">
        <v>416</v>
      </c>
      <c r="D7" s="20" t="s">
        <v>195</v>
      </c>
      <c r="H7" s="23">
        <v>3</v>
      </c>
      <c r="I7" s="23">
        <v>3</v>
      </c>
      <c r="J7" s="23">
        <v>1</v>
      </c>
      <c r="K7" s="23">
        <v>1</v>
      </c>
      <c r="L7" s="23">
        <v>1</v>
      </c>
      <c r="N7" s="23">
        <v>2</v>
      </c>
      <c r="O7" s="23">
        <v>1</v>
      </c>
      <c r="P7" s="23">
        <v>17</v>
      </c>
      <c r="Q7" s="23">
        <v>24</v>
      </c>
      <c r="R7" s="23">
        <v>27</v>
      </c>
      <c r="S7" s="23">
        <v>27</v>
      </c>
      <c r="T7" s="28">
        <f t="shared" si="0"/>
        <v>107</v>
      </c>
    </row>
    <row r="8" spans="1:20" outlineLevel="2" x14ac:dyDescent="0.25">
      <c r="A8" s="20">
        <v>2</v>
      </c>
      <c r="B8" s="20" t="s">
        <v>17</v>
      </c>
      <c r="C8" s="20">
        <v>1189</v>
      </c>
      <c r="D8" s="20" t="s">
        <v>249</v>
      </c>
      <c r="P8" s="23">
        <v>1</v>
      </c>
      <c r="R8" s="23">
        <v>3</v>
      </c>
      <c r="S8" s="23">
        <v>2</v>
      </c>
      <c r="T8" s="28">
        <f t="shared" si="0"/>
        <v>6</v>
      </c>
    </row>
    <row r="9" spans="1:20" outlineLevel="2" x14ac:dyDescent="0.25">
      <c r="A9" s="20">
        <v>2</v>
      </c>
      <c r="B9" s="20" t="s">
        <v>17</v>
      </c>
      <c r="C9" s="20">
        <v>1060</v>
      </c>
      <c r="D9" s="20" t="s">
        <v>209</v>
      </c>
      <c r="R9" s="23">
        <v>1</v>
      </c>
      <c r="T9" s="28">
        <f t="shared" si="0"/>
        <v>1</v>
      </c>
    </row>
    <row r="10" spans="1:20" outlineLevel="1" x14ac:dyDescent="0.25">
      <c r="A10" s="25"/>
      <c r="B10" s="24" t="s">
        <v>918</v>
      </c>
      <c r="C10" s="25"/>
      <c r="D10" s="25"/>
      <c r="E10" s="26">
        <f t="shared" ref="E10:T10" si="1">SUBTOTAL(9,E2:E9)</f>
        <v>25</v>
      </c>
      <c r="F10" s="26">
        <f t="shared" si="1"/>
        <v>1</v>
      </c>
      <c r="G10" s="26">
        <f t="shared" si="1"/>
        <v>14</v>
      </c>
      <c r="H10" s="26">
        <f t="shared" si="1"/>
        <v>24</v>
      </c>
      <c r="I10" s="26">
        <f t="shared" si="1"/>
        <v>18</v>
      </c>
      <c r="J10" s="26">
        <f t="shared" si="1"/>
        <v>36</v>
      </c>
      <c r="K10" s="26">
        <f t="shared" si="1"/>
        <v>18</v>
      </c>
      <c r="L10" s="26">
        <f t="shared" si="1"/>
        <v>17</v>
      </c>
      <c r="M10" s="26">
        <f t="shared" si="1"/>
        <v>22</v>
      </c>
      <c r="N10" s="26">
        <f t="shared" si="1"/>
        <v>29</v>
      </c>
      <c r="O10" s="26">
        <f t="shared" si="1"/>
        <v>19</v>
      </c>
      <c r="P10" s="26">
        <f t="shared" si="1"/>
        <v>18</v>
      </c>
      <c r="Q10" s="26">
        <f t="shared" si="1"/>
        <v>26</v>
      </c>
      <c r="R10" s="26">
        <f t="shared" si="1"/>
        <v>31</v>
      </c>
      <c r="S10" s="26">
        <f t="shared" si="1"/>
        <v>33</v>
      </c>
      <c r="T10" s="28">
        <f t="shared" si="1"/>
        <v>331</v>
      </c>
    </row>
    <row r="11" spans="1:20" outlineLevel="2" x14ac:dyDescent="0.25">
      <c r="A11" s="20">
        <v>1038</v>
      </c>
      <c r="B11" s="20" t="s">
        <v>18</v>
      </c>
      <c r="C11" s="20">
        <v>1038</v>
      </c>
      <c r="D11" s="20" t="s">
        <v>18</v>
      </c>
      <c r="E11" s="23">
        <v>5</v>
      </c>
      <c r="G11" s="23">
        <v>3</v>
      </c>
      <c r="H11" s="23">
        <v>3</v>
      </c>
      <c r="I11" s="23">
        <v>3</v>
      </c>
      <c r="J11" s="23">
        <v>6</v>
      </c>
      <c r="K11" s="23">
        <v>2</v>
      </c>
      <c r="L11" s="23">
        <v>8</v>
      </c>
      <c r="M11" s="23">
        <v>2</v>
      </c>
      <c r="O11" s="23">
        <v>7</v>
      </c>
      <c r="T11" s="28">
        <f t="shared" si="0"/>
        <v>39</v>
      </c>
    </row>
    <row r="12" spans="1:20" outlineLevel="2" x14ac:dyDescent="0.25">
      <c r="A12" s="20">
        <v>1038</v>
      </c>
      <c r="B12" s="20" t="s">
        <v>18</v>
      </c>
      <c r="C12" s="20">
        <v>42</v>
      </c>
      <c r="D12" s="20" t="s">
        <v>27</v>
      </c>
      <c r="R12" s="23">
        <v>1</v>
      </c>
      <c r="T12" s="28">
        <f t="shared" si="0"/>
        <v>1</v>
      </c>
    </row>
    <row r="13" spans="1:20" outlineLevel="2" x14ac:dyDescent="0.25">
      <c r="A13" s="20">
        <v>1038</v>
      </c>
      <c r="B13" s="20" t="s">
        <v>18</v>
      </c>
      <c r="C13" s="20">
        <v>78</v>
      </c>
      <c r="D13" s="20" t="s">
        <v>34</v>
      </c>
      <c r="G13" s="23">
        <v>1</v>
      </c>
      <c r="R13" s="23">
        <v>2</v>
      </c>
      <c r="S13" s="23">
        <v>2</v>
      </c>
      <c r="T13" s="28">
        <f t="shared" si="0"/>
        <v>5</v>
      </c>
    </row>
    <row r="14" spans="1:20" outlineLevel="2" x14ac:dyDescent="0.25">
      <c r="A14" s="20">
        <v>1038</v>
      </c>
      <c r="B14" s="20" t="s">
        <v>18</v>
      </c>
      <c r="C14" s="20">
        <v>1095</v>
      </c>
      <c r="D14" s="20" t="s">
        <v>235</v>
      </c>
      <c r="Q14" s="23">
        <v>2</v>
      </c>
      <c r="R14" s="23">
        <v>3</v>
      </c>
      <c r="S14" s="23">
        <v>1</v>
      </c>
      <c r="T14" s="28">
        <f t="shared" si="0"/>
        <v>6</v>
      </c>
    </row>
    <row r="15" spans="1:20" outlineLevel="2" x14ac:dyDescent="0.25">
      <c r="A15" s="20">
        <v>1038</v>
      </c>
      <c r="B15" s="20" t="s">
        <v>18</v>
      </c>
      <c r="C15" s="20">
        <v>1615</v>
      </c>
      <c r="D15" s="20" t="s">
        <v>140</v>
      </c>
      <c r="Q15" s="23">
        <v>2</v>
      </c>
      <c r="T15" s="28">
        <f t="shared" si="0"/>
        <v>2</v>
      </c>
    </row>
    <row r="16" spans="1:20" outlineLevel="2" x14ac:dyDescent="0.25">
      <c r="A16" s="20">
        <v>1038</v>
      </c>
      <c r="B16" s="20" t="s">
        <v>18</v>
      </c>
      <c r="C16" s="20">
        <v>1466</v>
      </c>
      <c r="D16" s="20" t="s">
        <v>151</v>
      </c>
      <c r="H16" s="23">
        <v>1</v>
      </c>
      <c r="T16" s="28">
        <f t="shared" si="0"/>
        <v>1</v>
      </c>
    </row>
    <row r="17" spans="1:20" outlineLevel="2" x14ac:dyDescent="0.25">
      <c r="A17" s="20">
        <v>1038</v>
      </c>
      <c r="B17" s="20" t="s">
        <v>18</v>
      </c>
      <c r="C17" s="20">
        <v>932</v>
      </c>
      <c r="D17" s="20" t="s">
        <v>173</v>
      </c>
      <c r="K17" s="23">
        <v>1</v>
      </c>
      <c r="N17" s="23">
        <v>1</v>
      </c>
      <c r="T17" s="28">
        <f t="shared" si="0"/>
        <v>2</v>
      </c>
    </row>
    <row r="18" spans="1:20" outlineLevel="1" x14ac:dyDescent="0.25">
      <c r="A18" s="25"/>
      <c r="B18" s="24" t="s">
        <v>919</v>
      </c>
      <c r="C18" s="25"/>
      <c r="D18" s="25"/>
      <c r="E18" s="26">
        <f t="shared" ref="E18:T18" si="2">SUBTOTAL(9,E11:E17)</f>
        <v>5</v>
      </c>
      <c r="F18" s="26">
        <f t="shared" si="2"/>
        <v>0</v>
      </c>
      <c r="G18" s="26">
        <f t="shared" si="2"/>
        <v>4</v>
      </c>
      <c r="H18" s="26">
        <f t="shared" si="2"/>
        <v>4</v>
      </c>
      <c r="I18" s="26">
        <f t="shared" si="2"/>
        <v>3</v>
      </c>
      <c r="J18" s="26">
        <f t="shared" si="2"/>
        <v>6</v>
      </c>
      <c r="K18" s="26">
        <f t="shared" si="2"/>
        <v>3</v>
      </c>
      <c r="L18" s="26">
        <f t="shared" si="2"/>
        <v>8</v>
      </c>
      <c r="M18" s="26">
        <f t="shared" si="2"/>
        <v>2</v>
      </c>
      <c r="N18" s="26">
        <f t="shared" si="2"/>
        <v>1</v>
      </c>
      <c r="O18" s="26">
        <f t="shared" si="2"/>
        <v>7</v>
      </c>
      <c r="P18" s="26">
        <f t="shared" si="2"/>
        <v>0</v>
      </c>
      <c r="Q18" s="26">
        <f t="shared" si="2"/>
        <v>4</v>
      </c>
      <c r="R18" s="26">
        <f t="shared" si="2"/>
        <v>6</v>
      </c>
      <c r="S18" s="26">
        <f t="shared" si="2"/>
        <v>3</v>
      </c>
      <c r="T18" s="28">
        <f t="shared" si="2"/>
        <v>56</v>
      </c>
    </row>
    <row r="19" spans="1:20" outlineLevel="2" x14ac:dyDescent="0.25">
      <c r="A19" s="20">
        <v>4</v>
      </c>
      <c r="B19" s="20" t="s">
        <v>19</v>
      </c>
      <c r="C19" s="20">
        <v>4</v>
      </c>
      <c r="D19" s="20" t="s">
        <v>19</v>
      </c>
      <c r="E19" s="23">
        <v>3</v>
      </c>
      <c r="G19" s="23">
        <v>1</v>
      </c>
      <c r="H19" s="23">
        <v>5</v>
      </c>
      <c r="I19" s="23">
        <v>7</v>
      </c>
      <c r="J19" s="23">
        <v>2</v>
      </c>
      <c r="K19" s="23">
        <v>1</v>
      </c>
      <c r="L19" s="23">
        <v>3</v>
      </c>
      <c r="M19" s="23">
        <v>3</v>
      </c>
      <c r="N19" s="23">
        <v>2</v>
      </c>
      <c r="O19" s="23">
        <v>4</v>
      </c>
      <c r="T19" s="28">
        <f t="shared" si="0"/>
        <v>31</v>
      </c>
    </row>
    <row r="20" spans="1:20" outlineLevel="2" x14ac:dyDescent="0.25">
      <c r="A20" s="20">
        <v>4</v>
      </c>
      <c r="B20" s="20" t="s">
        <v>19</v>
      </c>
      <c r="C20" s="20">
        <v>38</v>
      </c>
      <c r="D20" s="20" t="s">
        <v>26</v>
      </c>
      <c r="P20" s="23">
        <v>3</v>
      </c>
      <c r="Q20" s="23">
        <v>2</v>
      </c>
      <c r="R20" s="23">
        <v>4</v>
      </c>
      <c r="S20" s="23">
        <v>1</v>
      </c>
      <c r="T20" s="28">
        <f t="shared" si="0"/>
        <v>10</v>
      </c>
    </row>
    <row r="21" spans="1:20" outlineLevel="2" x14ac:dyDescent="0.25">
      <c r="A21" s="20">
        <v>4</v>
      </c>
      <c r="B21" s="20" t="s">
        <v>19</v>
      </c>
      <c r="C21" s="20">
        <v>108</v>
      </c>
      <c r="D21" s="20" t="s">
        <v>39</v>
      </c>
      <c r="G21" s="23">
        <v>1</v>
      </c>
      <c r="I21" s="23">
        <v>1</v>
      </c>
      <c r="Q21" s="23">
        <v>3</v>
      </c>
      <c r="R21" s="23">
        <v>3</v>
      </c>
      <c r="S21" s="23">
        <v>3</v>
      </c>
      <c r="T21" s="28">
        <f t="shared" si="0"/>
        <v>11</v>
      </c>
    </row>
    <row r="22" spans="1:20" outlineLevel="1" x14ac:dyDescent="0.25">
      <c r="A22" s="25"/>
      <c r="B22" s="24" t="s">
        <v>920</v>
      </c>
      <c r="C22" s="25"/>
      <c r="D22" s="25"/>
      <c r="E22" s="26">
        <f t="shared" ref="E22:T22" si="3">SUBTOTAL(9,E19:E21)</f>
        <v>3</v>
      </c>
      <c r="F22" s="26">
        <f t="shared" si="3"/>
        <v>0</v>
      </c>
      <c r="G22" s="26">
        <f t="shared" si="3"/>
        <v>2</v>
      </c>
      <c r="H22" s="26">
        <f t="shared" si="3"/>
        <v>5</v>
      </c>
      <c r="I22" s="26">
        <f t="shared" si="3"/>
        <v>8</v>
      </c>
      <c r="J22" s="26">
        <f t="shared" si="3"/>
        <v>2</v>
      </c>
      <c r="K22" s="26">
        <f t="shared" si="3"/>
        <v>1</v>
      </c>
      <c r="L22" s="26">
        <f t="shared" si="3"/>
        <v>3</v>
      </c>
      <c r="M22" s="26">
        <f t="shared" si="3"/>
        <v>3</v>
      </c>
      <c r="N22" s="26">
        <f t="shared" si="3"/>
        <v>2</v>
      </c>
      <c r="O22" s="26">
        <f t="shared" si="3"/>
        <v>4</v>
      </c>
      <c r="P22" s="26">
        <f t="shared" si="3"/>
        <v>3</v>
      </c>
      <c r="Q22" s="26">
        <f t="shared" si="3"/>
        <v>5</v>
      </c>
      <c r="R22" s="26">
        <f t="shared" si="3"/>
        <v>7</v>
      </c>
      <c r="S22" s="26">
        <f t="shared" si="3"/>
        <v>4</v>
      </c>
      <c r="T22" s="28">
        <f t="shared" si="3"/>
        <v>52</v>
      </c>
    </row>
    <row r="23" spans="1:20" outlineLevel="2" x14ac:dyDescent="0.25">
      <c r="A23" s="20">
        <v>1734</v>
      </c>
      <c r="B23" s="20" t="s">
        <v>20</v>
      </c>
      <c r="C23" s="20">
        <v>1734</v>
      </c>
      <c r="D23" s="20" t="s">
        <v>20</v>
      </c>
      <c r="G23" s="23">
        <v>4</v>
      </c>
      <c r="H23" s="23">
        <v>8</v>
      </c>
      <c r="I23" s="23">
        <v>2</v>
      </c>
      <c r="J23" s="23">
        <v>5</v>
      </c>
      <c r="K23" s="23">
        <v>4</v>
      </c>
      <c r="L23" s="23">
        <v>6</v>
      </c>
      <c r="T23" s="28">
        <f t="shared" si="0"/>
        <v>29</v>
      </c>
    </row>
    <row r="24" spans="1:20" outlineLevel="2" x14ac:dyDescent="0.25">
      <c r="A24" s="20">
        <v>1734</v>
      </c>
      <c r="B24" s="20" t="s">
        <v>20</v>
      </c>
      <c r="C24" s="20">
        <v>1115</v>
      </c>
      <c r="D24" s="20" t="s">
        <v>232</v>
      </c>
      <c r="Q24" s="23">
        <v>2</v>
      </c>
      <c r="R24" s="23">
        <v>1</v>
      </c>
      <c r="T24" s="28">
        <f t="shared" si="0"/>
        <v>3</v>
      </c>
    </row>
    <row r="25" spans="1:20" outlineLevel="2" x14ac:dyDescent="0.25">
      <c r="A25" s="20">
        <v>1734</v>
      </c>
      <c r="B25" s="20" t="s">
        <v>20</v>
      </c>
      <c r="C25" s="20">
        <v>1450</v>
      </c>
      <c r="D25" s="20" t="s">
        <v>128</v>
      </c>
      <c r="J25" s="23">
        <v>1</v>
      </c>
      <c r="L25" s="23">
        <v>1</v>
      </c>
      <c r="M25" s="23">
        <v>2</v>
      </c>
      <c r="N25" s="23">
        <v>1</v>
      </c>
      <c r="O25" s="23">
        <v>1</v>
      </c>
      <c r="Q25" s="23">
        <v>1</v>
      </c>
      <c r="T25" s="28">
        <f t="shared" si="0"/>
        <v>7</v>
      </c>
    </row>
    <row r="26" spans="1:20" outlineLevel="2" x14ac:dyDescent="0.25">
      <c r="A26" s="20">
        <v>1734</v>
      </c>
      <c r="B26" s="20" t="s">
        <v>20</v>
      </c>
      <c r="C26" s="20">
        <v>789</v>
      </c>
      <c r="D26" s="20" t="s">
        <v>159</v>
      </c>
      <c r="H26" s="23">
        <v>1</v>
      </c>
      <c r="K26" s="23">
        <v>2</v>
      </c>
      <c r="L26" s="23">
        <v>1</v>
      </c>
      <c r="M26" s="23">
        <v>6</v>
      </c>
      <c r="N26" s="23">
        <v>7</v>
      </c>
      <c r="O26" s="23">
        <v>5</v>
      </c>
      <c r="P26" s="23">
        <v>5</v>
      </c>
      <c r="Q26" s="23">
        <v>7</v>
      </c>
      <c r="R26" s="23">
        <v>5</v>
      </c>
      <c r="S26" s="23">
        <v>11</v>
      </c>
      <c r="T26" s="28">
        <f t="shared" si="0"/>
        <v>50</v>
      </c>
    </row>
    <row r="27" spans="1:20" outlineLevel="1" x14ac:dyDescent="0.25">
      <c r="A27" s="25"/>
      <c r="B27" s="24" t="s">
        <v>921</v>
      </c>
      <c r="C27" s="25"/>
      <c r="D27" s="25"/>
      <c r="E27" s="26">
        <f t="shared" ref="E27:T27" si="4">SUBTOTAL(9,E23:E26)</f>
        <v>0</v>
      </c>
      <c r="F27" s="26">
        <f t="shared" si="4"/>
        <v>0</v>
      </c>
      <c r="G27" s="26">
        <f t="shared" si="4"/>
        <v>4</v>
      </c>
      <c r="H27" s="26">
        <f t="shared" si="4"/>
        <v>9</v>
      </c>
      <c r="I27" s="26">
        <f t="shared" si="4"/>
        <v>2</v>
      </c>
      <c r="J27" s="26">
        <f t="shared" si="4"/>
        <v>6</v>
      </c>
      <c r="K27" s="26">
        <f t="shared" si="4"/>
        <v>6</v>
      </c>
      <c r="L27" s="26">
        <f t="shared" si="4"/>
        <v>8</v>
      </c>
      <c r="M27" s="26">
        <f t="shared" si="4"/>
        <v>8</v>
      </c>
      <c r="N27" s="26">
        <f t="shared" si="4"/>
        <v>8</v>
      </c>
      <c r="O27" s="26">
        <f t="shared" si="4"/>
        <v>6</v>
      </c>
      <c r="P27" s="26">
        <f t="shared" si="4"/>
        <v>5</v>
      </c>
      <c r="Q27" s="26">
        <f t="shared" si="4"/>
        <v>10</v>
      </c>
      <c r="R27" s="26">
        <f t="shared" si="4"/>
        <v>6</v>
      </c>
      <c r="S27" s="26">
        <f t="shared" si="4"/>
        <v>11</v>
      </c>
      <c r="T27" s="28">
        <f t="shared" si="4"/>
        <v>89</v>
      </c>
    </row>
    <row r="28" spans="1:20" outlineLevel="2" x14ac:dyDescent="0.25">
      <c r="A28" s="20">
        <v>9</v>
      </c>
      <c r="B28" s="20" t="s">
        <v>21</v>
      </c>
      <c r="C28" s="20">
        <v>9</v>
      </c>
      <c r="D28" s="20" t="s">
        <v>21</v>
      </c>
      <c r="G28" s="23">
        <v>14</v>
      </c>
      <c r="H28" s="23">
        <v>12</v>
      </c>
      <c r="I28" s="23">
        <v>18</v>
      </c>
      <c r="J28" s="23">
        <v>12</v>
      </c>
      <c r="K28" s="23">
        <v>14</v>
      </c>
      <c r="L28" s="23">
        <v>16</v>
      </c>
      <c r="M28" s="23">
        <v>9</v>
      </c>
      <c r="N28" s="23">
        <v>17</v>
      </c>
      <c r="O28" s="23">
        <v>17</v>
      </c>
      <c r="T28" s="28">
        <f t="shared" si="0"/>
        <v>129</v>
      </c>
    </row>
    <row r="29" spans="1:20" outlineLevel="2" x14ac:dyDescent="0.25">
      <c r="A29" s="20">
        <v>9</v>
      </c>
      <c r="B29" s="20" t="s">
        <v>21</v>
      </c>
      <c r="C29" s="20">
        <v>225</v>
      </c>
      <c r="D29" s="20" t="s">
        <v>76</v>
      </c>
      <c r="K29" s="23">
        <v>1</v>
      </c>
      <c r="L29" s="23">
        <v>1</v>
      </c>
      <c r="T29" s="28">
        <f t="shared" si="0"/>
        <v>2</v>
      </c>
    </row>
    <row r="30" spans="1:20" outlineLevel="2" x14ac:dyDescent="0.25">
      <c r="A30" s="20">
        <v>9</v>
      </c>
      <c r="B30" s="20" t="s">
        <v>21</v>
      </c>
      <c r="C30" s="20">
        <v>1451</v>
      </c>
      <c r="D30" s="20" t="s">
        <v>130</v>
      </c>
      <c r="I30" s="23">
        <v>1</v>
      </c>
      <c r="T30" s="28">
        <f t="shared" si="0"/>
        <v>1</v>
      </c>
    </row>
    <row r="31" spans="1:20" outlineLevel="2" x14ac:dyDescent="0.25">
      <c r="A31" s="20">
        <v>9</v>
      </c>
      <c r="B31" s="20" t="s">
        <v>21</v>
      </c>
      <c r="C31" s="20">
        <v>703</v>
      </c>
      <c r="D31" s="20" t="s">
        <v>145</v>
      </c>
      <c r="L31" s="23">
        <v>1</v>
      </c>
      <c r="O31" s="23">
        <v>1</v>
      </c>
      <c r="T31" s="28">
        <f t="shared" si="0"/>
        <v>2</v>
      </c>
    </row>
    <row r="32" spans="1:20" outlineLevel="2" x14ac:dyDescent="0.25">
      <c r="A32" s="20">
        <v>9</v>
      </c>
      <c r="B32" s="20" t="s">
        <v>21</v>
      </c>
      <c r="C32" s="20">
        <v>765</v>
      </c>
      <c r="D32" s="20" t="s">
        <v>156</v>
      </c>
      <c r="E32" s="23">
        <v>1</v>
      </c>
      <c r="T32" s="28">
        <f t="shared" si="0"/>
        <v>1</v>
      </c>
    </row>
    <row r="33" spans="1:20" outlineLevel="1" x14ac:dyDescent="0.25">
      <c r="A33" s="25"/>
      <c r="B33" s="24" t="s">
        <v>922</v>
      </c>
      <c r="C33" s="25"/>
      <c r="D33" s="25"/>
      <c r="E33" s="26">
        <f t="shared" ref="E33:T33" si="5">SUBTOTAL(9,E28:E32)</f>
        <v>1</v>
      </c>
      <c r="F33" s="26">
        <f t="shared" si="5"/>
        <v>0</v>
      </c>
      <c r="G33" s="26">
        <f t="shared" si="5"/>
        <v>14</v>
      </c>
      <c r="H33" s="26">
        <f t="shared" si="5"/>
        <v>12</v>
      </c>
      <c r="I33" s="26">
        <f t="shared" si="5"/>
        <v>19</v>
      </c>
      <c r="J33" s="26">
        <f t="shared" si="5"/>
        <v>12</v>
      </c>
      <c r="K33" s="26">
        <f t="shared" si="5"/>
        <v>15</v>
      </c>
      <c r="L33" s="26">
        <f t="shared" si="5"/>
        <v>18</v>
      </c>
      <c r="M33" s="26">
        <f t="shared" si="5"/>
        <v>9</v>
      </c>
      <c r="N33" s="26">
        <f t="shared" si="5"/>
        <v>17</v>
      </c>
      <c r="O33" s="26">
        <f t="shared" si="5"/>
        <v>18</v>
      </c>
      <c r="P33" s="26">
        <f t="shared" si="5"/>
        <v>0</v>
      </c>
      <c r="Q33" s="26">
        <f t="shared" si="5"/>
        <v>0</v>
      </c>
      <c r="R33" s="26">
        <f t="shared" si="5"/>
        <v>0</v>
      </c>
      <c r="S33" s="26">
        <f t="shared" si="5"/>
        <v>0</v>
      </c>
      <c r="T33" s="28">
        <f t="shared" si="5"/>
        <v>135</v>
      </c>
    </row>
    <row r="34" spans="1:20" outlineLevel="2" x14ac:dyDescent="0.25">
      <c r="A34" s="20">
        <v>1629</v>
      </c>
      <c r="B34" s="20" t="s">
        <v>23</v>
      </c>
      <c r="C34" s="20">
        <v>1629</v>
      </c>
      <c r="D34" s="20" t="s">
        <v>23</v>
      </c>
      <c r="E34" s="23">
        <v>1</v>
      </c>
      <c r="F34" s="23">
        <v>2</v>
      </c>
      <c r="G34" s="23">
        <v>6</v>
      </c>
      <c r="H34" s="23">
        <v>10</v>
      </c>
      <c r="I34" s="23">
        <v>9</v>
      </c>
      <c r="J34" s="23">
        <v>6</v>
      </c>
      <c r="K34" s="23">
        <v>10</v>
      </c>
      <c r="L34" s="23">
        <v>9</v>
      </c>
      <c r="M34" s="23">
        <v>8</v>
      </c>
      <c r="N34" s="23">
        <v>7</v>
      </c>
      <c r="O34" s="23">
        <v>12</v>
      </c>
      <c r="T34" s="28">
        <f t="shared" si="0"/>
        <v>80</v>
      </c>
    </row>
    <row r="35" spans="1:20" outlineLevel="2" x14ac:dyDescent="0.25">
      <c r="A35" s="20">
        <v>1629</v>
      </c>
      <c r="B35" s="20" t="s">
        <v>23</v>
      </c>
      <c r="C35" s="20">
        <v>1510</v>
      </c>
      <c r="D35" s="20" t="s">
        <v>46</v>
      </c>
      <c r="I35" s="23">
        <v>1</v>
      </c>
      <c r="K35" s="23">
        <v>1</v>
      </c>
      <c r="L35" s="23">
        <v>1</v>
      </c>
      <c r="M35" s="23">
        <v>2</v>
      </c>
      <c r="N35" s="23">
        <v>1</v>
      </c>
      <c r="O35" s="23">
        <v>1</v>
      </c>
      <c r="T35" s="28">
        <f t="shared" si="0"/>
        <v>7</v>
      </c>
    </row>
    <row r="36" spans="1:20" outlineLevel="2" x14ac:dyDescent="0.25">
      <c r="A36" s="20">
        <v>1629</v>
      </c>
      <c r="B36" s="20" t="s">
        <v>23</v>
      </c>
      <c r="C36" s="20">
        <v>1501</v>
      </c>
      <c r="D36" s="20" t="s">
        <v>93</v>
      </c>
      <c r="P36" s="23">
        <v>2</v>
      </c>
      <c r="R36" s="23">
        <v>1</v>
      </c>
      <c r="S36" s="23">
        <v>1</v>
      </c>
      <c r="T36" s="28">
        <f t="shared" si="0"/>
        <v>4</v>
      </c>
    </row>
    <row r="37" spans="1:20" outlineLevel="2" x14ac:dyDescent="0.25">
      <c r="A37" s="20">
        <v>1629</v>
      </c>
      <c r="B37" s="20" t="s">
        <v>23</v>
      </c>
      <c r="C37" s="20">
        <v>1223</v>
      </c>
      <c r="D37" s="20" t="s">
        <v>241</v>
      </c>
      <c r="P37" s="23">
        <v>7</v>
      </c>
      <c r="Q37" s="23">
        <v>1</v>
      </c>
      <c r="R37" s="23">
        <v>4</v>
      </c>
      <c r="S37" s="23">
        <v>1</v>
      </c>
      <c r="T37" s="28">
        <f t="shared" si="0"/>
        <v>13</v>
      </c>
    </row>
    <row r="38" spans="1:20" outlineLevel="2" x14ac:dyDescent="0.25">
      <c r="A38" s="20">
        <v>1629</v>
      </c>
      <c r="B38" s="20" t="s">
        <v>23</v>
      </c>
      <c r="C38" s="20">
        <v>1458</v>
      </c>
      <c r="D38" s="20" t="s">
        <v>137</v>
      </c>
      <c r="S38" s="23">
        <v>1</v>
      </c>
      <c r="T38" s="28">
        <f t="shared" si="0"/>
        <v>1</v>
      </c>
    </row>
    <row r="39" spans="1:20" outlineLevel="2" x14ac:dyDescent="0.25">
      <c r="A39" s="20">
        <v>1629</v>
      </c>
      <c r="B39" s="20" t="s">
        <v>23</v>
      </c>
      <c r="C39" s="20">
        <v>826</v>
      </c>
      <c r="D39" s="20" t="s">
        <v>161</v>
      </c>
      <c r="P39" s="23">
        <v>1</v>
      </c>
      <c r="T39" s="28">
        <f t="shared" si="0"/>
        <v>1</v>
      </c>
    </row>
    <row r="40" spans="1:20" outlineLevel="2" x14ac:dyDescent="0.25">
      <c r="A40" s="20">
        <v>1629</v>
      </c>
      <c r="B40" s="20" t="s">
        <v>23</v>
      </c>
      <c r="C40" s="20">
        <v>860</v>
      </c>
      <c r="D40" s="20" t="s">
        <v>166</v>
      </c>
      <c r="O40" s="23">
        <v>1</v>
      </c>
      <c r="P40" s="23">
        <v>4</v>
      </c>
      <c r="Q40" s="23">
        <v>3</v>
      </c>
      <c r="R40" s="23">
        <v>3</v>
      </c>
      <c r="S40" s="23">
        <v>3</v>
      </c>
      <c r="T40" s="28">
        <f t="shared" si="0"/>
        <v>14</v>
      </c>
    </row>
    <row r="41" spans="1:20" outlineLevel="2" x14ac:dyDescent="0.25">
      <c r="A41" s="20">
        <v>1629</v>
      </c>
      <c r="B41" s="20" t="s">
        <v>23</v>
      </c>
      <c r="C41" s="20">
        <v>905</v>
      </c>
      <c r="D41" s="20" t="s">
        <v>170</v>
      </c>
      <c r="M41" s="23">
        <v>1</v>
      </c>
      <c r="P41" s="23">
        <v>3</v>
      </c>
      <c r="Q41" s="23">
        <v>4</v>
      </c>
      <c r="R41" s="23">
        <v>7</v>
      </c>
      <c r="S41" s="23">
        <v>11</v>
      </c>
      <c r="T41" s="28">
        <f t="shared" si="0"/>
        <v>26</v>
      </c>
    </row>
    <row r="42" spans="1:20" outlineLevel="2" x14ac:dyDescent="0.25">
      <c r="A42" s="20">
        <v>1629</v>
      </c>
      <c r="B42" s="20" t="s">
        <v>23</v>
      </c>
      <c r="C42" s="20">
        <v>976</v>
      </c>
      <c r="D42" s="20" t="s">
        <v>182</v>
      </c>
      <c r="Q42" s="23">
        <v>4</v>
      </c>
      <c r="S42" s="23">
        <v>1</v>
      </c>
      <c r="T42" s="28">
        <f t="shared" si="0"/>
        <v>5</v>
      </c>
    </row>
    <row r="43" spans="1:20" outlineLevel="1" x14ac:dyDescent="0.25">
      <c r="A43" s="25"/>
      <c r="B43" s="24" t="s">
        <v>923</v>
      </c>
      <c r="C43" s="25"/>
      <c r="D43" s="25"/>
      <c r="E43" s="26">
        <f t="shared" ref="E43:T43" si="6">SUBTOTAL(9,E34:E42)</f>
        <v>1</v>
      </c>
      <c r="F43" s="26">
        <f t="shared" si="6"/>
        <v>2</v>
      </c>
      <c r="G43" s="26">
        <f t="shared" si="6"/>
        <v>6</v>
      </c>
      <c r="H43" s="26">
        <f t="shared" si="6"/>
        <v>10</v>
      </c>
      <c r="I43" s="26">
        <f t="shared" si="6"/>
        <v>10</v>
      </c>
      <c r="J43" s="26">
        <f t="shared" si="6"/>
        <v>6</v>
      </c>
      <c r="K43" s="26">
        <f t="shared" si="6"/>
        <v>11</v>
      </c>
      <c r="L43" s="26">
        <f t="shared" si="6"/>
        <v>10</v>
      </c>
      <c r="M43" s="26">
        <f t="shared" si="6"/>
        <v>11</v>
      </c>
      <c r="N43" s="26">
        <f t="shared" si="6"/>
        <v>8</v>
      </c>
      <c r="O43" s="26">
        <f t="shared" si="6"/>
        <v>14</v>
      </c>
      <c r="P43" s="26">
        <f t="shared" si="6"/>
        <v>17</v>
      </c>
      <c r="Q43" s="26">
        <f t="shared" si="6"/>
        <v>12</v>
      </c>
      <c r="R43" s="26">
        <f t="shared" si="6"/>
        <v>15</v>
      </c>
      <c r="S43" s="26">
        <f t="shared" si="6"/>
        <v>18</v>
      </c>
      <c r="T43" s="28">
        <f t="shared" si="6"/>
        <v>151</v>
      </c>
    </row>
    <row r="44" spans="1:20" outlineLevel="2" x14ac:dyDescent="0.25">
      <c r="A44" s="20">
        <v>14</v>
      </c>
      <c r="B44" s="20" t="s">
        <v>24</v>
      </c>
      <c r="C44" s="20">
        <v>14</v>
      </c>
      <c r="D44" s="20" t="s">
        <v>24</v>
      </c>
      <c r="E44" s="23">
        <v>174</v>
      </c>
      <c r="F44" s="23">
        <v>7</v>
      </c>
      <c r="G44" s="23">
        <v>259</v>
      </c>
      <c r="H44" s="23">
        <v>268</v>
      </c>
      <c r="I44" s="23">
        <v>242</v>
      </c>
      <c r="J44" s="23">
        <v>256</v>
      </c>
      <c r="K44" s="23">
        <v>262</v>
      </c>
      <c r="L44" s="23">
        <v>253</v>
      </c>
      <c r="M44" s="23">
        <v>260</v>
      </c>
      <c r="N44" s="23">
        <v>279</v>
      </c>
      <c r="O44" s="23">
        <v>262</v>
      </c>
      <c r="P44" s="23">
        <v>254</v>
      </c>
      <c r="Q44" s="23">
        <v>226</v>
      </c>
      <c r="R44" s="23">
        <v>255</v>
      </c>
      <c r="S44" s="23">
        <v>235</v>
      </c>
      <c r="T44" s="28">
        <f t="shared" si="0"/>
        <v>3492</v>
      </c>
    </row>
    <row r="45" spans="1:20" outlineLevel="2" x14ac:dyDescent="0.25">
      <c r="A45" s="20">
        <v>14</v>
      </c>
      <c r="B45" s="20" t="s">
        <v>24</v>
      </c>
      <c r="C45" s="20">
        <v>1630</v>
      </c>
      <c r="D45" s="20" t="s">
        <v>29</v>
      </c>
      <c r="P45" s="23">
        <v>2</v>
      </c>
      <c r="Q45" s="23">
        <v>3</v>
      </c>
      <c r="R45" s="23">
        <v>3</v>
      </c>
      <c r="S45" s="23">
        <v>7</v>
      </c>
      <c r="T45" s="28">
        <f t="shared" si="0"/>
        <v>15</v>
      </c>
    </row>
    <row r="46" spans="1:20" outlineLevel="2" x14ac:dyDescent="0.25">
      <c r="A46" s="20">
        <v>14</v>
      </c>
      <c r="B46" s="20" t="s">
        <v>24</v>
      </c>
      <c r="C46" s="20">
        <v>94</v>
      </c>
      <c r="D46" s="20" t="s">
        <v>38</v>
      </c>
      <c r="H46" s="23">
        <v>1</v>
      </c>
      <c r="J46" s="23">
        <v>1</v>
      </c>
      <c r="T46" s="28">
        <f t="shared" si="0"/>
        <v>2</v>
      </c>
    </row>
    <row r="47" spans="1:20" outlineLevel="2" x14ac:dyDescent="0.25">
      <c r="A47" s="20">
        <v>14</v>
      </c>
      <c r="B47" s="20" t="s">
        <v>24</v>
      </c>
      <c r="C47" s="20">
        <v>1631</v>
      </c>
      <c r="D47" s="20" t="s">
        <v>63</v>
      </c>
      <c r="G47" s="23">
        <v>3</v>
      </c>
      <c r="H47" s="23">
        <v>1</v>
      </c>
      <c r="I47" s="23">
        <v>2</v>
      </c>
      <c r="J47" s="23">
        <v>1</v>
      </c>
      <c r="T47" s="28">
        <f t="shared" si="0"/>
        <v>7</v>
      </c>
    </row>
    <row r="48" spans="1:20" outlineLevel="2" x14ac:dyDescent="0.25">
      <c r="A48" s="20">
        <v>14</v>
      </c>
      <c r="B48" s="20" t="s">
        <v>24</v>
      </c>
      <c r="C48" s="20">
        <v>194</v>
      </c>
      <c r="D48" s="20" t="s">
        <v>68</v>
      </c>
      <c r="R48" s="23">
        <v>1</v>
      </c>
      <c r="T48" s="28">
        <f t="shared" si="0"/>
        <v>1</v>
      </c>
    </row>
    <row r="49" spans="1:20" outlineLevel="2" x14ac:dyDescent="0.25">
      <c r="A49" s="20">
        <v>14</v>
      </c>
      <c r="B49" s="20" t="s">
        <v>24</v>
      </c>
      <c r="C49" s="20">
        <v>1632</v>
      </c>
      <c r="D49" s="20" t="s">
        <v>74</v>
      </c>
      <c r="Q49" s="23">
        <v>1</v>
      </c>
      <c r="T49" s="28">
        <f t="shared" si="0"/>
        <v>1</v>
      </c>
    </row>
    <row r="50" spans="1:20" outlineLevel="2" x14ac:dyDescent="0.25">
      <c r="A50" s="20">
        <v>14</v>
      </c>
      <c r="B50" s="20" t="s">
        <v>24</v>
      </c>
      <c r="C50" s="20">
        <v>250</v>
      </c>
      <c r="D50" s="20" t="s">
        <v>86</v>
      </c>
      <c r="H50" s="23">
        <v>2</v>
      </c>
      <c r="J50" s="23">
        <v>1</v>
      </c>
      <c r="K50" s="23">
        <v>1</v>
      </c>
      <c r="M50" s="23">
        <v>2</v>
      </c>
      <c r="N50" s="23">
        <v>3</v>
      </c>
      <c r="O50" s="23">
        <v>2</v>
      </c>
      <c r="P50" s="23">
        <v>1</v>
      </c>
      <c r="Q50" s="23">
        <v>3</v>
      </c>
      <c r="R50" s="23">
        <v>5</v>
      </c>
      <c r="S50" s="23">
        <v>7</v>
      </c>
      <c r="T50" s="28">
        <f t="shared" si="0"/>
        <v>27</v>
      </c>
    </row>
    <row r="51" spans="1:20" outlineLevel="2" x14ac:dyDescent="0.25">
      <c r="A51" s="20">
        <v>14</v>
      </c>
      <c r="B51" s="20" t="s">
        <v>24</v>
      </c>
      <c r="C51" s="20">
        <v>266</v>
      </c>
      <c r="D51" s="20" t="s">
        <v>88</v>
      </c>
      <c r="S51" s="23">
        <v>1</v>
      </c>
      <c r="T51" s="28">
        <f t="shared" si="0"/>
        <v>1</v>
      </c>
    </row>
    <row r="52" spans="1:20" outlineLevel="2" x14ac:dyDescent="0.25">
      <c r="A52" s="20">
        <v>14</v>
      </c>
      <c r="B52" s="20" t="s">
        <v>24</v>
      </c>
      <c r="C52" s="20">
        <v>1672</v>
      </c>
      <c r="D52" s="20" t="s">
        <v>94</v>
      </c>
      <c r="N52" s="23">
        <v>1</v>
      </c>
      <c r="O52" s="23">
        <v>1</v>
      </c>
      <c r="P52" s="23">
        <v>2</v>
      </c>
      <c r="Q52" s="23">
        <v>1</v>
      </c>
      <c r="R52" s="23">
        <v>2</v>
      </c>
      <c r="S52" s="23">
        <v>1</v>
      </c>
      <c r="T52" s="28">
        <f t="shared" si="0"/>
        <v>8</v>
      </c>
    </row>
    <row r="53" spans="1:20" outlineLevel="2" x14ac:dyDescent="0.25">
      <c r="A53" s="20">
        <v>14</v>
      </c>
      <c r="B53" s="20" t="s">
        <v>24</v>
      </c>
      <c r="C53" s="20">
        <v>1739</v>
      </c>
      <c r="D53" s="20" t="s">
        <v>96</v>
      </c>
      <c r="Q53" s="23">
        <v>1</v>
      </c>
      <c r="R53" s="23">
        <v>2</v>
      </c>
      <c r="T53" s="28">
        <f t="shared" si="0"/>
        <v>3</v>
      </c>
    </row>
    <row r="54" spans="1:20" outlineLevel="2" x14ac:dyDescent="0.25">
      <c r="A54" s="20">
        <v>14</v>
      </c>
      <c r="B54" s="20" t="s">
        <v>24</v>
      </c>
      <c r="C54" s="20">
        <v>1067</v>
      </c>
      <c r="D54" s="20" t="s">
        <v>97</v>
      </c>
      <c r="S54" s="23">
        <v>2</v>
      </c>
      <c r="T54" s="28">
        <f t="shared" si="0"/>
        <v>2</v>
      </c>
    </row>
    <row r="55" spans="1:20" outlineLevel="2" x14ac:dyDescent="0.25">
      <c r="A55" s="20">
        <v>14</v>
      </c>
      <c r="B55" s="20" t="s">
        <v>24</v>
      </c>
      <c r="C55" s="20">
        <v>1343</v>
      </c>
      <c r="D55" s="20" t="s">
        <v>243</v>
      </c>
      <c r="I55" s="23">
        <v>1</v>
      </c>
      <c r="N55" s="23">
        <v>1</v>
      </c>
      <c r="P55" s="23">
        <v>2</v>
      </c>
      <c r="R55" s="23">
        <v>1</v>
      </c>
      <c r="T55" s="28">
        <f t="shared" si="0"/>
        <v>5</v>
      </c>
    </row>
    <row r="56" spans="1:20" outlineLevel="2" x14ac:dyDescent="0.25">
      <c r="A56" s="20">
        <v>14</v>
      </c>
      <c r="B56" s="20" t="s">
        <v>24</v>
      </c>
      <c r="C56" s="20">
        <v>364</v>
      </c>
      <c r="D56" s="20" t="s">
        <v>117</v>
      </c>
      <c r="P56" s="23">
        <v>1</v>
      </c>
      <c r="T56" s="28">
        <f t="shared" si="0"/>
        <v>1</v>
      </c>
    </row>
    <row r="57" spans="1:20" outlineLevel="2" x14ac:dyDescent="0.25">
      <c r="A57" s="20">
        <v>14</v>
      </c>
      <c r="B57" s="20" t="s">
        <v>24</v>
      </c>
      <c r="C57" s="20">
        <v>635</v>
      </c>
      <c r="D57" s="20" t="s">
        <v>133</v>
      </c>
      <c r="E57" s="23">
        <v>2</v>
      </c>
      <c r="G57" s="23">
        <v>1</v>
      </c>
      <c r="L57" s="23">
        <v>1</v>
      </c>
      <c r="S57" s="23">
        <v>1</v>
      </c>
      <c r="T57" s="28">
        <f t="shared" si="0"/>
        <v>5</v>
      </c>
    </row>
    <row r="58" spans="1:20" outlineLevel="2" x14ac:dyDescent="0.25">
      <c r="A58" s="20">
        <v>14</v>
      </c>
      <c r="B58" s="20" t="s">
        <v>24</v>
      </c>
      <c r="C58" s="20">
        <v>1456</v>
      </c>
      <c r="D58" s="20" t="s">
        <v>134</v>
      </c>
      <c r="L58" s="23">
        <v>1</v>
      </c>
      <c r="M58" s="23">
        <v>2</v>
      </c>
      <c r="P58" s="23">
        <v>1</v>
      </c>
      <c r="S58" s="23">
        <v>1</v>
      </c>
      <c r="T58" s="28">
        <f t="shared" si="0"/>
        <v>5</v>
      </c>
    </row>
    <row r="59" spans="1:20" outlineLevel="2" x14ac:dyDescent="0.25">
      <c r="A59" s="20">
        <v>14</v>
      </c>
      <c r="B59" s="20" t="s">
        <v>24</v>
      </c>
      <c r="C59" s="20">
        <v>646</v>
      </c>
      <c r="D59" s="20" t="s">
        <v>135</v>
      </c>
      <c r="P59" s="23">
        <v>1</v>
      </c>
      <c r="T59" s="28">
        <f t="shared" si="0"/>
        <v>1</v>
      </c>
    </row>
    <row r="60" spans="1:20" outlineLevel="2" x14ac:dyDescent="0.25">
      <c r="A60" s="20">
        <v>14</v>
      </c>
      <c r="B60" s="20" t="s">
        <v>24</v>
      </c>
      <c r="C60" s="20">
        <v>839</v>
      </c>
      <c r="D60" s="20" t="s">
        <v>163</v>
      </c>
      <c r="H60" s="23">
        <v>1</v>
      </c>
      <c r="T60" s="28">
        <f t="shared" si="0"/>
        <v>1</v>
      </c>
    </row>
    <row r="61" spans="1:20" outlineLevel="2" x14ac:dyDescent="0.25">
      <c r="A61" s="20">
        <v>14</v>
      </c>
      <c r="B61" s="20" t="s">
        <v>24</v>
      </c>
      <c r="C61" s="20">
        <v>847</v>
      </c>
      <c r="D61" s="20" t="s">
        <v>164</v>
      </c>
      <c r="E61" s="23">
        <v>1</v>
      </c>
      <c r="I61" s="23">
        <v>1</v>
      </c>
      <c r="T61" s="28">
        <f t="shared" si="0"/>
        <v>2</v>
      </c>
    </row>
    <row r="62" spans="1:20" outlineLevel="2" x14ac:dyDescent="0.25">
      <c r="A62" s="20">
        <v>14</v>
      </c>
      <c r="B62" s="20" t="s">
        <v>24</v>
      </c>
      <c r="C62" s="20">
        <v>1498</v>
      </c>
      <c r="D62" s="20" t="s">
        <v>181</v>
      </c>
      <c r="E62" s="23">
        <v>1</v>
      </c>
      <c r="T62" s="28">
        <f t="shared" si="0"/>
        <v>1</v>
      </c>
    </row>
    <row r="63" spans="1:20" outlineLevel="2" x14ac:dyDescent="0.25">
      <c r="A63" s="20">
        <v>14</v>
      </c>
      <c r="B63" s="20" t="s">
        <v>24</v>
      </c>
      <c r="C63" s="20">
        <v>1139</v>
      </c>
      <c r="D63" s="20" t="s">
        <v>253</v>
      </c>
      <c r="R63" s="23">
        <v>1</v>
      </c>
      <c r="T63" s="28">
        <f t="shared" si="0"/>
        <v>1</v>
      </c>
    </row>
    <row r="64" spans="1:20" outlineLevel="2" x14ac:dyDescent="0.25">
      <c r="A64" s="20">
        <v>14</v>
      </c>
      <c r="B64" s="20" t="s">
        <v>24</v>
      </c>
      <c r="C64" s="20">
        <v>1231</v>
      </c>
      <c r="D64" s="20" t="s">
        <v>254</v>
      </c>
      <c r="P64" s="23">
        <v>1</v>
      </c>
      <c r="Q64" s="23">
        <v>1</v>
      </c>
      <c r="T64" s="28">
        <f t="shared" si="0"/>
        <v>2</v>
      </c>
    </row>
    <row r="65" spans="1:20" outlineLevel="1" x14ac:dyDescent="0.25">
      <c r="A65" s="25"/>
      <c r="B65" s="24" t="s">
        <v>924</v>
      </c>
      <c r="C65" s="25"/>
      <c r="D65" s="25"/>
      <c r="E65" s="26">
        <f t="shared" ref="E65:T65" si="7">SUBTOTAL(9,E44:E64)</f>
        <v>178</v>
      </c>
      <c r="F65" s="26">
        <f t="shared" si="7"/>
        <v>7</v>
      </c>
      <c r="G65" s="26">
        <f t="shared" si="7"/>
        <v>263</v>
      </c>
      <c r="H65" s="26">
        <f t="shared" si="7"/>
        <v>273</v>
      </c>
      <c r="I65" s="26">
        <f t="shared" si="7"/>
        <v>246</v>
      </c>
      <c r="J65" s="26">
        <f t="shared" si="7"/>
        <v>259</v>
      </c>
      <c r="K65" s="26">
        <f t="shared" si="7"/>
        <v>263</v>
      </c>
      <c r="L65" s="26">
        <f t="shared" si="7"/>
        <v>255</v>
      </c>
      <c r="M65" s="26">
        <f t="shared" si="7"/>
        <v>264</v>
      </c>
      <c r="N65" s="26">
        <f t="shared" si="7"/>
        <v>284</v>
      </c>
      <c r="O65" s="26">
        <f t="shared" si="7"/>
        <v>265</v>
      </c>
      <c r="P65" s="26">
        <f t="shared" si="7"/>
        <v>265</v>
      </c>
      <c r="Q65" s="26">
        <f t="shared" si="7"/>
        <v>236</v>
      </c>
      <c r="R65" s="26">
        <f t="shared" si="7"/>
        <v>270</v>
      </c>
      <c r="S65" s="26">
        <f t="shared" si="7"/>
        <v>255</v>
      </c>
      <c r="T65" s="28">
        <f t="shared" si="7"/>
        <v>3583</v>
      </c>
    </row>
    <row r="66" spans="1:20" outlineLevel="2" x14ac:dyDescent="0.25">
      <c r="A66" s="20">
        <v>28</v>
      </c>
      <c r="B66" s="20" t="s">
        <v>25</v>
      </c>
      <c r="C66" s="20">
        <v>28</v>
      </c>
      <c r="D66" s="20" t="s">
        <v>25</v>
      </c>
      <c r="E66" s="23">
        <v>97</v>
      </c>
      <c r="G66" s="23">
        <v>176</v>
      </c>
      <c r="H66" s="23">
        <v>174</v>
      </c>
      <c r="I66" s="23">
        <v>167</v>
      </c>
      <c r="J66" s="23">
        <v>183</v>
      </c>
      <c r="K66" s="23">
        <v>160</v>
      </c>
      <c r="L66" s="23">
        <v>152</v>
      </c>
      <c r="M66" s="23">
        <v>173</v>
      </c>
      <c r="N66" s="23">
        <v>160</v>
      </c>
      <c r="O66" s="23">
        <v>142</v>
      </c>
      <c r="P66" s="23">
        <v>148</v>
      </c>
      <c r="Q66" s="23">
        <v>159</v>
      </c>
      <c r="R66" s="23">
        <v>136</v>
      </c>
      <c r="S66" s="23">
        <v>143</v>
      </c>
      <c r="T66" s="28">
        <f t="shared" si="0"/>
        <v>2170</v>
      </c>
    </row>
    <row r="67" spans="1:20" outlineLevel="2" x14ac:dyDescent="0.25">
      <c r="A67" s="20">
        <v>28</v>
      </c>
      <c r="B67" s="20" t="s">
        <v>25</v>
      </c>
      <c r="C67" s="20">
        <v>1630</v>
      </c>
      <c r="D67" s="20" t="s">
        <v>29</v>
      </c>
      <c r="P67" s="23">
        <v>1</v>
      </c>
      <c r="T67" s="28">
        <f t="shared" si="0"/>
        <v>1</v>
      </c>
    </row>
    <row r="68" spans="1:20" outlineLevel="2" x14ac:dyDescent="0.25">
      <c r="A68" s="20">
        <v>28</v>
      </c>
      <c r="B68" s="20" t="s">
        <v>25</v>
      </c>
      <c r="C68" s="20">
        <v>1501</v>
      </c>
      <c r="D68" s="20" t="s">
        <v>93</v>
      </c>
      <c r="P68" s="23">
        <v>2</v>
      </c>
      <c r="R68" s="23">
        <v>1</v>
      </c>
      <c r="S68" s="23">
        <v>1</v>
      </c>
      <c r="T68" s="28">
        <f t="shared" si="0"/>
        <v>4</v>
      </c>
    </row>
    <row r="69" spans="1:20" outlineLevel="2" x14ac:dyDescent="0.25">
      <c r="A69" s="20">
        <v>28</v>
      </c>
      <c r="B69" s="20" t="s">
        <v>25</v>
      </c>
      <c r="C69" s="20">
        <v>1672</v>
      </c>
      <c r="D69" s="20" t="s">
        <v>94</v>
      </c>
      <c r="O69" s="23">
        <v>2</v>
      </c>
      <c r="P69" s="23">
        <v>3</v>
      </c>
      <c r="S69" s="23">
        <v>1</v>
      </c>
      <c r="T69" s="28">
        <f t="shared" si="0"/>
        <v>6</v>
      </c>
    </row>
    <row r="70" spans="1:20" outlineLevel="2" x14ac:dyDescent="0.25">
      <c r="A70" s="20">
        <v>28</v>
      </c>
      <c r="B70" s="20" t="s">
        <v>25</v>
      </c>
      <c r="C70" s="20">
        <v>1739</v>
      </c>
      <c r="D70" s="20" t="s">
        <v>96</v>
      </c>
      <c r="N70" s="23">
        <v>2</v>
      </c>
      <c r="P70" s="23">
        <v>1</v>
      </c>
      <c r="Q70" s="23">
        <v>1</v>
      </c>
      <c r="R70" s="23">
        <v>1</v>
      </c>
      <c r="S70" s="23">
        <v>1</v>
      </c>
      <c r="T70" s="28">
        <f t="shared" si="0"/>
        <v>6</v>
      </c>
    </row>
    <row r="71" spans="1:20" outlineLevel="2" x14ac:dyDescent="0.25">
      <c r="A71" s="20">
        <v>28</v>
      </c>
      <c r="B71" s="20" t="s">
        <v>25</v>
      </c>
      <c r="C71" s="20">
        <v>1067</v>
      </c>
      <c r="D71" s="20" t="s">
        <v>97</v>
      </c>
      <c r="Q71" s="23">
        <v>1</v>
      </c>
      <c r="R71" s="23">
        <v>2</v>
      </c>
      <c r="S71" s="23">
        <v>2</v>
      </c>
      <c r="T71" s="28">
        <f t="shared" si="0"/>
        <v>5</v>
      </c>
    </row>
    <row r="72" spans="1:20" outlineLevel="2" x14ac:dyDescent="0.25">
      <c r="A72" s="20">
        <v>28</v>
      </c>
      <c r="B72" s="20" t="s">
        <v>25</v>
      </c>
      <c r="C72" s="20">
        <v>1445</v>
      </c>
      <c r="D72" s="20" t="s">
        <v>120</v>
      </c>
      <c r="E72" s="23">
        <v>2</v>
      </c>
      <c r="I72" s="23">
        <v>3</v>
      </c>
      <c r="P72" s="23">
        <v>1</v>
      </c>
      <c r="S72" s="23">
        <v>2</v>
      </c>
      <c r="T72" s="28">
        <f t="shared" si="0"/>
        <v>8</v>
      </c>
    </row>
    <row r="73" spans="1:20" outlineLevel="2" x14ac:dyDescent="0.25">
      <c r="A73" s="20">
        <v>28</v>
      </c>
      <c r="B73" s="20" t="s">
        <v>25</v>
      </c>
      <c r="C73" s="20">
        <v>617</v>
      </c>
      <c r="D73" s="20" t="s">
        <v>129</v>
      </c>
      <c r="E73" s="23">
        <v>1</v>
      </c>
      <c r="Q73" s="23">
        <v>2</v>
      </c>
      <c r="R73" s="23">
        <v>2</v>
      </c>
      <c r="T73" s="28">
        <f t="shared" si="0"/>
        <v>5</v>
      </c>
    </row>
    <row r="74" spans="1:20" outlineLevel="2" x14ac:dyDescent="0.25">
      <c r="A74" s="20">
        <v>28</v>
      </c>
      <c r="B74" s="20" t="s">
        <v>25</v>
      </c>
      <c r="C74" s="20">
        <v>1457</v>
      </c>
      <c r="D74" s="20" t="s">
        <v>136</v>
      </c>
      <c r="H74" s="23">
        <v>1</v>
      </c>
      <c r="M74" s="23">
        <v>1</v>
      </c>
      <c r="T74" s="28">
        <f t="shared" ref="T74:T148" si="8">SUM(E74:S74)</f>
        <v>2</v>
      </c>
    </row>
    <row r="75" spans="1:20" outlineLevel="2" x14ac:dyDescent="0.25">
      <c r="A75" s="20">
        <v>28</v>
      </c>
      <c r="B75" s="20" t="s">
        <v>25</v>
      </c>
      <c r="C75" s="20">
        <v>473</v>
      </c>
      <c r="D75" s="20" t="s">
        <v>206</v>
      </c>
      <c r="L75" s="23">
        <v>1</v>
      </c>
      <c r="M75" s="23">
        <v>1</v>
      </c>
      <c r="T75" s="28">
        <f t="shared" si="8"/>
        <v>2</v>
      </c>
    </row>
    <row r="76" spans="1:20" outlineLevel="1" x14ac:dyDescent="0.25">
      <c r="A76" s="25"/>
      <c r="B76" s="24" t="s">
        <v>925</v>
      </c>
      <c r="C76" s="25"/>
      <c r="D76" s="25"/>
      <c r="E76" s="26">
        <f t="shared" ref="E76:T76" si="9">SUBTOTAL(9,E66:E75)</f>
        <v>100</v>
      </c>
      <c r="F76" s="26">
        <f t="shared" si="9"/>
        <v>0</v>
      </c>
      <c r="G76" s="26">
        <f t="shared" si="9"/>
        <v>176</v>
      </c>
      <c r="H76" s="26">
        <f t="shared" si="9"/>
        <v>175</v>
      </c>
      <c r="I76" s="26">
        <f t="shared" si="9"/>
        <v>170</v>
      </c>
      <c r="J76" s="26">
        <f t="shared" si="9"/>
        <v>183</v>
      </c>
      <c r="K76" s="26">
        <f t="shared" si="9"/>
        <v>160</v>
      </c>
      <c r="L76" s="26">
        <f t="shared" si="9"/>
        <v>153</v>
      </c>
      <c r="M76" s="26">
        <f t="shared" si="9"/>
        <v>175</v>
      </c>
      <c r="N76" s="26">
        <f t="shared" si="9"/>
        <v>162</v>
      </c>
      <c r="O76" s="26">
        <f t="shared" si="9"/>
        <v>144</v>
      </c>
      <c r="P76" s="26">
        <f t="shared" si="9"/>
        <v>156</v>
      </c>
      <c r="Q76" s="26">
        <f t="shared" si="9"/>
        <v>163</v>
      </c>
      <c r="R76" s="26">
        <f t="shared" si="9"/>
        <v>142</v>
      </c>
      <c r="S76" s="26">
        <f t="shared" si="9"/>
        <v>150</v>
      </c>
      <c r="T76" s="28">
        <f t="shared" si="9"/>
        <v>2209</v>
      </c>
    </row>
    <row r="77" spans="1:20" outlineLevel="2" x14ac:dyDescent="0.25">
      <c r="A77" s="20">
        <v>38</v>
      </c>
      <c r="B77" s="20" t="s">
        <v>26</v>
      </c>
      <c r="C77" s="20">
        <v>38</v>
      </c>
      <c r="D77" s="20" t="s">
        <v>26</v>
      </c>
      <c r="E77" s="23">
        <v>14</v>
      </c>
      <c r="G77" s="23">
        <v>11</v>
      </c>
      <c r="H77" s="23">
        <v>14</v>
      </c>
      <c r="I77" s="23">
        <v>13</v>
      </c>
      <c r="J77" s="23">
        <v>22</v>
      </c>
      <c r="K77" s="23">
        <v>19</v>
      </c>
      <c r="L77" s="23">
        <v>17</v>
      </c>
      <c r="M77" s="23">
        <v>15</v>
      </c>
      <c r="N77" s="23">
        <v>20</v>
      </c>
      <c r="O77" s="23">
        <v>21</v>
      </c>
      <c r="P77" s="23">
        <v>19</v>
      </c>
      <c r="Q77" s="23">
        <v>11</v>
      </c>
      <c r="R77" s="23">
        <v>19</v>
      </c>
      <c r="S77" s="23">
        <v>19</v>
      </c>
      <c r="T77" s="28">
        <f t="shared" si="8"/>
        <v>234</v>
      </c>
    </row>
    <row r="78" spans="1:20" outlineLevel="2" x14ac:dyDescent="0.25">
      <c r="A78" s="20">
        <v>38</v>
      </c>
      <c r="B78" s="20" t="s">
        <v>26</v>
      </c>
      <c r="C78" s="20">
        <v>108</v>
      </c>
      <c r="D78" s="20" t="s">
        <v>39</v>
      </c>
      <c r="I78" s="23">
        <v>1</v>
      </c>
      <c r="M78" s="23">
        <v>1</v>
      </c>
      <c r="Q78" s="23">
        <v>1</v>
      </c>
      <c r="T78" s="28">
        <f t="shared" si="8"/>
        <v>3</v>
      </c>
    </row>
    <row r="79" spans="1:20" outlineLevel="2" x14ac:dyDescent="0.25">
      <c r="A79" s="20">
        <v>38</v>
      </c>
      <c r="B79" s="20" t="s">
        <v>26</v>
      </c>
      <c r="C79" s="20">
        <v>1139</v>
      </c>
      <c r="D79" s="20" t="s">
        <v>253</v>
      </c>
      <c r="S79" s="23">
        <v>2</v>
      </c>
      <c r="T79" s="28">
        <f t="shared" si="8"/>
        <v>2</v>
      </c>
    </row>
    <row r="80" spans="1:20" outlineLevel="1" x14ac:dyDescent="0.25">
      <c r="A80" s="25"/>
      <c r="B80" s="24" t="s">
        <v>926</v>
      </c>
      <c r="C80" s="25"/>
      <c r="D80" s="25"/>
      <c r="E80" s="26">
        <f t="shared" ref="E80:T80" si="10">SUBTOTAL(9,E77:E79)</f>
        <v>14</v>
      </c>
      <c r="F80" s="26">
        <f t="shared" si="10"/>
        <v>0</v>
      </c>
      <c r="G80" s="26">
        <f t="shared" si="10"/>
        <v>11</v>
      </c>
      <c r="H80" s="26">
        <f t="shared" si="10"/>
        <v>14</v>
      </c>
      <c r="I80" s="26">
        <f t="shared" si="10"/>
        <v>14</v>
      </c>
      <c r="J80" s="26">
        <f t="shared" si="10"/>
        <v>22</v>
      </c>
      <c r="K80" s="26">
        <f t="shared" si="10"/>
        <v>19</v>
      </c>
      <c r="L80" s="26">
        <f t="shared" si="10"/>
        <v>17</v>
      </c>
      <c r="M80" s="26">
        <f t="shared" si="10"/>
        <v>16</v>
      </c>
      <c r="N80" s="26">
        <f t="shared" si="10"/>
        <v>20</v>
      </c>
      <c r="O80" s="26">
        <f t="shared" si="10"/>
        <v>21</v>
      </c>
      <c r="P80" s="26">
        <f t="shared" si="10"/>
        <v>19</v>
      </c>
      <c r="Q80" s="26">
        <f t="shared" si="10"/>
        <v>12</v>
      </c>
      <c r="R80" s="26">
        <f t="shared" si="10"/>
        <v>19</v>
      </c>
      <c r="S80" s="26">
        <f t="shared" si="10"/>
        <v>21</v>
      </c>
      <c r="T80" s="28">
        <f t="shared" si="10"/>
        <v>239</v>
      </c>
    </row>
    <row r="81" spans="1:20" outlineLevel="2" x14ac:dyDescent="0.25">
      <c r="A81" s="20">
        <v>42</v>
      </c>
      <c r="B81" s="20" t="s">
        <v>27</v>
      </c>
      <c r="C81" s="20">
        <v>42</v>
      </c>
      <c r="D81" s="20" t="s">
        <v>27</v>
      </c>
      <c r="E81" s="23">
        <v>143</v>
      </c>
      <c r="F81" s="23">
        <v>3</v>
      </c>
      <c r="G81" s="23">
        <v>286</v>
      </c>
      <c r="H81" s="23">
        <v>255</v>
      </c>
      <c r="I81" s="23">
        <v>293</v>
      </c>
      <c r="J81" s="23">
        <v>277</v>
      </c>
      <c r="K81" s="23">
        <v>279</v>
      </c>
      <c r="L81" s="23">
        <v>289</v>
      </c>
      <c r="M81" s="23">
        <v>275</v>
      </c>
      <c r="N81" s="23">
        <v>234</v>
      </c>
      <c r="O81" s="23">
        <v>289</v>
      </c>
      <c r="P81" s="23">
        <v>279</v>
      </c>
      <c r="Q81" s="23">
        <v>250</v>
      </c>
      <c r="R81" s="23">
        <v>250</v>
      </c>
      <c r="S81" s="23">
        <v>243</v>
      </c>
      <c r="T81" s="28">
        <f t="shared" si="8"/>
        <v>3645</v>
      </c>
    </row>
    <row r="82" spans="1:20" outlineLevel="2" x14ac:dyDescent="0.25">
      <c r="A82" s="20">
        <v>42</v>
      </c>
      <c r="B82" s="20" t="s">
        <v>27</v>
      </c>
      <c r="C82" s="20">
        <v>1266</v>
      </c>
      <c r="D82" s="20" t="s">
        <v>224</v>
      </c>
      <c r="R82" s="23">
        <v>2</v>
      </c>
      <c r="S82" s="23">
        <v>2</v>
      </c>
      <c r="T82" s="28">
        <f t="shared" si="8"/>
        <v>4</v>
      </c>
    </row>
    <row r="83" spans="1:20" outlineLevel="2" x14ac:dyDescent="0.25">
      <c r="A83" s="20">
        <v>42</v>
      </c>
      <c r="B83" s="20" t="s">
        <v>27</v>
      </c>
      <c r="C83" s="20">
        <v>1663</v>
      </c>
      <c r="D83" s="20" t="s">
        <v>59</v>
      </c>
      <c r="G83" s="23">
        <v>1</v>
      </c>
      <c r="R83" s="23">
        <v>1</v>
      </c>
      <c r="T83" s="28">
        <f t="shared" si="8"/>
        <v>2</v>
      </c>
    </row>
    <row r="84" spans="1:20" outlineLevel="2" x14ac:dyDescent="0.25">
      <c r="A84" s="20">
        <v>42</v>
      </c>
      <c r="B84" s="20" t="s">
        <v>27</v>
      </c>
      <c r="C84" s="20">
        <v>219</v>
      </c>
      <c r="D84" s="20" t="s">
        <v>75</v>
      </c>
      <c r="G84" s="23">
        <v>1</v>
      </c>
      <c r="T84" s="28">
        <f t="shared" si="8"/>
        <v>1</v>
      </c>
    </row>
    <row r="85" spans="1:20" outlineLevel="2" x14ac:dyDescent="0.25">
      <c r="A85" s="20">
        <v>42</v>
      </c>
      <c r="B85" s="20" t="s">
        <v>27</v>
      </c>
      <c r="C85" s="20">
        <v>1009</v>
      </c>
      <c r="D85" s="20" t="s">
        <v>77</v>
      </c>
      <c r="I85" s="23">
        <v>1</v>
      </c>
      <c r="T85" s="28">
        <f t="shared" si="8"/>
        <v>1</v>
      </c>
    </row>
    <row r="86" spans="1:20" outlineLevel="2" x14ac:dyDescent="0.25">
      <c r="A86" s="20">
        <v>42</v>
      </c>
      <c r="B86" s="20" t="s">
        <v>27</v>
      </c>
      <c r="C86" s="20">
        <v>1095</v>
      </c>
      <c r="D86" s="20" t="s">
        <v>235</v>
      </c>
      <c r="P86" s="23">
        <v>5</v>
      </c>
      <c r="Q86" s="23">
        <v>6</v>
      </c>
      <c r="R86" s="23">
        <v>7</v>
      </c>
      <c r="S86" s="23">
        <v>3</v>
      </c>
      <c r="T86" s="28">
        <f t="shared" si="8"/>
        <v>21</v>
      </c>
    </row>
    <row r="87" spans="1:20" outlineLevel="2" x14ac:dyDescent="0.25">
      <c r="A87" s="20">
        <v>42</v>
      </c>
      <c r="B87" s="20" t="s">
        <v>27</v>
      </c>
      <c r="C87" s="20">
        <v>1672</v>
      </c>
      <c r="D87" s="20" t="s">
        <v>94</v>
      </c>
      <c r="N87" s="23">
        <v>1</v>
      </c>
      <c r="P87" s="23">
        <v>1</v>
      </c>
      <c r="Q87" s="23">
        <v>4</v>
      </c>
      <c r="T87" s="28">
        <f t="shared" si="8"/>
        <v>6</v>
      </c>
    </row>
    <row r="88" spans="1:20" outlineLevel="2" x14ac:dyDescent="0.25">
      <c r="A88" s="20">
        <v>42</v>
      </c>
      <c r="B88" s="20" t="s">
        <v>27</v>
      </c>
      <c r="C88" s="20">
        <v>1739</v>
      </c>
      <c r="D88" s="20" t="s">
        <v>96</v>
      </c>
      <c r="N88" s="23">
        <v>2</v>
      </c>
      <c r="O88" s="23">
        <v>1</v>
      </c>
      <c r="P88" s="23">
        <v>2</v>
      </c>
      <c r="R88" s="23">
        <v>2</v>
      </c>
      <c r="S88" s="23">
        <v>2</v>
      </c>
      <c r="T88" s="28">
        <f t="shared" si="8"/>
        <v>9</v>
      </c>
    </row>
    <row r="89" spans="1:20" outlineLevel="2" x14ac:dyDescent="0.25">
      <c r="A89" s="20">
        <v>42</v>
      </c>
      <c r="B89" s="20" t="s">
        <v>27</v>
      </c>
      <c r="C89" s="20">
        <v>1067</v>
      </c>
      <c r="D89" s="20" t="s">
        <v>97</v>
      </c>
      <c r="P89" s="23">
        <v>1</v>
      </c>
      <c r="T89" s="28">
        <f t="shared" si="8"/>
        <v>1</v>
      </c>
    </row>
    <row r="90" spans="1:20" outlineLevel="2" x14ac:dyDescent="0.25">
      <c r="A90" s="20">
        <v>42</v>
      </c>
      <c r="B90" s="20" t="s">
        <v>27</v>
      </c>
      <c r="C90" s="20">
        <v>1458</v>
      </c>
      <c r="D90" s="20" t="s">
        <v>137</v>
      </c>
      <c r="L90" s="23">
        <v>1</v>
      </c>
      <c r="T90" s="28">
        <f t="shared" si="8"/>
        <v>1</v>
      </c>
    </row>
    <row r="91" spans="1:20" outlineLevel="2" x14ac:dyDescent="0.25">
      <c r="A91" s="20">
        <v>42</v>
      </c>
      <c r="B91" s="20" t="s">
        <v>27</v>
      </c>
      <c r="C91" s="20">
        <v>1615</v>
      </c>
      <c r="D91" s="20" t="s">
        <v>140</v>
      </c>
      <c r="P91" s="23">
        <v>1</v>
      </c>
      <c r="T91" s="28">
        <f t="shared" si="8"/>
        <v>1</v>
      </c>
    </row>
    <row r="92" spans="1:20" outlineLevel="2" x14ac:dyDescent="0.25">
      <c r="A92" s="20">
        <v>42</v>
      </c>
      <c r="B92" s="20" t="s">
        <v>27</v>
      </c>
      <c r="C92" s="20">
        <v>1465</v>
      </c>
      <c r="D92" s="20" t="s">
        <v>144</v>
      </c>
      <c r="G92" s="23">
        <v>1</v>
      </c>
      <c r="L92" s="23">
        <v>1</v>
      </c>
      <c r="S92" s="23">
        <v>1</v>
      </c>
      <c r="T92" s="28">
        <f t="shared" si="8"/>
        <v>3</v>
      </c>
    </row>
    <row r="93" spans="1:20" outlineLevel="2" x14ac:dyDescent="0.25">
      <c r="A93" s="20">
        <v>42</v>
      </c>
      <c r="B93" s="20" t="s">
        <v>27</v>
      </c>
      <c r="C93" s="20">
        <v>932</v>
      </c>
      <c r="D93" s="20" t="s">
        <v>173</v>
      </c>
      <c r="I93" s="23">
        <v>1</v>
      </c>
      <c r="T93" s="28">
        <f t="shared" si="8"/>
        <v>1</v>
      </c>
    </row>
    <row r="94" spans="1:20" outlineLevel="2" x14ac:dyDescent="0.25">
      <c r="A94" s="20">
        <v>42</v>
      </c>
      <c r="B94" s="20" t="s">
        <v>27</v>
      </c>
      <c r="C94" s="20">
        <v>1219</v>
      </c>
      <c r="D94" s="20" t="s">
        <v>248</v>
      </c>
      <c r="L94" s="23">
        <v>1</v>
      </c>
      <c r="T94" s="28">
        <f t="shared" si="8"/>
        <v>1</v>
      </c>
    </row>
    <row r="95" spans="1:20" outlineLevel="1" x14ac:dyDescent="0.25">
      <c r="A95" s="25"/>
      <c r="B95" s="24" t="s">
        <v>927</v>
      </c>
      <c r="C95" s="25"/>
      <c r="D95" s="25"/>
      <c r="E95" s="26">
        <f t="shared" ref="E95:T95" si="11">SUBTOTAL(9,E81:E94)</f>
        <v>143</v>
      </c>
      <c r="F95" s="26">
        <f t="shared" si="11"/>
        <v>3</v>
      </c>
      <c r="G95" s="26">
        <f t="shared" si="11"/>
        <v>289</v>
      </c>
      <c r="H95" s="26">
        <f t="shared" si="11"/>
        <v>255</v>
      </c>
      <c r="I95" s="26">
        <f t="shared" si="11"/>
        <v>295</v>
      </c>
      <c r="J95" s="26">
        <f t="shared" si="11"/>
        <v>277</v>
      </c>
      <c r="K95" s="26">
        <f t="shared" si="11"/>
        <v>279</v>
      </c>
      <c r="L95" s="26">
        <f t="shared" si="11"/>
        <v>292</v>
      </c>
      <c r="M95" s="26">
        <f t="shared" si="11"/>
        <v>275</v>
      </c>
      <c r="N95" s="26">
        <f t="shared" si="11"/>
        <v>237</v>
      </c>
      <c r="O95" s="26">
        <f t="shared" si="11"/>
        <v>290</v>
      </c>
      <c r="P95" s="26">
        <f t="shared" si="11"/>
        <v>289</v>
      </c>
      <c r="Q95" s="26">
        <f t="shared" si="11"/>
        <v>260</v>
      </c>
      <c r="R95" s="26">
        <f t="shared" si="11"/>
        <v>262</v>
      </c>
      <c r="S95" s="26">
        <f t="shared" si="11"/>
        <v>251</v>
      </c>
      <c r="T95" s="28">
        <f t="shared" si="11"/>
        <v>3697</v>
      </c>
    </row>
    <row r="96" spans="1:20" outlineLevel="2" x14ac:dyDescent="0.25">
      <c r="A96" s="20">
        <v>53</v>
      </c>
      <c r="B96" s="20" t="s">
        <v>28</v>
      </c>
      <c r="C96" s="20">
        <v>53</v>
      </c>
      <c r="D96" s="20" t="s">
        <v>28</v>
      </c>
      <c r="G96" s="23">
        <v>37</v>
      </c>
      <c r="H96" s="23">
        <v>35</v>
      </c>
      <c r="I96" s="23">
        <v>29</v>
      </c>
      <c r="J96" s="23">
        <v>38</v>
      </c>
      <c r="K96" s="23">
        <v>38</v>
      </c>
      <c r="L96" s="23">
        <v>43</v>
      </c>
      <c r="M96" s="23">
        <v>46</v>
      </c>
      <c r="N96" s="23">
        <v>49</v>
      </c>
      <c r="O96" s="23">
        <v>44</v>
      </c>
      <c r="T96" s="28">
        <f t="shared" si="8"/>
        <v>359</v>
      </c>
    </row>
    <row r="97" spans="1:20" outlineLevel="2" x14ac:dyDescent="0.25">
      <c r="A97" s="20">
        <v>53</v>
      </c>
      <c r="B97" s="20" t="s">
        <v>28</v>
      </c>
      <c r="C97" s="20">
        <v>1067</v>
      </c>
      <c r="D97" s="20" t="s">
        <v>97</v>
      </c>
      <c r="S97" s="23">
        <v>1</v>
      </c>
      <c r="T97" s="28">
        <f t="shared" si="8"/>
        <v>1</v>
      </c>
    </row>
    <row r="98" spans="1:20" outlineLevel="2" x14ac:dyDescent="0.25">
      <c r="A98" s="20">
        <v>53</v>
      </c>
      <c r="B98" s="20" t="s">
        <v>28</v>
      </c>
      <c r="C98" s="20">
        <v>311</v>
      </c>
      <c r="D98" s="20" t="s">
        <v>103</v>
      </c>
      <c r="G98" s="23">
        <v>1</v>
      </c>
      <c r="I98" s="23">
        <v>1</v>
      </c>
      <c r="K98" s="23">
        <v>1</v>
      </c>
      <c r="L98" s="23">
        <v>1</v>
      </c>
      <c r="O98" s="23">
        <v>1</v>
      </c>
      <c r="T98" s="28">
        <f t="shared" si="8"/>
        <v>5</v>
      </c>
    </row>
    <row r="99" spans="1:20" outlineLevel="2" x14ac:dyDescent="0.25">
      <c r="A99" s="20">
        <v>53</v>
      </c>
      <c r="B99" s="20" t="s">
        <v>28</v>
      </c>
      <c r="C99" s="20">
        <v>468</v>
      </c>
      <c r="D99" s="20" t="s">
        <v>205</v>
      </c>
      <c r="N99" s="23">
        <v>1</v>
      </c>
      <c r="O99" s="23">
        <v>1</v>
      </c>
      <c r="T99" s="28">
        <f t="shared" si="8"/>
        <v>2</v>
      </c>
    </row>
    <row r="100" spans="1:20" outlineLevel="1" x14ac:dyDescent="0.25">
      <c r="A100" s="25"/>
      <c r="B100" s="24" t="s">
        <v>928</v>
      </c>
      <c r="C100" s="25"/>
      <c r="D100" s="25"/>
      <c r="E100" s="26">
        <f t="shared" ref="E100:T100" si="12">SUBTOTAL(9,E96:E99)</f>
        <v>0</v>
      </c>
      <c r="F100" s="26">
        <f t="shared" si="12"/>
        <v>0</v>
      </c>
      <c r="G100" s="26">
        <f t="shared" si="12"/>
        <v>38</v>
      </c>
      <c r="H100" s="26">
        <f t="shared" si="12"/>
        <v>35</v>
      </c>
      <c r="I100" s="26">
        <f t="shared" si="12"/>
        <v>30</v>
      </c>
      <c r="J100" s="26">
        <f t="shared" si="12"/>
        <v>38</v>
      </c>
      <c r="K100" s="26">
        <f t="shared" si="12"/>
        <v>39</v>
      </c>
      <c r="L100" s="26">
        <f t="shared" si="12"/>
        <v>44</v>
      </c>
      <c r="M100" s="26">
        <f t="shared" si="12"/>
        <v>46</v>
      </c>
      <c r="N100" s="26">
        <f t="shared" si="12"/>
        <v>50</v>
      </c>
      <c r="O100" s="26">
        <f t="shared" si="12"/>
        <v>46</v>
      </c>
      <c r="P100" s="26">
        <f t="shared" si="12"/>
        <v>0</v>
      </c>
      <c r="Q100" s="26">
        <f t="shared" si="12"/>
        <v>0</v>
      </c>
      <c r="R100" s="26">
        <f t="shared" si="12"/>
        <v>0</v>
      </c>
      <c r="S100" s="26">
        <f t="shared" si="12"/>
        <v>1</v>
      </c>
      <c r="T100" s="28">
        <f t="shared" si="12"/>
        <v>367</v>
      </c>
    </row>
    <row r="101" spans="1:20" outlineLevel="2" x14ac:dyDescent="0.25">
      <c r="A101" s="20">
        <v>547</v>
      </c>
      <c r="B101" s="20" t="s">
        <v>865</v>
      </c>
      <c r="C101" s="20">
        <v>38</v>
      </c>
      <c r="D101" s="20" t="s">
        <v>26</v>
      </c>
      <c r="G101" s="23">
        <v>3</v>
      </c>
      <c r="I101" s="23">
        <v>1</v>
      </c>
      <c r="J101" s="23">
        <v>3</v>
      </c>
      <c r="Q101" s="23">
        <v>1</v>
      </c>
      <c r="T101" s="28">
        <f t="shared" si="8"/>
        <v>8</v>
      </c>
    </row>
    <row r="102" spans="1:20" outlineLevel="2" x14ac:dyDescent="0.25">
      <c r="A102" s="20">
        <v>547</v>
      </c>
      <c r="B102" s="20" t="s">
        <v>865</v>
      </c>
      <c r="C102" s="20">
        <v>108</v>
      </c>
      <c r="D102" s="20" t="s">
        <v>39</v>
      </c>
      <c r="J102" s="23">
        <v>2</v>
      </c>
      <c r="K102" s="23">
        <v>1</v>
      </c>
      <c r="L102" s="23">
        <v>1</v>
      </c>
      <c r="M102" s="23">
        <v>3</v>
      </c>
      <c r="N102" s="23">
        <v>2</v>
      </c>
      <c r="O102" s="23">
        <v>2</v>
      </c>
      <c r="P102" s="23">
        <v>2</v>
      </c>
      <c r="Q102" s="23">
        <v>3</v>
      </c>
      <c r="R102" s="23">
        <v>1</v>
      </c>
      <c r="S102" s="23">
        <v>1</v>
      </c>
      <c r="T102" s="28">
        <f t="shared" si="8"/>
        <v>18</v>
      </c>
    </row>
    <row r="103" spans="1:20" outlineLevel="1" x14ac:dyDescent="0.25">
      <c r="A103" s="25"/>
      <c r="B103" s="24" t="s">
        <v>929</v>
      </c>
      <c r="C103" s="25"/>
      <c r="D103" s="25"/>
      <c r="E103" s="26">
        <f t="shared" ref="E103:T103" si="13">SUBTOTAL(9,E101:E102)</f>
        <v>0</v>
      </c>
      <c r="F103" s="26">
        <f t="shared" si="13"/>
        <v>0</v>
      </c>
      <c r="G103" s="26">
        <f t="shared" si="13"/>
        <v>3</v>
      </c>
      <c r="H103" s="26">
        <f t="shared" si="13"/>
        <v>0</v>
      </c>
      <c r="I103" s="26">
        <f t="shared" si="13"/>
        <v>1</v>
      </c>
      <c r="J103" s="26">
        <f t="shared" si="13"/>
        <v>5</v>
      </c>
      <c r="K103" s="26">
        <f t="shared" si="13"/>
        <v>1</v>
      </c>
      <c r="L103" s="26">
        <f t="shared" si="13"/>
        <v>1</v>
      </c>
      <c r="M103" s="26">
        <f t="shared" si="13"/>
        <v>3</v>
      </c>
      <c r="N103" s="26">
        <f t="shared" si="13"/>
        <v>2</v>
      </c>
      <c r="O103" s="26">
        <f t="shared" si="13"/>
        <v>2</v>
      </c>
      <c r="P103" s="26">
        <f t="shared" si="13"/>
        <v>2</v>
      </c>
      <c r="Q103" s="26">
        <f t="shared" si="13"/>
        <v>4</v>
      </c>
      <c r="R103" s="26">
        <f t="shared" si="13"/>
        <v>1</v>
      </c>
      <c r="S103" s="26">
        <f t="shared" si="13"/>
        <v>1</v>
      </c>
      <c r="T103" s="28">
        <f t="shared" si="13"/>
        <v>26</v>
      </c>
    </row>
    <row r="104" spans="1:20" outlineLevel="2" x14ac:dyDescent="0.25">
      <c r="A104" s="20">
        <v>62</v>
      </c>
      <c r="B104" s="20" t="s">
        <v>30</v>
      </c>
      <c r="C104" s="20">
        <v>62</v>
      </c>
      <c r="D104" s="20" t="s">
        <v>30</v>
      </c>
      <c r="E104" s="23">
        <v>5</v>
      </c>
      <c r="H104" s="23">
        <v>2</v>
      </c>
      <c r="I104" s="23">
        <v>5</v>
      </c>
      <c r="J104" s="23">
        <v>5</v>
      </c>
      <c r="K104" s="23">
        <v>8</v>
      </c>
      <c r="L104" s="23">
        <v>4</v>
      </c>
      <c r="M104" s="23">
        <v>5</v>
      </c>
      <c r="N104" s="23">
        <v>1</v>
      </c>
      <c r="O104" s="23">
        <v>7</v>
      </c>
      <c r="T104" s="28">
        <f t="shared" si="8"/>
        <v>42</v>
      </c>
    </row>
    <row r="105" spans="1:20" outlineLevel="2" x14ac:dyDescent="0.25">
      <c r="A105" s="20">
        <v>62</v>
      </c>
      <c r="B105" s="20" t="s">
        <v>30</v>
      </c>
      <c r="C105" s="20">
        <v>239</v>
      </c>
      <c r="D105" s="20" t="s">
        <v>83</v>
      </c>
      <c r="H105" s="23">
        <v>1</v>
      </c>
      <c r="I105" s="23">
        <v>3</v>
      </c>
      <c r="T105" s="28">
        <f t="shared" si="8"/>
        <v>4</v>
      </c>
    </row>
    <row r="106" spans="1:20" outlineLevel="1" x14ac:dyDescent="0.25">
      <c r="A106" s="25"/>
      <c r="B106" s="24" t="s">
        <v>930</v>
      </c>
      <c r="C106" s="25"/>
      <c r="D106" s="25"/>
      <c r="E106" s="26">
        <f t="shared" ref="E106:T106" si="14">SUBTOTAL(9,E104:E105)</f>
        <v>5</v>
      </c>
      <c r="F106" s="26">
        <f t="shared" si="14"/>
        <v>0</v>
      </c>
      <c r="G106" s="26">
        <f t="shared" si="14"/>
        <v>0</v>
      </c>
      <c r="H106" s="26">
        <f t="shared" si="14"/>
        <v>3</v>
      </c>
      <c r="I106" s="26">
        <f t="shared" si="14"/>
        <v>8</v>
      </c>
      <c r="J106" s="26">
        <f t="shared" si="14"/>
        <v>5</v>
      </c>
      <c r="K106" s="26">
        <f t="shared" si="14"/>
        <v>8</v>
      </c>
      <c r="L106" s="26">
        <f t="shared" si="14"/>
        <v>4</v>
      </c>
      <c r="M106" s="26">
        <f t="shared" si="14"/>
        <v>5</v>
      </c>
      <c r="N106" s="26">
        <f t="shared" si="14"/>
        <v>1</v>
      </c>
      <c r="O106" s="26">
        <f t="shared" si="14"/>
        <v>7</v>
      </c>
      <c r="P106" s="26">
        <f t="shared" si="14"/>
        <v>0</v>
      </c>
      <c r="Q106" s="26">
        <f t="shared" si="14"/>
        <v>0</v>
      </c>
      <c r="R106" s="26">
        <f t="shared" si="14"/>
        <v>0</v>
      </c>
      <c r="S106" s="26">
        <f t="shared" si="14"/>
        <v>0</v>
      </c>
      <c r="T106" s="28">
        <f t="shared" si="14"/>
        <v>46</v>
      </c>
    </row>
    <row r="107" spans="1:20" outlineLevel="2" x14ac:dyDescent="0.25">
      <c r="A107" s="20">
        <v>550</v>
      </c>
      <c r="B107" s="20" t="s">
        <v>866</v>
      </c>
      <c r="C107" s="20">
        <v>210</v>
      </c>
      <c r="D107" s="20" t="s">
        <v>71</v>
      </c>
      <c r="J107" s="23">
        <v>1</v>
      </c>
      <c r="M107" s="23">
        <v>1</v>
      </c>
      <c r="P107" s="23">
        <v>1</v>
      </c>
      <c r="Q107" s="23">
        <v>1</v>
      </c>
      <c r="T107" s="28">
        <f t="shared" si="8"/>
        <v>4</v>
      </c>
    </row>
    <row r="108" spans="1:20" outlineLevel="2" x14ac:dyDescent="0.25">
      <c r="A108" s="20">
        <v>550</v>
      </c>
      <c r="B108" s="20" t="s">
        <v>866</v>
      </c>
      <c r="C108" s="20">
        <v>1067</v>
      </c>
      <c r="D108" s="20" t="s">
        <v>97</v>
      </c>
      <c r="R108" s="23">
        <v>1</v>
      </c>
      <c r="T108" s="28">
        <f t="shared" si="8"/>
        <v>1</v>
      </c>
    </row>
    <row r="109" spans="1:20" outlineLevel="1" x14ac:dyDescent="0.25">
      <c r="A109" s="25"/>
      <c r="B109" s="24" t="s">
        <v>931</v>
      </c>
      <c r="C109" s="25"/>
      <c r="D109" s="25"/>
      <c r="E109" s="26">
        <f t="shared" ref="E109:T109" si="15">SUBTOTAL(9,E107:E108)</f>
        <v>0</v>
      </c>
      <c r="F109" s="26">
        <f t="shared" si="15"/>
        <v>0</v>
      </c>
      <c r="G109" s="26">
        <f t="shared" si="15"/>
        <v>0</v>
      </c>
      <c r="H109" s="26">
        <f t="shared" si="15"/>
        <v>0</v>
      </c>
      <c r="I109" s="26">
        <f t="shared" si="15"/>
        <v>0</v>
      </c>
      <c r="J109" s="26">
        <f t="shared" si="15"/>
        <v>1</v>
      </c>
      <c r="K109" s="26">
        <f t="shared" si="15"/>
        <v>0</v>
      </c>
      <c r="L109" s="26">
        <f t="shared" si="15"/>
        <v>0</v>
      </c>
      <c r="M109" s="26">
        <f t="shared" si="15"/>
        <v>1</v>
      </c>
      <c r="N109" s="26">
        <f t="shared" si="15"/>
        <v>0</v>
      </c>
      <c r="O109" s="26">
        <f t="shared" si="15"/>
        <v>0</v>
      </c>
      <c r="P109" s="26">
        <f t="shared" si="15"/>
        <v>1</v>
      </c>
      <c r="Q109" s="26">
        <f t="shared" si="15"/>
        <v>1</v>
      </c>
      <c r="R109" s="26">
        <f t="shared" si="15"/>
        <v>1</v>
      </c>
      <c r="S109" s="26">
        <f t="shared" si="15"/>
        <v>0</v>
      </c>
      <c r="T109" s="28">
        <f t="shared" si="15"/>
        <v>5</v>
      </c>
    </row>
    <row r="110" spans="1:20" outlineLevel="2" x14ac:dyDescent="0.25">
      <c r="A110" s="20">
        <v>64</v>
      </c>
      <c r="B110" s="20" t="s">
        <v>867</v>
      </c>
      <c r="C110" s="20">
        <v>1628</v>
      </c>
      <c r="D110" s="20" t="s">
        <v>45</v>
      </c>
      <c r="E110" s="23">
        <v>1</v>
      </c>
      <c r="N110" s="23">
        <v>1</v>
      </c>
      <c r="O110" s="23">
        <v>1</v>
      </c>
      <c r="T110" s="28">
        <f t="shared" si="8"/>
        <v>3</v>
      </c>
    </row>
    <row r="111" spans="1:20" outlineLevel="1" x14ac:dyDescent="0.25">
      <c r="A111" s="25"/>
      <c r="B111" s="24" t="s">
        <v>932</v>
      </c>
      <c r="C111" s="25"/>
      <c r="D111" s="25"/>
      <c r="E111" s="26">
        <f t="shared" ref="E111:T111" si="16">SUBTOTAL(9,E110:E110)</f>
        <v>1</v>
      </c>
      <c r="F111" s="26">
        <f t="shared" si="16"/>
        <v>0</v>
      </c>
      <c r="G111" s="26">
        <f t="shared" si="16"/>
        <v>0</v>
      </c>
      <c r="H111" s="26">
        <f t="shared" si="16"/>
        <v>0</v>
      </c>
      <c r="I111" s="26">
        <f t="shared" si="16"/>
        <v>0</v>
      </c>
      <c r="J111" s="26">
        <f t="shared" si="16"/>
        <v>0</v>
      </c>
      <c r="K111" s="26">
        <f t="shared" si="16"/>
        <v>0</v>
      </c>
      <c r="L111" s="26">
        <f t="shared" si="16"/>
        <v>0</v>
      </c>
      <c r="M111" s="26">
        <f t="shared" si="16"/>
        <v>0</v>
      </c>
      <c r="N111" s="26">
        <f t="shared" si="16"/>
        <v>1</v>
      </c>
      <c r="O111" s="26">
        <f t="shared" si="16"/>
        <v>1</v>
      </c>
      <c r="P111" s="26">
        <f t="shared" si="16"/>
        <v>0</v>
      </c>
      <c r="Q111" s="26">
        <f t="shared" si="16"/>
        <v>0</v>
      </c>
      <c r="R111" s="26">
        <f t="shared" si="16"/>
        <v>0</v>
      </c>
      <c r="S111" s="26">
        <f t="shared" si="16"/>
        <v>0</v>
      </c>
      <c r="T111" s="28">
        <f t="shared" si="16"/>
        <v>3</v>
      </c>
    </row>
    <row r="112" spans="1:20" outlineLevel="2" x14ac:dyDescent="0.25">
      <c r="A112" s="20">
        <v>65</v>
      </c>
      <c r="B112" s="20" t="s">
        <v>31</v>
      </c>
      <c r="C112" s="20">
        <v>1630</v>
      </c>
      <c r="D112" s="20" t="s">
        <v>29</v>
      </c>
      <c r="Q112" s="23">
        <v>2</v>
      </c>
      <c r="T112" s="28">
        <f t="shared" si="8"/>
        <v>2</v>
      </c>
    </row>
    <row r="113" spans="1:20" outlineLevel="2" x14ac:dyDescent="0.25">
      <c r="A113" s="20">
        <v>65</v>
      </c>
      <c r="B113" s="20" t="s">
        <v>31</v>
      </c>
      <c r="C113" s="20">
        <v>65</v>
      </c>
      <c r="D113" s="20" t="s">
        <v>31</v>
      </c>
      <c r="G113" s="23">
        <v>205</v>
      </c>
      <c r="H113" s="23">
        <v>164</v>
      </c>
      <c r="I113" s="23">
        <v>192</v>
      </c>
      <c r="J113" s="23">
        <v>168</v>
      </c>
      <c r="K113" s="23">
        <v>171</v>
      </c>
      <c r="L113" s="23">
        <v>183</v>
      </c>
      <c r="M113" s="23">
        <v>201</v>
      </c>
      <c r="N113" s="23">
        <v>162</v>
      </c>
      <c r="O113" s="23">
        <v>200</v>
      </c>
      <c r="P113" s="23">
        <v>166</v>
      </c>
      <c r="Q113" s="23">
        <v>202</v>
      </c>
      <c r="R113" s="23">
        <v>197</v>
      </c>
      <c r="S113" s="23">
        <v>195</v>
      </c>
      <c r="T113" s="28">
        <f t="shared" si="8"/>
        <v>2406</v>
      </c>
    </row>
    <row r="114" spans="1:20" outlineLevel="2" x14ac:dyDescent="0.25">
      <c r="A114" s="20">
        <v>65</v>
      </c>
      <c r="B114" s="20" t="s">
        <v>31</v>
      </c>
      <c r="C114" s="20">
        <v>1672</v>
      </c>
      <c r="D114" s="20" t="s">
        <v>94</v>
      </c>
      <c r="O114" s="23">
        <v>2</v>
      </c>
      <c r="P114" s="23">
        <v>6</v>
      </c>
      <c r="Q114" s="23">
        <v>1</v>
      </c>
      <c r="T114" s="28">
        <f t="shared" si="8"/>
        <v>9</v>
      </c>
    </row>
    <row r="115" spans="1:20" outlineLevel="2" x14ac:dyDescent="0.25">
      <c r="A115" s="20">
        <v>65</v>
      </c>
      <c r="B115" s="20" t="s">
        <v>31</v>
      </c>
      <c r="C115" s="20">
        <v>1739</v>
      </c>
      <c r="D115" s="20" t="s">
        <v>96</v>
      </c>
      <c r="R115" s="23">
        <v>1</v>
      </c>
      <c r="S115" s="23">
        <v>2</v>
      </c>
      <c r="T115" s="28">
        <f t="shared" si="8"/>
        <v>3</v>
      </c>
    </row>
    <row r="116" spans="1:20" outlineLevel="2" x14ac:dyDescent="0.25">
      <c r="A116" s="20">
        <v>65</v>
      </c>
      <c r="B116" s="20" t="s">
        <v>31</v>
      </c>
      <c r="C116" s="20">
        <v>1067</v>
      </c>
      <c r="D116" s="20" t="s">
        <v>97</v>
      </c>
      <c r="Q116" s="23">
        <v>1</v>
      </c>
      <c r="T116" s="28">
        <f t="shared" si="8"/>
        <v>1</v>
      </c>
    </row>
    <row r="117" spans="1:20" outlineLevel="2" x14ac:dyDescent="0.25">
      <c r="A117" s="20">
        <v>65</v>
      </c>
      <c r="B117" s="20" t="s">
        <v>31</v>
      </c>
      <c r="C117" s="20">
        <v>364</v>
      </c>
      <c r="D117" s="20" t="s">
        <v>117</v>
      </c>
      <c r="G117" s="23">
        <v>1</v>
      </c>
      <c r="T117" s="28">
        <f t="shared" si="8"/>
        <v>1</v>
      </c>
    </row>
    <row r="118" spans="1:20" outlineLevel="2" x14ac:dyDescent="0.25">
      <c r="A118" s="20">
        <v>65</v>
      </c>
      <c r="B118" s="20" t="s">
        <v>31</v>
      </c>
      <c r="C118" s="20">
        <v>1460</v>
      </c>
      <c r="D118" s="20" t="s">
        <v>139</v>
      </c>
      <c r="G118" s="23">
        <v>2</v>
      </c>
      <c r="H118" s="23">
        <v>1</v>
      </c>
      <c r="I118" s="23">
        <v>1</v>
      </c>
      <c r="M118" s="23">
        <v>1</v>
      </c>
      <c r="P118" s="23">
        <v>2</v>
      </c>
      <c r="T118" s="28">
        <f t="shared" si="8"/>
        <v>7</v>
      </c>
    </row>
    <row r="119" spans="1:20" outlineLevel="2" x14ac:dyDescent="0.25">
      <c r="A119" s="20">
        <v>65</v>
      </c>
      <c r="B119" s="20" t="s">
        <v>31</v>
      </c>
      <c r="C119" s="20">
        <v>1461</v>
      </c>
      <c r="D119" s="20" t="s">
        <v>141</v>
      </c>
      <c r="M119" s="23">
        <v>1</v>
      </c>
      <c r="Q119" s="23">
        <v>1</v>
      </c>
      <c r="S119" s="23">
        <v>1</v>
      </c>
      <c r="T119" s="28">
        <f t="shared" si="8"/>
        <v>3</v>
      </c>
    </row>
    <row r="120" spans="1:20" outlineLevel="2" x14ac:dyDescent="0.25">
      <c r="A120" s="20">
        <v>65</v>
      </c>
      <c r="B120" s="20" t="s">
        <v>31</v>
      </c>
      <c r="C120" s="20">
        <v>888</v>
      </c>
      <c r="D120" s="20" t="s">
        <v>168</v>
      </c>
      <c r="P120" s="23">
        <v>1</v>
      </c>
      <c r="T120" s="28">
        <f t="shared" si="8"/>
        <v>1</v>
      </c>
    </row>
    <row r="121" spans="1:20" outlineLevel="2" x14ac:dyDescent="0.25">
      <c r="A121" s="20">
        <v>65</v>
      </c>
      <c r="B121" s="20" t="s">
        <v>31</v>
      </c>
      <c r="C121" s="20">
        <v>913</v>
      </c>
      <c r="D121" s="20" t="s">
        <v>171</v>
      </c>
      <c r="J121" s="23">
        <v>1</v>
      </c>
      <c r="T121" s="28">
        <f t="shared" si="8"/>
        <v>1</v>
      </c>
    </row>
    <row r="122" spans="1:20" outlineLevel="2" x14ac:dyDescent="0.25">
      <c r="A122" s="20">
        <v>65</v>
      </c>
      <c r="B122" s="20" t="s">
        <v>31</v>
      </c>
      <c r="C122" s="20">
        <v>1662</v>
      </c>
      <c r="D122" s="20" t="s">
        <v>194</v>
      </c>
      <c r="H122" s="23">
        <v>1</v>
      </c>
      <c r="T122" s="28">
        <f t="shared" si="8"/>
        <v>1</v>
      </c>
    </row>
    <row r="123" spans="1:20" outlineLevel="2" x14ac:dyDescent="0.25">
      <c r="A123" s="20">
        <v>65</v>
      </c>
      <c r="B123" s="20" t="s">
        <v>31</v>
      </c>
      <c r="C123" s="20">
        <v>416</v>
      </c>
      <c r="D123" s="20" t="s">
        <v>195</v>
      </c>
      <c r="G123" s="23">
        <v>1</v>
      </c>
      <c r="T123" s="28">
        <f t="shared" si="8"/>
        <v>1</v>
      </c>
    </row>
    <row r="124" spans="1:20" outlineLevel="2" x14ac:dyDescent="0.25">
      <c r="A124" s="20">
        <v>65</v>
      </c>
      <c r="B124" s="20" t="s">
        <v>31</v>
      </c>
      <c r="C124" s="20">
        <v>427</v>
      </c>
      <c r="D124" s="20" t="s">
        <v>196</v>
      </c>
      <c r="R124" s="23">
        <v>1</v>
      </c>
      <c r="T124" s="28">
        <f t="shared" si="8"/>
        <v>1</v>
      </c>
    </row>
    <row r="125" spans="1:20" outlineLevel="2" x14ac:dyDescent="0.25">
      <c r="A125" s="20">
        <v>65</v>
      </c>
      <c r="B125" s="20" t="s">
        <v>31</v>
      </c>
      <c r="C125" s="20">
        <v>1189</v>
      </c>
      <c r="D125" s="20" t="s">
        <v>249</v>
      </c>
      <c r="S125" s="23">
        <v>1</v>
      </c>
      <c r="T125" s="28">
        <f t="shared" si="8"/>
        <v>1</v>
      </c>
    </row>
    <row r="126" spans="1:20" outlineLevel="2" x14ac:dyDescent="0.25">
      <c r="A126" s="20">
        <v>65</v>
      </c>
      <c r="B126" s="20" t="s">
        <v>31</v>
      </c>
      <c r="C126" s="20">
        <v>1282</v>
      </c>
      <c r="D126" s="20" t="s">
        <v>250</v>
      </c>
      <c r="P126" s="23">
        <v>1</v>
      </c>
      <c r="Q126" s="23">
        <v>1</v>
      </c>
      <c r="T126" s="28">
        <f t="shared" si="8"/>
        <v>2</v>
      </c>
    </row>
    <row r="127" spans="1:20" outlineLevel="2" x14ac:dyDescent="0.25">
      <c r="A127" s="20">
        <v>65</v>
      </c>
      <c r="B127" s="20" t="s">
        <v>31</v>
      </c>
      <c r="C127" s="20">
        <v>1139</v>
      </c>
      <c r="D127" s="20" t="s">
        <v>253</v>
      </c>
      <c r="P127" s="23">
        <v>1</v>
      </c>
      <c r="T127" s="28">
        <f t="shared" si="8"/>
        <v>1</v>
      </c>
    </row>
    <row r="128" spans="1:20" outlineLevel="1" x14ac:dyDescent="0.25">
      <c r="A128" s="25"/>
      <c r="B128" s="24" t="s">
        <v>933</v>
      </c>
      <c r="C128" s="25"/>
      <c r="D128" s="25"/>
      <c r="E128" s="26">
        <f t="shared" ref="E128:T128" si="17">SUBTOTAL(9,E112:E127)</f>
        <v>0</v>
      </c>
      <c r="F128" s="26">
        <f t="shared" si="17"/>
        <v>0</v>
      </c>
      <c r="G128" s="26">
        <f t="shared" si="17"/>
        <v>209</v>
      </c>
      <c r="H128" s="26">
        <f t="shared" si="17"/>
        <v>166</v>
      </c>
      <c r="I128" s="26">
        <f t="shared" si="17"/>
        <v>193</v>
      </c>
      <c r="J128" s="26">
        <f t="shared" si="17"/>
        <v>169</v>
      </c>
      <c r="K128" s="26">
        <f t="shared" si="17"/>
        <v>171</v>
      </c>
      <c r="L128" s="26">
        <f t="shared" si="17"/>
        <v>183</v>
      </c>
      <c r="M128" s="26">
        <f t="shared" si="17"/>
        <v>203</v>
      </c>
      <c r="N128" s="26">
        <f t="shared" si="17"/>
        <v>162</v>
      </c>
      <c r="O128" s="26">
        <f t="shared" si="17"/>
        <v>202</v>
      </c>
      <c r="P128" s="26">
        <f t="shared" si="17"/>
        <v>177</v>
      </c>
      <c r="Q128" s="26">
        <f t="shared" si="17"/>
        <v>208</v>
      </c>
      <c r="R128" s="26">
        <f t="shared" si="17"/>
        <v>199</v>
      </c>
      <c r="S128" s="26">
        <f t="shared" si="17"/>
        <v>199</v>
      </c>
      <c r="T128" s="28">
        <f t="shared" si="17"/>
        <v>2441</v>
      </c>
    </row>
    <row r="129" spans="1:20" outlineLevel="2" x14ac:dyDescent="0.25">
      <c r="A129" s="20">
        <v>72</v>
      </c>
      <c r="B129" s="20" t="s">
        <v>32</v>
      </c>
      <c r="C129" s="20">
        <v>1630</v>
      </c>
      <c r="D129" s="20" t="s">
        <v>29</v>
      </c>
      <c r="P129" s="23">
        <v>1</v>
      </c>
      <c r="T129" s="28">
        <f t="shared" si="8"/>
        <v>1</v>
      </c>
    </row>
    <row r="130" spans="1:20" outlineLevel="2" x14ac:dyDescent="0.25">
      <c r="A130" s="20">
        <v>72</v>
      </c>
      <c r="B130" s="20" t="s">
        <v>32</v>
      </c>
      <c r="C130" s="20">
        <v>1441</v>
      </c>
      <c r="D130" s="20" t="s">
        <v>222</v>
      </c>
      <c r="P130" s="23">
        <v>1</v>
      </c>
      <c r="S130" s="23">
        <v>2</v>
      </c>
      <c r="T130" s="28">
        <f t="shared" si="8"/>
        <v>3</v>
      </c>
    </row>
    <row r="131" spans="1:20" outlineLevel="2" x14ac:dyDescent="0.25">
      <c r="A131" s="20">
        <v>72</v>
      </c>
      <c r="B131" s="20" t="s">
        <v>32</v>
      </c>
      <c r="C131" s="20">
        <v>72</v>
      </c>
      <c r="D131" s="20" t="s">
        <v>32</v>
      </c>
      <c r="E131" s="23">
        <v>17</v>
      </c>
      <c r="G131" s="23">
        <v>23</v>
      </c>
      <c r="H131" s="23">
        <v>25</v>
      </c>
      <c r="I131" s="23">
        <v>24</v>
      </c>
      <c r="J131" s="23">
        <v>21</v>
      </c>
      <c r="K131" s="23">
        <v>28</v>
      </c>
      <c r="L131" s="23">
        <v>25</v>
      </c>
      <c r="M131" s="23">
        <v>27</v>
      </c>
      <c r="N131" s="23">
        <v>27</v>
      </c>
      <c r="O131" s="23">
        <v>32</v>
      </c>
      <c r="T131" s="28">
        <f t="shared" si="8"/>
        <v>249</v>
      </c>
    </row>
    <row r="132" spans="1:20" outlineLevel="2" x14ac:dyDescent="0.25">
      <c r="A132" s="20">
        <v>72</v>
      </c>
      <c r="B132" s="20" t="s">
        <v>32</v>
      </c>
      <c r="C132" s="20">
        <v>1663</v>
      </c>
      <c r="D132" s="20" t="s">
        <v>59</v>
      </c>
      <c r="I132" s="23">
        <v>1</v>
      </c>
      <c r="J132" s="23">
        <v>1</v>
      </c>
      <c r="P132" s="23">
        <v>2</v>
      </c>
      <c r="Q132" s="23">
        <v>2</v>
      </c>
      <c r="R132" s="23">
        <v>2</v>
      </c>
      <c r="S132" s="23">
        <v>1</v>
      </c>
      <c r="T132" s="28">
        <f t="shared" si="8"/>
        <v>9</v>
      </c>
    </row>
    <row r="133" spans="1:20" outlineLevel="2" x14ac:dyDescent="0.25">
      <c r="A133" s="20">
        <v>72</v>
      </c>
      <c r="B133" s="20" t="s">
        <v>32</v>
      </c>
      <c r="C133" s="20">
        <v>1121</v>
      </c>
      <c r="D133" s="20" t="s">
        <v>231</v>
      </c>
      <c r="P133" s="23">
        <v>31</v>
      </c>
      <c r="Q133" s="23">
        <v>27</v>
      </c>
      <c r="R133" s="23">
        <v>31</v>
      </c>
      <c r="S133" s="23">
        <v>22</v>
      </c>
      <c r="T133" s="28">
        <f t="shared" si="8"/>
        <v>111</v>
      </c>
    </row>
    <row r="134" spans="1:20" outlineLevel="2" x14ac:dyDescent="0.25">
      <c r="A134" s="20">
        <v>72</v>
      </c>
      <c r="B134" s="20" t="s">
        <v>32</v>
      </c>
      <c r="C134" s="20">
        <v>1095</v>
      </c>
      <c r="D134" s="20" t="s">
        <v>235</v>
      </c>
      <c r="P134" s="23">
        <v>2</v>
      </c>
      <c r="R134" s="23">
        <v>1</v>
      </c>
      <c r="S134" s="23">
        <v>1</v>
      </c>
      <c r="T134" s="28">
        <f t="shared" si="8"/>
        <v>4</v>
      </c>
    </row>
    <row r="135" spans="1:20" outlineLevel="2" x14ac:dyDescent="0.25">
      <c r="A135" s="20">
        <v>72</v>
      </c>
      <c r="B135" s="20" t="s">
        <v>32</v>
      </c>
      <c r="C135" s="20">
        <v>1739</v>
      </c>
      <c r="D135" s="20" t="s">
        <v>96</v>
      </c>
      <c r="N135" s="23">
        <v>1</v>
      </c>
      <c r="T135" s="28">
        <f t="shared" si="8"/>
        <v>1</v>
      </c>
    </row>
    <row r="136" spans="1:20" outlineLevel="2" x14ac:dyDescent="0.25">
      <c r="A136" s="20">
        <v>72</v>
      </c>
      <c r="B136" s="20" t="s">
        <v>32</v>
      </c>
      <c r="C136" s="20">
        <v>1036</v>
      </c>
      <c r="D136" s="20" t="s">
        <v>107</v>
      </c>
      <c r="S136" s="23">
        <v>1</v>
      </c>
      <c r="T136" s="28">
        <f t="shared" si="8"/>
        <v>1</v>
      </c>
    </row>
    <row r="137" spans="1:20" outlineLevel="2" x14ac:dyDescent="0.25">
      <c r="A137" s="20">
        <v>72</v>
      </c>
      <c r="B137" s="20" t="s">
        <v>32</v>
      </c>
      <c r="C137" s="20">
        <v>351</v>
      </c>
      <c r="D137" s="20" t="s">
        <v>114</v>
      </c>
      <c r="L137" s="23">
        <v>2</v>
      </c>
      <c r="T137" s="28">
        <f t="shared" si="8"/>
        <v>2</v>
      </c>
    </row>
    <row r="138" spans="1:20" outlineLevel="2" x14ac:dyDescent="0.25">
      <c r="A138" s="20">
        <v>72</v>
      </c>
      <c r="B138" s="20" t="s">
        <v>32</v>
      </c>
      <c r="C138" s="20">
        <v>1464</v>
      </c>
      <c r="D138" s="20" t="s">
        <v>143</v>
      </c>
      <c r="R138" s="23">
        <v>1</v>
      </c>
      <c r="T138" s="28">
        <f t="shared" si="8"/>
        <v>1</v>
      </c>
    </row>
    <row r="139" spans="1:20" outlineLevel="1" x14ac:dyDescent="0.25">
      <c r="A139" s="25"/>
      <c r="B139" s="24" t="s">
        <v>934</v>
      </c>
      <c r="C139" s="25"/>
      <c r="D139" s="25"/>
      <c r="E139" s="26">
        <f t="shared" ref="E139:T139" si="18">SUBTOTAL(9,E129:E138)</f>
        <v>17</v>
      </c>
      <c r="F139" s="26">
        <f t="shared" si="18"/>
        <v>0</v>
      </c>
      <c r="G139" s="26">
        <f t="shared" si="18"/>
        <v>23</v>
      </c>
      <c r="H139" s="26">
        <f t="shared" si="18"/>
        <v>25</v>
      </c>
      <c r="I139" s="26">
        <f t="shared" si="18"/>
        <v>25</v>
      </c>
      <c r="J139" s="26">
        <f t="shared" si="18"/>
        <v>22</v>
      </c>
      <c r="K139" s="26">
        <f t="shared" si="18"/>
        <v>28</v>
      </c>
      <c r="L139" s="26">
        <f t="shared" si="18"/>
        <v>27</v>
      </c>
      <c r="M139" s="26">
        <f t="shared" si="18"/>
        <v>27</v>
      </c>
      <c r="N139" s="26">
        <f t="shared" si="18"/>
        <v>28</v>
      </c>
      <c r="O139" s="26">
        <f t="shared" si="18"/>
        <v>32</v>
      </c>
      <c r="P139" s="26">
        <f t="shared" si="18"/>
        <v>37</v>
      </c>
      <c r="Q139" s="26">
        <f t="shared" si="18"/>
        <v>29</v>
      </c>
      <c r="R139" s="26">
        <f t="shared" si="18"/>
        <v>35</v>
      </c>
      <c r="S139" s="26">
        <f t="shared" si="18"/>
        <v>27</v>
      </c>
      <c r="T139" s="28">
        <f t="shared" si="18"/>
        <v>382</v>
      </c>
    </row>
    <row r="140" spans="1:20" outlineLevel="2" x14ac:dyDescent="0.25">
      <c r="A140" s="20">
        <v>1031</v>
      </c>
      <c r="B140" s="20" t="s">
        <v>33</v>
      </c>
      <c r="C140" s="20">
        <v>1031</v>
      </c>
      <c r="D140" s="20" t="s">
        <v>33</v>
      </c>
      <c r="E140" s="23">
        <v>26</v>
      </c>
      <c r="G140" s="23">
        <v>27</v>
      </c>
      <c r="H140" s="23">
        <v>25</v>
      </c>
      <c r="I140" s="23">
        <v>32</v>
      </c>
      <c r="J140" s="23">
        <v>27</v>
      </c>
      <c r="K140" s="23">
        <v>27</v>
      </c>
      <c r="L140" s="23">
        <v>35</v>
      </c>
      <c r="M140" s="23">
        <v>42</v>
      </c>
      <c r="N140" s="23">
        <v>43</v>
      </c>
      <c r="O140" s="23">
        <v>28</v>
      </c>
      <c r="P140" s="23">
        <v>45</v>
      </c>
      <c r="Q140" s="23">
        <v>56</v>
      </c>
      <c r="R140" s="23">
        <v>38</v>
      </c>
      <c r="S140" s="23">
        <v>44</v>
      </c>
      <c r="T140" s="28">
        <f t="shared" si="8"/>
        <v>495</v>
      </c>
    </row>
    <row r="141" spans="1:20" outlineLevel="2" x14ac:dyDescent="0.25">
      <c r="A141" s="20">
        <v>1031</v>
      </c>
      <c r="B141" s="20" t="s">
        <v>33</v>
      </c>
      <c r="C141" s="20">
        <v>1213</v>
      </c>
      <c r="D141" s="20" t="s">
        <v>240</v>
      </c>
      <c r="P141" s="23">
        <v>1</v>
      </c>
      <c r="S141" s="23">
        <v>1</v>
      </c>
      <c r="T141" s="28">
        <f t="shared" si="8"/>
        <v>2</v>
      </c>
    </row>
    <row r="142" spans="1:20" outlineLevel="2" x14ac:dyDescent="0.25">
      <c r="A142" s="20">
        <v>1031</v>
      </c>
      <c r="B142" s="20" t="s">
        <v>33</v>
      </c>
      <c r="C142" s="20">
        <v>1343</v>
      </c>
      <c r="D142" s="20" t="s">
        <v>243</v>
      </c>
      <c r="O142" s="23">
        <v>2</v>
      </c>
      <c r="P142" s="23">
        <v>3</v>
      </c>
      <c r="Q142" s="23">
        <v>1</v>
      </c>
      <c r="R142" s="23">
        <v>1</v>
      </c>
      <c r="S142" s="23">
        <v>3</v>
      </c>
      <c r="T142" s="28">
        <f t="shared" si="8"/>
        <v>10</v>
      </c>
    </row>
    <row r="143" spans="1:20" outlineLevel="2" x14ac:dyDescent="0.25">
      <c r="A143" s="20">
        <v>1031</v>
      </c>
      <c r="B143" s="20" t="s">
        <v>33</v>
      </c>
      <c r="C143" s="20">
        <v>1438</v>
      </c>
      <c r="D143" s="20" t="s">
        <v>119</v>
      </c>
      <c r="S143" s="23">
        <v>1</v>
      </c>
      <c r="T143" s="28">
        <f t="shared" si="8"/>
        <v>1</v>
      </c>
    </row>
    <row r="144" spans="1:20" outlineLevel="2" x14ac:dyDescent="0.25">
      <c r="A144" s="20">
        <v>1031</v>
      </c>
      <c r="B144" s="20" t="s">
        <v>33</v>
      </c>
      <c r="C144" s="20">
        <v>1445</v>
      </c>
      <c r="D144" s="20" t="s">
        <v>120</v>
      </c>
      <c r="G144" s="23">
        <v>1</v>
      </c>
      <c r="P144" s="23">
        <v>1</v>
      </c>
      <c r="R144" s="23">
        <v>1</v>
      </c>
      <c r="T144" s="28">
        <f t="shared" si="8"/>
        <v>3</v>
      </c>
    </row>
    <row r="145" spans="1:20" outlineLevel="2" x14ac:dyDescent="0.25">
      <c r="A145" s="20">
        <v>1031</v>
      </c>
      <c r="B145" s="20" t="s">
        <v>33</v>
      </c>
      <c r="C145" s="20">
        <v>442</v>
      </c>
      <c r="D145" s="20" t="s">
        <v>200</v>
      </c>
      <c r="E145" s="23">
        <v>1</v>
      </c>
      <c r="L145" s="23">
        <v>1</v>
      </c>
      <c r="T145" s="28">
        <f t="shared" si="8"/>
        <v>2</v>
      </c>
    </row>
    <row r="146" spans="1:20" outlineLevel="2" x14ac:dyDescent="0.25">
      <c r="A146" s="20">
        <v>1031</v>
      </c>
      <c r="B146" s="20" t="s">
        <v>33</v>
      </c>
      <c r="C146" s="20">
        <v>1231</v>
      </c>
      <c r="D146" s="20" t="s">
        <v>254</v>
      </c>
      <c r="M146" s="23">
        <v>1</v>
      </c>
      <c r="T146" s="28">
        <f t="shared" si="8"/>
        <v>1</v>
      </c>
    </row>
    <row r="147" spans="1:20" outlineLevel="1" x14ac:dyDescent="0.25">
      <c r="A147" s="25"/>
      <c r="B147" s="24" t="s">
        <v>935</v>
      </c>
      <c r="C147" s="25"/>
      <c r="D147" s="25"/>
      <c r="E147" s="26">
        <f t="shared" ref="E147:T147" si="19">SUBTOTAL(9,E140:E146)</f>
        <v>27</v>
      </c>
      <c r="F147" s="26">
        <f t="shared" si="19"/>
        <v>0</v>
      </c>
      <c r="G147" s="26">
        <f t="shared" si="19"/>
        <v>28</v>
      </c>
      <c r="H147" s="26">
        <f t="shared" si="19"/>
        <v>25</v>
      </c>
      <c r="I147" s="26">
        <f t="shared" si="19"/>
        <v>32</v>
      </c>
      <c r="J147" s="26">
        <f t="shared" si="19"/>
        <v>27</v>
      </c>
      <c r="K147" s="26">
        <f t="shared" si="19"/>
        <v>27</v>
      </c>
      <c r="L147" s="26">
        <f t="shared" si="19"/>
        <v>36</v>
      </c>
      <c r="M147" s="26">
        <f t="shared" si="19"/>
        <v>43</v>
      </c>
      <c r="N147" s="26">
        <f t="shared" si="19"/>
        <v>43</v>
      </c>
      <c r="O147" s="26">
        <f t="shared" si="19"/>
        <v>30</v>
      </c>
      <c r="P147" s="26">
        <f t="shared" si="19"/>
        <v>50</v>
      </c>
      <c r="Q147" s="26">
        <f t="shared" si="19"/>
        <v>57</v>
      </c>
      <c r="R147" s="26">
        <f t="shared" si="19"/>
        <v>40</v>
      </c>
      <c r="S147" s="26">
        <f t="shared" si="19"/>
        <v>49</v>
      </c>
      <c r="T147" s="28">
        <f t="shared" si="19"/>
        <v>514</v>
      </c>
    </row>
    <row r="148" spans="1:20" outlineLevel="2" x14ac:dyDescent="0.25">
      <c r="A148" s="20">
        <v>74</v>
      </c>
      <c r="B148" s="20" t="s">
        <v>868</v>
      </c>
      <c r="C148" s="20">
        <v>1154</v>
      </c>
      <c r="D148" s="20" t="s">
        <v>229</v>
      </c>
      <c r="Q148" s="23">
        <v>1</v>
      </c>
      <c r="R148" s="23">
        <v>2</v>
      </c>
      <c r="T148" s="28">
        <f t="shared" si="8"/>
        <v>3</v>
      </c>
    </row>
    <row r="149" spans="1:20" outlineLevel="2" x14ac:dyDescent="0.25">
      <c r="A149" s="20">
        <v>74</v>
      </c>
      <c r="B149" s="20" t="s">
        <v>868</v>
      </c>
      <c r="C149" s="20">
        <v>951</v>
      </c>
      <c r="D149" s="20" t="s">
        <v>177</v>
      </c>
      <c r="G149" s="23">
        <v>1</v>
      </c>
      <c r="M149" s="23">
        <v>1</v>
      </c>
      <c r="O149" s="23">
        <v>1</v>
      </c>
      <c r="T149" s="28">
        <f t="shared" ref="T149:T224" si="20">SUM(E149:S149)</f>
        <v>3</v>
      </c>
    </row>
    <row r="150" spans="1:20" outlineLevel="1" x14ac:dyDescent="0.25">
      <c r="A150" s="25"/>
      <c r="B150" s="24" t="s">
        <v>936</v>
      </c>
      <c r="C150" s="25"/>
      <c r="D150" s="25"/>
      <c r="E150" s="26">
        <f t="shared" ref="E150:T150" si="21">SUBTOTAL(9,E148:E149)</f>
        <v>0</v>
      </c>
      <c r="F150" s="26">
        <f t="shared" si="21"/>
        <v>0</v>
      </c>
      <c r="G150" s="26">
        <f t="shared" si="21"/>
        <v>1</v>
      </c>
      <c r="H150" s="26">
        <f t="shared" si="21"/>
        <v>0</v>
      </c>
      <c r="I150" s="26">
        <f t="shared" si="21"/>
        <v>0</v>
      </c>
      <c r="J150" s="26">
        <f t="shared" si="21"/>
        <v>0</v>
      </c>
      <c r="K150" s="26">
        <f t="shared" si="21"/>
        <v>0</v>
      </c>
      <c r="L150" s="26">
        <f t="shared" si="21"/>
        <v>0</v>
      </c>
      <c r="M150" s="26">
        <f t="shared" si="21"/>
        <v>1</v>
      </c>
      <c r="N150" s="26">
        <f t="shared" si="21"/>
        <v>0</v>
      </c>
      <c r="O150" s="26">
        <f t="shared" si="21"/>
        <v>1</v>
      </c>
      <c r="P150" s="26">
        <f t="shared" si="21"/>
        <v>0</v>
      </c>
      <c r="Q150" s="26">
        <f t="shared" si="21"/>
        <v>1</v>
      </c>
      <c r="R150" s="26">
        <f t="shared" si="21"/>
        <v>2</v>
      </c>
      <c r="S150" s="26">
        <f t="shared" si="21"/>
        <v>0</v>
      </c>
      <c r="T150" s="28">
        <f t="shared" si="21"/>
        <v>6</v>
      </c>
    </row>
    <row r="151" spans="1:20" outlineLevel="2" x14ac:dyDescent="0.25">
      <c r="A151" s="20">
        <v>77</v>
      </c>
      <c r="B151" s="20" t="s">
        <v>869</v>
      </c>
      <c r="C151" s="20">
        <v>1213</v>
      </c>
      <c r="D151" s="20" t="s">
        <v>240</v>
      </c>
      <c r="P151" s="23">
        <v>6</v>
      </c>
      <c r="Q151" s="23">
        <v>10</v>
      </c>
      <c r="R151" s="23">
        <v>7</v>
      </c>
      <c r="S151" s="23">
        <v>4</v>
      </c>
      <c r="T151" s="28">
        <f t="shared" si="20"/>
        <v>27</v>
      </c>
    </row>
    <row r="152" spans="1:20" outlineLevel="2" x14ac:dyDescent="0.25">
      <c r="A152" s="20">
        <v>77</v>
      </c>
      <c r="B152" s="20" t="s">
        <v>869</v>
      </c>
      <c r="C152" s="20">
        <v>1231</v>
      </c>
      <c r="D152" s="20" t="s">
        <v>254</v>
      </c>
      <c r="S152" s="23">
        <v>1</v>
      </c>
      <c r="T152" s="28">
        <f t="shared" si="20"/>
        <v>1</v>
      </c>
    </row>
    <row r="153" spans="1:20" outlineLevel="1" x14ac:dyDescent="0.25">
      <c r="A153" s="25"/>
      <c r="B153" s="24" t="s">
        <v>937</v>
      </c>
      <c r="C153" s="25"/>
      <c r="D153" s="25"/>
      <c r="E153" s="26">
        <f t="shared" ref="E153:T153" si="22">SUBTOTAL(9,E151:E152)</f>
        <v>0</v>
      </c>
      <c r="F153" s="26">
        <f t="shared" si="22"/>
        <v>0</v>
      </c>
      <c r="G153" s="26">
        <f t="shared" si="22"/>
        <v>0</v>
      </c>
      <c r="H153" s="26">
        <f t="shared" si="22"/>
        <v>0</v>
      </c>
      <c r="I153" s="26">
        <f t="shared" si="22"/>
        <v>0</v>
      </c>
      <c r="J153" s="26">
        <f t="shared" si="22"/>
        <v>0</v>
      </c>
      <c r="K153" s="26">
        <f t="shared" si="22"/>
        <v>0</v>
      </c>
      <c r="L153" s="26">
        <f t="shared" si="22"/>
        <v>0</v>
      </c>
      <c r="M153" s="26">
        <f t="shared" si="22"/>
        <v>0</v>
      </c>
      <c r="N153" s="26">
        <f t="shared" si="22"/>
        <v>0</v>
      </c>
      <c r="O153" s="26">
        <f t="shared" si="22"/>
        <v>0</v>
      </c>
      <c r="P153" s="26">
        <f t="shared" si="22"/>
        <v>6</v>
      </c>
      <c r="Q153" s="26">
        <f t="shared" si="22"/>
        <v>10</v>
      </c>
      <c r="R153" s="26">
        <f t="shared" si="22"/>
        <v>7</v>
      </c>
      <c r="S153" s="26">
        <f t="shared" si="22"/>
        <v>5</v>
      </c>
      <c r="T153" s="28">
        <f t="shared" si="22"/>
        <v>28</v>
      </c>
    </row>
    <row r="154" spans="1:20" outlineLevel="2" x14ac:dyDescent="0.25">
      <c r="A154" s="20">
        <v>78</v>
      </c>
      <c r="B154" s="20" t="s">
        <v>34</v>
      </c>
      <c r="C154" s="20">
        <v>78</v>
      </c>
      <c r="D154" s="20" t="s">
        <v>34</v>
      </c>
      <c r="E154" s="23">
        <v>62</v>
      </c>
      <c r="F154" s="23">
        <v>4</v>
      </c>
      <c r="G154" s="23">
        <v>105</v>
      </c>
      <c r="H154" s="23">
        <v>81</v>
      </c>
      <c r="I154" s="23">
        <v>95</v>
      </c>
      <c r="J154" s="23">
        <v>104</v>
      </c>
      <c r="K154" s="23">
        <v>95</v>
      </c>
      <c r="L154" s="23">
        <v>106</v>
      </c>
      <c r="M154" s="23">
        <v>101</v>
      </c>
      <c r="N154" s="23">
        <v>86</v>
      </c>
      <c r="O154" s="23">
        <v>97</v>
      </c>
      <c r="P154" s="23">
        <v>108</v>
      </c>
      <c r="Q154" s="23">
        <v>103</v>
      </c>
      <c r="R154" s="23">
        <v>94</v>
      </c>
      <c r="S154" s="23">
        <v>87</v>
      </c>
      <c r="T154" s="28">
        <f t="shared" si="20"/>
        <v>1328</v>
      </c>
    </row>
    <row r="155" spans="1:20" outlineLevel="2" x14ac:dyDescent="0.25">
      <c r="A155" s="20">
        <v>78</v>
      </c>
      <c r="B155" s="20" t="s">
        <v>34</v>
      </c>
      <c r="C155" s="20">
        <v>1266</v>
      </c>
      <c r="D155" s="20" t="s">
        <v>224</v>
      </c>
      <c r="R155" s="23">
        <v>1</v>
      </c>
      <c r="T155" s="28">
        <f t="shared" si="20"/>
        <v>1</v>
      </c>
    </row>
    <row r="156" spans="1:20" outlineLevel="2" x14ac:dyDescent="0.25">
      <c r="A156" s="20">
        <v>78</v>
      </c>
      <c r="B156" s="20" t="s">
        <v>34</v>
      </c>
      <c r="C156" s="20">
        <v>1095</v>
      </c>
      <c r="D156" s="20" t="s">
        <v>235</v>
      </c>
      <c r="P156" s="23">
        <v>1</v>
      </c>
      <c r="Q156" s="23">
        <v>2</v>
      </c>
      <c r="S156" s="23">
        <v>1</v>
      </c>
      <c r="T156" s="28">
        <f t="shared" si="20"/>
        <v>4</v>
      </c>
    </row>
    <row r="157" spans="1:20" outlineLevel="2" x14ac:dyDescent="0.25">
      <c r="A157" s="20">
        <v>78</v>
      </c>
      <c r="B157" s="20" t="s">
        <v>34</v>
      </c>
      <c r="C157" s="20">
        <v>1739</v>
      </c>
      <c r="D157" s="20" t="s">
        <v>96</v>
      </c>
      <c r="R157" s="23">
        <v>1</v>
      </c>
      <c r="T157" s="28">
        <f t="shared" si="20"/>
        <v>1</v>
      </c>
    </row>
    <row r="158" spans="1:20" outlineLevel="2" x14ac:dyDescent="0.25">
      <c r="A158" s="20">
        <v>78</v>
      </c>
      <c r="B158" s="20" t="s">
        <v>34</v>
      </c>
      <c r="C158" s="20">
        <v>1615</v>
      </c>
      <c r="D158" s="20" t="s">
        <v>140</v>
      </c>
      <c r="J158" s="23">
        <v>1</v>
      </c>
      <c r="T158" s="28">
        <f t="shared" si="20"/>
        <v>1</v>
      </c>
    </row>
    <row r="159" spans="1:20" outlineLevel="2" x14ac:dyDescent="0.25">
      <c r="A159" s="20">
        <v>78</v>
      </c>
      <c r="B159" s="20" t="s">
        <v>34</v>
      </c>
      <c r="C159" s="20">
        <v>1466</v>
      </c>
      <c r="D159" s="20" t="s">
        <v>151</v>
      </c>
      <c r="E159" s="23">
        <v>1</v>
      </c>
      <c r="T159" s="28">
        <f t="shared" si="20"/>
        <v>1</v>
      </c>
    </row>
    <row r="160" spans="1:20" outlineLevel="2" x14ac:dyDescent="0.25">
      <c r="A160" s="20">
        <v>78</v>
      </c>
      <c r="B160" s="20" t="s">
        <v>34</v>
      </c>
      <c r="C160" s="20">
        <v>1219</v>
      </c>
      <c r="D160" s="20" t="s">
        <v>248</v>
      </c>
      <c r="J160" s="23">
        <v>1</v>
      </c>
      <c r="K160" s="23">
        <v>1</v>
      </c>
      <c r="T160" s="28">
        <f t="shared" si="20"/>
        <v>2</v>
      </c>
    </row>
    <row r="161" spans="1:20" outlineLevel="1" x14ac:dyDescent="0.25">
      <c r="A161" s="25"/>
      <c r="B161" s="24" t="s">
        <v>938</v>
      </c>
      <c r="C161" s="25"/>
      <c r="D161" s="25"/>
      <c r="E161" s="26">
        <f t="shared" ref="E161:T161" si="23">SUBTOTAL(9,E154:E160)</f>
        <v>63</v>
      </c>
      <c r="F161" s="26">
        <f t="shared" si="23"/>
        <v>4</v>
      </c>
      <c r="G161" s="26">
        <f t="shared" si="23"/>
        <v>105</v>
      </c>
      <c r="H161" s="26">
        <f t="shared" si="23"/>
        <v>81</v>
      </c>
      <c r="I161" s="26">
        <f t="shared" si="23"/>
        <v>95</v>
      </c>
      <c r="J161" s="26">
        <f t="shared" si="23"/>
        <v>106</v>
      </c>
      <c r="K161" s="26">
        <f t="shared" si="23"/>
        <v>96</v>
      </c>
      <c r="L161" s="26">
        <f t="shared" si="23"/>
        <v>106</v>
      </c>
      <c r="M161" s="26">
        <f t="shared" si="23"/>
        <v>101</v>
      </c>
      <c r="N161" s="26">
        <f t="shared" si="23"/>
        <v>86</v>
      </c>
      <c r="O161" s="26">
        <f t="shared" si="23"/>
        <v>97</v>
      </c>
      <c r="P161" s="26">
        <f t="shared" si="23"/>
        <v>109</v>
      </c>
      <c r="Q161" s="26">
        <f t="shared" si="23"/>
        <v>105</v>
      </c>
      <c r="R161" s="26">
        <f t="shared" si="23"/>
        <v>96</v>
      </c>
      <c r="S161" s="26">
        <f t="shared" si="23"/>
        <v>88</v>
      </c>
      <c r="T161" s="28">
        <f t="shared" si="23"/>
        <v>1338</v>
      </c>
    </row>
    <row r="162" spans="1:20" outlineLevel="2" x14ac:dyDescent="0.25">
      <c r="A162" s="20">
        <v>86</v>
      </c>
      <c r="B162" s="20" t="s">
        <v>870</v>
      </c>
      <c r="C162" s="20">
        <v>707</v>
      </c>
      <c r="D162" s="20" t="s">
        <v>146</v>
      </c>
      <c r="E162" s="23">
        <v>1</v>
      </c>
      <c r="T162" s="28">
        <f t="shared" si="20"/>
        <v>1</v>
      </c>
    </row>
    <row r="163" spans="1:20" outlineLevel="2" x14ac:dyDescent="0.25">
      <c r="A163" s="20">
        <v>86</v>
      </c>
      <c r="B163" s="20" t="s">
        <v>870</v>
      </c>
      <c r="C163" s="20">
        <v>780</v>
      </c>
      <c r="D163" s="20" t="s">
        <v>158</v>
      </c>
      <c r="E163" s="23">
        <v>3</v>
      </c>
      <c r="G163" s="23">
        <v>3</v>
      </c>
      <c r="H163" s="23">
        <v>6</v>
      </c>
      <c r="I163" s="23">
        <v>1</v>
      </c>
      <c r="J163" s="23">
        <v>3</v>
      </c>
      <c r="K163" s="23">
        <v>2</v>
      </c>
      <c r="L163" s="23">
        <v>5</v>
      </c>
      <c r="M163" s="23">
        <v>3</v>
      </c>
      <c r="N163" s="23">
        <v>11</v>
      </c>
      <c r="O163" s="23">
        <v>6</v>
      </c>
      <c r="P163" s="23">
        <v>6</v>
      </c>
      <c r="Q163" s="23">
        <v>9</v>
      </c>
      <c r="R163" s="23">
        <v>5</v>
      </c>
      <c r="S163" s="23">
        <v>5</v>
      </c>
      <c r="T163" s="28">
        <f t="shared" si="20"/>
        <v>68</v>
      </c>
    </row>
    <row r="164" spans="1:20" outlineLevel="2" x14ac:dyDescent="0.25">
      <c r="A164" s="20">
        <v>86</v>
      </c>
      <c r="B164" s="20" t="s">
        <v>870</v>
      </c>
      <c r="C164" s="20">
        <v>551</v>
      </c>
      <c r="D164" s="20" t="s">
        <v>185</v>
      </c>
      <c r="G164" s="23">
        <v>1</v>
      </c>
      <c r="S164" s="23">
        <v>2</v>
      </c>
      <c r="T164" s="28">
        <f t="shared" si="20"/>
        <v>3</v>
      </c>
    </row>
    <row r="165" spans="1:20" outlineLevel="1" x14ac:dyDescent="0.25">
      <c r="A165" s="25"/>
      <c r="B165" s="24" t="s">
        <v>939</v>
      </c>
      <c r="C165" s="25"/>
      <c r="D165" s="25"/>
      <c r="E165" s="26">
        <f t="shared" ref="E165:T165" si="24">SUBTOTAL(9,E162:E164)</f>
        <v>4</v>
      </c>
      <c r="F165" s="26">
        <f t="shared" si="24"/>
        <v>0</v>
      </c>
      <c r="G165" s="26">
        <f t="shared" si="24"/>
        <v>4</v>
      </c>
      <c r="H165" s="26">
        <f t="shared" si="24"/>
        <v>6</v>
      </c>
      <c r="I165" s="26">
        <f t="shared" si="24"/>
        <v>1</v>
      </c>
      <c r="J165" s="26">
        <f t="shared" si="24"/>
        <v>3</v>
      </c>
      <c r="K165" s="26">
        <f t="shared" si="24"/>
        <v>2</v>
      </c>
      <c r="L165" s="26">
        <f t="shared" si="24"/>
        <v>5</v>
      </c>
      <c r="M165" s="26">
        <f t="shared" si="24"/>
        <v>3</v>
      </c>
      <c r="N165" s="26">
        <f t="shared" si="24"/>
        <v>11</v>
      </c>
      <c r="O165" s="26">
        <f t="shared" si="24"/>
        <v>6</v>
      </c>
      <c r="P165" s="26">
        <f t="shared" si="24"/>
        <v>6</v>
      </c>
      <c r="Q165" s="26">
        <f t="shared" si="24"/>
        <v>9</v>
      </c>
      <c r="R165" s="26">
        <f t="shared" si="24"/>
        <v>5</v>
      </c>
      <c r="S165" s="26">
        <f t="shared" si="24"/>
        <v>7</v>
      </c>
      <c r="T165" s="28">
        <f t="shared" si="24"/>
        <v>72</v>
      </c>
    </row>
    <row r="166" spans="1:20" outlineLevel="2" x14ac:dyDescent="0.25">
      <c r="A166" s="20">
        <v>1633</v>
      </c>
      <c r="B166" s="20" t="s">
        <v>871</v>
      </c>
      <c r="C166" s="20">
        <v>1629</v>
      </c>
      <c r="D166" s="20" t="s">
        <v>23</v>
      </c>
      <c r="E166" s="23">
        <v>1</v>
      </c>
      <c r="H166" s="23">
        <v>1</v>
      </c>
      <c r="N166" s="23">
        <v>1</v>
      </c>
      <c r="O166" s="23">
        <v>1</v>
      </c>
      <c r="T166" s="28">
        <f t="shared" si="20"/>
        <v>4</v>
      </c>
    </row>
    <row r="167" spans="1:20" outlineLevel="2" x14ac:dyDescent="0.25">
      <c r="A167" s="20">
        <v>1633</v>
      </c>
      <c r="B167" s="20" t="s">
        <v>871</v>
      </c>
      <c r="C167" s="20">
        <v>905</v>
      </c>
      <c r="D167" s="20" t="s">
        <v>170</v>
      </c>
      <c r="P167" s="23">
        <v>1</v>
      </c>
      <c r="Q167" s="23">
        <v>1</v>
      </c>
      <c r="R167" s="23">
        <v>2</v>
      </c>
      <c r="S167" s="23">
        <v>1</v>
      </c>
      <c r="T167" s="28">
        <f t="shared" si="20"/>
        <v>5</v>
      </c>
    </row>
    <row r="168" spans="1:20" outlineLevel="1" x14ac:dyDescent="0.25">
      <c r="A168" s="25"/>
      <c r="B168" s="24" t="s">
        <v>940</v>
      </c>
      <c r="C168" s="25"/>
      <c r="D168" s="25"/>
      <c r="E168" s="26">
        <f t="shared" ref="E168:T168" si="25">SUBTOTAL(9,E166:E167)</f>
        <v>1</v>
      </c>
      <c r="F168" s="26">
        <f t="shared" si="25"/>
        <v>0</v>
      </c>
      <c r="G168" s="26">
        <f t="shared" si="25"/>
        <v>0</v>
      </c>
      <c r="H168" s="26">
        <f t="shared" si="25"/>
        <v>1</v>
      </c>
      <c r="I168" s="26">
        <f t="shared" si="25"/>
        <v>0</v>
      </c>
      <c r="J168" s="26">
        <f t="shared" si="25"/>
        <v>0</v>
      </c>
      <c r="K168" s="26">
        <f t="shared" si="25"/>
        <v>0</v>
      </c>
      <c r="L168" s="26">
        <f t="shared" si="25"/>
        <v>0</v>
      </c>
      <c r="M168" s="26">
        <f t="shared" si="25"/>
        <v>0</v>
      </c>
      <c r="N168" s="26">
        <f t="shared" si="25"/>
        <v>1</v>
      </c>
      <c r="O168" s="26">
        <f t="shared" si="25"/>
        <v>1</v>
      </c>
      <c r="P168" s="26">
        <f t="shared" si="25"/>
        <v>1</v>
      </c>
      <c r="Q168" s="26">
        <f t="shared" si="25"/>
        <v>1</v>
      </c>
      <c r="R168" s="26">
        <f t="shared" si="25"/>
        <v>2</v>
      </c>
      <c r="S168" s="26">
        <f t="shared" si="25"/>
        <v>1</v>
      </c>
      <c r="T168" s="28">
        <f t="shared" si="25"/>
        <v>9</v>
      </c>
    </row>
    <row r="169" spans="1:20" outlineLevel="2" x14ac:dyDescent="0.25">
      <c r="A169" s="20">
        <v>88</v>
      </c>
      <c r="B169" s="20" t="s">
        <v>35</v>
      </c>
      <c r="C169" s="20">
        <v>1031</v>
      </c>
      <c r="D169" s="20" t="s">
        <v>33</v>
      </c>
      <c r="Q169" s="23">
        <v>1</v>
      </c>
      <c r="T169" s="28">
        <f t="shared" si="20"/>
        <v>1</v>
      </c>
    </row>
    <row r="170" spans="1:20" outlineLevel="2" x14ac:dyDescent="0.25">
      <c r="A170" s="20">
        <v>88</v>
      </c>
      <c r="B170" s="20" t="s">
        <v>35</v>
      </c>
      <c r="C170" s="20">
        <v>88</v>
      </c>
      <c r="D170" s="20" t="s">
        <v>35</v>
      </c>
      <c r="E170" s="23">
        <v>16</v>
      </c>
      <c r="G170" s="23">
        <v>14</v>
      </c>
      <c r="H170" s="23">
        <v>18</v>
      </c>
      <c r="I170" s="23">
        <v>19</v>
      </c>
      <c r="J170" s="23">
        <v>14</v>
      </c>
      <c r="K170" s="23">
        <v>19</v>
      </c>
      <c r="L170" s="23">
        <v>19</v>
      </c>
      <c r="M170" s="23">
        <v>19</v>
      </c>
      <c r="N170" s="23">
        <v>13</v>
      </c>
      <c r="O170" s="23">
        <v>18</v>
      </c>
      <c r="T170" s="28">
        <f t="shared" si="20"/>
        <v>169</v>
      </c>
    </row>
    <row r="171" spans="1:20" outlineLevel="2" x14ac:dyDescent="0.25">
      <c r="A171" s="20">
        <v>88</v>
      </c>
      <c r="B171" s="20" t="s">
        <v>35</v>
      </c>
      <c r="C171" s="20">
        <v>1054</v>
      </c>
      <c r="D171" s="20" t="s">
        <v>69</v>
      </c>
      <c r="I171" s="23">
        <v>1</v>
      </c>
      <c r="L171" s="23">
        <v>2</v>
      </c>
      <c r="M171" s="23">
        <v>1</v>
      </c>
      <c r="O171" s="23">
        <v>2</v>
      </c>
      <c r="T171" s="28">
        <f t="shared" si="20"/>
        <v>6</v>
      </c>
    </row>
    <row r="172" spans="1:20" outlineLevel="2" x14ac:dyDescent="0.25">
      <c r="A172" s="20">
        <v>88</v>
      </c>
      <c r="B172" s="20" t="s">
        <v>35</v>
      </c>
      <c r="C172" s="20">
        <v>235</v>
      </c>
      <c r="D172" s="20" t="s">
        <v>81</v>
      </c>
      <c r="K172" s="23">
        <v>1</v>
      </c>
      <c r="N172" s="23">
        <v>1</v>
      </c>
      <c r="T172" s="28">
        <f t="shared" si="20"/>
        <v>2</v>
      </c>
    </row>
    <row r="173" spans="1:20" outlineLevel="2" x14ac:dyDescent="0.25">
      <c r="A173" s="20">
        <v>88</v>
      </c>
      <c r="B173" s="20" t="s">
        <v>35</v>
      </c>
      <c r="C173" s="20">
        <v>1213</v>
      </c>
      <c r="D173" s="20" t="s">
        <v>240</v>
      </c>
      <c r="P173" s="23">
        <v>20</v>
      </c>
      <c r="Q173" s="23">
        <v>23</v>
      </c>
      <c r="R173" s="23">
        <v>23</v>
      </c>
      <c r="S173" s="23">
        <v>25</v>
      </c>
      <c r="T173" s="28">
        <f t="shared" si="20"/>
        <v>91</v>
      </c>
    </row>
    <row r="174" spans="1:20" outlineLevel="2" x14ac:dyDescent="0.25">
      <c r="A174" s="20">
        <v>88</v>
      </c>
      <c r="B174" s="20" t="s">
        <v>35</v>
      </c>
      <c r="C174" s="20">
        <v>319</v>
      </c>
      <c r="D174" s="20" t="s">
        <v>109</v>
      </c>
      <c r="O174" s="23">
        <v>1</v>
      </c>
      <c r="T174" s="28">
        <f t="shared" si="20"/>
        <v>1</v>
      </c>
    </row>
    <row r="175" spans="1:20" outlineLevel="1" x14ac:dyDescent="0.25">
      <c r="A175" s="25"/>
      <c r="B175" s="24" t="s">
        <v>941</v>
      </c>
      <c r="C175" s="25"/>
      <c r="D175" s="25"/>
      <c r="E175" s="26">
        <f t="shared" ref="E175:T175" si="26">SUBTOTAL(9,E169:E174)</f>
        <v>16</v>
      </c>
      <c r="F175" s="26">
        <f t="shared" si="26"/>
        <v>0</v>
      </c>
      <c r="G175" s="26">
        <f t="shared" si="26"/>
        <v>14</v>
      </c>
      <c r="H175" s="26">
        <f t="shared" si="26"/>
        <v>18</v>
      </c>
      <c r="I175" s="26">
        <f t="shared" si="26"/>
        <v>20</v>
      </c>
      <c r="J175" s="26">
        <f t="shared" si="26"/>
        <v>14</v>
      </c>
      <c r="K175" s="26">
        <f t="shared" si="26"/>
        <v>20</v>
      </c>
      <c r="L175" s="26">
        <f t="shared" si="26"/>
        <v>21</v>
      </c>
      <c r="M175" s="26">
        <f t="shared" si="26"/>
        <v>20</v>
      </c>
      <c r="N175" s="26">
        <f t="shared" si="26"/>
        <v>14</v>
      </c>
      <c r="O175" s="26">
        <f t="shared" si="26"/>
        <v>21</v>
      </c>
      <c r="P175" s="26">
        <f t="shared" si="26"/>
        <v>20</v>
      </c>
      <c r="Q175" s="26">
        <f t="shared" si="26"/>
        <v>24</v>
      </c>
      <c r="R175" s="26">
        <f t="shared" si="26"/>
        <v>23</v>
      </c>
      <c r="S175" s="26">
        <f t="shared" si="26"/>
        <v>25</v>
      </c>
      <c r="T175" s="28">
        <f t="shared" si="26"/>
        <v>270</v>
      </c>
    </row>
    <row r="176" spans="1:20" outlineLevel="2" x14ac:dyDescent="0.25">
      <c r="A176" s="20">
        <v>90</v>
      </c>
      <c r="B176" s="20" t="s">
        <v>36</v>
      </c>
      <c r="C176" s="20">
        <v>1441</v>
      </c>
      <c r="D176" s="20" t="s">
        <v>222</v>
      </c>
      <c r="P176" s="23">
        <v>1</v>
      </c>
      <c r="Q176" s="23">
        <v>1</v>
      </c>
      <c r="T176" s="28">
        <f t="shared" si="20"/>
        <v>2</v>
      </c>
    </row>
    <row r="177" spans="1:20" outlineLevel="2" x14ac:dyDescent="0.25">
      <c r="A177" s="20">
        <v>90</v>
      </c>
      <c r="B177" s="20" t="s">
        <v>36</v>
      </c>
      <c r="C177" s="20">
        <v>72</v>
      </c>
      <c r="D177" s="20" t="s">
        <v>32</v>
      </c>
      <c r="N177" s="23">
        <v>1</v>
      </c>
      <c r="T177" s="28">
        <f t="shared" si="20"/>
        <v>1</v>
      </c>
    </row>
    <row r="178" spans="1:20" outlineLevel="2" x14ac:dyDescent="0.25">
      <c r="A178" s="20">
        <v>90</v>
      </c>
      <c r="B178" s="20" t="s">
        <v>36</v>
      </c>
      <c r="C178" s="20">
        <v>90</v>
      </c>
      <c r="D178" s="20" t="s">
        <v>36</v>
      </c>
      <c r="E178" s="23">
        <v>1</v>
      </c>
      <c r="G178" s="23">
        <v>6</v>
      </c>
      <c r="H178" s="23">
        <v>3</v>
      </c>
      <c r="I178" s="23">
        <v>5</v>
      </c>
      <c r="J178" s="23">
        <v>2</v>
      </c>
      <c r="K178" s="23">
        <v>6</v>
      </c>
      <c r="L178" s="23">
        <v>6</v>
      </c>
      <c r="M178" s="23">
        <v>3</v>
      </c>
      <c r="N178" s="23">
        <v>12</v>
      </c>
      <c r="O178" s="23">
        <v>3</v>
      </c>
      <c r="T178" s="28">
        <f t="shared" si="20"/>
        <v>47</v>
      </c>
    </row>
    <row r="179" spans="1:20" outlineLevel="2" x14ac:dyDescent="0.25">
      <c r="A179" s="20">
        <v>90</v>
      </c>
      <c r="B179" s="20" t="s">
        <v>36</v>
      </c>
      <c r="C179" s="20">
        <v>1049</v>
      </c>
      <c r="D179" s="20" t="s">
        <v>51</v>
      </c>
      <c r="R179" s="23">
        <v>1</v>
      </c>
      <c r="S179" s="23">
        <v>2</v>
      </c>
      <c r="T179" s="28">
        <f t="shared" si="20"/>
        <v>3</v>
      </c>
    </row>
    <row r="180" spans="1:20" outlineLevel="2" x14ac:dyDescent="0.25">
      <c r="A180" s="20">
        <v>90</v>
      </c>
      <c r="B180" s="20" t="s">
        <v>36</v>
      </c>
      <c r="C180" s="20">
        <v>1121</v>
      </c>
      <c r="D180" s="20" t="s">
        <v>231</v>
      </c>
      <c r="P180" s="23">
        <v>5</v>
      </c>
      <c r="Q180" s="23">
        <v>5</v>
      </c>
      <c r="R180" s="23">
        <v>6</v>
      </c>
      <c r="S180" s="23">
        <v>7</v>
      </c>
      <c r="T180" s="28">
        <f t="shared" si="20"/>
        <v>23</v>
      </c>
    </row>
    <row r="181" spans="1:20" outlineLevel="2" x14ac:dyDescent="0.25">
      <c r="A181" s="20">
        <v>90</v>
      </c>
      <c r="B181" s="20" t="s">
        <v>36</v>
      </c>
      <c r="C181" s="20">
        <v>1095</v>
      </c>
      <c r="D181" s="20" t="s">
        <v>235</v>
      </c>
      <c r="P181" s="23">
        <v>1</v>
      </c>
      <c r="T181" s="28">
        <f t="shared" si="20"/>
        <v>1</v>
      </c>
    </row>
    <row r="182" spans="1:20" outlineLevel="2" x14ac:dyDescent="0.25">
      <c r="A182" s="20">
        <v>90</v>
      </c>
      <c r="B182" s="20" t="s">
        <v>36</v>
      </c>
      <c r="C182" s="20">
        <v>1739</v>
      </c>
      <c r="D182" s="20" t="s">
        <v>96</v>
      </c>
      <c r="N182" s="23">
        <v>1</v>
      </c>
      <c r="T182" s="28">
        <f t="shared" si="20"/>
        <v>1</v>
      </c>
    </row>
    <row r="183" spans="1:20" outlineLevel="2" x14ac:dyDescent="0.25">
      <c r="A183" s="20">
        <v>90</v>
      </c>
      <c r="B183" s="20" t="s">
        <v>36</v>
      </c>
      <c r="C183" s="20">
        <v>1156</v>
      </c>
      <c r="D183" s="20" t="s">
        <v>251</v>
      </c>
      <c r="R183" s="23">
        <v>1</v>
      </c>
      <c r="T183" s="28">
        <f t="shared" si="20"/>
        <v>1</v>
      </c>
    </row>
    <row r="184" spans="1:20" outlineLevel="1" x14ac:dyDescent="0.25">
      <c r="A184" s="25"/>
      <c r="B184" s="24" t="s">
        <v>942</v>
      </c>
      <c r="C184" s="25"/>
      <c r="D184" s="25"/>
      <c r="E184" s="26">
        <f t="shared" ref="E184:T184" si="27">SUBTOTAL(9,E176:E183)</f>
        <v>1</v>
      </c>
      <c r="F184" s="26">
        <f t="shared" si="27"/>
        <v>0</v>
      </c>
      <c r="G184" s="26">
        <f t="shared" si="27"/>
        <v>6</v>
      </c>
      <c r="H184" s="26">
        <f t="shared" si="27"/>
        <v>3</v>
      </c>
      <c r="I184" s="26">
        <f t="shared" si="27"/>
        <v>5</v>
      </c>
      <c r="J184" s="26">
        <f t="shared" si="27"/>
        <v>2</v>
      </c>
      <c r="K184" s="26">
        <f t="shared" si="27"/>
        <v>6</v>
      </c>
      <c r="L184" s="26">
        <f t="shared" si="27"/>
        <v>6</v>
      </c>
      <c r="M184" s="26">
        <f t="shared" si="27"/>
        <v>3</v>
      </c>
      <c r="N184" s="26">
        <f t="shared" si="27"/>
        <v>14</v>
      </c>
      <c r="O184" s="26">
        <f t="shared" si="27"/>
        <v>3</v>
      </c>
      <c r="P184" s="26">
        <f t="shared" si="27"/>
        <v>7</v>
      </c>
      <c r="Q184" s="26">
        <f t="shared" si="27"/>
        <v>6</v>
      </c>
      <c r="R184" s="26">
        <f t="shared" si="27"/>
        <v>8</v>
      </c>
      <c r="S184" s="26">
        <f t="shared" si="27"/>
        <v>9</v>
      </c>
      <c r="T184" s="28">
        <f t="shared" si="27"/>
        <v>79</v>
      </c>
    </row>
    <row r="185" spans="1:20" outlineLevel="2" x14ac:dyDescent="0.25">
      <c r="A185" s="20">
        <v>92</v>
      </c>
      <c r="B185" s="20" t="s">
        <v>37</v>
      </c>
      <c r="C185" s="20">
        <v>1441</v>
      </c>
      <c r="D185" s="20" t="s">
        <v>222</v>
      </c>
      <c r="P185" s="23">
        <v>1</v>
      </c>
      <c r="R185" s="23">
        <v>1</v>
      </c>
      <c r="T185" s="28">
        <f t="shared" si="20"/>
        <v>2</v>
      </c>
    </row>
    <row r="186" spans="1:20" outlineLevel="2" x14ac:dyDescent="0.25">
      <c r="A186" s="20">
        <v>92</v>
      </c>
      <c r="B186" s="20" t="s">
        <v>37</v>
      </c>
      <c r="C186" s="20">
        <v>92</v>
      </c>
      <c r="D186" s="20" t="s">
        <v>37</v>
      </c>
      <c r="E186" s="23">
        <v>4</v>
      </c>
      <c r="G186" s="23">
        <v>4</v>
      </c>
      <c r="H186" s="23">
        <v>6</v>
      </c>
      <c r="I186" s="23">
        <v>7</v>
      </c>
      <c r="J186" s="23">
        <v>11</v>
      </c>
      <c r="K186" s="23">
        <v>2</v>
      </c>
      <c r="L186" s="23">
        <v>8</v>
      </c>
      <c r="M186" s="23">
        <v>5</v>
      </c>
      <c r="N186" s="23">
        <v>5</v>
      </c>
      <c r="O186" s="23">
        <v>5</v>
      </c>
      <c r="T186" s="28">
        <f t="shared" si="20"/>
        <v>57</v>
      </c>
    </row>
    <row r="187" spans="1:20" outlineLevel="2" x14ac:dyDescent="0.25">
      <c r="A187" s="20">
        <v>92</v>
      </c>
      <c r="B187" s="20" t="s">
        <v>37</v>
      </c>
      <c r="C187" s="20">
        <v>1049</v>
      </c>
      <c r="D187" s="20" t="s">
        <v>51</v>
      </c>
      <c r="P187" s="23">
        <v>2</v>
      </c>
      <c r="Q187" s="23">
        <v>1</v>
      </c>
      <c r="R187" s="23">
        <v>3</v>
      </c>
      <c r="T187" s="28">
        <f t="shared" si="20"/>
        <v>6</v>
      </c>
    </row>
    <row r="188" spans="1:20" outlineLevel="2" x14ac:dyDescent="0.25">
      <c r="A188" s="20">
        <v>92</v>
      </c>
      <c r="B188" s="20" t="s">
        <v>37</v>
      </c>
      <c r="C188" s="20">
        <v>1121</v>
      </c>
      <c r="D188" s="20" t="s">
        <v>231</v>
      </c>
      <c r="P188" s="23">
        <v>4</v>
      </c>
      <c r="Q188" s="23">
        <v>5</v>
      </c>
      <c r="R188" s="23">
        <v>6</v>
      </c>
      <c r="S188" s="23">
        <v>4</v>
      </c>
      <c r="T188" s="28">
        <f t="shared" si="20"/>
        <v>19</v>
      </c>
    </row>
    <row r="189" spans="1:20" outlineLevel="2" x14ac:dyDescent="0.25">
      <c r="A189" s="20">
        <v>92</v>
      </c>
      <c r="B189" s="20" t="s">
        <v>37</v>
      </c>
      <c r="C189" s="20">
        <v>1095</v>
      </c>
      <c r="D189" s="20" t="s">
        <v>235</v>
      </c>
      <c r="P189" s="23">
        <v>1</v>
      </c>
      <c r="T189" s="28">
        <f t="shared" si="20"/>
        <v>1</v>
      </c>
    </row>
    <row r="190" spans="1:20" outlineLevel="2" x14ac:dyDescent="0.25">
      <c r="A190" s="20">
        <v>92</v>
      </c>
      <c r="B190" s="20" t="s">
        <v>37</v>
      </c>
      <c r="C190" s="20">
        <v>351</v>
      </c>
      <c r="D190" s="20" t="s">
        <v>114</v>
      </c>
      <c r="I190" s="23">
        <v>1</v>
      </c>
      <c r="T190" s="28">
        <f t="shared" si="20"/>
        <v>1</v>
      </c>
    </row>
    <row r="191" spans="1:20" outlineLevel="1" x14ac:dyDescent="0.25">
      <c r="A191" s="25"/>
      <c r="B191" s="24" t="s">
        <v>943</v>
      </c>
      <c r="C191" s="25"/>
      <c r="D191" s="25"/>
      <c r="E191" s="26">
        <f t="shared" ref="E191:T191" si="28">SUBTOTAL(9,E185:E190)</f>
        <v>4</v>
      </c>
      <c r="F191" s="26">
        <f t="shared" si="28"/>
        <v>0</v>
      </c>
      <c r="G191" s="26">
        <f t="shared" si="28"/>
        <v>4</v>
      </c>
      <c r="H191" s="26">
        <f t="shared" si="28"/>
        <v>6</v>
      </c>
      <c r="I191" s="26">
        <f t="shared" si="28"/>
        <v>8</v>
      </c>
      <c r="J191" s="26">
        <f t="shared" si="28"/>
        <v>11</v>
      </c>
      <c r="K191" s="26">
        <f t="shared" si="28"/>
        <v>2</v>
      </c>
      <c r="L191" s="26">
        <f t="shared" si="28"/>
        <v>8</v>
      </c>
      <c r="M191" s="26">
        <f t="shared" si="28"/>
        <v>5</v>
      </c>
      <c r="N191" s="26">
        <f t="shared" si="28"/>
        <v>5</v>
      </c>
      <c r="O191" s="26">
        <f t="shared" si="28"/>
        <v>5</v>
      </c>
      <c r="P191" s="26">
        <f t="shared" si="28"/>
        <v>8</v>
      </c>
      <c r="Q191" s="26">
        <f t="shared" si="28"/>
        <v>6</v>
      </c>
      <c r="R191" s="26">
        <f t="shared" si="28"/>
        <v>10</v>
      </c>
      <c r="S191" s="26">
        <f t="shared" si="28"/>
        <v>4</v>
      </c>
      <c r="T191" s="28">
        <f t="shared" si="28"/>
        <v>86</v>
      </c>
    </row>
    <row r="192" spans="1:20" outlineLevel="2" x14ac:dyDescent="0.25">
      <c r="A192" s="20">
        <v>94</v>
      </c>
      <c r="B192" s="20" t="s">
        <v>38</v>
      </c>
      <c r="C192" s="20">
        <v>1630</v>
      </c>
      <c r="D192" s="20" t="s">
        <v>29</v>
      </c>
      <c r="P192" s="23">
        <v>2</v>
      </c>
      <c r="Q192" s="23">
        <v>5</v>
      </c>
      <c r="R192" s="23">
        <v>3</v>
      </c>
      <c r="S192" s="23">
        <v>1</v>
      </c>
      <c r="T192" s="28">
        <f t="shared" si="20"/>
        <v>11</v>
      </c>
    </row>
    <row r="193" spans="1:20" outlineLevel="2" x14ac:dyDescent="0.25">
      <c r="A193" s="20">
        <v>94</v>
      </c>
      <c r="B193" s="20" t="s">
        <v>38</v>
      </c>
      <c r="C193" s="20">
        <v>94</v>
      </c>
      <c r="D193" s="20" t="s">
        <v>38</v>
      </c>
      <c r="G193" s="23">
        <v>163</v>
      </c>
      <c r="H193" s="23">
        <v>179</v>
      </c>
      <c r="I193" s="23">
        <v>175</v>
      </c>
      <c r="J193" s="23">
        <v>189</v>
      </c>
      <c r="K193" s="23">
        <v>186</v>
      </c>
      <c r="L193" s="23">
        <v>183</v>
      </c>
      <c r="M193" s="23">
        <v>183</v>
      </c>
      <c r="N193" s="23">
        <v>150</v>
      </c>
      <c r="O193" s="23">
        <v>164</v>
      </c>
      <c r="P193" s="23">
        <v>188</v>
      </c>
      <c r="Q193" s="23">
        <v>181</v>
      </c>
      <c r="R193" s="23">
        <v>178</v>
      </c>
      <c r="S193" s="23">
        <v>182</v>
      </c>
      <c r="T193" s="28">
        <f t="shared" si="20"/>
        <v>2301</v>
      </c>
    </row>
    <row r="194" spans="1:20" outlineLevel="2" x14ac:dyDescent="0.25">
      <c r="A194" s="20">
        <v>94</v>
      </c>
      <c r="B194" s="20" t="s">
        <v>38</v>
      </c>
      <c r="C194" s="20">
        <v>1632</v>
      </c>
      <c r="D194" s="20" t="s">
        <v>74</v>
      </c>
      <c r="M194" s="23">
        <v>6</v>
      </c>
      <c r="N194" s="23">
        <v>6</v>
      </c>
      <c r="O194" s="23">
        <v>6</v>
      </c>
      <c r="P194" s="23">
        <v>2</v>
      </c>
      <c r="Q194" s="23">
        <v>5</v>
      </c>
      <c r="R194" s="23">
        <v>9</v>
      </c>
      <c r="T194" s="28">
        <f t="shared" si="20"/>
        <v>34</v>
      </c>
    </row>
    <row r="195" spans="1:20" outlineLevel="2" x14ac:dyDescent="0.25">
      <c r="A195" s="20">
        <v>94</v>
      </c>
      <c r="B195" s="20" t="s">
        <v>38</v>
      </c>
      <c r="C195" s="20">
        <v>1672</v>
      </c>
      <c r="D195" s="20" t="s">
        <v>94</v>
      </c>
      <c r="N195" s="23">
        <v>1</v>
      </c>
      <c r="O195" s="23">
        <v>1</v>
      </c>
      <c r="R195" s="23">
        <v>1</v>
      </c>
      <c r="S195" s="23">
        <v>1</v>
      </c>
      <c r="T195" s="28">
        <f t="shared" si="20"/>
        <v>4</v>
      </c>
    </row>
    <row r="196" spans="1:20" outlineLevel="2" x14ac:dyDescent="0.25">
      <c r="A196" s="20">
        <v>94</v>
      </c>
      <c r="B196" s="20" t="s">
        <v>38</v>
      </c>
      <c r="C196" s="20">
        <v>1739</v>
      </c>
      <c r="D196" s="20" t="s">
        <v>96</v>
      </c>
      <c r="O196" s="23">
        <v>1</v>
      </c>
      <c r="P196" s="23">
        <v>1</v>
      </c>
      <c r="R196" s="23">
        <v>1</v>
      </c>
      <c r="T196" s="28">
        <f t="shared" si="20"/>
        <v>3</v>
      </c>
    </row>
    <row r="197" spans="1:20" outlineLevel="2" x14ac:dyDescent="0.25">
      <c r="A197" s="20">
        <v>94</v>
      </c>
      <c r="B197" s="20" t="s">
        <v>38</v>
      </c>
      <c r="C197" s="20">
        <v>1067</v>
      </c>
      <c r="D197" s="20" t="s">
        <v>97</v>
      </c>
      <c r="Q197" s="23">
        <v>2</v>
      </c>
      <c r="R197" s="23">
        <v>1</v>
      </c>
      <c r="T197" s="28">
        <f t="shared" si="20"/>
        <v>3</v>
      </c>
    </row>
    <row r="198" spans="1:20" outlineLevel="2" x14ac:dyDescent="0.25">
      <c r="A198" s="20">
        <v>94</v>
      </c>
      <c r="B198" s="20" t="s">
        <v>38</v>
      </c>
      <c r="C198" s="20">
        <v>1343</v>
      </c>
      <c r="D198" s="20" t="s">
        <v>243</v>
      </c>
      <c r="F198" s="23">
        <v>2</v>
      </c>
      <c r="G198" s="23">
        <v>1</v>
      </c>
      <c r="K198" s="23">
        <v>1</v>
      </c>
      <c r="N198" s="23">
        <v>1</v>
      </c>
      <c r="O198" s="23">
        <v>2</v>
      </c>
      <c r="P198" s="23">
        <v>3</v>
      </c>
      <c r="R198" s="23">
        <v>3</v>
      </c>
      <c r="T198" s="28">
        <f t="shared" si="20"/>
        <v>13</v>
      </c>
    </row>
    <row r="199" spans="1:20" outlineLevel="2" x14ac:dyDescent="0.25">
      <c r="A199" s="20">
        <v>94</v>
      </c>
      <c r="B199" s="20" t="s">
        <v>38</v>
      </c>
      <c r="C199" s="20">
        <v>1438</v>
      </c>
      <c r="D199" s="20" t="s">
        <v>119</v>
      </c>
      <c r="R199" s="23">
        <v>1</v>
      </c>
      <c r="T199" s="28">
        <f t="shared" si="20"/>
        <v>1</v>
      </c>
    </row>
    <row r="200" spans="1:20" outlineLevel="2" x14ac:dyDescent="0.25">
      <c r="A200" s="20">
        <v>94</v>
      </c>
      <c r="B200" s="20" t="s">
        <v>38</v>
      </c>
      <c r="C200" s="20">
        <v>617</v>
      </c>
      <c r="D200" s="20" t="s">
        <v>129</v>
      </c>
      <c r="P200" s="23">
        <v>1</v>
      </c>
      <c r="Q200" s="23">
        <v>1</v>
      </c>
      <c r="T200" s="28">
        <f t="shared" si="20"/>
        <v>2</v>
      </c>
    </row>
    <row r="201" spans="1:20" outlineLevel="2" x14ac:dyDescent="0.25">
      <c r="A201" s="20">
        <v>94</v>
      </c>
      <c r="B201" s="20" t="s">
        <v>38</v>
      </c>
      <c r="C201" s="20">
        <v>646</v>
      </c>
      <c r="D201" s="20" t="s">
        <v>135</v>
      </c>
      <c r="Q201" s="23">
        <v>1</v>
      </c>
      <c r="T201" s="28">
        <f t="shared" si="20"/>
        <v>1</v>
      </c>
    </row>
    <row r="202" spans="1:20" outlineLevel="2" x14ac:dyDescent="0.25">
      <c r="A202" s="20">
        <v>94</v>
      </c>
      <c r="B202" s="20" t="s">
        <v>38</v>
      </c>
      <c r="C202" s="20">
        <v>984</v>
      </c>
      <c r="D202" s="20" t="s">
        <v>183</v>
      </c>
      <c r="J202" s="23">
        <v>1</v>
      </c>
      <c r="T202" s="28">
        <f t="shared" si="20"/>
        <v>1</v>
      </c>
    </row>
    <row r="203" spans="1:20" outlineLevel="2" x14ac:dyDescent="0.25">
      <c r="A203" s="20">
        <v>94</v>
      </c>
      <c r="B203" s="20" t="s">
        <v>38</v>
      </c>
      <c r="C203" s="20">
        <v>1139</v>
      </c>
      <c r="D203" s="20" t="s">
        <v>253</v>
      </c>
      <c r="R203" s="23">
        <v>1</v>
      </c>
      <c r="S203" s="23">
        <v>1</v>
      </c>
      <c r="T203" s="28">
        <f t="shared" si="20"/>
        <v>2</v>
      </c>
    </row>
    <row r="204" spans="1:20" outlineLevel="2" x14ac:dyDescent="0.25">
      <c r="A204" s="20">
        <v>94</v>
      </c>
      <c r="B204" s="20" t="s">
        <v>38</v>
      </c>
      <c r="C204" s="20">
        <v>1231</v>
      </c>
      <c r="D204" s="20" t="s">
        <v>254</v>
      </c>
      <c r="J204" s="23">
        <v>1</v>
      </c>
      <c r="L204" s="23">
        <v>1</v>
      </c>
      <c r="M204" s="23">
        <v>1</v>
      </c>
      <c r="N204" s="23">
        <v>2</v>
      </c>
      <c r="O204" s="23">
        <v>2</v>
      </c>
      <c r="P204" s="23">
        <v>1</v>
      </c>
      <c r="Q204" s="23">
        <v>2</v>
      </c>
      <c r="R204" s="23">
        <v>2</v>
      </c>
      <c r="S204" s="23">
        <v>3</v>
      </c>
      <c r="T204" s="28">
        <f t="shared" si="20"/>
        <v>15</v>
      </c>
    </row>
    <row r="205" spans="1:20" outlineLevel="2" x14ac:dyDescent="0.25">
      <c r="A205" s="20">
        <v>94</v>
      </c>
      <c r="B205" s="20" t="s">
        <v>38</v>
      </c>
      <c r="C205" s="20">
        <v>537</v>
      </c>
      <c r="D205" s="20" t="s">
        <v>218</v>
      </c>
      <c r="G205" s="23">
        <v>1</v>
      </c>
      <c r="J205" s="23">
        <v>1</v>
      </c>
      <c r="K205" s="23">
        <v>1</v>
      </c>
      <c r="M205" s="23">
        <v>1</v>
      </c>
      <c r="T205" s="28">
        <f t="shared" si="20"/>
        <v>4</v>
      </c>
    </row>
    <row r="206" spans="1:20" outlineLevel="1" x14ac:dyDescent="0.25">
      <c r="A206" s="25"/>
      <c r="B206" s="24" t="s">
        <v>944</v>
      </c>
      <c r="C206" s="25"/>
      <c r="D206" s="25"/>
      <c r="E206" s="26">
        <f t="shared" ref="E206:T206" si="29">SUBTOTAL(9,E192:E205)</f>
        <v>0</v>
      </c>
      <c r="F206" s="26">
        <f t="shared" si="29"/>
        <v>2</v>
      </c>
      <c r="G206" s="26">
        <f t="shared" si="29"/>
        <v>165</v>
      </c>
      <c r="H206" s="26">
        <f t="shared" si="29"/>
        <v>179</v>
      </c>
      <c r="I206" s="26">
        <f t="shared" si="29"/>
        <v>175</v>
      </c>
      <c r="J206" s="26">
        <f t="shared" si="29"/>
        <v>192</v>
      </c>
      <c r="K206" s="26">
        <f t="shared" si="29"/>
        <v>188</v>
      </c>
      <c r="L206" s="26">
        <f t="shared" si="29"/>
        <v>184</v>
      </c>
      <c r="M206" s="26">
        <f t="shared" si="29"/>
        <v>191</v>
      </c>
      <c r="N206" s="26">
        <f t="shared" si="29"/>
        <v>160</v>
      </c>
      <c r="O206" s="26">
        <f t="shared" si="29"/>
        <v>176</v>
      </c>
      <c r="P206" s="26">
        <f t="shared" si="29"/>
        <v>198</v>
      </c>
      <c r="Q206" s="26">
        <f t="shared" si="29"/>
        <v>197</v>
      </c>
      <c r="R206" s="26">
        <f t="shared" si="29"/>
        <v>200</v>
      </c>
      <c r="S206" s="26">
        <f t="shared" si="29"/>
        <v>188</v>
      </c>
      <c r="T206" s="28">
        <f t="shared" si="29"/>
        <v>2395</v>
      </c>
    </row>
    <row r="207" spans="1:20" outlineLevel="2" x14ac:dyDescent="0.25">
      <c r="A207" s="20">
        <v>108</v>
      </c>
      <c r="B207" s="20" t="s">
        <v>39</v>
      </c>
      <c r="C207" s="20">
        <v>108</v>
      </c>
      <c r="D207" s="20" t="s">
        <v>39</v>
      </c>
      <c r="E207" s="23">
        <v>22</v>
      </c>
      <c r="G207" s="23">
        <v>30</v>
      </c>
      <c r="H207" s="23">
        <v>28</v>
      </c>
      <c r="I207" s="23">
        <v>29</v>
      </c>
      <c r="J207" s="23">
        <v>23</v>
      </c>
      <c r="K207" s="23">
        <v>35</v>
      </c>
      <c r="L207" s="23">
        <v>25</v>
      </c>
      <c r="M207" s="23">
        <v>32</v>
      </c>
      <c r="N207" s="23">
        <v>31</v>
      </c>
      <c r="O207" s="23">
        <v>30</v>
      </c>
      <c r="P207" s="23">
        <v>31</v>
      </c>
      <c r="Q207" s="23">
        <v>30</v>
      </c>
      <c r="R207" s="23">
        <v>32</v>
      </c>
      <c r="S207" s="23">
        <v>30</v>
      </c>
      <c r="T207" s="28">
        <f t="shared" si="20"/>
        <v>408</v>
      </c>
    </row>
    <row r="208" spans="1:20" outlineLevel="2" x14ac:dyDescent="0.25">
      <c r="A208" s="20">
        <v>108</v>
      </c>
      <c r="B208" s="20" t="s">
        <v>39</v>
      </c>
      <c r="C208" s="20">
        <v>163</v>
      </c>
      <c r="D208" s="20" t="s">
        <v>56</v>
      </c>
      <c r="S208" s="23">
        <v>1</v>
      </c>
      <c r="T208" s="28">
        <f t="shared" si="20"/>
        <v>1</v>
      </c>
    </row>
    <row r="209" spans="1:20" outlineLevel="2" x14ac:dyDescent="0.25">
      <c r="A209" s="20">
        <v>108</v>
      </c>
      <c r="B209" s="20" t="s">
        <v>39</v>
      </c>
      <c r="C209" s="20">
        <v>1067</v>
      </c>
      <c r="D209" s="20" t="s">
        <v>97</v>
      </c>
      <c r="S209" s="23">
        <v>1</v>
      </c>
      <c r="T209" s="28">
        <f t="shared" si="20"/>
        <v>1</v>
      </c>
    </row>
    <row r="210" spans="1:20" outlineLevel="2" x14ac:dyDescent="0.25">
      <c r="A210" s="20">
        <v>108</v>
      </c>
      <c r="B210" s="20" t="s">
        <v>39</v>
      </c>
      <c r="C210" s="20">
        <v>353</v>
      </c>
      <c r="D210" s="20" t="s">
        <v>115</v>
      </c>
      <c r="L210" s="23">
        <v>1</v>
      </c>
      <c r="T210" s="28">
        <f t="shared" si="20"/>
        <v>1</v>
      </c>
    </row>
    <row r="211" spans="1:20" outlineLevel="2" x14ac:dyDescent="0.25">
      <c r="A211" s="20">
        <v>108</v>
      </c>
      <c r="B211" s="20" t="s">
        <v>39</v>
      </c>
      <c r="C211" s="20">
        <v>1139</v>
      </c>
      <c r="D211" s="20" t="s">
        <v>253</v>
      </c>
      <c r="S211" s="23">
        <v>1</v>
      </c>
      <c r="T211" s="28">
        <f t="shared" si="20"/>
        <v>1</v>
      </c>
    </row>
    <row r="212" spans="1:20" outlineLevel="1" x14ac:dyDescent="0.25">
      <c r="A212" s="25"/>
      <c r="B212" s="24" t="s">
        <v>945</v>
      </c>
      <c r="C212" s="25"/>
      <c r="D212" s="25"/>
      <c r="E212" s="26">
        <f t="shared" ref="E212:T212" si="30">SUBTOTAL(9,E207:E211)</f>
        <v>22</v>
      </c>
      <c r="F212" s="26">
        <f t="shared" si="30"/>
        <v>0</v>
      </c>
      <c r="G212" s="26">
        <f t="shared" si="30"/>
        <v>30</v>
      </c>
      <c r="H212" s="26">
        <f t="shared" si="30"/>
        <v>28</v>
      </c>
      <c r="I212" s="26">
        <f t="shared" si="30"/>
        <v>29</v>
      </c>
      <c r="J212" s="26">
        <f t="shared" si="30"/>
        <v>23</v>
      </c>
      <c r="K212" s="26">
        <f t="shared" si="30"/>
        <v>35</v>
      </c>
      <c r="L212" s="26">
        <f t="shared" si="30"/>
        <v>26</v>
      </c>
      <c r="M212" s="26">
        <f t="shared" si="30"/>
        <v>32</v>
      </c>
      <c r="N212" s="26">
        <f t="shared" si="30"/>
        <v>31</v>
      </c>
      <c r="O212" s="26">
        <f t="shared" si="30"/>
        <v>30</v>
      </c>
      <c r="P212" s="26">
        <f t="shared" si="30"/>
        <v>31</v>
      </c>
      <c r="Q212" s="26">
        <f t="shared" si="30"/>
        <v>30</v>
      </c>
      <c r="R212" s="26">
        <f t="shared" si="30"/>
        <v>32</v>
      </c>
      <c r="S212" s="26">
        <f t="shared" si="30"/>
        <v>33</v>
      </c>
      <c r="T212" s="28">
        <f t="shared" si="30"/>
        <v>412</v>
      </c>
    </row>
    <row r="213" spans="1:20" outlineLevel="2" x14ac:dyDescent="0.25">
      <c r="A213" s="20">
        <v>113</v>
      </c>
      <c r="B213" s="20" t="s">
        <v>40</v>
      </c>
      <c r="C213" s="20">
        <v>1630</v>
      </c>
      <c r="D213" s="20" t="s">
        <v>29</v>
      </c>
      <c r="P213" s="23">
        <v>2</v>
      </c>
      <c r="Q213" s="23">
        <v>6</v>
      </c>
      <c r="R213" s="23">
        <v>1</v>
      </c>
      <c r="T213" s="28">
        <f t="shared" si="20"/>
        <v>9</v>
      </c>
    </row>
    <row r="214" spans="1:20" outlineLevel="2" x14ac:dyDescent="0.25">
      <c r="A214" s="20">
        <v>113</v>
      </c>
      <c r="B214" s="20" t="s">
        <v>40</v>
      </c>
      <c r="C214" s="20">
        <v>113</v>
      </c>
      <c r="D214" s="20" t="s">
        <v>40</v>
      </c>
      <c r="G214" s="23">
        <v>95</v>
      </c>
      <c r="H214" s="23">
        <v>106</v>
      </c>
      <c r="I214" s="23">
        <v>114</v>
      </c>
      <c r="J214" s="23">
        <v>114</v>
      </c>
      <c r="K214" s="23">
        <v>141</v>
      </c>
      <c r="L214" s="23">
        <v>116</v>
      </c>
      <c r="M214" s="23">
        <v>139</v>
      </c>
      <c r="N214" s="23">
        <v>131</v>
      </c>
      <c r="O214" s="23">
        <v>125</v>
      </c>
      <c r="P214" s="23">
        <v>146</v>
      </c>
      <c r="Q214" s="23">
        <v>109</v>
      </c>
      <c r="R214" s="23">
        <v>125</v>
      </c>
      <c r="S214" s="23">
        <v>147</v>
      </c>
      <c r="T214" s="28">
        <f t="shared" si="20"/>
        <v>1608</v>
      </c>
    </row>
    <row r="215" spans="1:20" outlineLevel="2" x14ac:dyDescent="0.25">
      <c r="A215" s="20">
        <v>113</v>
      </c>
      <c r="B215" s="20" t="s">
        <v>40</v>
      </c>
      <c r="C215" s="20">
        <v>1501</v>
      </c>
      <c r="D215" s="20" t="s">
        <v>93</v>
      </c>
      <c r="P215" s="23">
        <v>1</v>
      </c>
      <c r="Q215" s="23">
        <v>2</v>
      </c>
      <c r="R215" s="23">
        <v>1</v>
      </c>
      <c r="T215" s="28">
        <f t="shared" si="20"/>
        <v>4</v>
      </c>
    </row>
    <row r="216" spans="1:20" outlineLevel="2" x14ac:dyDescent="0.25">
      <c r="A216" s="20">
        <v>113</v>
      </c>
      <c r="B216" s="20" t="s">
        <v>40</v>
      </c>
      <c r="C216" s="20">
        <v>1067</v>
      </c>
      <c r="D216" s="20" t="s">
        <v>97</v>
      </c>
      <c r="Q216" s="23">
        <v>1</v>
      </c>
      <c r="T216" s="28">
        <f t="shared" si="20"/>
        <v>1</v>
      </c>
    </row>
    <row r="217" spans="1:20" outlineLevel="2" x14ac:dyDescent="0.25">
      <c r="A217" s="20">
        <v>113</v>
      </c>
      <c r="B217" s="20" t="s">
        <v>40</v>
      </c>
      <c r="C217" s="20">
        <v>1343</v>
      </c>
      <c r="D217" s="20" t="s">
        <v>243</v>
      </c>
      <c r="O217" s="23">
        <v>1</v>
      </c>
      <c r="T217" s="28">
        <f t="shared" si="20"/>
        <v>1</v>
      </c>
    </row>
    <row r="218" spans="1:20" outlineLevel="2" x14ac:dyDescent="0.25">
      <c r="A218" s="20">
        <v>113</v>
      </c>
      <c r="B218" s="20" t="s">
        <v>40</v>
      </c>
      <c r="C218" s="20">
        <v>364</v>
      </c>
      <c r="D218" s="20" t="s">
        <v>117</v>
      </c>
      <c r="O218" s="23">
        <v>1</v>
      </c>
      <c r="S218" s="23">
        <v>3</v>
      </c>
      <c r="T218" s="28">
        <f t="shared" si="20"/>
        <v>4</v>
      </c>
    </row>
    <row r="219" spans="1:20" outlineLevel="2" x14ac:dyDescent="0.25">
      <c r="A219" s="20">
        <v>113</v>
      </c>
      <c r="B219" s="20" t="s">
        <v>40</v>
      </c>
      <c r="C219" s="20">
        <v>444</v>
      </c>
      <c r="D219" s="20" t="s">
        <v>199</v>
      </c>
      <c r="Q219" s="23">
        <v>1</v>
      </c>
      <c r="T219" s="28">
        <f t="shared" si="20"/>
        <v>1</v>
      </c>
    </row>
    <row r="220" spans="1:20" outlineLevel="2" x14ac:dyDescent="0.25">
      <c r="A220" s="20">
        <v>113</v>
      </c>
      <c r="B220" s="20" t="s">
        <v>40</v>
      </c>
      <c r="C220" s="20">
        <v>1231</v>
      </c>
      <c r="D220" s="20" t="s">
        <v>254</v>
      </c>
      <c r="E220" s="23">
        <v>3</v>
      </c>
      <c r="G220" s="23">
        <v>2</v>
      </c>
      <c r="H220" s="23">
        <v>2</v>
      </c>
      <c r="I220" s="23">
        <v>2</v>
      </c>
      <c r="J220" s="23">
        <v>1</v>
      </c>
      <c r="K220" s="23">
        <v>4</v>
      </c>
      <c r="L220" s="23">
        <v>3</v>
      </c>
      <c r="M220" s="23">
        <v>1</v>
      </c>
      <c r="N220" s="23">
        <v>7</v>
      </c>
      <c r="P220" s="23">
        <v>6</v>
      </c>
      <c r="Q220" s="23">
        <v>1</v>
      </c>
      <c r="R220" s="23">
        <v>6</v>
      </c>
      <c r="S220" s="23">
        <v>2</v>
      </c>
      <c r="T220" s="28">
        <f t="shared" si="20"/>
        <v>40</v>
      </c>
    </row>
    <row r="221" spans="1:20" outlineLevel="1" x14ac:dyDescent="0.25">
      <c r="A221" s="25"/>
      <c r="B221" s="24" t="s">
        <v>946</v>
      </c>
      <c r="C221" s="25"/>
      <c r="D221" s="25"/>
      <c r="E221" s="26">
        <f t="shared" ref="E221:T221" si="31">SUBTOTAL(9,E213:E220)</f>
        <v>3</v>
      </c>
      <c r="F221" s="26">
        <f t="shared" si="31"/>
        <v>0</v>
      </c>
      <c r="G221" s="26">
        <f t="shared" si="31"/>
        <v>97</v>
      </c>
      <c r="H221" s="26">
        <f t="shared" si="31"/>
        <v>108</v>
      </c>
      <c r="I221" s="26">
        <f t="shared" si="31"/>
        <v>116</v>
      </c>
      <c r="J221" s="26">
        <f t="shared" si="31"/>
        <v>115</v>
      </c>
      <c r="K221" s="26">
        <f t="shared" si="31"/>
        <v>145</v>
      </c>
      <c r="L221" s="26">
        <f t="shared" si="31"/>
        <v>119</v>
      </c>
      <c r="M221" s="26">
        <f t="shared" si="31"/>
        <v>140</v>
      </c>
      <c r="N221" s="26">
        <f t="shared" si="31"/>
        <v>138</v>
      </c>
      <c r="O221" s="26">
        <f t="shared" si="31"/>
        <v>127</v>
      </c>
      <c r="P221" s="26">
        <f t="shared" si="31"/>
        <v>155</v>
      </c>
      <c r="Q221" s="26">
        <f t="shared" si="31"/>
        <v>120</v>
      </c>
      <c r="R221" s="26">
        <f t="shared" si="31"/>
        <v>133</v>
      </c>
      <c r="S221" s="26">
        <f t="shared" si="31"/>
        <v>152</v>
      </c>
      <c r="T221" s="28">
        <f t="shared" si="31"/>
        <v>1668</v>
      </c>
    </row>
    <row r="222" spans="1:20" outlineLevel="2" x14ac:dyDescent="0.25">
      <c r="A222" s="20">
        <v>1402</v>
      </c>
      <c r="B222" s="20" t="s">
        <v>872</v>
      </c>
      <c r="C222" s="20">
        <v>976</v>
      </c>
      <c r="D222" s="20" t="s">
        <v>182</v>
      </c>
      <c r="I222" s="23">
        <v>1</v>
      </c>
      <c r="S222" s="23">
        <v>1</v>
      </c>
      <c r="T222" s="28">
        <f t="shared" si="20"/>
        <v>2</v>
      </c>
    </row>
    <row r="223" spans="1:20" outlineLevel="1" x14ac:dyDescent="0.25">
      <c r="A223" s="25"/>
      <c r="B223" s="24" t="s">
        <v>947</v>
      </c>
      <c r="C223" s="25"/>
      <c r="D223" s="25"/>
      <c r="E223" s="26">
        <f t="shared" ref="E223:T223" si="32">SUBTOTAL(9,E222:E222)</f>
        <v>0</v>
      </c>
      <c r="F223" s="26">
        <f t="shared" si="32"/>
        <v>0</v>
      </c>
      <c r="G223" s="26">
        <f t="shared" si="32"/>
        <v>0</v>
      </c>
      <c r="H223" s="26">
        <f t="shared" si="32"/>
        <v>0</v>
      </c>
      <c r="I223" s="26">
        <f t="shared" si="32"/>
        <v>1</v>
      </c>
      <c r="J223" s="26">
        <f t="shared" si="32"/>
        <v>0</v>
      </c>
      <c r="K223" s="26">
        <f t="shared" si="32"/>
        <v>0</v>
      </c>
      <c r="L223" s="26">
        <f t="shared" si="32"/>
        <v>0</v>
      </c>
      <c r="M223" s="26">
        <f t="shared" si="32"/>
        <v>0</v>
      </c>
      <c r="N223" s="26">
        <f t="shared" si="32"/>
        <v>0</v>
      </c>
      <c r="O223" s="26">
        <f t="shared" si="32"/>
        <v>0</v>
      </c>
      <c r="P223" s="26">
        <f t="shared" si="32"/>
        <v>0</v>
      </c>
      <c r="Q223" s="26">
        <f t="shared" si="32"/>
        <v>0</v>
      </c>
      <c r="R223" s="26">
        <f t="shared" si="32"/>
        <v>0</v>
      </c>
      <c r="S223" s="26">
        <f t="shared" si="32"/>
        <v>1</v>
      </c>
      <c r="T223" s="28">
        <f t="shared" si="32"/>
        <v>2</v>
      </c>
    </row>
    <row r="224" spans="1:20" outlineLevel="2" x14ac:dyDescent="0.25">
      <c r="A224" s="20">
        <v>549</v>
      </c>
      <c r="B224" s="20" t="s">
        <v>873</v>
      </c>
      <c r="C224" s="20">
        <v>1195</v>
      </c>
      <c r="D224" s="20" t="s">
        <v>225</v>
      </c>
      <c r="P224" s="23">
        <v>3</v>
      </c>
      <c r="Q224" s="23">
        <v>4</v>
      </c>
      <c r="R224" s="23">
        <v>2</v>
      </c>
      <c r="S224" s="23">
        <v>5</v>
      </c>
      <c r="T224" s="28">
        <f t="shared" si="20"/>
        <v>14</v>
      </c>
    </row>
    <row r="225" spans="1:20" outlineLevel="2" x14ac:dyDescent="0.25">
      <c r="A225" s="20">
        <v>549</v>
      </c>
      <c r="B225" s="20" t="s">
        <v>873</v>
      </c>
      <c r="C225" s="20">
        <v>1627</v>
      </c>
      <c r="D225" s="20" t="s">
        <v>60</v>
      </c>
      <c r="G225" s="23">
        <v>1</v>
      </c>
      <c r="I225" s="23">
        <v>1</v>
      </c>
      <c r="J225" s="23">
        <v>1</v>
      </c>
      <c r="L225" s="23">
        <v>3</v>
      </c>
      <c r="M225" s="23">
        <v>4</v>
      </c>
      <c r="N225" s="23">
        <v>2</v>
      </c>
      <c r="O225" s="23">
        <v>4</v>
      </c>
      <c r="T225" s="28">
        <f t="shared" ref="T225:T302" si="33">SUM(E225:S225)</f>
        <v>16</v>
      </c>
    </row>
    <row r="226" spans="1:20" outlineLevel="2" x14ac:dyDescent="0.25">
      <c r="A226" s="20">
        <v>549</v>
      </c>
      <c r="B226" s="20" t="s">
        <v>873</v>
      </c>
      <c r="C226" s="20">
        <v>1270</v>
      </c>
      <c r="D226" s="20" t="s">
        <v>237</v>
      </c>
      <c r="P226" s="23">
        <v>1</v>
      </c>
      <c r="R226" s="23">
        <v>1</v>
      </c>
      <c r="S226" s="23">
        <v>2</v>
      </c>
      <c r="T226" s="28">
        <f t="shared" si="33"/>
        <v>4</v>
      </c>
    </row>
    <row r="227" spans="1:20" outlineLevel="2" x14ac:dyDescent="0.25">
      <c r="A227" s="20">
        <v>549</v>
      </c>
      <c r="B227" s="20" t="s">
        <v>873</v>
      </c>
      <c r="C227" s="20">
        <v>898</v>
      </c>
      <c r="D227" s="20" t="s">
        <v>169</v>
      </c>
      <c r="H227" s="23">
        <v>3</v>
      </c>
      <c r="I227" s="23">
        <v>2</v>
      </c>
      <c r="J227" s="23">
        <v>1</v>
      </c>
      <c r="K227" s="23">
        <v>2</v>
      </c>
      <c r="L227" s="23">
        <v>4</v>
      </c>
      <c r="M227" s="23">
        <v>2</v>
      </c>
      <c r="N227" s="23">
        <v>1</v>
      </c>
      <c r="P227" s="23">
        <v>1</v>
      </c>
      <c r="Q227" s="23">
        <v>3</v>
      </c>
      <c r="R227" s="23">
        <v>1</v>
      </c>
      <c r="S227" s="23">
        <v>3</v>
      </c>
      <c r="T227" s="28">
        <f t="shared" si="33"/>
        <v>23</v>
      </c>
    </row>
    <row r="228" spans="1:20" outlineLevel="1" x14ac:dyDescent="0.25">
      <c r="A228" s="25"/>
      <c r="B228" s="24" t="s">
        <v>948</v>
      </c>
      <c r="C228" s="25"/>
      <c r="D228" s="25"/>
      <c r="E228" s="26">
        <f t="shared" ref="E228:T228" si="34">SUBTOTAL(9,E224:E227)</f>
        <v>0</v>
      </c>
      <c r="F228" s="26">
        <f t="shared" si="34"/>
        <v>0</v>
      </c>
      <c r="G228" s="26">
        <f t="shared" si="34"/>
        <v>1</v>
      </c>
      <c r="H228" s="26">
        <f t="shared" si="34"/>
        <v>3</v>
      </c>
      <c r="I228" s="26">
        <f t="shared" si="34"/>
        <v>3</v>
      </c>
      <c r="J228" s="26">
        <f t="shared" si="34"/>
        <v>2</v>
      </c>
      <c r="K228" s="26">
        <f t="shared" si="34"/>
        <v>2</v>
      </c>
      <c r="L228" s="26">
        <f t="shared" si="34"/>
        <v>7</v>
      </c>
      <c r="M228" s="26">
        <f t="shared" si="34"/>
        <v>6</v>
      </c>
      <c r="N228" s="26">
        <f t="shared" si="34"/>
        <v>3</v>
      </c>
      <c r="O228" s="26">
        <f t="shared" si="34"/>
        <v>4</v>
      </c>
      <c r="P228" s="26">
        <f t="shared" si="34"/>
        <v>5</v>
      </c>
      <c r="Q228" s="26">
        <f t="shared" si="34"/>
        <v>7</v>
      </c>
      <c r="R228" s="26">
        <f t="shared" si="34"/>
        <v>4</v>
      </c>
      <c r="S228" s="26">
        <f t="shared" si="34"/>
        <v>10</v>
      </c>
      <c r="T228" s="28">
        <f t="shared" si="34"/>
        <v>57</v>
      </c>
    </row>
    <row r="229" spans="1:20" outlineLevel="2" x14ac:dyDescent="0.25">
      <c r="A229" s="20">
        <v>124</v>
      </c>
      <c r="B229" s="20" t="s">
        <v>874</v>
      </c>
      <c r="C229" s="20">
        <v>1197</v>
      </c>
      <c r="D229" s="20" t="s">
        <v>239</v>
      </c>
      <c r="P229" s="23">
        <v>2</v>
      </c>
      <c r="Q229" s="23">
        <v>1</v>
      </c>
      <c r="S229" s="23">
        <v>1</v>
      </c>
      <c r="T229" s="28">
        <f t="shared" si="33"/>
        <v>4</v>
      </c>
    </row>
    <row r="230" spans="1:20" outlineLevel="2" x14ac:dyDescent="0.25">
      <c r="A230" s="20">
        <v>124</v>
      </c>
      <c r="B230" s="20" t="s">
        <v>874</v>
      </c>
      <c r="C230" s="20">
        <v>1739</v>
      </c>
      <c r="D230" s="20" t="s">
        <v>96</v>
      </c>
      <c r="R230" s="23">
        <v>1</v>
      </c>
      <c r="T230" s="28">
        <f t="shared" si="33"/>
        <v>1</v>
      </c>
    </row>
    <row r="231" spans="1:20" outlineLevel="2" x14ac:dyDescent="0.25">
      <c r="A231" s="20">
        <v>124</v>
      </c>
      <c r="B231" s="20" t="s">
        <v>874</v>
      </c>
      <c r="C231" s="20">
        <v>713</v>
      </c>
      <c r="D231" s="20" t="s">
        <v>147</v>
      </c>
      <c r="E231" s="23">
        <v>1</v>
      </c>
      <c r="G231" s="23">
        <v>1</v>
      </c>
      <c r="H231" s="23">
        <v>1</v>
      </c>
      <c r="K231" s="23">
        <v>1</v>
      </c>
      <c r="L231" s="23">
        <v>1</v>
      </c>
      <c r="O231" s="23">
        <v>2</v>
      </c>
      <c r="T231" s="28">
        <f t="shared" si="33"/>
        <v>7</v>
      </c>
    </row>
    <row r="232" spans="1:20" outlineLevel="1" x14ac:dyDescent="0.25">
      <c r="A232" s="25"/>
      <c r="B232" s="24" t="s">
        <v>949</v>
      </c>
      <c r="C232" s="25"/>
      <c r="D232" s="25"/>
      <c r="E232" s="26">
        <f t="shared" ref="E232:T232" si="35">SUBTOTAL(9,E229:E231)</f>
        <v>1</v>
      </c>
      <c r="F232" s="26">
        <f t="shared" si="35"/>
        <v>0</v>
      </c>
      <c r="G232" s="26">
        <f t="shared" si="35"/>
        <v>1</v>
      </c>
      <c r="H232" s="26">
        <f t="shared" si="35"/>
        <v>1</v>
      </c>
      <c r="I232" s="26">
        <f t="shared" si="35"/>
        <v>0</v>
      </c>
      <c r="J232" s="26">
        <f t="shared" si="35"/>
        <v>0</v>
      </c>
      <c r="K232" s="26">
        <f t="shared" si="35"/>
        <v>1</v>
      </c>
      <c r="L232" s="26">
        <f t="shared" si="35"/>
        <v>1</v>
      </c>
      <c r="M232" s="26">
        <f t="shared" si="35"/>
        <v>0</v>
      </c>
      <c r="N232" s="26">
        <f t="shared" si="35"/>
        <v>0</v>
      </c>
      <c r="O232" s="26">
        <f t="shared" si="35"/>
        <v>2</v>
      </c>
      <c r="P232" s="26">
        <f t="shared" si="35"/>
        <v>2</v>
      </c>
      <c r="Q232" s="26">
        <f t="shared" si="35"/>
        <v>1</v>
      </c>
      <c r="R232" s="26">
        <f t="shared" si="35"/>
        <v>1</v>
      </c>
      <c r="S232" s="26">
        <f t="shared" si="35"/>
        <v>1</v>
      </c>
      <c r="T232" s="28">
        <f t="shared" si="35"/>
        <v>12</v>
      </c>
    </row>
    <row r="233" spans="1:20" outlineLevel="2" x14ac:dyDescent="0.25">
      <c r="A233" s="20">
        <v>125</v>
      </c>
      <c r="B233" s="20" t="s">
        <v>41</v>
      </c>
      <c r="C233" s="20">
        <v>1441</v>
      </c>
      <c r="D233" s="20" t="s">
        <v>222</v>
      </c>
      <c r="P233" s="23">
        <v>1</v>
      </c>
      <c r="R233" s="23">
        <v>2</v>
      </c>
      <c r="T233" s="28">
        <f t="shared" si="33"/>
        <v>3</v>
      </c>
    </row>
    <row r="234" spans="1:20" outlineLevel="2" x14ac:dyDescent="0.25">
      <c r="A234" s="20">
        <v>125</v>
      </c>
      <c r="B234" s="20" t="s">
        <v>41</v>
      </c>
      <c r="C234" s="20">
        <v>72</v>
      </c>
      <c r="D234" s="20" t="s">
        <v>32</v>
      </c>
      <c r="N234" s="23">
        <v>1</v>
      </c>
      <c r="O234" s="23">
        <v>1</v>
      </c>
      <c r="T234" s="28">
        <f t="shared" si="33"/>
        <v>2</v>
      </c>
    </row>
    <row r="235" spans="1:20" outlineLevel="2" x14ac:dyDescent="0.25">
      <c r="A235" s="20">
        <v>125</v>
      </c>
      <c r="B235" s="20" t="s">
        <v>41</v>
      </c>
      <c r="C235" s="20">
        <v>125</v>
      </c>
      <c r="D235" s="20" t="s">
        <v>41</v>
      </c>
      <c r="E235" s="23">
        <v>5</v>
      </c>
      <c r="G235" s="23">
        <v>8</v>
      </c>
      <c r="H235" s="23">
        <v>3</v>
      </c>
      <c r="I235" s="23">
        <v>3</v>
      </c>
      <c r="J235" s="23">
        <v>6</v>
      </c>
      <c r="K235" s="23">
        <v>8</v>
      </c>
      <c r="L235" s="23">
        <v>4</v>
      </c>
      <c r="M235" s="23">
        <v>9</v>
      </c>
      <c r="N235" s="23">
        <v>6</v>
      </c>
      <c r="O235" s="23">
        <v>3</v>
      </c>
      <c r="T235" s="28">
        <f t="shared" si="33"/>
        <v>55</v>
      </c>
    </row>
    <row r="236" spans="1:20" outlineLevel="2" x14ac:dyDescent="0.25">
      <c r="A236" s="20">
        <v>125</v>
      </c>
      <c r="B236" s="20" t="s">
        <v>41</v>
      </c>
      <c r="C236" s="20">
        <v>1049</v>
      </c>
      <c r="D236" s="20" t="s">
        <v>51</v>
      </c>
      <c r="R236" s="23">
        <v>1</v>
      </c>
      <c r="T236" s="28">
        <f t="shared" si="33"/>
        <v>1</v>
      </c>
    </row>
    <row r="237" spans="1:20" outlineLevel="2" x14ac:dyDescent="0.25">
      <c r="A237" s="20">
        <v>125</v>
      </c>
      <c r="B237" s="20" t="s">
        <v>41</v>
      </c>
      <c r="C237" s="20">
        <v>1663</v>
      </c>
      <c r="D237" s="20" t="s">
        <v>59</v>
      </c>
      <c r="S237" s="23">
        <v>1</v>
      </c>
      <c r="T237" s="28">
        <f t="shared" si="33"/>
        <v>1</v>
      </c>
    </row>
    <row r="238" spans="1:20" outlineLevel="2" x14ac:dyDescent="0.25">
      <c r="A238" s="20">
        <v>125</v>
      </c>
      <c r="B238" s="20" t="s">
        <v>41</v>
      </c>
      <c r="C238" s="20">
        <v>1121</v>
      </c>
      <c r="D238" s="20" t="s">
        <v>231</v>
      </c>
      <c r="P238" s="23">
        <v>1</v>
      </c>
      <c r="Q238" s="23">
        <v>4</v>
      </c>
      <c r="R238" s="23">
        <v>3</v>
      </c>
      <c r="S238" s="23">
        <v>4</v>
      </c>
      <c r="T238" s="28">
        <f t="shared" si="33"/>
        <v>12</v>
      </c>
    </row>
    <row r="239" spans="1:20" outlineLevel="2" x14ac:dyDescent="0.25">
      <c r="A239" s="20">
        <v>125</v>
      </c>
      <c r="B239" s="20" t="s">
        <v>41</v>
      </c>
      <c r="C239" s="20">
        <v>1270</v>
      </c>
      <c r="D239" s="20" t="s">
        <v>237</v>
      </c>
      <c r="S239" s="23">
        <v>1</v>
      </c>
      <c r="T239" s="28">
        <f t="shared" si="33"/>
        <v>1</v>
      </c>
    </row>
    <row r="240" spans="1:20" outlineLevel="2" x14ac:dyDescent="0.25">
      <c r="A240" s="20">
        <v>125</v>
      </c>
      <c r="B240" s="20" t="s">
        <v>41</v>
      </c>
      <c r="C240" s="20">
        <v>1464</v>
      </c>
      <c r="D240" s="20" t="s">
        <v>143</v>
      </c>
      <c r="I240" s="23">
        <v>1</v>
      </c>
      <c r="O240" s="23">
        <v>2</v>
      </c>
      <c r="Q240" s="23">
        <v>1</v>
      </c>
      <c r="R240" s="23">
        <v>1</v>
      </c>
      <c r="S240" s="23">
        <v>2</v>
      </c>
      <c r="T240" s="28">
        <f t="shared" si="33"/>
        <v>7</v>
      </c>
    </row>
    <row r="241" spans="1:20" outlineLevel="1" x14ac:dyDescent="0.25">
      <c r="A241" s="25"/>
      <c r="B241" s="24" t="s">
        <v>950</v>
      </c>
      <c r="C241" s="25"/>
      <c r="D241" s="25"/>
      <c r="E241" s="26">
        <f t="shared" ref="E241:T241" si="36">SUBTOTAL(9,E233:E240)</f>
        <v>5</v>
      </c>
      <c r="F241" s="26">
        <f t="shared" si="36"/>
        <v>0</v>
      </c>
      <c r="G241" s="26">
        <f t="shared" si="36"/>
        <v>8</v>
      </c>
      <c r="H241" s="26">
        <f t="shared" si="36"/>
        <v>3</v>
      </c>
      <c r="I241" s="26">
        <f t="shared" si="36"/>
        <v>4</v>
      </c>
      <c r="J241" s="26">
        <f t="shared" si="36"/>
        <v>6</v>
      </c>
      <c r="K241" s="26">
        <f t="shared" si="36"/>
        <v>8</v>
      </c>
      <c r="L241" s="26">
        <f t="shared" si="36"/>
        <v>4</v>
      </c>
      <c r="M241" s="26">
        <f t="shared" si="36"/>
        <v>9</v>
      </c>
      <c r="N241" s="26">
        <f t="shared" si="36"/>
        <v>7</v>
      </c>
      <c r="O241" s="26">
        <f t="shared" si="36"/>
        <v>6</v>
      </c>
      <c r="P241" s="26">
        <f t="shared" si="36"/>
        <v>2</v>
      </c>
      <c r="Q241" s="26">
        <f t="shared" si="36"/>
        <v>5</v>
      </c>
      <c r="R241" s="26">
        <f t="shared" si="36"/>
        <v>7</v>
      </c>
      <c r="S241" s="26">
        <f t="shared" si="36"/>
        <v>8</v>
      </c>
      <c r="T241" s="28">
        <f t="shared" si="36"/>
        <v>82</v>
      </c>
    </row>
    <row r="242" spans="1:20" outlineLevel="2" x14ac:dyDescent="0.25">
      <c r="A242" s="20">
        <v>127</v>
      </c>
      <c r="B242" s="20" t="s">
        <v>42</v>
      </c>
      <c r="C242" s="20">
        <v>127</v>
      </c>
      <c r="D242" s="20" t="s">
        <v>42</v>
      </c>
      <c r="E242" s="23">
        <v>4</v>
      </c>
      <c r="G242" s="23">
        <v>3</v>
      </c>
      <c r="I242" s="23">
        <v>4</v>
      </c>
      <c r="J242" s="23">
        <v>3</v>
      </c>
      <c r="K242" s="23">
        <v>4</v>
      </c>
      <c r="M242" s="23">
        <v>4</v>
      </c>
      <c r="N242" s="23">
        <v>1</v>
      </c>
      <c r="O242" s="23">
        <v>2</v>
      </c>
      <c r="T242" s="28">
        <f t="shared" si="33"/>
        <v>25</v>
      </c>
    </row>
    <row r="243" spans="1:20" outlineLevel="2" x14ac:dyDescent="0.25">
      <c r="A243" s="20">
        <v>127</v>
      </c>
      <c r="B243" s="20" t="s">
        <v>42</v>
      </c>
      <c r="C243" s="20">
        <v>1739</v>
      </c>
      <c r="D243" s="20" t="s">
        <v>96</v>
      </c>
      <c r="Q243" s="23">
        <v>1</v>
      </c>
      <c r="T243" s="28">
        <f t="shared" si="33"/>
        <v>1</v>
      </c>
    </row>
    <row r="244" spans="1:20" outlineLevel="2" x14ac:dyDescent="0.25">
      <c r="A244" s="20">
        <v>127</v>
      </c>
      <c r="B244" s="20" t="s">
        <v>42</v>
      </c>
      <c r="C244" s="20">
        <v>1468</v>
      </c>
      <c r="D244" s="20" t="s">
        <v>155</v>
      </c>
      <c r="G244" s="23">
        <v>1</v>
      </c>
      <c r="O244" s="23">
        <v>1</v>
      </c>
      <c r="P244" s="23">
        <v>3</v>
      </c>
      <c r="Q244" s="23">
        <v>2</v>
      </c>
      <c r="R244" s="23">
        <v>7</v>
      </c>
      <c r="S244" s="23">
        <v>6</v>
      </c>
      <c r="T244" s="28">
        <f t="shared" si="33"/>
        <v>20</v>
      </c>
    </row>
    <row r="245" spans="1:20" outlineLevel="1" x14ac:dyDescent="0.25">
      <c r="A245" s="25"/>
      <c r="B245" s="24" t="s">
        <v>951</v>
      </c>
      <c r="C245" s="25"/>
      <c r="D245" s="25"/>
      <c r="E245" s="26">
        <f t="shared" ref="E245:T245" si="37">SUBTOTAL(9,E242:E244)</f>
        <v>4</v>
      </c>
      <c r="F245" s="26">
        <f t="shared" si="37"/>
        <v>0</v>
      </c>
      <c r="G245" s="26">
        <f t="shared" si="37"/>
        <v>4</v>
      </c>
      <c r="H245" s="26">
        <f t="shared" si="37"/>
        <v>0</v>
      </c>
      <c r="I245" s="26">
        <f t="shared" si="37"/>
        <v>4</v>
      </c>
      <c r="J245" s="26">
        <f t="shared" si="37"/>
        <v>3</v>
      </c>
      <c r="K245" s="26">
        <f t="shared" si="37"/>
        <v>4</v>
      </c>
      <c r="L245" s="26">
        <f t="shared" si="37"/>
        <v>0</v>
      </c>
      <c r="M245" s="26">
        <f t="shared" si="37"/>
        <v>4</v>
      </c>
      <c r="N245" s="26">
        <f t="shared" si="37"/>
        <v>1</v>
      </c>
      <c r="O245" s="26">
        <f t="shared" si="37"/>
        <v>3</v>
      </c>
      <c r="P245" s="26">
        <f t="shared" si="37"/>
        <v>3</v>
      </c>
      <c r="Q245" s="26">
        <f t="shared" si="37"/>
        <v>3</v>
      </c>
      <c r="R245" s="26">
        <f t="shared" si="37"/>
        <v>7</v>
      </c>
      <c r="S245" s="26">
        <f t="shared" si="37"/>
        <v>6</v>
      </c>
      <c r="T245" s="28">
        <f t="shared" si="37"/>
        <v>46</v>
      </c>
    </row>
    <row r="246" spans="1:20" outlineLevel="2" x14ac:dyDescent="0.25">
      <c r="A246" s="20">
        <v>130</v>
      </c>
      <c r="B246" s="20" t="s">
        <v>43</v>
      </c>
      <c r="C246" s="20">
        <v>108</v>
      </c>
      <c r="D246" s="20" t="s">
        <v>39</v>
      </c>
      <c r="P246" s="23">
        <v>1</v>
      </c>
      <c r="Q246" s="23">
        <v>2</v>
      </c>
      <c r="R246" s="23">
        <v>2</v>
      </c>
      <c r="S246" s="23">
        <v>2</v>
      </c>
      <c r="T246" s="28">
        <f t="shared" si="33"/>
        <v>7</v>
      </c>
    </row>
    <row r="247" spans="1:20" outlineLevel="2" x14ac:dyDescent="0.25">
      <c r="A247" s="20">
        <v>130</v>
      </c>
      <c r="B247" s="20" t="s">
        <v>43</v>
      </c>
      <c r="C247" s="20">
        <v>130</v>
      </c>
      <c r="D247" s="20" t="s">
        <v>43</v>
      </c>
      <c r="E247" s="23">
        <v>1</v>
      </c>
      <c r="F247" s="23">
        <v>1</v>
      </c>
      <c r="G247" s="23">
        <v>3</v>
      </c>
      <c r="H247" s="23">
        <v>3</v>
      </c>
      <c r="I247" s="23">
        <v>1</v>
      </c>
      <c r="J247" s="23">
        <v>4</v>
      </c>
      <c r="K247" s="23">
        <v>5</v>
      </c>
      <c r="L247" s="23">
        <v>3</v>
      </c>
      <c r="M247" s="23">
        <v>6</v>
      </c>
      <c r="N247" s="23">
        <v>7</v>
      </c>
      <c r="O247" s="23">
        <v>5</v>
      </c>
      <c r="T247" s="28">
        <f t="shared" si="33"/>
        <v>39</v>
      </c>
    </row>
    <row r="248" spans="1:20" outlineLevel="2" x14ac:dyDescent="0.25">
      <c r="A248" s="20">
        <v>130</v>
      </c>
      <c r="B248" s="20" t="s">
        <v>43</v>
      </c>
      <c r="C248" s="20">
        <v>1156</v>
      </c>
      <c r="D248" s="20" t="s">
        <v>251</v>
      </c>
      <c r="P248" s="23">
        <v>1</v>
      </c>
      <c r="Q248" s="23">
        <v>3</v>
      </c>
      <c r="R248" s="23">
        <v>1</v>
      </c>
      <c r="T248" s="28">
        <f t="shared" si="33"/>
        <v>5</v>
      </c>
    </row>
    <row r="249" spans="1:20" outlineLevel="1" x14ac:dyDescent="0.25">
      <c r="A249" s="25"/>
      <c r="B249" s="24" t="s">
        <v>952</v>
      </c>
      <c r="C249" s="25"/>
      <c r="D249" s="25"/>
      <c r="E249" s="26">
        <f t="shared" ref="E249:T249" si="38">SUBTOTAL(9,E246:E248)</f>
        <v>1</v>
      </c>
      <c r="F249" s="26">
        <f t="shared" si="38"/>
        <v>1</v>
      </c>
      <c r="G249" s="26">
        <f t="shared" si="38"/>
        <v>3</v>
      </c>
      <c r="H249" s="26">
        <f t="shared" si="38"/>
        <v>3</v>
      </c>
      <c r="I249" s="26">
        <f t="shared" si="38"/>
        <v>1</v>
      </c>
      <c r="J249" s="26">
        <f t="shared" si="38"/>
        <v>4</v>
      </c>
      <c r="K249" s="26">
        <f t="shared" si="38"/>
        <v>5</v>
      </c>
      <c r="L249" s="26">
        <f t="shared" si="38"/>
        <v>3</v>
      </c>
      <c r="M249" s="26">
        <f t="shared" si="38"/>
        <v>6</v>
      </c>
      <c r="N249" s="26">
        <f t="shared" si="38"/>
        <v>7</v>
      </c>
      <c r="O249" s="26">
        <f t="shared" si="38"/>
        <v>5</v>
      </c>
      <c r="P249" s="26">
        <f t="shared" si="38"/>
        <v>2</v>
      </c>
      <c r="Q249" s="26">
        <f t="shared" si="38"/>
        <v>5</v>
      </c>
      <c r="R249" s="26">
        <f t="shared" si="38"/>
        <v>3</v>
      </c>
      <c r="S249" s="26">
        <f t="shared" si="38"/>
        <v>2</v>
      </c>
      <c r="T249" s="28">
        <f t="shared" si="38"/>
        <v>51</v>
      </c>
    </row>
    <row r="250" spans="1:20" outlineLevel="2" x14ac:dyDescent="0.25">
      <c r="A250" s="20">
        <v>1433</v>
      </c>
      <c r="B250" s="20" t="s">
        <v>44</v>
      </c>
      <c r="C250" s="20">
        <v>1630</v>
      </c>
      <c r="D250" s="20" t="s">
        <v>29</v>
      </c>
      <c r="Q250" s="23">
        <v>1</v>
      </c>
      <c r="T250" s="28">
        <f t="shared" si="33"/>
        <v>1</v>
      </c>
    </row>
    <row r="251" spans="1:20" outlineLevel="2" x14ac:dyDescent="0.25">
      <c r="A251" s="20">
        <v>1433</v>
      </c>
      <c r="B251" s="20" t="s">
        <v>44</v>
      </c>
      <c r="C251" s="20">
        <v>1433</v>
      </c>
      <c r="D251" s="20" t="s">
        <v>44</v>
      </c>
      <c r="G251" s="23">
        <v>3</v>
      </c>
      <c r="H251" s="23">
        <v>3</v>
      </c>
      <c r="I251" s="23">
        <v>4</v>
      </c>
      <c r="J251" s="23">
        <v>6</v>
      </c>
      <c r="K251" s="23">
        <v>4</v>
      </c>
      <c r="L251" s="23">
        <v>5</v>
      </c>
      <c r="T251" s="28">
        <f t="shared" si="33"/>
        <v>25</v>
      </c>
    </row>
    <row r="252" spans="1:20" outlineLevel="2" x14ac:dyDescent="0.25">
      <c r="A252" s="20">
        <v>1433</v>
      </c>
      <c r="B252" s="20" t="s">
        <v>44</v>
      </c>
      <c r="C252" s="20">
        <v>1343</v>
      </c>
      <c r="D252" s="20" t="s">
        <v>243</v>
      </c>
      <c r="L252" s="23">
        <v>1</v>
      </c>
      <c r="T252" s="28">
        <f t="shared" si="33"/>
        <v>1</v>
      </c>
    </row>
    <row r="253" spans="1:20" outlineLevel="2" x14ac:dyDescent="0.25">
      <c r="A253" s="20">
        <v>1433</v>
      </c>
      <c r="B253" s="20" t="s">
        <v>44</v>
      </c>
      <c r="C253" s="20">
        <v>839</v>
      </c>
      <c r="D253" s="20" t="s">
        <v>163</v>
      </c>
      <c r="R253" s="23">
        <v>1</v>
      </c>
      <c r="S253" s="23">
        <v>3</v>
      </c>
      <c r="T253" s="28">
        <f t="shared" si="33"/>
        <v>4</v>
      </c>
    </row>
    <row r="254" spans="1:20" outlineLevel="2" x14ac:dyDescent="0.25">
      <c r="A254" s="20">
        <v>1433</v>
      </c>
      <c r="B254" s="20" t="s">
        <v>44</v>
      </c>
      <c r="C254" s="20">
        <v>537</v>
      </c>
      <c r="D254" s="20" t="s">
        <v>218</v>
      </c>
      <c r="M254" s="23">
        <v>5</v>
      </c>
      <c r="N254" s="23">
        <v>7</v>
      </c>
      <c r="P254" s="23">
        <v>6</v>
      </c>
      <c r="Q254" s="23">
        <v>5</v>
      </c>
      <c r="S254" s="23">
        <v>1</v>
      </c>
      <c r="T254" s="28">
        <f t="shared" si="33"/>
        <v>24</v>
      </c>
    </row>
    <row r="255" spans="1:20" outlineLevel="1" x14ac:dyDescent="0.25">
      <c r="A255" s="25"/>
      <c r="B255" s="24" t="s">
        <v>953</v>
      </c>
      <c r="C255" s="25"/>
      <c r="D255" s="25"/>
      <c r="E255" s="26">
        <f t="shared" ref="E255:T255" si="39">SUBTOTAL(9,E250:E254)</f>
        <v>0</v>
      </c>
      <c r="F255" s="26">
        <f t="shared" si="39"/>
        <v>0</v>
      </c>
      <c r="G255" s="26">
        <f t="shared" si="39"/>
        <v>3</v>
      </c>
      <c r="H255" s="26">
        <f t="shared" si="39"/>
        <v>3</v>
      </c>
      <c r="I255" s="26">
        <f t="shared" si="39"/>
        <v>4</v>
      </c>
      <c r="J255" s="26">
        <f t="shared" si="39"/>
        <v>6</v>
      </c>
      <c r="K255" s="26">
        <f t="shared" si="39"/>
        <v>4</v>
      </c>
      <c r="L255" s="26">
        <f t="shared" si="39"/>
        <v>6</v>
      </c>
      <c r="M255" s="26">
        <f t="shared" si="39"/>
        <v>5</v>
      </c>
      <c r="N255" s="26">
        <f t="shared" si="39"/>
        <v>7</v>
      </c>
      <c r="O255" s="26">
        <f t="shared" si="39"/>
        <v>0</v>
      </c>
      <c r="P255" s="26">
        <f t="shared" si="39"/>
        <v>6</v>
      </c>
      <c r="Q255" s="26">
        <f t="shared" si="39"/>
        <v>6</v>
      </c>
      <c r="R255" s="26">
        <f t="shared" si="39"/>
        <v>1</v>
      </c>
      <c r="S255" s="26">
        <f t="shared" si="39"/>
        <v>4</v>
      </c>
      <c r="T255" s="28">
        <f t="shared" si="39"/>
        <v>55</v>
      </c>
    </row>
    <row r="256" spans="1:20" outlineLevel="2" x14ac:dyDescent="0.25">
      <c r="A256" s="20">
        <v>1628</v>
      </c>
      <c r="B256" s="20" t="s">
        <v>45</v>
      </c>
      <c r="C256" s="20">
        <v>1628</v>
      </c>
      <c r="D256" s="20" t="s">
        <v>45</v>
      </c>
      <c r="E256" s="23">
        <v>5</v>
      </c>
      <c r="F256" s="23">
        <v>1</v>
      </c>
      <c r="G256" s="23">
        <v>10</v>
      </c>
      <c r="H256" s="23">
        <v>13</v>
      </c>
      <c r="I256" s="23">
        <v>12</v>
      </c>
      <c r="J256" s="23">
        <v>9</v>
      </c>
      <c r="K256" s="23">
        <v>12</v>
      </c>
      <c r="L256" s="23">
        <v>16</v>
      </c>
      <c r="M256" s="23">
        <v>12</v>
      </c>
      <c r="N256" s="23">
        <v>7</v>
      </c>
      <c r="O256" s="23">
        <v>11</v>
      </c>
      <c r="T256" s="28">
        <f t="shared" si="33"/>
        <v>108</v>
      </c>
    </row>
    <row r="257" spans="1:20" outlineLevel="2" x14ac:dyDescent="0.25">
      <c r="A257" s="20">
        <v>1628</v>
      </c>
      <c r="B257" s="20" t="s">
        <v>45</v>
      </c>
      <c r="C257" s="20">
        <v>1223</v>
      </c>
      <c r="D257" s="20" t="s">
        <v>241</v>
      </c>
      <c r="S257" s="23">
        <v>1</v>
      </c>
      <c r="T257" s="28">
        <f t="shared" si="33"/>
        <v>1</v>
      </c>
    </row>
    <row r="258" spans="1:20" outlineLevel="2" x14ac:dyDescent="0.25">
      <c r="A258" s="20">
        <v>1628</v>
      </c>
      <c r="B258" s="20" t="s">
        <v>45</v>
      </c>
      <c r="C258" s="20">
        <v>1058</v>
      </c>
      <c r="D258" s="20" t="s">
        <v>102</v>
      </c>
      <c r="Q258" s="23">
        <v>1</v>
      </c>
      <c r="T258" s="28">
        <f t="shared" si="33"/>
        <v>1</v>
      </c>
    </row>
    <row r="259" spans="1:20" outlineLevel="2" x14ac:dyDescent="0.25">
      <c r="A259" s="20">
        <v>1628</v>
      </c>
      <c r="B259" s="20" t="s">
        <v>45</v>
      </c>
      <c r="C259" s="20">
        <v>753</v>
      </c>
      <c r="D259" s="20" t="s">
        <v>153</v>
      </c>
      <c r="O259" s="23">
        <v>2</v>
      </c>
      <c r="P259" s="23">
        <v>4</v>
      </c>
      <c r="Q259" s="23">
        <v>9</v>
      </c>
      <c r="R259" s="23">
        <v>8</v>
      </c>
      <c r="S259" s="23">
        <v>10</v>
      </c>
      <c r="T259" s="28">
        <f t="shared" si="33"/>
        <v>33</v>
      </c>
    </row>
    <row r="260" spans="1:20" outlineLevel="2" x14ac:dyDescent="0.25">
      <c r="A260" s="20">
        <v>1628</v>
      </c>
      <c r="B260" s="20" t="s">
        <v>45</v>
      </c>
      <c r="C260" s="20">
        <v>1156</v>
      </c>
      <c r="D260" s="20" t="s">
        <v>251</v>
      </c>
      <c r="P260" s="23">
        <v>2</v>
      </c>
      <c r="Q260" s="23">
        <v>1</v>
      </c>
      <c r="R260" s="23">
        <v>1</v>
      </c>
      <c r="S260" s="23">
        <v>1</v>
      </c>
      <c r="T260" s="28">
        <f t="shared" si="33"/>
        <v>5</v>
      </c>
    </row>
    <row r="261" spans="1:20" outlineLevel="1" x14ac:dyDescent="0.25">
      <c r="A261" s="25"/>
      <c r="B261" s="24" t="s">
        <v>954</v>
      </c>
      <c r="C261" s="25"/>
      <c r="D261" s="25"/>
      <c r="E261" s="26">
        <f t="shared" ref="E261:T261" si="40">SUBTOTAL(9,E256:E260)</f>
        <v>5</v>
      </c>
      <c r="F261" s="26">
        <f t="shared" si="40"/>
        <v>1</v>
      </c>
      <c r="G261" s="26">
        <f t="shared" si="40"/>
        <v>10</v>
      </c>
      <c r="H261" s="26">
        <f t="shared" si="40"/>
        <v>13</v>
      </c>
      <c r="I261" s="26">
        <f t="shared" si="40"/>
        <v>12</v>
      </c>
      <c r="J261" s="26">
        <f t="shared" si="40"/>
        <v>9</v>
      </c>
      <c r="K261" s="26">
        <f t="shared" si="40"/>
        <v>12</v>
      </c>
      <c r="L261" s="26">
        <f t="shared" si="40"/>
        <v>16</v>
      </c>
      <c r="M261" s="26">
        <f t="shared" si="40"/>
        <v>12</v>
      </c>
      <c r="N261" s="26">
        <f t="shared" si="40"/>
        <v>7</v>
      </c>
      <c r="O261" s="26">
        <f t="shared" si="40"/>
        <v>13</v>
      </c>
      <c r="P261" s="26">
        <f t="shared" si="40"/>
        <v>6</v>
      </c>
      <c r="Q261" s="26">
        <f t="shared" si="40"/>
        <v>11</v>
      </c>
      <c r="R261" s="26">
        <f t="shared" si="40"/>
        <v>9</v>
      </c>
      <c r="S261" s="26">
        <f t="shared" si="40"/>
        <v>12</v>
      </c>
      <c r="T261" s="28">
        <f t="shared" si="40"/>
        <v>148</v>
      </c>
    </row>
    <row r="262" spans="1:20" outlineLevel="2" x14ac:dyDescent="0.25">
      <c r="A262" s="20">
        <v>1507</v>
      </c>
      <c r="B262" s="20" t="s">
        <v>916</v>
      </c>
      <c r="C262" s="20">
        <v>219</v>
      </c>
      <c r="D262" s="20" t="s">
        <v>75</v>
      </c>
      <c r="G262" s="23">
        <v>1</v>
      </c>
      <c r="I262" s="23">
        <v>1</v>
      </c>
      <c r="T262" s="28">
        <f t="shared" si="33"/>
        <v>2</v>
      </c>
    </row>
    <row r="263" spans="1:20" outlineLevel="2" x14ac:dyDescent="0.25">
      <c r="A263" s="20">
        <v>1507</v>
      </c>
      <c r="B263" s="20" t="s">
        <v>916</v>
      </c>
      <c r="C263" s="20">
        <v>1213</v>
      </c>
      <c r="D263" s="20" t="s">
        <v>240</v>
      </c>
      <c r="P263" s="23">
        <v>1</v>
      </c>
      <c r="T263" s="28">
        <f t="shared" si="33"/>
        <v>1</v>
      </c>
    </row>
    <row r="264" spans="1:20" outlineLevel="2" x14ac:dyDescent="0.25">
      <c r="A264" s="20">
        <v>1507</v>
      </c>
      <c r="B264" s="20" t="s">
        <v>916</v>
      </c>
      <c r="C264" s="20">
        <v>1733</v>
      </c>
      <c r="D264" s="20" t="s">
        <v>179</v>
      </c>
      <c r="E264" s="23">
        <v>1</v>
      </c>
      <c r="T264" s="28">
        <f t="shared" si="33"/>
        <v>1</v>
      </c>
    </row>
    <row r="265" spans="1:20" outlineLevel="1" x14ac:dyDescent="0.25">
      <c r="A265" s="25"/>
      <c r="B265" s="24" t="s">
        <v>955</v>
      </c>
      <c r="C265" s="25"/>
      <c r="D265" s="25"/>
      <c r="E265" s="26">
        <f t="shared" ref="E265:T265" si="41">SUBTOTAL(9,E262:E264)</f>
        <v>1</v>
      </c>
      <c r="F265" s="26">
        <f t="shared" si="41"/>
        <v>0</v>
      </c>
      <c r="G265" s="26">
        <f t="shared" si="41"/>
        <v>1</v>
      </c>
      <c r="H265" s="26">
        <f t="shared" si="41"/>
        <v>0</v>
      </c>
      <c r="I265" s="26">
        <f t="shared" si="41"/>
        <v>1</v>
      </c>
      <c r="J265" s="26">
        <f t="shared" si="41"/>
        <v>0</v>
      </c>
      <c r="K265" s="26">
        <f t="shared" si="41"/>
        <v>0</v>
      </c>
      <c r="L265" s="26">
        <f t="shared" si="41"/>
        <v>0</v>
      </c>
      <c r="M265" s="26">
        <f t="shared" si="41"/>
        <v>0</v>
      </c>
      <c r="N265" s="26">
        <f t="shared" si="41"/>
        <v>0</v>
      </c>
      <c r="O265" s="26">
        <f t="shared" si="41"/>
        <v>0</v>
      </c>
      <c r="P265" s="26">
        <f t="shared" si="41"/>
        <v>1</v>
      </c>
      <c r="Q265" s="26">
        <f t="shared" si="41"/>
        <v>0</v>
      </c>
      <c r="R265" s="26">
        <f t="shared" si="41"/>
        <v>0</v>
      </c>
      <c r="S265" s="26">
        <f t="shared" si="41"/>
        <v>0</v>
      </c>
      <c r="T265" s="28">
        <f t="shared" si="41"/>
        <v>4</v>
      </c>
    </row>
    <row r="266" spans="1:20" outlineLevel="2" x14ac:dyDescent="0.25">
      <c r="A266" s="20">
        <v>137</v>
      </c>
      <c r="B266" s="20" t="s">
        <v>875</v>
      </c>
      <c r="C266" s="20">
        <v>4</v>
      </c>
      <c r="D266" s="20" t="s">
        <v>19</v>
      </c>
      <c r="J266" s="23">
        <v>1</v>
      </c>
      <c r="K266" s="23">
        <v>1</v>
      </c>
      <c r="M266" s="23">
        <v>1</v>
      </c>
      <c r="O266" s="23">
        <v>1</v>
      </c>
      <c r="T266" s="28">
        <f t="shared" si="33"/>
        <v>4</v>
      </c>
    </row>
    <row r="267" spans="1:20" outlineLevel="2" x14ac:dyDescent="0.25">
      <c r="A267" s="20">
        <v>137</v>
      </c>
      <c r="B267" s="20" t="s">
        <v>875</v>
      </c>
      <c r="C267" s="20">
        <v>38</v>
      </c>
      <c r="D267" s="20" t="s">
        <v>26</v>
      </c>
      <c r="E267" s="23">
        <v>1</v>
      </c>
      <c r="H267" s="23">
        <v>1</v>
      </c>
      <c r="K267" s="23">
        <v>1</v>
      </c>
      <c r="N267" s="23">
        <v>1</v>
      </c>
      <c r="P267" s="23">
        <v>1</v>
      </c>
      <c r="Q267" s="23">
        <v>1</v>
      </c>
      <c r="R267" s="23">
        <v>1</v>
      </c>
      <c r="S267" s="23">
        <v>1</v>
      </c>
      <c r="T267" s="28">
        <f t="shared" si="33"/>
        <v>8</v>
      </c>
    </row>
    <row r="268" spans="1:20" outlineLevel="2" x14ac:dyDescent="0.25">
      <c r="A268" s="20">
        <v>137</v>
      </c>
      <c r="B268" s="20" t="s">
        <v>875</v>
      </c>
      <c r="C268" s="20">
        <v>108</v>
      </c>
      <c r="D268" s="20" t="s">
        <v>39</v>
      </c>
      <c r="H268" s="23">
        <v>1</v>
      </c>
      <c r="L268" s="23">
        <v>1</v>
      </c>
      <c r="T268" s="28">
        <f t="shared" si="33"/>
        <v>2</v>
      </c>
    </row>
    <row r="269" spans="1:20" outlineLevel="2" x14ac:dyDescent="0.25">
      <c r="A269" s="20">
        <v>137</v>
      </c>
      <c r="B269" s="20" t="s">
        <v>875</v>
      </c>
      <c r="C269" s="20">
        <v>1400</v>
      </c>
      <c r="D269" s="20" t="s">
        <v>52</v>
      </c>
      <c r="N269" s="23">
        <v>1</v>
      </c>
      <c r="T269" s="28">
        <f t="shared" si="33"/>
        <v>1</v>
      </c>
    </row>
    <row r="270" spans="1:20" outlineLevel="2" x14ac:dyDescent="0.25">
      <c r="A270" s="20">
        <v>137</v>
      </c>
      <c r="B270" s="20" t="s">
        <v>875</v>
      </c>
      <c r="C270" s="20">
        <v>277</v>
      </c>
      <c r="D270" s="20" t="s">
        <v>90</v>
      </c>
      <c r="H270" s="23">
        <v>1</v>
      </c>
      <c r="T270" s="28">
        <f t="shared" si="33"/>
        <v>1</v>
      </c>
    </row>
    <row r="271" spans="1:20" outlineLevel="2" x14ac:dyDescent="0.25">
      <c r="A271" s="20">
        <v>137</v>
      </c>
      <c r="B271" s="20" t="s">
        <v>875</v>
      </c>
      <c r="C271" s="20">
        <v>1156</v>
      </c>
      <c r="D271" s="20" t="s">
        <v>251</v>
      </c>
      <c r="S271" s="23">
        <v>1</v>
      </c>
      <c r="T271" s="28">
        <f t="shared" si="33"/>
        <v>1</v>
      </c>
    </row>
    <row r="272" spans="1:20" outlineLevel="1" x14ac:dyDescent="0.25">
      <c r="A272" s="25"/>
      <c r="B272" s="24" t="s">
        <v>956</v>
      </c>
      <c r="C272" s="25"/>
      <c r="D272" s="25"/>
      <c r="E272" s="26">
        <f t="shared" ref="E272:T272" si="42">SUBTOTAL(9,E266:E271)</f>
        <v>1</v>
      </c>
      <c r="F272" s="26">
        <f t="shared" si="42"/>
        <v>0</v>
      </c>
      <c r="G272" s="26">
        <f t="shared" si="42"/>
        <v>0</v>
      </c>
      <c r="H272" s="26">
        <f t="shared" si="42"/>
        <v>3</v>
      </c>
      <c r="I272" s="26">
        <f t="shared" si="42"/>
        <v>0</v>
      </c>
      <c r="J272" s="26">
        <f t="shared" si="42"/>
        <v>1</v>
      </c>
      <c r="K272" s="26">
        <f t="shared" si="42"/>
        <v>2</v>
      </c>
      <c r="L272" s="26">
        <f t="shared" si="42"/>
        <v>1</v>
      </c>
      <c r="M272" s="26">
        <f t="shared" si="42"/>
        <v>1</v>
      </c>
      <c r="N272" s="26">
        <f t="shared" si="42"/>
        <v>2</v>
      </c>
      <c r="O272" s="26">
        <f t="shared" si="42"/>
        <v>1</v>
      </c>
      <c r="P272" s="26">
        <f t="shared" si="42"/>
        <v>1</v>
      </c>
      <c r="Q272" s="26">
        <f t="shared" si="42"/>
        <v>1</v>
      </c>
      <c r="R272" s="26">
        <f t="shared" si="42"/>
        <v>1</v>
      </c>
      <c r="S272" s="26">
        <f t="shared" si="42"/>
        <v>2</v>
      </c>
      <c r="T272" s="28">
        <f t="shared" si="42"/>
        <v>17</v>
      </c>
    </row>
    <row r="273" spans="1:20" outlineLevel="2" x14ac:dyDescent="0.25">
      <c r="A273" s="20">
        <v>138</v>
      </c>
      <c r="B273" s="20" t="s">
        <v>876</v>
      </c>
      <c r="C273" s="20">
        <v>1195</v>
      </c>
      <c r="D273" s="20" t="s">
        <v>225</v>
      </c>
      <c r="R273" s="23">
        <v>1</v>
      </c>
      <c r="T273" s="28">
        <f t="shared" si="33"/>
        <v>1</v>
      </c>
    </row>
    <row r="274" spans="1:20" outlineLevel="2" x14ac:dyDescent="0.25">
      <c r="A274" s="20">
        <v>138</v>
      </c>
      <c r="B274" s="20" t="s">
        <v>876</v>
      </c>
      <c r="C274" s="20">
        <v>1627</v>
      </c>
      <c r="D274" s="20" t="s">
        <v>60</v>
      </c>
      <c r="G274" s="23">
        <v>1</v>
      </c>
      <c r="H274" s="23">
        <v>1</v>
      </c>
      <c r="I274" s="23">
        <v>1</v>
      </c>
      <c r="K274" s="23">
        <v>1</v>
      </c>
      <c r="L274" s="23">
        <v>1</v>
      </c>
      <c r="M274" s="23">
        <v>2</v>
      </c>
      <c r="N274" s="23">
        <v>1</v>
      </c>
      <c r="T274" s="28">
        <f t="shared" si="33"/>
        <v>8</v>
      </c>
    </row>
    <row r="275" spans="1:20" outlineLevel="2" x14ac:dyDescent="0.25">
      <c r="A275" s="20">
        <v>138</v>
      </c>
      <c r="B275" s="20" t="s">
        <v>876</v>
      </c>
      <c r="C275" s="20">
        <v>898</v>
      </c>
      <c r="D275" s="20" t="s">
        <v>169</v>
      </c>
      <c r="P275" s="23">
        <v>3</v>
      </c>
      <c r="Q275" s="23">
        <v>1</v>
      </c>
      <c r="T275" s="28">
        <f t="shared" si="33"/>
        <v>4</v>
      </c>
    </row>
    <row r="276" spans="1:20" outlineLevel="1" x14ac:dyDescent="0.25">
      <c r="A276" s="25"/>
      <c r="B276" s="24" t="s">
        <v>957</v>
      </c>
      <c r="C276" s="25"/>
      <c r="D276" s="25"/>
      <c r="E276" s="26">
        <f t="shared" ref="E276:T276" si="43">SUBTOTAL(9,E273:E275)</f>
        <v>0</v>
      </c>
      <c r="F276" s="26">
        <f t="shared" si="43"/>
        <v>0</v>
      </c>
      <c r="G276" s="26">
        <f t="shared" si="43"/>
        <v>1</v>
      </c>
      <c r="H276" s="26">
        <f t="shared" si="43"/>
        <v>1</v>
      </c>
      <c r="I276" s="26">
        <f t="shared" si="43"/>
        <v>1</v>
      </c>
      <c r="J276" s="26">
        <f t="shared" si="43"/>
        <v>0</v>
      </c>
      <c r="K276" s="26">
        <f t="shared" si="43"/>
        <v>1</v>
      </c>
      <c r="L276" s="26">
        <f t="shared" si="43"/>
        <v>1</v>
      </c>
      <c r="M276" s="26">
        <f t="shared" si="43"/>
        <v>2</v>
      </c>
      <c r="N276" s="26">
        <f t="shared" si="43"/>
        <v>1</v>
      </c>
      <c r="O276" s="26">
        <f t="shared" si="43"/>
        <v>0</v>
      </c>
      <c r="P276" s="26">
        <f t="shared" si="43"/>
        <v>3</v>
      </c>
      <c r="Q276" s="26">
        <f t="shared" si="43"/>
        <v>1</v>
      </c>
      <c r="R276" s="26">
        <f t="shared" si="43"/>
        <v>1</v>
      </c>
      <c r="S276" s="26">
        <f t="shared" si="43"/>
        <v>0</v>
      </c>
      <c r="T276" s="28">
        <f t="shared" si="43"/>
        <v>13</v>
      </c>
    </row>
    <row r="277" spans="1:20" outlineLevel="2" x14ac:dyDescent="0.25">
      <c r="A277" s="20">
        <v>139</v>
      </c>
      <c r="B277" s="20" t="s">
        <v>47</v>
      </c>
      <c r="C277" s="20">
        <v>139</v>
      </c>
      <c r="D277" s="20" t="s">
        <v>47</v>
      </c>
      <c r="G277" s="23">
        <v>1</v>
      </c>
      <c r="H277" s="23">
        <v>1</v>
      </c>
      <c r="I277" s="23">
        <v>2</v>
      </c>
      <c r="J277" s="23">
        <v>1</v>
      </c>
      <c r="K277" s="23">
        <v>3</v>
      </c>
      <c r="L277" s="23">
        <v>2</v>
      </c>
      <c r="M277" s="23">
        <v>3</v>
      </c>
      <c r="N277" s="23">
        <v>4</v>
      </c>
      <c r="T277" s="28">
        <f t="shared" si="33"/>
        <v>17</v>
      </c>
    </row>
    <row r="278" spans="1:20" outlineLevel="2" x14ac:dyDescent="0.25">
      <c r="A278" s="20">
        <v>139</v>
      </c>
      <c r="B278" s="20" t="s">
        <v>47</v>
      </c>
      <c r="C278" s="20">
        <v>1036</v>
      </c>
      <c r="D278" s="20" t="s">
        <v>107</v>
      </c>
      <c r="P278" s="23">
        <v>2</v>
      </c>
      <c r="S278" s="23">
        <v>2</v>
      </c>
      <c r="T278" s="28">
        <f t="shared" si="33"/>
        <v>4</v>
      </c>
    </row>
    <row r="279" spans="1:20" outlineLevel="1" x14ac:dyDescent="0.25">
      <c r="A279" s="25"/>
      <c r="B279" s="24" t="s">
        <v>958</v>
      </c>
      <c r="C279" s="25"/>
      <c r="D279" s="25"/>
      <c r="E279" s="26">
        <f t="shared" ref="E279:T279" si="44">SUBTOTAL(9,E277:E278)</f>
        <v>0</v>
      </c>
      <c r="F279" s="26">
        <f t="shared" si="44"/>
        <v>0</v>
      </c>
      <c r="G279" s="26">
        <f t="shared" si="44"/>
        <v>1</v>
      </c>
      <c r="H279" s="26">
        <f t="shared" si="44"/>
        <v>1</v>
      </c>
      <c r="I279" s="26">
        <f t="shared" si="44"/>
        <v>2</v>
      </c>
      <c r="J279" s="26">
        <f t="shared" si="44"/>
        <v>1</v>
      </c>
      <c r="K279" s="26">
        <f t="shared" si="44"/>
        <v>3</v>
      </c>
      <c r="L279" s="26">
        <f t="shared" si="44"/>
        <v>2</v>
      </c>
      <c r="M279" s="26">
        <f t="shared" si="44"/>
        <v>3</v>
      </c>
      <c r="N279" s="26">
        <f t="shared" si="44"/>
        <v>4</v>
      </c>
      <c r="O279" s="26">
        <f t="shared" si="44"/>
        <v>0</v>
      </c>
      <c r="P279" s="26">
        <f t="shared" si="44"/>
        <v>2</v>
      </c>
      <c r="Q279" s="26">
        <f t="shared" si="44"/>
        <v>0</v>
      </c>
      <c r="R279" s="26">
        <f t="shared" si="44"/>
        <v>0</v>
      </c>
      <c r="S279" s="26">
        <f t="shared" si="44"/>
        <v>2</v>
      </c>
      <c r="T279" s="28">
        <f t="shared" si="44"/>
        <v>21</v>
      </c>
    </row>
    <row r="280" spans="1:20" outlineLevel="2" x14ac:dyDescent="0.25">
      <c r="A280" s="20">
        <v>142</v>
      </c>
      <c r="B280" s="20" t="s">
        <v>877</v>
      </c>
      <c r="C280" s="20">
        <v>4</v>
      </c>
      <c r="D280" s="20" t="s">
        <v>19</v>
      </c>
      <c r="G280" s="23">
        <v>1</v>
      </c>
      <c r="M280" s="23">
        <v>1</v>
      </c>
      <c r="N280" s="23">
        <v>1</v>
      </c>
      <c r="T280" s="28">
        <f t="shared" si="33"/>
        <v>3</v>
      </c>
    </row>
    <row r="281" spans="1:20" outlineLevel="2" x14ac:dyDescent="0.25">
      <c r="A281" s="20">
        <v>142</v>
      </c>
      <c r="B281" s="20" t="s">
        <v>877</v>
      </c>
      <c r="C281" s="20">
        <v>38</v>
      </c>
      <c r="D281" s="20" t="s">
        <v>26</v>
      </c>
      <c r="Q281" s="23">
        <v>1</v>
      </c>
      <c r="T281" s="28">
        <f t="shared" si="33"/>
        <v>1</v>
      </c>
    </row>
    <row r="282" spans="1:20" outlineLevel="2" x14ac:dyDescent="0.25">
      <c r="A282" s="20">
        <v>142</v>
      </c>
      <c r="B282" s="20" t="s">
        <v>877</v>
      </c>
      <c r="C282" s="20">
        <v>108</v>
      </c>
      <c r="D282" s="20" t="s">
        <v>39</v>
      </c>
      <c r="Q282" s="23">
        <v>1</v>
      </c>
      <c r="S282" s="23">
        <v>1</v>
      </c>
      <c r="T282" s="28">
        <f t="shared" si="33"/>
        <v>2</v>
      </c>
    </row>
    <row r="283" spans="1:20" outlineLevel="2" x14ac:dyDescent="0.25">
      <c r="A283" s="20">
        <v>142</v>
      </c>
      <c r="B283" s="20" t="s">
        <v>877</v>
      </c>
      <c r="C283" s="20">
        <v>1739</v>
      </c>
      <c r="D283" s="20" t="s">
        <v>96</v>
      </c>
      <c r="P283" s="23">
        <v>1</v>
      </c>
      <c r="T283" s="28">
        <f t="shared" si="33"/>
        <v>1</v>
      </c>
    </row>
    <row r="284" spans="1:20" outlineLevel="1" x14ac:dyDescent="0.25">
      <c r="A284" s="25"/>
      <c r="B284" s="24" t="s">
        <v>959</v>
      </c>
      <c r="C284" s="25"/>
      <c r="D284" s="25"/>
      <c r="E284" s="26">
        <f t="shared" ref="E284:T284" si="45">SUBTOTAL(9,E280:E283)</f>
        <v>0</v>
      </c>
      <c r="F284" s="26">
        <f t="shared" si="45"/>
        <v>0</v>
      </c>
      <c r="G284" s="26">
        <f t="shared" si="45"/>
        <v>1</v>
      </c>
      <c r="H284" s="26">
        <f t="shared" si="45"/>
        <v>0</v>
      </c>
      <c r="I284" s="26">
        <f t="shared" si="45"/>
        <v>0</v>
      </c>
      <c r="J284" s="26">
        <f t="shared" si="45"/>
        <v>0</v>
      </c>
      <c r="K284" s="26">
        <f t="shared" si="45"/>
        <v>0</v>
      </c>
      <c r="L284" s="26">
        <f t="shared" si="45"/>
        <v>0</v>
      </c>
      <c r="M284" s="26">
        <f t="shared" si="45"/>
        <v>1</v>
      </c>
      <c r="N284" s="26">
        <f t="shared" si="45"/>
        <v>1</v>
      </c>
      <c r="O284" s="26">
        <f t="shared" si="45"/>
        <v>0</v>
      </c>
      <c r="P284" s="26">
        <f t="shared" si="45"/>
        <v>1</v>
      </c>
      <c r="Q284" s="26">
        <f t="shared" si="45"/>
        <v>2</v>
      </c>
      <c r="R284" s="26">
        <f t="shared" si="45"/>
        <v>0</v>
      </c>
      <c r="S284" s="26">
        <f t="shared" si="45"/>
        <v>1</v>
      </c>
      <c r="T284" s="28">
        <f t="shared" si="45"/>
        <v>7</v>
      </c>
    </row>
    <row r="285" spans="1:20" outlineLevel="2" x14ac:dyDescent="0.25">
      <c r="A285" s="20">
        <v>1411</v>
      </c>
      <c r="B285" s="20" t="s">
        <v>48</v>
      </c>
      <c r="C285" s="20">
        <v>1411</v>
      </c>
      <c r="D285" s="20" t="s">
        <v>48</v>
      </c>
      <c r="G285" s="23">
        <v>9</v>
      </c>
      <c r="H285" s="23">
        <v>9</v>
      </c>
      <c r="I285" s="23">
        <v>6</v>
      </c>
      <c r="J285" s="23">
        <v>12</v>
      </c>
      <c r="K285" s="23">
        <v>3</v>
      </c>
      <c r="L285" s="23">
        <v>11</v>
      </c>
      <c r="M285" s="23">
        <v>4</v>
      </c>
      <c r="N285" s="23">
        <v>7</v>
      </c>
      <c r="O285" s="23">
        <v>8</v>
      </c>
      <c r="T285" s="28">
        <f t="shared" si="33"/>
        <v>69</v>
      </c>
    </row>
    <row r="286" spans="1:20" outlineLevel="2" x14ac:dyDescent="0.25">
      <c r="A286" s="20">
        <v>1411</v>
      </c>
      <c r="B286" s="20" t="s">
        <v>48</v>
      </c>
      <c r="C286" s="20">
        <v>1400</v>
      </c>
      <c r="D286" s="20" t="s">
        <v>52</v>
      </c>
      <c r="G286" s="23">
        <v>1</v>
      </c>
      <c r="I286" s="23">
        <v>2</v>
      </c>
      <c r="J286" s="23">
        <v>1</v>
      </c>
      <c r="K286" s="23">
        <v>2</v>
      </c>
      <c r="L286" s="23">
        <v>1</v>
      </c>
      <c r="M286" s="23">
        <v>1</v>
      </c>
      <c r="N286" s="23">
        <v>2</v>
      </c>
      <c r="O286" s="23">
        <v>1</v>
      </c>
      <c r="T286" s="28">
        <f t="shared" si="33"/>
        <v>11</v>
      </c>
    </row>
    <row r="287" spans="1:20" outlineLevel="2" x14ac:dyDescent="0.25">
      <c r="A287" s="20">
        <v>1411</v>
      </c>
      <c r="B287" s="20" t="s">
        <v>48</v>
      </c>
      <c r="C287" s="20">
        <v>237</v>
      </c>
      <c r="D287" s="20" t="s">
        <v>82</v>
      </c>
      <c r="L287" s="23">
        <v>1</v>
      </c>
      <c r="M287" s="23">
        <v>1</v>
      </c>
      <c r="T287" s="28">
        <f t="shared" si="33"/>
        <v>2</v>
      </c>
    </row>
    <row r="288" spans="1:20" outlineLevel="2" x14ac:dyDescent="0.25">
      <c r="A288" s="20">
        <v>1411</v>
      </c>
      <c r="B288" s="20" t="s">
        <v>48</v>
      </c>
      <c r="C288" s="20">
        <v>277</v>
      </c>
      <c r="D288" s="20" t="s">
        <v>90</v>
      </c>
      <c r="G288" s="23">
        <v>1</v>
      </c>
      <c r="N288" s="23">
        <v>1</v>
      </c>
      <c r="T288" s="28">
        <f t="shared" si="33"/>
        <v>2</v>
      </c>
    </row>
    <row r="289" spans="1:20" outlineLevel="2" x14ac:dyDescent="0.25">
      <c r="A289" s="20">
        <v>1411</v>
      </c>
      <c r="B289" s="20" t="s">
        <v>48</v>
      </c>
      <c r="C289" s="20">
        <v>1156</v>
      </c>
      <c r="D289" s="20" t="s">
        <v>251</v>
      </c>
      <c r="Q289" s="23">
        <v>5</v>
      </c>
      <c r="R289" s="23">
        <v>9</v>
      </c>
      <c r="S289" s="23">
        <v>6</v>
      </c>
      <c r="T289" s="28">
        <f t="shared" si="33"/>
        <v>20</v>
      </c>
    </row>
    <row r="290" spans="1:20" outlineLevel="1" x14ac:dyDescent="0.25">
      <c r="A290" s="25"/>
      <c r="B290" s="24" t="s">
        <v>960</v>
      </c>
      <c r="C290" s="25"/>
      <c r="D290" s="25"/>
      <c r="E290" s="26">
        <f t="shared" ref="E290:T290" si="46">SUBTOTAL(9,E285:E289)</f>
        <v>0</v>
      </c>
      <c r="F290" s="26">
        <f t="shared" si="46"/>
        <v>0</v>
      </c>
      <c r="G290" s="26">
        <f t="shared" si="46"/>
        <v>11</v>
      </c>
      <c r="H290" s="26">
        <f t="shared" si="46"/>
        <v>9</v>
      </c>
      <c r="I290" s="26">
        <f t="shared" si="46"/>
        <v>8</v>
      </c>
      <c r="J290" s="26">
        <f t="shared" si="46"/>
        <v>13</v>
      </c>
      <c r="K290" s="26">
        <f t="shared" si="46"/>
        <v>5</v>
      </c>
      <c r="L290" s="26">
        <f t="shared" si="46"/>
        <v>13</v>
      </c>
      <c r="M290" s="26">
        <f t="shared" si="46"/>
        <v>6</v>
      </c>
      <c r="N290" s="26">
        <f t="shared" si="46"/>
        <v>10</v>
      </c>
      <c r="O290" s="26">
        <f t="shared" si="46"/>
        <v>9</v>
      </c>
      <c r="P290" s="26">
        <f t="shared" si="46"/>
        <v>0</v>
      </c>
      <c r="Q290" s="26">
        <f t="shared" si="46"/>
        <v>5</v>
      </c>
      <c r="R290" s="26">
        <f t="shared" si="46"/>
        <v>9</v>
      </c>
      <c r="S290" s="26">
        <f t="shared" si="46"/>
        <v>6</v>
      </c>
      <c r="T290" s="28">
        <f t="shared" si="46"/>
        <v>104</v>
      </c>
    </row>
    <row r="291" spans="1:20" outlineLevel="2" x14ac:dyDescent="0.25">
      <c r="A291" s="20">
        <v>144</v>
      </c>
      <c r="B291" s="20" t="s">
        <v>878</v>
      </c>
      <c r="C291" s="20">
        <v>1630</v>
      </c>
      <c r="D291" s="20" t="s">
        <v>29</v>
      </c>
      <c r="R291" s="23">
        <v>1</v>
      </c>
      <c r="T291" s="28">
        <f t="shared" si="33"/>
        <v>1</v>
      </c>
    </row>
    <row r="292" spans="1:20" outlineLevel="2" x14ac:dyDescent="0.25">
      <c r="A292" s="20">
        <v>144</v>
      </c>
      <c r="B292" s="20" t="s">
        <v>878</v>
      </c>
      <c r="C292" s="20">
        <v>1115</v>
      </c>
      <c r="D292" s="20" t="s">
        <v>232</v>
      </c>
      <c r="S292" s="23">
        <v>1</v>
      </c>
      <c r="T292" s="28">
        <f t="shared" si="33"/>
        <v>1</v>
      </c>
    </row>
    <row r="293" spans="1:20" outlineLevel="2" x14ac:dyDescent="0.25">
      <c r="A293" s="20">
        <v>144</v>
      </c>
      <c r="B293" s="20" t="s">
        <v>878</v>
      </c>
      <c r="C293" s="20">
        <v>1105</v>
      </c>
      <c r="D293" s="20" t="s">
        <v>234</v>
      </c>
      <c r="R293" s="23">
        <v>1</v>
      </c>
      <c r="T293" s="28">
        <f t="shared" si="33"/>
        <v>1</v>
      </c>
    </row>
    <row r="294" spans="1:20" outlineLevel="2" x14ac:dyDescent="0.25">
      <c r="A294" s="20">
        <v>144</v>
      </c>
      <c r="B294" s="20" t="s">
        <v>878</v>
      </c>
      <c r="C294" s="20">
        <v>1213</v>
      </c>
      <c r="D294" s="20" t="s">
        <v>240</v>
      </c>
      <c r="P294" s="23">
        <v>32</v>
      </c>
      <c r="Q294" s="23">
        <v>23</v>
      </c>
      <c r="R294" s="23">
        <v>21</v>
      </c>
      <c r="S294" s="23">
        <v>23</v>
      </c>
      <c r="T294" s="28">
        <f t="shared" si="33"/>
        <v>99</v>
      </c>
    </row>
    <row r="295" spans="1:20" outlineLevel="2" x14ac:dyDescent="0.25">
      <c r="A295" s="20">
        <v>144</v>
      </c>
      <c r="B295" s="20" t="s">
        <v>878</v>
      </c>
      <c r="C295" s="20">
        <v>1672</v>
      </c>
      <c r="D295" s="20" t="s">
        <v>94</v>
      </c>
      <c r="P295" s="23">
        <v>1</v>
      </c>
      <c r="T295" s="28">
        <f t="shared" si="33"/>
        <v>1</v>
      </c>
    </row>
    <row r="296" spans="1:20" outlineLevel="2" x14ac:dyDescent="0.25">
      <c r="A296" s="20">
        <v>144</v>
      </c>
      <c r="B296" s="20" t="s">
        <v>878</v>
      </c>
      <c r="C296" s="20">
        <v>1436</v>
      </c>
      <c r="D296" s="20" t="s">
        <v>95</v>
      </c>
      <c r="P296" s="23">
        <v>1</v>
      </c>
      <c r="T296" s="28">
        <f t="shared" si="33"/>
        <v>1</v>
      </c>
    </row>
    <row r="297" spans="1:20" outlineLevel="2" x14ac:dyDescent="0.25">
      <c r="A297" s="20">
        <v>144</v>
      </c>
      <c r="B297" s="20" t="s">
        <v>878</v>
      </c>
      <c r="C297" s="20">
        <v>1739</v>
      </c>
      <c r="D297" s="20" t="s">
        <v>96</v>
      </c>
      <c r="Q297" s="23">
        <v>2</v>
      </c>
      <c r="T297" s="28">
        <f t="shared" si="33"/>
        <v>2</v>
      </c>
    </row>
    <row r="298" spans="1:20" outlineLevel="2" x14ac:dyDescent="0.25">
      <c r="A298" s="20">
        <v>144</v>
      </c>
      <c r="B298" s="20" t="s">
        <v>878</v>
      </c>
      <c r="C298" s="20">
        <v>1067</v>
      </c>
      <c r="D298" s="20" t="s">
        <v>97</v>
      </c>
      <c r="P298" s="23">
        <v>1</v>
      </c>
      <c r="Q298" s="23">
        <v>1</v>
      </c>
      <c r="S298" s="23">
        <v>1</v>
      </c>
      <c r="T298" s="28">
        <f t="shared" si="33"/>
        <v>3</v>
      </c>
    </row>
    <row r="299" spans="1:20" outlineLevel="2" x14ac:dyDescent="0.25">
      <c r="A299" s="20">
        <v>144</v>
      </c>
      <c r="B299" s="20" t="s">
        <v>878</v>
      </c>
      <c r="C299" s="20">
        <v>765</v>
      </c>
      <c r="D299" s="20" t="s">
        <v>156</v>
      </c>
      <c r="P299" s="23">
        <v>1</v>
      </c>
      <c r="Q299" s="23">
        <v>1</v>
      </c>
      <c r="T299" s="28">
        <f t="shared" si="33"/>
        <v>2</v>
      </c>
    </row>
    <row r="300" spans="1:20" outlineLevel="2" x14ac:dyDescent="0.25">
      <c r="A300" s="20">
        <v>144</v>
      </c>
      <c r="B300" s="20" t="s">
        <v>878</v>
      </c>
      <c r="C300" s="20">
        <v>1139</v>
      </c>
      <c r="D300" s="20" t="s">
        <v>253</v>
      </c>
      <c r="S300" s="23">
        <v>1</v>
      </c>
      <c r="T300" s="28">
        <f t="shared" si="33"/>
        <v>1</v>
      </c>
    </row>
    <row r="301" spans="1:20" outlineLevel="1" x14ac:dyDescent="0.25">
      <c r="A301" s="25"/>
      <c r="B301" s="24" t="s">
        <v>961</v>
      </c>
      <c r="C301" s="25"/>
      <c r="D301" s="25"/>
      <c r="E301" s="26">
        <f t="shared" ref="E301:T301" si="47">SUBTOTAL(9,E291:E300)</f>
        <v>0</v>
      </c>
      <c r="F301" s="26">
        <f t="shared" si="47"/>
        <v>0</v>
      </c>
      <c r="G301" s="26">
        <f t="shared" si="47"/>
        <v>0</v>
      </c>
      <c r="H301" s="26">
        <f t="shared" si="47"/>
        <v>0</v>
      </c>
      <c r="I301" s="26">
        <f t="shared" si="47"/>
        <v>0</v>
      </c>
      <c r="J301" s="26">
        <f t="shared" si="47"/>
        <v>0</v>
      </c>
      <c r="K301" s="26">
        <f t="shared" si="47"/>
        <v>0</v>
      </c>
      <c r="L301" s="26">
        <f t="shared" si="47"/>
        <v>0</v>
      </c>
      <c r="M301" s="26">
        <f t="shared" si="47"/>
        <v>0</v>
      </c>
      <c r="N301" s="26">
        <f t="shared" si="47"/>
        <v>0</v>
      </c>
      <c r="O301" s="26">
        <f t="shared" si="47"/>
        <v>0</v>
      </c>
      <c r="P301" s="26">
        <f t="shared" si="47"/>
        <v>36</v>
      </c>
      <c r="Q301" s="26">
        <f t="shared" si="47"/>
        <v>27</v>
      </c>
      <c r="R301" s="26">
        <f t="shared" si="47"/>
        <v>23</v>
      </c>
      <c r="S301" s="26">
        <f t="shared" si="47"/>
        <v>26</v>
      </c>
      <c r="T301" s="28">
        <f t="shared" si="47"/>
        <v>112</v>
      </c>
    </row>
    <row r="302" spans="1:20" outlineLevel="2" x14ac:dyDescent="0.25">
      <c r="A302" s="20">
        <v>1661</v>
      </c>
      <c r="B302" s="20" t="s">
        <v>49</v>
      </c>
      <c r="C302" s="20">
        <v>65</v>
      </c>
      <c r="D302" s="20" t="s">
        <v>31</v>
      </c>
      <c r="M302" s="23">
        <v>1</v>
      </c>
      <c r="P302" s="23">
        <v>1</v>
      </c>
      <c r="Q302" s="23">
        <v>2</v>
      </c>
      <c r="S302" s="23">
        <v>2</v>
      </c>
      <c r="T302" s="28">
        <f t="shared" si="33"/>
        <v>6</v>
      </c>
    </row>
    <row r="303" spans="1:20" outlineLevel="2" x14ac:dyDescent="0.25">
      <c r="A303" s="20">
        <v>1661</v>
      </c>
      <c r="B303" s="20" t="s">
        <v>49</v>
      </c>
      <c r="C303" s="20">
        <v>1661</v>
      </c>
      <c r="D303" s="20" t="s">
        <v>49</v>
      </c>
      <c r="G303" s="23">
        <v>18</v>
      </c>
      <c r="H303" s="23">
        <v>29</v>
      </c>
      <c r="I303" s="23">
        <v>19</v>
      </c>
      <c r="J303" s="23">
        <v>22</v>
      </c>
      <c r="K303" s="23">
        <v>29</v>
      </c>
      <c r="L303" s="23">
        <v>21</v>
      </c>
      <c r="T303" s="28">
        <f t="shared" ref="T303:T378" si="48">SUM(E303:S303)</f>
        <v>138</v>
      </c>
    </row>
    <row r="304" spans="1:20" outlineLevel="2" x14ac:dyDescent="0.25">
      <c r="A304" s="20">
        <v>1661</v>
      </c>
      <c r="B304" s="20" t="s">
        <v>49</v>
      </c>
      <c r="C304" s="20">
        <v>364</v>
      </c>
      <c r="D304" s="20" t="s">
        <v>117</v>
      </c>
      <c r="Q304" s="23">
        <v>1</v>
      </c>
      <c r="T304" s="28">
        <f t="shared" si="48"/>
        <v>1</v>
      </c>
    </row>
    <row r="305" spans="1:20" outlineLevel="2" x14ac:dyDescent="0.25">
      <c r="A305" s="20">
        <v>1661</v>
      </c>
      <c r="B305" s="20" t="s">
        <v>49</v>
      </c>
      <c r="C305" s="20">
        <v>587</v>
      </c>
      <c r="D305" s="20" t="s">
        <v>124</v>
      </c>
      <c r="Q305" s="23">
        <v>1</v>
      </c>
      <c r="T305" s="28">
        <f t="shared" si="48"/>
        <v>1</v>
      </c>
    </row>
    <row r="306" spans="1:20" outlineLevel="2" x14ac:dyDescent="0.25">
      <c r="A306" s="20">
        <v>1661</v>
      </c>
      <c r="B306" s="20" t="s">
        <v>49</v>
      </c>
      <c r="C306" s="20">
        <v>1461</v>
      </c>
      <c r="D306" s="20" t="s">
        <v>141</v>
      </c>
      <c r="L306" s="23">
        <v>2</v>
      </c>
      <c r="M306" s="23">
        <v>1</v>
      </c>
      <c r="N306" s="23">
        <v>1</v>
      </c>
      <c r="O306" s="23">
        <v>2</v>
      </c>
      <c r="Q306" s="23">
        <v>1</v>
      </c>
      <c r="R306" s="23">
        <v>2</v>
      </c>
      <c r="S306" s="23">
        <v>1</v>
      </c>
      <c r="T306" s="28">
        <f t="shared" si="48"/>
        <v>10</v>
      </c>
    </row>
    <row r="307" spans="1:20" outlineLevel="2" x14ac:dyDescent="0.25">
      <c r="A307" s="20">
        <v>1661</v>
      </c>
      <c r="B307" s="20" t="s">
        <v>49</v>
      </c>
      <c r="C307" s="20">
        <v>1662</v>
      </c>
      <c r="D307" s="20" t="s">
        <v>194</v>
      </c>
      <c r="G307" s="23">
        <v>1</v>
      </c>
      <c r="I307" s="23">
        <v>2</v>
      </c>
      <c r="K307" s="23">
        <v>1</v>
      </c>
      <c r="L307" s="23">
        <v>2</v>
      </c>
      <c r="M307" s="23">
        <v>4</v>
      </c>
      <c r="N307" s="23">
        <v>6</v>
      </c>
      <c r="O307" s="23">
        <v>23</v>
      </c>
      <c r="T307" s="28">
        <f t="shared" si="48"/>
        <v>39</v>
      </c>
    </row>
    <row r="308" spans="1:20" outlineLevel="2" x14ac:dyDescent="0.25">
      <c r="A308" s="20">
        <v>1661</v>
      </c>
      <c r="B308" s="20" t="s">
        <v>49</v>
      </c>
      <c r="C308" s="20">
        <v>1282</v>
      </c>
      <c r="D308" s="20" t="s">
        <v>250</v>
      </c>
      <c r="M308" s="23">
        <v>20</v>
      </c>
      <c r="N308" s="23">
        <v>19</v>
      </c>
      <c r="O308" s="23">
        <v>5</v>
      </c>
      <c r="P308" s="23">
        <v>21</v>
      </c>
      <c r="Q308" s="23">
        <v>29</v>
      </c>
      <c r="R308" s="23">
        <v>22</v>
      </c>
      <c r="S308" s="23">
        <v>42</v>
      </c>
      <c r="T308" s="28">
        <f t="shared" si="48"/>
        <v>158</v>
      </c>
    </row>
    <row r="309" spans="1:20" outlineLevel="2" x14ac:dyDescent="0.25">
      <c r="A309" s="20">
        <v>1661</v>
      </c>
      <c r="B309" s="20" t="s">
        <v>49</v>
      </c>
      <c r="C309" s="20">
        <v>495</v>
      </c>
      <c r="D309" s="20" t="s">
        <v>212</v>
      </c>
      <c r="R309" s="23">
        <v>1</v>
      </c>
      <c r="T309" s="28">
        <f t="shared" si="48"/>
        <v>1</v>
      </c>
    </row>
    <row r="310" spans="1:20" outlineLevel="1" x14ac:dyDescent="0.25">
      <c r="A310" s="25"/>
      <c r="B310" s="24" t="s">
        <v>962</v>
      </c>
      <c r="C310" s="25"/>
      <c r="D310" s="25"/>
      <c r="E310" s="26">
        <f t="shared" ref="E310:T310" si="49">SUBTOTAL(9,E302:E309)</f>
        <v>0</v>
      </c>
      <c r="F310" s="26">
        <f t="shared" si="49"/>
        <v>0</v>
      </c>
      <c r="G310" s="26">
        <f t="shared" si="49"/>
        <v>19</v>
      </c>
      <c r="H310" s="26">
        <f t="shared" si="49"/>
        <v>29</v>
      </c>
      <c r="I310" s="26">
        <f t="shared" si="49"/>
        <v>21</v>
      </c>
      <c r="J310" s="26">
        <f t="shared" si="49"/>
        <v>22</v>
      </c>
      <c r="K310" s="26">
        <f t="shared" si="49"/>
        <v>30</v>
      </c>
      <c r="L310" s="26">
        <f t="shared" si="49"/>
        <v>25</v>
      </c>
      <c r="M310" s="26">
        <f t="shared" si="49"/>
        <v>26</v>
      </c>
      <c r="N310" s="26">
        <f t="shared" si="49"/>
        <v>26</v>
      </c>
      <c r="O310" s="26">
        <f t="shared" si="49"/>
        <v>30</v>
      </c>
      <c r="P310" s="26">
        <f t="shared" si="49"/>
        <v>22</v>
      </c>
      <c r="Q310" s="26">
        <f t="shared" si="49"/>
        <v>34</v>
      </c>
      <c r="R310" s="26">
        <f t="shared" si="49"/>
        <v>25</v>
      </c>
      <c r="S310" s="26">
        <f t="shared" si="49"/>
        <v>45</v>
      </c>
      <c r="T310" s="28">
        <f t="shared" si="49"/>
        <v>354</v>
      </c>
    </row>
    <row r="311" spans="1:20" outlineLevel="2" x14ac:dyDescent="0.25">
      <c r="A311" s="20">
        <v>147</v>
      </c>
      <c r="B311" s="20" t="s">
        <v>879</v>
      </c>
      <c r="C311" s="20">
        <v>1628</v>
      </c>
      <c r="D311" s="20" t="s">
        <v>45</v>
      </c>
      <c r="G311" s="23">
        <v>1</v>
      </c>
      <c r="H311" s="23">
        <v>1</v>
      </c>
      <c r="J311" s="23">
        <v>1</v>
      </c>
      <c r="K311" s="23">
        <v>2</v>
      </c>
      <c r="O311" s="23">
        <v>1</v>
      </c>
      <c r="T311" s="28">
        <f t="shared" si="48"/>
        <v>6</v>
      </c>
    </row>
    <row r="312" spans="1:20" outlineLevel="2" x14ac:dyDescent="0.25">
      <c r="A312" s="20">
        <v>147</v>
      </c>
      <c r="B312" s="20" t="s">
        <v>879</v>
      </c>
      <c r="C312" s="20">
        <v>753</v>
      </c>
      <c r="D312" s="20" t="s">
        <v>153</v>
      </c>
      <c r="R312" s="23">
        <v>2</v>
      </c>
      <c r="S312" s="23">
        <v>1</v>
      </c>
      <c r="T312" s="28">
        <f t="shared" si="48"/>
        <v>3</v>
      </c>
    </row>
    <row r="313" spans="1:20" outlineLevel="1" x14ac:dyDescent="0.25">
      <c r="A313" s="25"/>
      <c r="B313" s="24" t="s">
        <v>963</v>
      </c>
      <c r="C313" s="25"/>
      <c r="D313" s="25"/>
      <c r="E313" s="26">
        <f t="shared" ref="E313:T313" si="50">SUBTOTAL(9,E311:E312)</f>
        <v>0</v>
      </c>
      <c r="F313" s="26">
        <f t="shared" si="50"/>
        <v>0</v>
      </c>
      <c r="G313" s="26">
        <f t="shared" si="50"/>
        <v>1</v>
      </c>
      <c r="H313" s="26">
        <f t="shared" si="50"/>
        <v>1</v>
      </c>
      <c r="I313" s="26">
        <f t="shared" si="50"/>
        <v>0</v>
      </c>
      <c r="J313" s="26">
        <f t="shared" si="50"/>
        <v>1</v>
      </c>
      <c r="K313" s="26">
        <f t="shared" si="50"/>
        <v>2</v>
      </c>
      <c r="L313" s="26">
        <f t="shared" si="50"/>
        <v>0</v>
      </c>
      <c r="M313" s="26">
        <f t="shared" si="50"/>
        <v>0</v>
      </c>
      <c r="N313" s="26">
        <f t="shared" si="50"/>
        <v>0</v>
      </c>
      <c r="O313" s="26">
        <f t="shared" si="50"/>
        <v>1</v>
      </c>
      <c r="P313" s="26">
        <f t="shared" si="50"/>
        <v>0</v>
      </c>
      <c r="Q313" s="26">
        <f t="shared" si="50"/>
        <v>0</v>
      </c>
      <c r="R313" s="26">
        <f t="shared" si="50"/>
        <v>2</v>
      </c>
      <c r="S313" s="26">
        <f t="shared" si="50"/>
        <v>1</v>
      </c>
      <c r="T313" s="28">
        <f t="shared" si="50"/>
        <v>9</v>
      </c>
    </row>
    <row r="314" spans="1:20" outlineLevel="2" x14ac:dyDescent="0.25">
      <c r="A314" s="20">
        <v>148</v>
      </c>
      <c r="B314" s="20" t="s">
        <v>50</v>
      </c>
      <c r="C314" s="20">
        <v>42</v>
      </c>
      <c r="D314" s="20" t="s">
        <v>27</v>
      </c>
      <c r="P314" s="23">
        <v>1</v>
      </c>
      <c r="Q314" s="23">
        <v>1</v>
      </c>
      <c r="R314" s="23">
        <v>3</v>
      </c>
      <c r="S314" s="23">
        <v>1</v>
      </c>
      <c r="T314" s="28">
        <f t="shared" si="48"/>
        <v>6</v>
      </c>
    </row>
    <row r="315" spans="1:20" outlineLevel="2" x14ac:dyDescent="0.25">
      <c r="A315" s="20">
        <v>148</v>
      </c>
      <c r="B315" s="20" t="s">
        <v>50</v>
      </c>
      <c r="C315" s="20">
        <v>78</v>
      </c>
      <c r="D315" s="20" t="s">
        <v>34</v>
      </c>
      <c r="P315" s="23">
        <v>8</v>
      </c>
      <c r="Q315" s="23">
        <v>3</v>
      </c>
      <c r="R315" s="23">
        <v>9</v>
      </c>
      <c r="S315" s="23">
        <v>8</v>
      </c>
      <c r="T315" s="28">
        <f t="shared" si="48"/>
        <v>28</v>
      </c>
    </row>
    <row r="316" spans="1:20" outlineLevel="2" x14ac:dyDescent="0.25">
      <c r="A316" s="20">
        <v>148</v>
      </c>
      <c r="B316" s="20" t="s">
        <v>50</v>
      </c>
      <c r="C316" s="20">
        <v>148</v>
      </c>
      <c r="D316" s="20" t="s">
        <v>50</v>
      </c>
      <c r="E316" s="23">
        <v>9</v>
      </c>
      <c r="G316" s="23">
        <v>11</v>
      </c>
      <c r="H316" s="23">
        <v>13</v>
      </c>
      <c r="I316" s="23">
        <v>22</v>
      </c>
      <c r="J316" s="23">
        <v>16</v>
      </c>
      <c r="K316" s="23">
        <v>19</v>
      </c>
      <c r="L316" s="23">
        <v>17</v>
      </c>
      <c r="M316" s="23">
        <v>19</v>
      </c>
      <c r="N316" s="23">
        <v>18</v>
      </c>
      <c r="O316" s="23">
        <v>10</v>
      </c>
      <c r="T316" s="28">
        <f t="shared" si="48"/>
        <v>154</v>
      </c>
    </row>
    <row r="317" spans="1:20" outlineLevel="2" x14ac:dyDescent="0.25">
      <c r="A317" s="20">
        <v>148</v>
      </c>
      <c r="B317" s="20" t="s">
        <v>50</v>
      </c>
      <c r="C317" s="20">
        <v>1663</v>
      </c>
      <c r="D317" s="20" t="s">
        <v>59</v>
      </c>
      <c r="N317" s="23">
        <v>1</v>
      </c>
      <c r="T317" s="28">
        <f t="shared" si="48"/>
        <v>1</v>
      </c>
    </row>
    <row r="318" spans="1:20" outlineLevel="2" x14ac:dyDescent="0.25">
      <c r="A318" s="20">
        <v>148</v>
      </c>
      <c r="B318" s="20" t="s">
        <v>50</v>
      </c>
      <c r="C318" s="20">
        <v>1095</v>
      </c>
      <c r="D318" s="20" t="s">
        <v>235</v>
      </c>
      <c r="P318" s="23">
        <v>12</v>
      </c>
      <c r="Q318" s="23">
        <v>11</v>
      </c>
      <c r="R318" s="23">
        <v>12</v>
      </c>
      <c r="S318" s="23">
        <v>3</v>
      </c>
      <c r="T318" s="28">
        <f t="shared" si="48"/>
        <v>38</v>
      </c>
    </row>
    <row r="319" spans="1:20" outlineLevel="2" x14ac:dyDescent="0.25">
      <c r="A319" s="20">
        <v>148</v>
      </c>
      <c r="B319" s="20" t="s">
        <v>50</v>
      </c>
      <c r="C319" s="20">
        <v>342</v>
      </c>
      <c r="D319" s="20" t="s">
        <v>111</v>
      </c>
      <c r="J319" s="23">
        <v>1</v>
      </c>
      <c r="L319" s="23">
        <v>1</v>
      </c>
      <c r="O319" s="23">
        <v>1</v>
      </c>
      <c r="T319" s="28">
        <f t="shared" si="48"/>
        <v>3</v>
      </c>
    </row>
    <row r="320" spans="1:20" outlineLevel="2" x14ac:dyDescent="0.25">
      <c r="A320" s="20">
        <v>148</v>
      </c>
      <c r="B320" s="20" t="s">
        <v>50</v>
      </c>
      <c r="C320" s="20">
        <v>1615</v>
      </c>
      <c r="D320" s="20" t="s">
        <v>140</v>
      </c>
      <c r="R320" s="23">
        <v>1</v>
      </c>
      <c r="T320" s="28">
        <f t="shared" si="48"/>
        <v>1</v>
      </c>
    </row>
    <row r="321" spans="1:20" outlineLevel="2" x14ac:dyDescent="0.25">
      <c r="A321" s="20">
        <v>148</v>
      </c>
      <c r="B321" s="20" t="s">
        <v>50</v>
      </c>
      <c r="C321" s="20">
        <v>1464</v>
      </c>
      <c r="D321" s="20" t="s">
        <v>143</v>
      </c>
      <c r="E321" s="23">
        <v>1</v>
      </c>
      <c r="H321" s="23">
        <v>1</v>
      </c>
      <c r="Q321" s="23">
        <v>1</v>
      </c>
      <c r="T321" s="28">
        <f t="shared" si="48"/>
        <v>3</v>
      </c>
    </row>
    <row r="322" spans="1:20" outlineLevel="1" x14ac:dyDescent="0.25">
      <c r="A322" s="25"/>
      <c r="B322" s="24" t="s">
        <v>964</v>
      </c>
      <c r="C322" s="25"/>
      <c r="D322" s="25"/>
      <c r="E322" s="26">
        <f t="shared" ref="E322:T322" si="51">SUBTOTAL(9,E314:E321)</f>
        <v>10</v>
      </c>
      <c r="F322" s="26">
        <f t="shared" si="51"/>
        <v>0</v>
      </c>
      <c r="G322" s="26">
        <f t="shared" si="51"/>
        <v>11</v>
      </c>
      <c r="H322" s="26">
        <f t="shared" si="51"/>
        <v>14</v>
      </c>
      <c r="I322" s="26">
        <f t="shared" si="51"/>
        <v>22</v>
      </c>
      <c r="J322" s="26">
        <f t="shared" si="51"/>
        <v>17</v>
      </c>
      <c r="K322" s="26">
        <f t="shared" si="51"/>
        <v>19</v>
      </c>
      <c r="L322" s="26">
        <f t="shared" si="51"/>
        <v>18</v>
      </c>
      <c r="M322" s="26">
        <f t="shared" si="51"/>
        <v>19</v>
      </c>
      <c r="N322" s="26">
        <f t="shared" si="51"/>
        <v>19</v>
      </c>
      <c r="O322" s="26">
        <f t="shared" si="51"/>
        <v>11</v>
      </c>
      <c r="P322" s="26">
        <f t="shared" si="51"/>
        <v>21</v>
      </c>
      <c r="Q322" s="26">
        <f t="shared" si="51"/>
        <v>16</v>
      </c>
      <c r="R322" s="26">
        <f t="shared" si="51"/>
        <v>25</v>
      </c>
      <c r="S322" s="26">
        <f t="shared" si="51"/>
        <v>12</v>
      </c>
      <c r="T322" s="28">
        <f t="shared" si="51"/>
        <v>234</v>
      </c>
    </row>
    <row r="323" spans="1:20" outlineLevel="2" x14ac:dyDescent="0.25">
      <c r="A323" s="20">
        <v>1049</v>
      </c>
      <c r="B323" s="20" t="s">
        <v>51</v>
      </c>
      <c r="C323" s="20">
        <v>72</v>
      </c>
      <c r="D323" s="20" t="s">
        <v>32</v>
      </c>
      <c r="N323" s="23">
        <v>2</v>
      </c>
      <c r="O323" s="23">
        <v>1</v>
      </c>
      <c r="T323" s="28">
        <f t="shared" si="48"/>
        <v>3</v>
      </c>
    </row>
    <row r="324" spans="1:20" outlineLevel="2" x14ac:dyDescent="0.25">
      <c r="A324" s="20">
        <v>1049</v>
      </c>
      <c r="B324" s="20" t="s">
        <v>51</v>
      </c>
      <c r="C324" s="20">
        <v>1049</v>
      </c>
      <c r="D324" s="20" t="s">
        <v>51</v>
      </c>
      <c r="G324" s="23">
        <v>26</v>
      </c>
      <c r="H324" s="23">
        <v>19</v>
      </c>
      <c r="I324" s="23">
        <v>24</v>
      </c>
      <c r="J324" s="23">
        <v>26</v>
      </c>
      <c r="K324" s="23">
        <v>21</v>
      </c>
      <c r="L324" s="23">
        <v>18</v>
      </c>
      <c r="M324" s="23">
        <v>23</v>
      </c>
      <c r="N324" s="23">
        <v>26</v>
      </c>
      <c r="O324" s="23">
        <v>21</v>
      </c>
      <c r="P324" s="23">
        <v>11</v>
      </c>
      <c r="Q324" s="23">
        <v>34</v>
      </c>
      <c r="R324" s="23">
        <v>19</v>
      </c>
      <c r="S324" s="23">
        <v>32</v>
      </c>
      <c r="T324" s="28">
        <f t="shared" si="48"/>
        <v>300</v>
      </c>
    </row>
    <row r="325" spans="1:20" outlineLevel="2" x14ac:dyDescent="0.25">
      <c r="A325" s="20">
        <v>1049</v>
      </c>
      <c r="B325" s="20" t="s">
        <v>51</v>
      </c>
      <c r="C325" s="20">
        <v>1121</v>
      </c>
      <c r="D325" s="20" t="s">
        <v>231</v>
      </c>
      <c r="R325" s="23">
        <v>1</v>
      </c>
      <c r="T325" s="28">
        <f t="shared" si="48"/>
        <v>1</v>
      </c>
    </row>
    <row r="326" spans="1:20" outlineLevel="2" x14ac:dyDescent="0.25">
      <c r="A326" s="20">
        <v>1049</v>
      </c>
      <c r="B326" s="20" t="s">
        <v>51</v>
      </c>
      <c r="C326" s="20">
        <v>1067</v>
      </c>
      <c r="D326" s="20" t="s">
        <v>97</v>
      </c>
      <c r="P326" s="23">
        <v>1</v>
      </c>
      <c r="S326" s="23">
        <v>1</v>
      </c>
      <c r="T326" s="28">
        <f t="shared" si="48"/>
        <v>2</v>
      </c>
    </row>
    <row r="327" spans="1:20" outlineLevel="2" x14ac:dyDescent="0.25">
      <c r="A327" s="20">
        <v>1049</v>
      </c>
      <c r="B327" s="20" t="s">
        <v>51</v>
      </c>
      <c r="C327" s="20">
        <v>434</v>
      </c>
      <c r="D327" s="20" t="s">
        <v>197</v>
      </c>
      <c r="G327" s="23">
        <v>1</v>
      </c>
      <c r="J327" s="23">
        <v>1</v>
      </c>
      <c r="M327" s="23">
        <v>1</v>
      </c>
      <c r="T327" s="28">
        <f t="shared" si="48"/>
        <v>3</v>
      </c>
    </row>
    <row r="328" spans="1:20" outlineLevel="1" x14ac:dyDescent="0.25">
      <c r="A328" s="25"/>
      <c r="B328" s="24" t="s">
        <v>965</v>
      </c>
      <c r="C328" s="25"/>
      <c r="D328" s="25"/>
      <c r="E328" s="26">
        <f t="shared" ref="E328:T328" si="52">SUBTOTAL(9,E323:E327)</f>
        <v>0</v>
      </c>
      <c r="F328" s="26">
        <f t="shared" si="52"/>
        <v>0</v>
      </c>
      <c r="G328" s="26">
        <f t="shared" si="52"/>
        <v>27</v>
      </c>
      <c r="H328" s="26">
        <f t="shared" si="52"/>
        <v>19</v>
      </c>
      <c r="I328" s="26">
        <f t="shared" si="52"/>
        <v>24</v>
      </c>
      <c r="J328" s="26">
        <f t="shared" si="52"/>
        <v>27</v>
      </c>
      <c r="K328" s="26">
        <f t="shared" si="52"/>
        <v>21</v>
      </c>
      <c r="L328" s="26">
        <f t="shared" si="52"/>
        <v>18</v>
      </c>
      <c r="M328" s="26">
        <f t="shared" si="52"/>
        <v>24</v>
      </c>
      <c r="N328" s="26">
        <f t="shared" si="52"/>
        <v>28</v>
      </c>
      <c r="O328" s="26">
        <f t="shared" si="52"/>
        <v>22</v>
      </c>
      <c r="P328" s="26">
        <f t="shared" si="52"/>
        <v>12</v>
      </c>
      <c r="Q328" s="26">
        <f t="shared" si="52"/>
        <v>34</v>
      </c>
      <c r="R328" s="26">
        <f t="shared" si="52"/>
        <v>20</v>
      </c>
      <c r="S328" s="26">
        <f t="shared" si="52"/>
        <v>33</v>
      </c>
      <c r="T328" s="28">
        <f t="shared" si="52"/>
        <v>309</v>
      </c>
    </row>
    <row r="329" spans="1:20" outlineLevel="2" x14ac:dyDescent="0.25">
      <c r="A329" s="20">
        <v>150</v>
      </c>
      <c r="B329" s="20" t="s">
        <v>880</v>
      </c>
      <c r="C329" s="20">
        <v>626</v>
      </c>
      <c r="D329" s="20" t="s">
        <v>187</v>
      </c>
      <c r="G329" s="23">
        <v>1</v>
      </c>
      <c r="H329" s="23">
        <v>2</v>
      </c>
      <c r="I329" s="23">
        <v>1</v>
      </c>
      <c r="J329" s="23">
        <v>1</v>
      </c>
      <c r="K329" s="23">
        <v>2</v>
      </c>
      <c r="T329" s="28">
        <f t="shared" si="48"/>
        <v>7</v>
      </c>
    </row>
    <row r="330" spans="1:20" outlineLevel="1" x14ac:dyDescent="0.25">
      <c r="A330" s="25"/>
      <c r="B330" s="24" t="s">
        <v>966</v>
      </c>
      <c r="C330" s="25"/>
      <c r="D330" s="25"/>
      <c r="E330" s="26">
        <f t="shared" ref="E330:T330" si="53">SUBTOTAL(9,E329:E329)</f>
        <v>0</v>
      </c>
      <c r="F330" s="26">
        <f t="shared" si="53"/>
        <v>0</v>
      </c>
      <c r="G330" s="26">
        <f t="shared" si="53"/>
        <v>1</v>
      </c>
      <c r="H330" s="26">
        <f t="shared" si="53"/>
        <v>2</v>
      </c>
      <c r="I330" s="26">
        <f t="shared" si="53"/>
        <v>1</v>
      </c>
      <c r="J330" s="26">
        <f t="shared" si="53"/>
        <v>1</v>
      </c>
      <c r="K330" s="26">
        <f t="shared" si="53"/>
        <v>2</v>
      </c>
      <c r="L330" s="26">
        <f t="shared" si="53"/>
        <v>0</v>
      </c>
      <c r="M330" s="26">
        <f t="shared" si="53"/>
        <v>0</v>
      </c>
      <c r="N330" s="26">
        <f t="shared" si="53"/>
        <v>0</v>
      </c>
      <c r="O330" s="26">
        <f t="shared" si="53"/>
        <v>0</v>
      </c>
      <c r="P330" s="26">
        <f t="shared" si="53"/>
        <v>0</v>
      </c>
      <c r="Q330" s="26">
        <f t="shared" si="53"/>
        <v>0</v>
      </c>
      <c r="R330" s="26">
        <f t="shared" si="53"/>
        <v>0</v>
      </c>
      <c r="S330" s="26">
        <f t="shared" si="53"/>
        <v>0</v>
      </c>
      <c r="T330" s="28">
        <f t="shared" si="53"/>
        <v>7</v>
      </c>
    </row>
    <row r="331" spans="1:20" outlineLevel="2" x14ac:dyDescent="0.25">
      <c r="A331" s="20">
        <v>151</v>
      </c>
      <c r="B331" s="20" t="s">
        <v>881</v>
      </c>
      <c r="C331" s="20">
        <v>108</v>
      </c>
      <c r="D331" s="20" t="s">
        <v>39</v>
      </c>
      <c r="S331" s="23">
        <v>1</v>
      </c>
      <c r="T331" s="28">
        <f t="shared" si="48"/>
        <v>1</v>
      </c>
    </row>
    <row r="332" spans="1:20" outlineLevel="2" x14ac:dyDescent="0.25">
      <c r="A332" s="20">
        <v>151</v>
      </c>
      <c r="B332" s="20" t="s">
        <v>881</v>
      </c>
      <c r="C332" s="20">
        <v>163</v>
      </c>
      <c r="D332" s="20" t="s">
        <v>56</v>
      </c>
      <c r="R332" s="23">
        <v>1</v>
      </c>
      <c r="S332" s="23">
        <v>2</v>
      </c>
      <c r="T332" s="28">
        <f t="shared" si="48"/>
        <v>3</v>
      </c>
    </row>
    <row r="333" spans="1:20" outlineLevel="2" x14ac:dyDescent="0.25">
      <c r="A333" s="20">
        <v>151</v>
      </c>
      <c r="B333" s="20" t="s">
        <v>881</v>
      </c>
      <c r="C333" s="20">
        <v>1002</v>
      </c>
      <c r="D333" s="20" t="s">
        <v>58</v>
      </c>
      <c r="H333" s="23">
        <v>1</v>
      </c>
      <c r="I333" s="23">
        <v>1</v>
      </c>
      <c r="J333" s="23">
        <v>2</v>
      </c>
      <c r="K333" s="23">
        <v>1</v>
      </c>
      <c r="M333" s="23">
        <v>2</v>
      </c>
      <c r="O333" s="23">
        <v>3</v>
      </c>
      <c r="T333" s="28">
        <f t="shared" si="48"/>
        <v>10</v>
      </c>
    </row>
    <row r="334" spans="1:20" outlineLevel="2" x14ac:dyDescent="0.25">
      <c r="A334" s="20">
        <v>151</v>
      </c>
      <c r="B334" s="20" t="s">
        <v>881</v>
      </c>
      <c r="C334" s="20">
        <v>277</v>
      </c>
      <c r="D334" s="20" t="s">
        <v>90</v>
      </c>
      <c r="J334" s="23">
        <v>1</v>
      </c>
      <c r="T334" s="28">
        <f t="shared" si="48"/>
        <v>1</v>
      </c>
    </row>
    <row r="335" spans="1:20" outlineLevel="2" x14ac:dyDescent="0.25">
      <c r="A335" s="20">
        <v>151</v>
      </c>
      <c r="B335" s="20" t="s">
        <v>881</v>
      </c>
      <c r="C335" s="20">
        <v>349</v>
      </c>
      <c r="D335" s="20" t="s">
        <v>113</v>
      </c>
      <c r="G335" s="23">
        <v>2</v>
      </c>
      <c r="H335" s="23">
        <v>2</v>
      </c>
      <c r="I335" s="23">
        <v>1</v>
      </c>
      <c r="J335" s="23">
        <v>1</v>
      </c>
      <c r="L335" s="23">
        <v>1</v>
      </c>
      <c r="N335" s="23">
        <v>2</v>
      </c>
      <c r="T335" s="28">
        <f t="shared" si="48"/>
        <v>9</v>
      </c>
    </row>
    <row r="336" spans="1:20" outlineLevel="2" x14ac:dyDescent="0.25">
      <c r="A336" s="20">
        <v>151</v>
      </c>
      <c r="B336" s="20" t="s">
        <v>881</v>
      </c>
      <c r="C336" s="20">
        <v>1156</v>
      </c>
      <c r="D336" s="20" t="s">
        <v>251</v>
      </c>
      <c r="P336" s="23">
        <v>1</v>
      </c>
      <c r="Q336" s="23">
        <v>3</v>
      </c>
      <c r="R336" s="23">
        <v>7</v>
      </c>
      <c r="T336" s="28">
        <f t="shared" si="48"/>
        <v>11</v>
      </c>
    </row>
    <row r="337" spans="1:20" outlineLevel="1" x14ac:dyDescent="0.25">
      <c r="A337" s="25"/>
      <c r="B337" s="24" t="s">
        <v>967</v>
      </c>
      <c r="C337" s="25"/>
      <c r="D337" s="25"/>
      <c r="E337" s="26">
        <f t="shared" ref="E337:T337" si="54">SUBTOTAL(9,E331:E336)</f>
        <v>0</v>
      </c>
      <c r="F337" s="26">
        <f t="shared" si="54"/>
        <v>0</v>
      </c>
      <c r="G337" s="26">
        <f t="shared" si="54"/>
        <v>2</v>
      </c>
      <c r="H337" s="26">
        <f t="shared" si="54"/>
        <v>3</v>
      </c>
      <c r="I337" s="26">
        <f t="shared" si="54"/>
        <v>2</v>
      </c>
      <c r="J337" s="26">
        <f t="shared" si="54"/>
        <v>4</v>
      </c>
      <c r="K337" s="26">
        <f t="shared" si="54"/>
        <v>1</v>
      </c>
      <c r="L337" s="26">
        <f t="shared" si="54"/>
        <v>1</v>
      </c>
      <c r="M337" s="26">
        <f t="shared" si="54"/>
        <v>2</v>
      </c>
      <c r="N337" s="26">
        <f t="shared" si="54"/>
        <v>2</v>
      </c>
      <c r="O337" s="26">
        <f t="shared" si="54"/>
        <v>3</v>
      </c>
      <c r="P337" s="26">
        <f t="shared" si="54"/>
        <v>1</v>
      </c>
      <c r="Q337" s="26">
        <f t="shared" si="54"/>
        <v>3</v>
      </c>
      <c r="R337" s="26">
        <f t="shared" si="54"/>
        <v>8</v>
      </c>
      <c r="S337" s="26">
        <f t="shared" si="54"/>
        <v>3</v>
      </c>
      <c r="T337" s="28">
        <f t="shared" si="54"/>
        <v>35</v>
      </c>
    </row>
    <row r="338" spans="1:20" outlineLevel="2" x14ac:dyDescent="0.25">
      <c r="A338" s="20">
        <v>154</v>
      </c>
      <c r="B338" s="20" t="s">
        <v>882</v>
      </c>
      <c r="C338" s="20">
        <v>1197</v>
      </c>
      <c r="D338" s="20" t="s">
        <v>239</v>
      </c>
      <c r="R338" s="23">
        <v>1</v>
      </c>
      <c r="T338" s="28">
        <f t="shared" si="48"/>
        <v>1</v>
      </c>
    </row>
    <row r="339" spans="1:20" outlineLevel="2" x14ac:dyDescent="0.25">
      <c r="A339" s="20">
        <v>154</v>
      </c>
      <c r="B339" s="20" t="s">
        <v>882</v>
      </c>
      <c r="C339" s="20">
        <v>713</v>
      </c>
      <c r="D339" s="20" t="s">
        <v>147</v>
      </c>
      <c r="M339" s="23">
        <v>1</v>
      </c>
      <c r="N339" s="23">
        <v>1</v>
      </c>
      <c r="T339" s="28">
        <f t="shared" si="48"/>
        <v>2</v>
      </c>
    </row>
    <row r="340" spans="1:20" outlineLevel="2" x14ac:dyDescent="0.25">
      <c r="A340" s="20">
        <v>154</v>
      </c>
      <c r="B340" s="20" t="s">
        <v>882</v>
      </c>
      <c r="C340" s="20">
        <v>633</v>
      </c>
      <c r="D340" s="20" t="s">
        <v>189</v>
      </c>
      <c r="O340" s="23">
        <v>1</v>
      </c>
      <c r="S340" s="23">
        <v>1</v>
      </c>
      <c r="T340" s="28">
        <f t="shared" si="48"/>
        <v>2</v>
      </c>
    </row>
    <row r="341" spans="1:20" outlineLevel="1" x14ac:dyDescent="0.25">
      <c r="A341" s="25"/>
      <c r="B341" s="24" t="s">
        <v>968</v>
      </c>
      <c r="C341" s="25"/>
      <c r="D341" s="25"/>
      <c r="E341" s="26">
        <f t="shared" ref="E341:T341" si="55">SUBTOTAL(9,E338:E340)</f>
        <v>0</v>
      </c>
      <c r="F341" s="26">
        <f t="shared" si="55"/>
        <v>0</v>
      </c>
      <c r="G341" s="26">
        <f t="shared" si="55"/>
        <v>0</v>
      </c>
      <c r="H341" s="26">
        <f t="shared" si="55"/>
        <v>0</v>
      </c>
      <c r="I341" s="26">
        <f t="shared" si="55"/>
        <v>0</v>
      </c>
      <c r="J341" s="26">
        <f t="shared" si="55"/>
        <v>0</v>
      </c>
      <c r="K341" s="26">
        <f t="shared" si="55"/>
        <v>0</v>
      </c>
      <c r="L341" s="26">
        <f t="shared" si="55"/>
        <v>0</v>
      </c>
      <c r="M341" s="26">
        <f t="shared" si="55"/>
        <v>1</v>
      </c>
      <c r="N341" s="26">
        <f t="shared" si="55"/>
        <v>1</v>
      </c>
      <c r="O341" s="26">
        <f t="shared" si="55"/>
        <v>1</v>
      </c>
      <c r="P341" s="26">
        <f t="shared" si="55"/>
        <v>0</v>
      </c>
      <c r="Q341" s="26">
        <f t="shared" si="55"/>
        <v>0</v>
      </c>
      <c r="R341" s="26">
        <f t="shared" si="55"/>
        <v>1</v>
      </c>
      <c r="S341" s="26">
        <f t="shared" si="55"/>
        <v>1</v>
      </c>
      <c r="T341" s="28">
        <f t="shared" si="55"/>
        <v>5</v>
      </c>
    </row>
    <row r="342" spans="1:20" outlineLevel="2" x14ac:dyDescent="0.25">
      <c r="A342" s="20">
        <v>1400</v>
      </c>
      <c r="B342" s="20" t="s">
        <v>52</v>
      </c>
      <c r="C342" s="20">
        <v>108</v>
      </c>
      <c r="D342" s="20" t="s">
        <v>39</v>
      </c>
      <c r="S342" s="23">
        <v>1</v>
      </c>
      <c r="T342" s="28">
        <f t="shared" si="48"/>
        <v>1</v>
      </c>
    </row>
    <row r="343" spans="1:20" outlineLevel="2" x14ac:dyDescent="0.25">
      <c r="A343" s="20">
        <v>1400</v>
      </c>
      <c r="B343" s="20" t="s">
        <v>52</v>
      </c>
      <c r="C343" s="20">
        <v>1411</v>
      </c>
      <c r="D343" s="20" t="s">
        <v>48</v>
      </c>
      <c r="K343" s="23">
        <v>1</v>
      </c>
      <c r="N343" s="23">
        <v>1</v>
      </c>
      <c r="T343" s="28">
        <f t="shared" si="48"/>
        <v>2</v>
      </c>
    </row>
    <row r="344" spans="1:20" outlineLevel="2" x14ac:dyDescent="0.25">
      <c r="A344" s="20">
        <v>1400</v>
      </c>
      <c r="B344" s="20" t="s">
        <v>52</v>
      </c>
      <c r="C344" s="20">
        <v>1400</v>
      </c>
      <c r="D344" s="20" t="s">
        <v>52</v>
      </c>
      <c r="E344" s="23">
        <v>15</v>
      </c>
      <c r="G344" s="23">
        <v>14</v>
      </c>
      <c r="H344" s="23">
        <v>7</v>
      </c>
      <c r="I344" s="23">
        <v>12</v>
      </c>
      <c r="J344" s="23">
        <v>11</v>
      </c>
      <c r="K344" s="23">
        <v>11</v>
      </c>
      <c r="L344" s="23">
        <v>17</v>
      </c>
      <c r="M344" s="23">
        <v>11</v>
      </c>
      <c r="N344" s="23">
        <v>11</v>
      </c>
      <c r="O344" s="23">
        <v>14</v>
      </c>
      <c r="T344" s="28">
        <f t="shared" si="48"/>
        <v>123</v>
      </c>
    </row>
    <row r="345" spans="1:20" outlineLevel="2" x14ac:dyDescent="0.25">
      <c r="A345" s="20">
        <v>1400</v>
      </c>
      <c r="B345" s="20" t="s">
        <v>52</v>
      </c>
      <c r="C345" s="20">
        <v>237</v>
      </c>
      <c r="D345" s="20" t="s">
        <v>82</v>
      </c>
      <c r="O345" s="23">
        <v>1</v>
      </c>
      <c r="T345" s="28">
        <f t="shared" si="48"/>
        <v>1</v>
      </c>
    </row>
    <row r="346" spans="1:20" outlineLevel="2" x14ac:dyDescent="0.25">
      <c r="A346" s="20">
        <v>1400</v>
      </c>
      <c r="B346" s="20" t="s">
        <v>52</v>
      </c>
      <c r="C346" s="20">
        <v>277</v>
      </c>
      <c r="D346" s="20" t="s">
        <v>90</v>
      </c>
      <c r="G346" s="23">
        <v>1</v>
      </c>
      <c r="I346" s="23">
        <v>1</v>
      </c>
      <c r="J346" s="23">
        <v>1</v>
      </c>
      <c r="K346" s="23">
        <v>1</v>
      </c>
      <c r="L346" s="23">
        <v>1</v>
      </c>
      <c r="O346" s="23">
        <v>2</v>
      </c>
      <c r="P346" s="23">
        <v>2</v>
      </c>
      <c r="Q346" s="23">
        <v>2</v>
      </c>
      <c r="R346" s="23">
        <v>3</v>
      </c>
      <c r="T346" s="28">
        <f t="shared" si="48"/>
        <v>14</v>
      </c>
    </row>
    <row r="347" spans="1:20" outlineLevel="2" x14ac:dyDescent="0.25">
      <c r="A347" s="20">
        <v>1400</v>
      </c>
      <c r="B347" s="20" t="s">
        <v>52</v>
      </c>
      <c r="C347" s="20">
        <v>1424</v>
      </c>
      <c r="D347" s="20" t="s">
        <v>242</v>
      </c>
      <c r="R347" s="23">
        <v>1</v>
      </c>
      <c r="T347" s="28">
        <f t="shared" si="48"/>
        <v>1</v>
      </c>
    </row>
    <row r="348" spans="1:20" outlineLevel="2" x14ac:dyDescent="0.25">
      <c r="A348" s="20">
        <v>1400</v>
      </c>
      <c r="B348" s="20" t="s">
        <v>52</v>
      </c>
      <c r="C348" s="20">
        <v>1672</v>
      </c>
      <c r="D348" s="20" t="s">
        <v>94</v>
      </c>
      <c r="S348" s="23">
        <v>1</v>
      </c>
      <c r="T348" s="28">
        <f t="shared" si="48"/>
        <v>1</v>
      </c>
    </row>
    <row r="349" spans="1:20" outlineLevel="2" x14ac:dyDescent="0.25">
      <c r="A349" s="20">
        <v>1400</v>
      </c>
      <c r="B349" s="20" t="s">
        <v>52</v>
      </c>
      <c r="C349" s="20">
        <v>1739</v>
      </c>
      <c r="D349" s="20" t="s">
        <v>96</v>
      </c>
      <c r="R349" s="23">
        <v>1</v>
      </c>
      <c r="S349" s="23">
        <v>1</v>
      </c>
      <c r="T349" s="28">
        <f t="shared" si="48"/>
        <v>2</v>
      </c>
    </row>
    <row r="350" spans="1:20" outlineLevel="2" x14ac:dyDescent="0.25">
      <c r="A350" s="20">
        <v>1400</v>
      </c>
      <c r="B350" s="20" t="s">
        <v>52</v>
      </c>
      <c r="C350" s="20">
        <v>1156</v>
      </c>
      <c r="D350" s="20" t="s">
        <v>251</v>
      </c>
      <c r="P350" s="23">
        <v>17</v>
      </c>
      <c r="Q350" s="23">
        <v>13</v>
      </c>
      <c r="R350" s="23">
        <v>16</v>
      </c>
      <c r="S350" s="23">
        <v>18</v>
      </c>
      <c r="T350" s="28">
        <f t="shared" si="48"/>
        <v>64</v>
      </c>
    </row>
    <row r="351" spans="1:20" outlineLevel="2" x14ac:dyDescent="0.25">
      <c r="A351" s="20">
        <v>1400</v>
      </c>
      <c r="B351" s="20" t="s">
        <v>52</v>
      </c>
      <c r="C351" s="20">
        <v>1139</v>
      </c>
      <c r="D351" s="20" t="s">
        <v>253</v>
      </c>
      <c r="S351" s="23">
        <v>1</v>
      </c>
      <c r="T351" s="28">
        <f t="shared" si="48"/>
        <v>1</v>
      </c>
    </row>
    <row r="352" spans="1:20" outlineLevel="2" x14ac:dyDescent="0.25">
      <c r="A352" s="20">
        <v>1400</v>
      </c>
      <c r="B352" s="20" t="s">
        <v>52</v>
      </c>
      <c r="C352" s="20">
        <v>1413</v>
      </c>
      <c r="D352" s="20" t="s">
        <v>213</v>
      </c>
      <c r="G352" s="23">
        <v>1</v>
      </c>
      <c r="T352" s="28">
        <f t="shared" si="48"/>
        <v>1</v>
      </c>
    </row>
    <row r="353" spans="1:20" outlineLevel="1" x14ac:dyDescent="0.25">
      <c r="A353" s="25"/>
      <c r="B353" s="24" t="s">
        <v>969</v>
      </c>
      <c r="C353" s="25"/>
      <c r="D353" s="25"/>
      <c r="E353" s="26">
        <f t="shared" ref="E353:T353" si="56">SUBTOTAL(9,E342:E352)</f>
        <v>15</v>
      </c>
      <c r="F353" s="26">
        <f t="shared" si="56"/>
        <v>0</v>
      </c>
      <c r="G353" s="26">
        <f t="shared" si="56"/>
        <v>16</v>
      </c>
      <c r="H353" s="26">
        <f t="shared" si="56"/>
        <v>7</v>
      </c>
      <c r="I353" s="26">
        <f t="shared" si="56"/>
        <v>13</v>
      </c>
      <c r="J353" s="26">
        <f t="shared" si="56"/>
        <v>12</v>
      </c>
      <c r="K353" s="26">
        <f t="shared" si="56"/>
        <v>13</v>
      </c>
      <c r="L353" s="26">
        <f t="shared" si="56"/>
        <v>18</v>
      </c>
      <c r="M353" s="26">
        <f t="shared" si="56"/>
        <v>11</v>
      </c>
      <c r="N353" s="26">
        <f t="shared" si="56"/>
        <v>12</v>
      </c>
      <c r="O353" s="26">
        <f t="shared" si="56"/>
        <v>17</v>
      </c>
      <c r="P353" s="26">
        <f t="shared" si="56"/>
        <v>19</v>
      </c>
      <c r="Q353" s="26">
        <f t="shared" si="56"/>
        <v>15</v>
      </c>
      <c r="R353" s="26">
        <f t="shared" si="56"/>
        <v>21</v>
      </c>
      <c r="S353" s="26">
        <f t="shared" si="56"/>
        <v>22</v>
      </c>
      <c r="T353" s="28">
        <f t="shared" si="56"/>
        <v>211</v>
      </c>
    </row>
    <row r="354" spans="1:20" outlineLevel="2" x14ac:dyDescent="0.25">
      <c r="A354" s="20">
        <v>157</v>
      </c>
      <c r="B354" s="20" t="s">
        <v>53</v>
      </c>
      <c r="C354" s="20">
        <v>157</v>
      </c>
      <c r="D354" s="20" t="s">
        <v>53</v>
      </c>
      <c r="E354" s="23">
        <v>17</v>
      </c>
      <c r="G354" s="23">
        <v>8</v>
      </c>
      <c r="H354" s="23">
        <v>11</v>
      </c>
      <c r="I354" s="23">
        <v>14</v>
      </c>
      <c r="J354" s="23">
        <v>18</v>
      </c>
      <c r="K354" s="23">
        <v>12</v>
      </c>
      <c r="P354" s="23">
        <v>12</v>
      </c>
      <c r="Q354" s="23">
        <v>16</v>
      </c>
      <c r="R354" s="23">
        <v>19</v>
      </c>
      <c r="S354" s="23">
        <v>12</v>
      </c>
      <c r="T354" s="28">
        <f t="shared" si="48"/>
        <v>139</v>
      </c>
    </row>
    <row r="355" spans="1:20" outlineLevel="2" x14ac:dyDescent="0.25">
      <c r="A355" s="20">
        <v>157</v>
      </c>
      <c r="B355" s="20" t="s">
        <v>53</v>
      </c>
      <c r="C355" s="20">
        <v>1672</v>
      </c>
      <c r="D355" s="20" t="s">
        <v>94</v>
      </c>
      <c r="N355" s="23">
        <v>1</v>
      </c>
      <c r="P355" s="23">
        <v>2</v>
      </c>
      <c r="R355" s="23">
        <v>1</v>
      </c>
      <c r="T355" s="28">
        <f t="shared" si="48"/>
        <v>4</v>
      </c>
    </row>
    <row r="356" spans="1:20" outlineLevel="2" x14ac:dyDescent="0.25">
      <c r="A356" s="20">
        <v>157</v>
      </c>
      <c r="B356" s="20" t="s">
        <v>53</v>
      </c>
      <c r="C356" s="20">
        <v>1739</v>
      </c>
      <c r="D356" s="20" t="s">
        <v>96</v>
      </c>
      <c r="P356" s="23">
        <v>1</v>
      </c>
      <c r="R356" s="23">
        <v>1</v>
      </c>
      <c r="T356" s="28">
        <f t="shared" si="48"/>
        <v>2</v>
      </c>
    </row>
    <row r="357" spans="1:20" outlineLevel="2" x14ac:dyDescent="0.25">
      <c r="A357" s="20">
        <v>157</v>
      </c>
      <c r="B357" s="20" t="s">
        <v>53</v>
      </c>
      <c r="C357" s="20">
        <v>294</v>
      </c>
      <c r="D357" s="20" t="s">
        <v>98</v>
      </c>
      <c r="L357" s="23">
        <v>11</v>
      </c>
      <c r="M357" s="23">
        <v>15</v>
      </c>
      <c r="N357" s="23">
        <v>19</v>
      </c>
      <c r="O357" s="23">
        <v>13</v>
      </c>
      <c r="T357" s="28">
        <f t="shared" si="48"/>
        <v>58</v>
      </c>
    </row>
    <row r="358" spans="1:20" outlineLevel="2" x14ac:dyDescent="0.25">
      <c r="A358" s="20">
        <v>157</v>
      </c>
      <c r="B358" s="20" t="s">
        <v>53</v>
      </c>
      <c r="C358" s="20">
        <v>298</v>
      </c>
      <c r="D358" s="20" t="s">
        <v>100</v>
      </c>
      <c r="E358" s="23">
        <v>1</v>
      </c>
      <c r="I358" s="23">
        <v>1</v>
      </c>
      <c r="K358" s="23">
        <v>1</v>
      </c>
      <c r="Q358" s="23">
        <v>1</v>
      </c>
      <c r="S358" s="23">
        <v>1</v>
      </c>
      <c r="T358" s="28">
        <f t="shared" si="48"/>
        <v>5</v>
      </c>
    </row>
    <row r="359" spans="1:20" outlineLevel="1" x14ac:dyDescent="0.25">
      <c r="A359" s="25"/>
      <c r="B359" s="24" t="s">
        <v>970</v>
      </c>
      <c r="C359" s="25"/>
      <c r="D359" s="25"/>
      <c r="E359" s="26">
        <f t="shared" ref="E359:T359" si="57">SUBTOTAL(9,E354:E358)</f>
        <v>18</v>
      </c>
      <c r="F359" s="26">
        <f t="shared" si="57"/>
        <v>0</v>
      </c>
      <c r="G359" s="26">
        <f t="shared" si="57"/>
        <v>8</v>
      </c>
      <c r="H359" s="26">
        <f t="shared" si="57"/>
        <v>11</v>
      </c>
      <c r="I359" s="26">
        <f t="shared" si="57"/>
        <v>15</v>
      </c>
      <c r="J359" s="26">
        <f t="shared" si="57"/>
        <v>18</v>
      </c>
      <c r="K359" s="26">
        <f t="shared" si="57"/>
        <v>13</v>
      </c>
      <c r="L359" s="26">
        <f t="shared" si="57"/>
        <v>11</v>
      </c>
      <c r="M359" s="26">
        <f t="shared" si="57"/>
        <v>15</v>
      </c>
      <c r="N359" s="26">
        <f t="shared" si="57"/>
        <v>20</v>
      </c>
      <c r="O359" s="26">
        <f t="shared" si="57"/>
        <v>13</v>
      </c>
      <c r="P359" s="26">
        <f t="shared" si="57"/>
        <v>15</v>
      </c>
      <c r="Q359" s="26">
        <f t="shared" si="57"/>
        <v>17</v>
      </c>
      <c r="R359" s="26">
        <f t="shared" si="57"/>
        <v>21</v>
      </c>
      <c r="S359" s="26">
        <f t="shared" si="57"/>
        <v>13</v>
      </c>
      <c r="T359" s="28">
        <f t="shared" si="57"/>
        <v>208</v>
      </c>
    </row>
    <row r="360" spans="1:20" outlineLevel="2" x14ac:dyDescent="0.25">
      <c r="A360" s="20">
        <v>1047</v>
      </c>
      <c r="B360" s="20" t="s">
        <v>54</v>
      </c>
      <c r="C360" s="20">
        <v>38</v>
      </c>
      <c r="D360" s="20" t="s">
        <v>26</v>
      </c>
      <c r="P360" s="23">
        <v>1</v>
      </c>
      <c r="R360" s="23">
        <v>1</v>
      </c>
      <c r="S360" s="23">
        <v>2</v>
      </c>
      <c r="T360" s="28">
        <f t="shared" si="48"/>
        <v>4</v>
      </c>
    </row>
    <row r="361" spans="1:20" outlineLevel="2" x14ac:dyDescent="0.25">
      <c r="A361" s="20">
        <v>1047</v>
      </c>
      <c r="B361" s="20" t="s">
        <v>54</v>
      </c>
      <c r="C361" s="20">
        <v>108</v>
      </c>
      <c r="D361" s="20" t="s">
        <v>39</v>
      </c>
      <c r="N361" s="23">
        <v>1</v>
      </c>
      <c r="T361" s="28">
        <f t="shared" si="48"/>
        <v>1</v>
      </c>
    </row>
    <row r="362" spans="1:20" outlineLevel="2" x14ac:dyDescent="0.25">
      <c r="A362" s="20">
        <v>1047</v>
      </c>
      <c r="B362" s="20" t="s">
        <v>54</v>
      </c>
      <c r="C362" s="20">
        <v>1047</v>
      </c>
      <c r="D362" s="20" t="s">
        <v>54</v>
      </c>
      <c r="G362" s="23">
        <v>1</v>
      </c>
      <c r="J362" s="23">
        <v>2</v>
      </c>
      <c r="K362" s="23">
        <v>3</v>
      </c>
      <c r="M362" s="23">
        <v>1</v>
      </c>
      <c r="N362" s="23">
        <v>2</v>
      </c>
      <c r="O362" s="23">
        <v>2</v>
      </c>
      <c r="T362" s="28">
        <f t="shared" si="48"/>
        <v>11</v>
      </c>
    </row>
    <row r="363" spans="1:20" outlineLevel="2" x14ac:dyDescent="0.25">
      <c r="A363" s="20">
        <v>1047</v>
      </c>
      <c r="B363" s="20" t="s">
        <v>54</v>
      </c>
      <c r="C363" s="20">
        <v>1197</v>
      </c>
      <c r="D363" s="20" t="s">
        <v>239</v>
      </c>
      <c r="P363" s="23">
        <v>1</v>
      </c>
      <c r="Q363" s="23">
        <v>3</v>
      </c>
      <c r="R363" s="23">
        <v>2</v>
      </c>
      <c r="T363" s="28">
        <f t="shared" si="48"/>
        <v>6</v>
      </c>
    </row>
    <row r="364" spans="1:20" outlineLevel="1" x14ac:dyDescent="0.25">
      <c r="A364" s="25"/>
      <c r="B364" s="24" t="s">
        <v>971</v>
      </c>
      <c r="C364" s="25"/>
      <c r="D364" s="25"/>
      <c r="E364" s="26">
        <f t="shared" ref="E364:T364" si="58">SUBTOTAL(9,E360:E363)</f>
        <v>0</v>
      </c>
      <c r="F364" s="26">
        <f t="shared" si="58"/>
        <v>0</v>
      </c>
      <c r="G364" s="26">
        <f t="shared" si="58"/>
        <v>1</v>
      </c>
      <c r="H364" s="26">
        <f t="shared" si="58"/>
        <v>0</v>
      </c>
      <c r="I364" s="26">
        <f t="shared" si="58"/>
        <v>0</v>
      </c>
      <c r="J364" s="26">
        <f t="shared" si="58"/>
        <v>2</v>
      </c>
      <c r="K364" s="26">
        <f t="shared" si="58"/>
        <v>3</v>
      </c>
      <c r="L364" s="26">
        <f t="shared" si="58"/>
        <v>0</v>
      </c>
      <c r="M364" s="26">
        <f t="shared" si="58"/>
        <v>1</v>
      </c>
      <c r="N364" s="26">
        <f t="shared" si="58"/>
        <v>3</v>
      </c>
      <c r="O364" s="26">
        <f t="shared" si="58"/>
        <v>2</v>
      </c>
      <c r="P364" s="26">
        <f t="shared" si="58"/>
        <v>2</v>
      </c>
      <c r="Q364" s="26">
        <f t="shared" si="58"/>
        <v>3</v>
      </c>
      <c r="R364" s="26">
        <f t="shared" si="58"/>
        <v>3</v>
      </c>
      <c r="S364" s="26">
        <f t="shared" si="58"/>
        <v>2</v>
      </c>
      <c r="T364" s="28">
        <f t="shared" si="58"/>
        <v>22</v>
      </c>
    </row>
    <row r="365" spans="1:20" outlineLevel="2" x14ac:dyDescent="0.25">
      <c r="A365" s="20">
        <v>160</v>
      </c>
      <c r="B365" s="20" t="s">
        <v>55</v>
      </c>
      <c r="C365" s="20">
        <v>160</v>
      </c>
      <c r="D365" s="20" t="s">
        <v>55</v>
      </c>
      <c r="E365" s="23">
        <v>7</v>
      </c>
      <c r="F365" s="23">
        <v>2</v>
      </c>
      <c r="G365" s="23">
        <v>12</v>
      </c>
      <c r="H365" s="23">
        <v>17</v>
      </c>
      <c r="I365" s="23">
        <v>11</v>
      </c>
      <c r="J365" s="23">
        <v>12</v>
      </c>
      <c r="K365" s="23">
        <v>11</v>
      </c>
      <c r="L365" s="23">
        <v>15</v>
      </c>
      <c r="M365" s="23">
        <v>10</v>
      </c>
      <c r="N365" s="23">
        <v>9</v>
      </c>
      <c r="O365" s="23">
        <v>13</v>
      </c>
      <c r="P365" s="23">
        <v>13</v>
      </c>
      <c r="Q365" s="23">
        <v>19</v>
      </c>
      <c r="R365" s="23">
        <v>11</v>
      </c>
      <c r="S365" s="23">
        <v>7</v>
      </c>
      <c r="T365" s="28">
        <f t="shared" si="48"/>
        <v>169</v>
      </c>
    </row>
    <row r="366" spans="1:20" outlineLevel="2" x14ac:dyDescent="0.25">
      <c r="A366" s="20">
        <v>160</v>
      </c>
      <c r="B366" s="20" t="s">
        <v>55</v>
      </c>
      <c r="C366" s="20">
        <v>1067</v>
      </c>
      <c r="D366" s="20" t="s">
        <v>97</v>
      </c>
      <c r="S366" s="23">
        <v>1</v>
      </c>
      <c r="T366" s="28">
        <f t="shared" si="48"/>
        <v>1</v>
      </c>
    </row>
    <row r="367" spans="1:20" outlineLevel="2" x14ac:dyDescent="0.25">
      <c r="A367" s="20">
        <v>160</v>
      </c>
      <c r="B367" s="20" t="s">
        <v>55</v>
      </c>
      <c r="C367" s="20">
        <v>1468</v>
      </c>
      <c r="D367" s="20" t="s">
        <v>155</v>
      </c>
      <c r="I367" s="23">
        <v>1</v>
      </c>
      <c r="T367" s="28">
        <f t="shared" si="48"/>
        <v>1</v>
      </c>
    </row>
    <row r="368" spans="1:20" outlineLevel="2" x14ac:dyDescent="0.25">
      <c r="A368" s="20">
        <v>160</v>
      </c>
      <c r="B368" s="20" t="s">
        <v>55</v>
      </c>
      <c r="C368" s="20">
        <v>551</v>
      </c>
      <c r="D368" s="20" t="s">
        <v>185</v>
      </c>
      <c r="E368" s="23">
        <v>1</v>
      </c>
      <c r="G368" s="23">
        <v>1</v>
      </c>
      <c r="I368" s="23">
        <v>1</v>
      </c>
      <c r="M368" s="23">
        <v>2</v>
      </c>
      <c r="P368" s="23">
        <v>1</v>
      </c>
      <c r="T368" s="28">
        <f t="shared" si="48"/>
        <v>6</v>
      </c>
    </row>
    <row r="369" spans="1:20" outlineLevel="1" x14ac:dyDescent="0.25">
      <c r="A369" s="25"/>
      <c r="B369" s="24" t="s">
        <v>972</v>
      </c>
      <c r="C369" s="25"/>
      <c r="D369" s="25"/>
      <c r="E369" s="26">
        <f t="shared" ref="E369:T369" si="59">SUBTOTAL(9,E365:E368)</f>
        <v>8</v>
      </c>
      <c r="F369" s="26">
        <f t="shared" si="59"/>
        <v>2</v>
      </c>
      <c r="G369" s="26">
        <f t="shared" si="59"/>
        <v>13</v>
      </c>
      <c r="H369" s="26">
        <f t="shared" si="59"/>
        <v>17</v>
      </c>
      <c r="I369" s="26">
        <f t="shared" si="59"/>
        <v>13</v>
      </c>
      <c r="J369" s="26">
        <f t="shared" si="59"/>
        <v>12</v>
      </c>
      <c r="K369" s="26">
        <f t="shared" si="59"/>
        <v>11</v>
      </c>
      <c r="L369" s="26">
        <f t="shared" si="59"/>
        <v>15</v>
      </c>
      <c r="M369" s="26">
        <f t="shared" si="59"/>
        <v>12</v>
      </c>
      <c r="N369" s="26">
        <f t="shared" si="59"/>
        <v>9</v>
      </c>
      <c r="O369" s="26">
        <f t="shared" si="59"/>
        <v>13</v>
      </c>
      <c r="P369" s="26">
        <f t="shared" si="59"/>
        <v>14</v>
      </c>
      <c r="Q369" s="26">
        <f t="shared" si="59"/>
        <v>19</v>
      </c>
      <c r="R369" s="26">
        <f t="shared" si="59"/>
        <v>11</v>
      </c>
      <c r="S369" s="26">
        <f t="shared" si="59"/>
        <v>8</v>
      </c>
      <c r="T369" s="28">
        <f t="shared" si="59"/>
        <v>177</v>
      </c>
    </row>
    <row r="370" spans="1:20" outlineLevel="2" x14ac:dyDescent="0.25">
      <c r="A370" s="20">
        <v>163</v>
      </c>
      <c r="B370" s="20" t="s">
        <v>56</v>
      </c>
      <c r="C370" s="20">
        <v>108</v>
      </c>
      <c r="D370" s="20" t="s">
        <v>39</v>
      </c>
      <c r="O370" s="23">
        <v>1</v>
      </c>
      <c r="T370" s="28">
        <f t="shared" si="48"/>
        <v>1</v>
      </c>
    </row>
    <row r="371" spans="1:20" outlineLevel="2" x14ac:dyDescent="0.25">
      <c r="A371" s="20">
        <v>163</v>
      </c>
      <c r="B371" s="20" t="s">
        <v>56</v>
      </c>
      <c r="C371" s="20">
        <v>163</v>
      </c>
      <c r="D371" s="20" t="s">
        <v>56</v>
      </c>
      <c r="E371" s="23">
        <v>9</v>
      </c>
      <c r="F371" s="23">
        <v>1</v>
      </c>
      <c r="G371" s="23">
        <v>8</v>
      </c>
      <c r="H371" s="23">
        <v>12</v>
      </c>
      <c r="I371" s="23">
        <v>7</v>
      </c>
      <c r="J371" s="23">
        <v>8</v>
      </c>
      <c r="K371" s="23">
        <v>10</v>
      </c>
      <c r="L371" s="23">
        <v>8</v>
      </c>
      <c r="M371" s="23">
        <v>4</v>
      </c>
      <c r="N371" s="23">
        <v>7</v>
      </c>
      <c r="O371" s="23">
        <v>8</v>
      </c>
      <c r="P371" s="23">
        <v>9</v>
      </c>
      <c r="Q371" s="23">
        <v>8</v>
      </c>
      <c r="R371" s="23">
        <v>10</v>
      </c>
      <c r="S371" s="23">
        <v>9</v>
      </c>
      <c r="T371" s="28">
        <f t="shared" si="48"/>
        <v>118</v>
      </c>
    </row>
    <row r="372" spans="1:20" outlineLevel="2" x14ac:dyDescent="0.25">
      <c r="A372" s="20">
        <v>163</v>
      </c>
      <c r="B372" s="20" t="s">
        <v>56</v>
      </c>
      <c r="C372" s="20">
        <v>1672</v>
      </c>
      <c r="D372" s="20" t="s">
        <v>94</v>
      </c>
      <c r="P372" s="23">
        <v>1</v>
      </c>
      <c r="T372" s="28">
        <f t="shared" si="48"/>
        <v>1</v>
      </c>
    </row>
    <row r="373" spans="1:20" outlineLevel="2" x14ac:dyDescent="0.25">
      <c r="A373" s="20">
        <v>163</v>
      </c>
      <c r="B373" s="20" t="s">
        <v>56</v>
      </c>
      <c r="C373" s="20">
        <v>353</v>
      </c>
      <c r="D373" s="20" t="s">
        <v>115</v>
      </c>
      <c r="J373" s="23">
        <v>1</v>
      </c>
      <c r="L373" s="23">
        <v>1</v>
      </c>
      <c r="T373" s="28">
        <f t="shared" si="48"/>
        <v>2</v>
      </c>
    </row>
    <row r="374" spans="1:20" outlineLevel="2" x14ac:dyDescent="0.25">
      <c r="A374" s="20">
        <v>163</v>
      </c>
      <c r="B374" s="20" t="s">
        <v>56</v>
      </c>
      <c r="C374" s="20">
        <v>1013</v>
      </c>
      <c r="D374" s="20" t="s">
        <v>116</v>
      </c>
      <c r="L374" s="23">
        <v>1</v>
      </c>
      <c r="T374" s="28">
        <f t="shared" si="48"/>
        <v>1</v>
      </c>
    </row>
    <row r="375" spans="1:20" outlineLevel="2" x14ac:dyDescent="0.25">
      <c r="A375" s="20">
        <v>163</v>
      </c>
      <c r="B375" s="20" t="s">
        <v>56</v>
      </c>
      <c r="C375" s="20">
        <v>1139</v>
      </c>
      <c r="D375" s="20" t="s">
        <v>253</v>
      </c>
      <c r="S375" s="23">
        <v>1</v>
      </c>
      <c r="T375" s="28">
        <f t="shared" si="48"/>
        <v>1</v>
      </c>
    </row>
    <row r="376" spans="1:20" outlineLevel="1" x14ac:dyDescent="0.25">
      <c r="A376" s="25"/>
      <c r="B376" s="24" t="s">
        <v>973</v>
      </c>
      <c r="C376" s="25"/>
      <c r="D376" s="25"/>
      <c r="E376" s="26">
        <f t="shared" ref="E376:T376" si="60">SUBTOTAL(9,E370:E375)</f>
        <v>9</v>
      </c>
      <c r="F376" s="26">
        <f t="shared" si="60"/>
        <v>1</v>
      </c>
      <c r="G376" s="26">
        <f t="shared" si="60"/>
        <v>8</v>
      </c>
      <c r="H376" s="26">
        <f t="shared" si="60"/>
        <v>12</v>
      </c>
      <c r="I376" s="26">
        <f t="shared" si="60"/>
        <v>7</v>
      </c>
      <c r="J376" s="26">
        <f t="shared" si="60"/>
        <v>9</v>
      </c>
      <c r="K376" s="26">
        <f t="shared" si="60"/>
        <v>10</v>
      </c>
      <c r="L376" s="26">
        <f t="shared" si="60"/>
        <v>10</v>
      </c>
      <c r="M376" s="26">
        <f t="shared" si="60"/>
        <v>4</v>
      </c>
      <c r="N376" s="26">
        <f t="shared" si="60"/>
        <v>7</v>
      </c>
      <c r="O376" s="26">
        <f t="shared" si="60"/>
        <v>9</v>
      </c>
      <c r="P376" s="26">
        <f t="shared" si="60"/>
        <v>10</v>
      </c>
      <c r="Q376" s="26">
        <f t="shared" si="60"/>
        <v>8</v>
      </c>
      <c r="R376" s="26">
        <f t="shared" si="60"/>
        <v>10</v>
      </c>
      <c r="S376" s="26">
        <f t="shared" si="60"/>
        <v>10</v>
      </c>
      <c r="T376" s="28">
        <f t="shared" si="60"/>
        <v>124</v>
      </c>
    </row>
    <row r="377" spans="1:20" outlineLevel="2" x14ac:dyDescent="0.25">
      <c r="A377" s="20">
        <v>166</v>
      </c>
      <c r="B377" s="20" t="s">
        <v>57</v>
      </c>
      <c r="C377" s="20">
        <v>1031</v>
      </c>
      <c r="D377" s="20" t="s">
        <v>33</v>
      </c>
      <c r="H377" s="23">
        <v>1</v>
      </c>
      <c r="N377" s="23">
        <v>3</v>
      </c>
      <c r="O377" s="23">
        <v>6</v>
      </c>
      <c r="P377" s="23">
        <v>6</v>
      </c>
      <c r="Q377" s="23">
        <v>9</v>
      </c>
      <c r="R377" s="23">
        <v>4</v>
      </c>
      <c r="S377" s="23">
        <v>7</v>
      </c>
      <c r="T377" s="28">
        <f t="shared" si="48"/>
        <v>36</v>
      </c>
    </row>
    <row r="378" spans="1:20" outlineLevel="2" x14ac:dyDescent="0.25">
      <c r="A378" s="20">
        <v>166</v>
      </c>
      <c r="B378" s="20" t="s">
        <v>57</v>
      </c>
      <c r="C378" s="20">
        <v>1195</v>
      </c>
      <c r="D378" s="20" t="s">
        <v>225</v>
      </c>
      <c r="O378" s="23">
        <v>1</v>
      </c>
      <c r="T378" s="28">
        <f t="shared" si="48"/>
        <v>1</v>
      </c>
    </row>
    <row r="379" spans="1:20" outlineLevel="2" x14ac:dyDescent="0.25">
      <c r="A379" s="20">
        <v>166</v>
      </c>
      <c r="B379" s="20" t="s">
        <v>57</v>
      </c>
      <c r="C379" s="20">
        <v>1160</v>
      </c>
      <c r="D379" s="20" t="s">
        <v>226</v>
      </c>
      <c r="N379" s="23">
        <v>1</v>
      </c>
      <c r="T379" s="28">
        <f t="shared" ref="T379:T443" si="61">SUM(E379:S379)</f>
        <v>1</v>
      </c>
    </row>
    <row r="380" spans="1:20" outlineLevel="2" x14ac:dyDescent="0.25">
      <c r="A380" s="20">
        <v>166</v>
      </c>
      <c r="B380" s="20" t="s">
        <v>57</v>
      </c>
      <c r="C380" s="20">
        <v>166</v>
      </c>
      <c r="D380" s="20" t="s">
        <v>57</v>
      </c>
      <c r="G380" s="23">
        <v>11</v>
      </c>
      <c r="H380" s="23">
        <v>1</v>
      </c>
      <c r="I380" s="23">
        <v>8</v>
      </c>
      <c r="J380" s="23">
        <v>16</v>
      </c>
      <c r="K380" s="23">
        <v>9</v>
      </c>
      <c r="L380" s="23">
        <v>20</v>
      </c>
      <c r="M380" s="23">
        <v>12</v>
      </c>
      <c r="T380" s="28">
        <f t="shared" si="61"/>
        <v>77</v>
      </c>
    </row>
    <row r="381" spans="1:20" outlineLevel="2" x14ac:dyDescent="0.25">
      <c r="A381" s="20">
        <v>166</v>
      </c>
      <c r="B381" s="20" t="s">
        <v>57</v>
      </c>
      <c r="C381" s="20">
        <v>1054</v>
      </c>
      <c r="D381" s="20" t="s">
        <v>69</v>
      </c>
      <c r="N381" s="23">
        <v>3</v>
      </c>
      <c r="T381" s="28">
        <f t="shared" si="61"/>
        <v>3</v>
      </c>
    </row>
    <row r="382" spans="1:20" outlineLevel="2" x14ac:dyDescent="0.25">
      <c r="A382" s="20">
        <v>166</v>
      </c>
      <c r="B382" s="20" t="s">
        <v>57</v>
      </c>
      <c r="C382" s="20">
        <v>1213</v>
      </c>
      <c r="D382" s="20" t="s">
        <v>240</v>
      </c>
      <c r="P382" s="23">
        <v>6</v>
      </c>
      <c r="Q382" s="23">
        <v>1</v>
      </c>
      <c r="R382" s="23">
        <v>8</v>
      </c>
      <c r="S382" s="23">
        <v>7</v>
      </c>
      <c r="T382" s="28">
        <f t="shared" si="61"/>
        <v>22</v>
      </c>
    </row>
    <row r="383" spans="1:20" outlineLevel="2" x14ac:dyDescent="0.25">
      <c r="A383" s="20">
        <v>166</v>
      </c>
      <c r="B383" s="20" t="s">
        <v>57</v>
      </c>
      <c r="C383" s="20">
        <v>319</v>
      </c>
      <c r="D383" s="20" t="s">
        <v>109</v>
      </c>
      <c r="O383" s="23">
        <v>1</v>
      </c>
      <c r="T383" s="28">
        <f t="shared" si="61"/>
        <v>1</v>
      </c>
    </row>
    <row r="384" spans="1:20" outlineLevel="2" x14ac:dyDescent="0.25">
      <c r="A384" s="20">
        <v>166</v>
      </c>
      <c r="B384" s="20" t="s">
        <v>57</v>
      </c>
      <c r="C384" s="20">
        <v>1343</v>
      </c>
      <c r="D384" s="20" t="s">
        <v>243</v>
      </c>
      <c r="Q384" s="23">
        <v>1</v>
      </c>
      <c r="S384" s="23">
        <v>2</v>
      </c>
      <c r="T384" s="28">
        <f t="shared" si="61"/>
        <v>3</v>
      </c>
    </row>
    <row r="385" spans="1:20" outlineLevel="2" x14ac:dyDescent="0.25">
      <c r="A385" s="20">
        <v>166</v>
      </c>
      <c r="B385" s="20" t="s">
        <v>57</v>
      </c>
      <c r="C385" s="20">
        <v>1274</v>
      </c>
      <c r="D385" s="20" t="s">
        <v>244</v>
      </c>
      <c r="N385" s="23">
        <v>1</v>
      </c>
      <c r="T385" s="28">
        <f t="shared" si="61"/>
        <v>1</v>
      </c>
    </row>
    <row r="386" spans="1:20" outlineLevel="2" x14ac:dyDescent="0.25">
      <c r="A386" s="20">
        <v>166</v>
      </c>
      <c r="B386" s="20" t="s">
        <v>57</v>
      </c>
      <c r="C386" s="20">
        <v>1671</v>
      </c>
      <c r="D386" s="20" t="s">
        <v>216</v>
      </c>
      <c r="N386" s="23">
        <v>1</v>
      </c>
      <c r="O386" s="23">
        <v>2</v>
      </c>
      <c r="Q386" s="23">
        <v>1</v>
      </c>
      <c r="R386" s="23">
        <v>1</v>
      </c>
      <c r="S386" s="23">
        <v>1</v>
      </c>
      <c r="T386" s="28">
        <f t="shared" si="61"/>
        <v>6</v>
      </c>
    </row>
    <row r="387" spans="1:20" outlineLevel="1" x14ac:dyDescent="0.25">
      <c r="A387" s="25"/>
      <c r="B387" s="24" t="s">
        <v>974</v>
      </c>
      <c r="C387" s="25"/>
      <c r="D387" s="25"/>
      <c r="E387" s="26">
        <f t="shared" ref="E387:T387" si="62">SUBTOTAL(9,E377:E386)</f>
        <v>0</v>
      </c>
      <c r="F387" s="26">
        <f t="shared" si="62"/>
        <v>0</v>
      </c>
      <c r="G387" s="26">
        <f t="shared" si="62"/>
        <v>11</v>
      </c>
      <c r="H387" s="26">
        <f t="shared" si="62"/>
        <v>2</v>
      </c>
      <c r="I387" s="26">
        <f t="shared" si="62"/>
        <v>8</v>
      </c>
      <c r="J387" s="26">
        <f t="shared" si="62"/>
        <v>16</v>
      </c>
      <c r="K387" s="26">
        <f t="shared" si="62"/>
        <v>9</v>
      </c>
      <c r="L387" s="26">
        <f t="shared" si="62"/>
        <v>20</v>
      </c>
      <c r="M387" s="26">
        <f t="shared" si="62"/>
        <v>12</v>
      </c>
      <c r="N387" s="26">
        <f t="shared" si="62"/>
        <v>9</v>
      </c>
      <c r="O387" s="26">
        <f t="shared" si="62"/>
        <v>10</v>
      </c>
      <c r="P387" s="26">
        <f t="shared" si="62"/>
        <v>12</v>
      </c>
      <c r="Q387" s="26">
        <f t="shared" si="62"/>
        <v>12</v>
      </c>
      <c r="R387" s="26">
        <f t="shared" si="62"/>
        <v>13</v>
      </c>
      <c r="S387" s="26">
        <f t="shared" si="62"/>
        <v>17</v>
      </c>
      <c r="T387" s="28">
        <f t="shared" si="62"/>
        <v>151</v>
      </c>
    </row>
    <row r="388" spans="1:20" outlineLevel="2" x14ac:dyDescent="0.25">
      <c r="A388" s="20">
        <v>1002</v>
      </c>
      <c r="B388" s="20" t="s">
        <v>58</v>
      </c>
      <c r="C388" s="20">
        <v>1038</v>
      </c>
      <c r="D388" s="20" t="s">
        <v>18</v>
      </c>
      <c r="L388" s="23">
        <v>1</v>
      </c>
      <c r="N388" s="23">
        <v>1</v>
      </c>
      <c r="T388" s="28">
        <f t="shared" si="61"/>
        <v>2</v>
      </c>
    </row>
    <row r="389" spans="1:20" outlineLevel="2" x14ac:dyDescent="0.25">
      <c r="A389" s="20">
        <v>1002</v>
      </c>
      <c r="B389" s="20" t="s">
        <v>58</v>
      </c>
      <c r="C389" s="20">
        <v>38</v>
      </c>
      <c r="D389" s="20" t="s">
        <v>26</v>
      </c>
      <c r="G389" s="23">
        <v>1</v>
      </c>
      <c r="P389" s="23">
        <v>2</v>
      </c>
      <c r="S389" s="23">
        <v>2</v>
      </c>
      <c r="T389" s="28">
        <f t="shared" si="61"/>
        <v>5</v>
      </c>
    </row>
    <row r="390" spans="1:20" outlineLevel="2" x14ac:dyDescent="0.25">
      <c r="A390" s="20">
        <v>1002</v>
      </c>
      <c r="B390" s="20" t="s">
        <v>58</v>
      </c>
      <c r="C390" s="20">
        <v>42</v>
      </c>
      <c r="D390" s="20" t="s">
        <v>27</v>
      </c>
      <c r="N390" s="23">
        <v>1</v>
      </c>
      <c r="T390" s="28">
        <f t="shared" si="61"/>
        <v>1</v>
      </c>
    </row>
    <row r="391" spans="1:20" outlineLevel="2" x14ac:dyDescent="0.25">
      <c r="A391" s="20">
        <v>1002</v>
      </c>
      <c r="B391" s="20" t="s">
        <v>58</v>
      </c>
      <c r="C391" s="20">
        <v>1357</v>
      </c>
      <c r="D391" s="20" t="s">
        <v>223</v>
      </c>
      <c r="I391" s="23">
        <v>2</v>
      </c>
      <c r="J391" s="23">
        <v>1</v>
      </c>
      <c r="L391" s="23">
        <v>1</v>
      </c>
      <c r="T391" s="28">
        <f t="shared" si="61"/>
        <v>4</v>
      </c>
    </row>
    <row r="392" spans="1:20" outlineLevel="2" x14ac:dyDescent="0.25">
      <c r="A392" s="20">
        <v>1002</v>
      </c>
      <c r="B392" s="20" t="s">
        <v>58</v>
      </c>
      <c r="C392" s="20">
        <v>108</v>
      </c>
      <c r="D392" s="20" t="s">
        <v>39</v>
      </c>
      <c r="S392" s="23">
        <v>1</v>
      </c>
      <c r="T392" s="28">
        <f t="shared" si="61"/>
        <v>1</v>
      </c>
    </row>
    <row r="393" spans="1:20" outlineLevel="2" x14ac:dyDescent="0.25">
      <c r="A393" s="20">
        <v>1002</v>
      </c>
      <c r="B393" s="20" t="s">
        <v>58</v>
      </c>
      <c r="C393" s="20">
        <v>1628</v>
      </c>
      <c r="D393" s="20" t="s">
        <v>45</v>
      </c>
      <c r="H393" s="23">
        <v>1</v>
      </c>
      <c r="J393" s="23">
        <v>1</v>
      </c>
      <c r="L393" s="23">
        <v>1</v>
      </c>
      <c r="O393" s="23">
        <v>1</v>
      </c>
      <c r="T393" s="28">
        <f t="shared" si="61"/>
        <v>4</v>
      </c>
    </row>
    <row r="394" spans="1:20" outlineLevel="2" x14ac:dyDescent="0.25">
      <c r="A394" s="20">
        <v>1002</v>
      </c>
      <c r="B394" s="20" t="s">
        <v>58</v>
      </c>
      <c r="C394" s="20">
        <v>1411</v>
      </c>
      <c r="D394" s="20" t="s">
        <v>48</v>
      </c>
      <c r="N394" s="23">
        <v>1</v>
      </c>
      <c r="T394" s="28">
        <f t="shared" si="61"/>
        <v>1</v>
      </c>
    </row>
    <row r="395" spans="1:20" outlineLevel="2" x14ac:dyDescent="0.25">
      <c r="A395" s="20">
        <v>1002</v>
      </c>
      <c r="B395" s="20" t="s">
        <v>58</v>
      </c>
      <c r="C395" s="20">
        <v>1400</v>
      </c>
      <c r="D395" s="20" t="s">
        <v>52</v>
      </c>
      <c r="E395" s="23">
        <v>2</v>
      </c>
      <c r="G395" s="23">
        <v>2</v>
      </c>
      <c r="I395" s="23">
        <v>2</v>
      </c>
      <c r="K395" s="23">
        <v>1</v>
      </c>
      <c r="M395" s="23">
        <v>3</v>
      </c>
      <c r="O395" s="23">
        <v>1</v>
      </c>
      <c r="T395" s="28">
        <f t="shared" si="61"/>
        <v>11</v>
      </c>
    </row>
    <row r="396" spans="1:20" outlineLevel="2" x14ac:dyDescent="0.25">
      <c r="A396" s="20">
        <v>1002</v>
      </c>
      <c r="B396" s="20" t="s">
        <v>58</v>
      </c>
      <c r="C396" s="20">
        <v>157</v>
      </c>
      <c r="D396" s="20" t="s">
        <v>53</v>
      </c>
      <c r="G396" s="23">
        <v>2</v>
      </c>
      <c r="J396" s="23">
        <v>2</v>
      </c>
      <c r="K396" s="23">
        <v>1</v>
      </c>
      <c r="T396" s="28">
        <f t="shared" si="61"/>
        <v>5</v>
      </c>
    </row>
    <row r="397" spans="1:20" outlineLevel="2" x14ac:dyDescent="0.25">
      <c r="A397" s="20">
        <v>1002</v>
      </c>
      <c r="B397" s="20" t="s">
        <v>58</v>
      </c>
      <c r="C397" s="20">
        <v>1047</v>
      </c>
      <c r="D397" s="20" t="s">
        <v>54</v>
      </c>
      <c r="H397" s="23">
        <v>1</v>
      </c>
      <c r="I397" s="23">
        <v>3</v>
      </c>
      <c r="J397" s="23">
        <v>2</v>
      </c>
      <c r="K397" s="23">
        <v>5</v>
      </c>
      <c r="L397" s="23">
        <v>1</v>
      </c>
      <c r="M397" s="23">
        <v>2</v>
      </c>
      <c r="N397" s="23">
        <v>3</v>
      </c>
      <c r="O397" s="23">
        <v>1</v>
      </c>
      <c r="T397" s="28">
        <f t="shared" si="61"/>
        <v>18</v>
      </c>
    </row>
    <row r="398" spans="1:20" outlineLevel="2" x14ac:dyDescent="0.25">
      <c r="A398" s="20">
        <v>1002</v>
      </c>
      <c r="B398" s="20" t="s">
        <v>58</v>
      </c>
      <c r="C398" s="20">
        <v>163</v>
      </c>
      <c r="D398" s="20" t="s">
        <v>56</v>
      </c>
      <c r="P398" s="23">
        <v>2</v>
      </c>
      <c r="Q398" s="23">
        <v>1</v>
      </c>
      <c r="R398" s="23">
        <v>1</v>
      </c>
      <c r="S398" s="23">
        <v>5</v>
      </c>
      <c r="T398" s="28">
        <f t="shared" si="61"/>
        <v>9</v>
      </c>
    </row>
    <row r="399" spans="1:20" outlineLevel="2" x14ac:dyDescent="0.25">
      <c r="A399" s="20">
        <v>1002</v>
      </c>
      <c r="B399" s="20" t="s">
        <v>58</v>
      </c>
      <c r="C399" s="20">
        <v>1002</v>
      </c>
      <c r="D399" s="20" t="s">
        <v>58</v>
      </c>
      <c r="E399" s="23">
        <v>6</v>
      </c>
      <c r="G399" s="23">
        <v>10</v>
      </c>
      <c r="H399" s="23">
        <v>11</v>
      </c>
      <c r="I399" s="23">
        <v>7</v>
      </c>
      <c r="J399" s="23">
        <v>6</v>
      </c>
      <c r="K399" s="23">
        <v>10</v>
      </c>
      <c r="L399" s="23">
        <v>11</v>
      </c>
      <c r="M399" s="23">
        <v>12</v>
      </c>
      <c r="N399" s="23">
        <v>7</v>
      </c>
      <c r="O399" s="23">
        <v>2</v>
      </c>
      <c r="T399" s="28">
        <f t="shared" si="61"/>
        <v>82</v>
      </c>
    </row>
    <row r="400" spans="1:20" outlineLevel="2" x14ac:dyDescent="0.25">
      <c r="A400" s="20">
        <v>1002</v>
      </c>
      <c r="B400" s="20" t="s">
        <v>58</v>
      </c>
      <c r="C400" s="20">
        <v>1663</v>
      </c>
      <c r="D400" s="20" t="s">
        <v>59</v>
      </c>
      <c r="H400" s="23">
        <v>1</v>
      </c>
      <c r="K400" s="23">
        <v>3</v>
      </c>
      <c r="L400" s="23">
        <v>2</v>
      </c>
      <c r="M400" s="23">
        <v>1</v>
      </c>
      <c r="N400" s="23">
        <v>3</v>
      </c>
      <c r="O400" s="23">
        <v>1</v>
      </c>
      <c r="P400" s="23">
        <v>3</v>
      </c>
      <c r="S400" s="23">
        <v>2</v>
      </c>
      <c r="T400" s="28">
        <f t="shared" si="61"/>
        <v>16</v>
      </c>
    </row>
    <row r="401" spans="1:20" outlineLevel="2" x14ac:dyDescent="0.25">
      <c r="A401" s="20">
        <v>1002</v>
      </c>
      <c r="B401" s="20" t="s">
        <v>58</v>
      </c>
      <c r="C401" s="20">
        <v>1627</v>
      </c>
      <c r="D401" s="20" t="s">
        <v>60</v>
      </c>
      <c r="H401" s="23">
        <v>1</v>
      </c>
      <c r="J401" s="23">
        <v>2</v>
      </c>
      <c r="K401" s="23">
        <v>1</v>
      </c>
      <c r="L401" s="23">
        <v>2</v>
      </c>
      <c r="M401" s="23">
        <v>3</v>
      </c>
      <c r="O401" s="23">
        <v>1</v>
      </c>
      <c r="T401" s="28">
        <f t="shared" si="61"/>
        <v>10</v>
      </c>
    </row>
    <row r="402" spans="1:20" outlineLevel="2" x14ac:dyDescent="0.25">
      <c r="A402" s="20">
        <v>1002</v>
      </c>
      <c r="B402" s="20" t="s">
        <v>58</v>
      </c>
      <c r="C402" s="20">
        <v>1154</v>
      </c>
      <c r="D402" s="20" t="s">
        <v>229</v>
      </c>
      <c r="R402" s="23">
        <v>1</v>
      </c>
      <c r="T402" s="28">
        <f t="shared" si="61"/>
        <v>1</v>
      </c>
    </row>
    <row r="403" spans="1:20" outlineLevel="2" x14ac:dyDescent="0.25">
      <c r="A403" s="20">
        <v>1002</v>
      </c>
      <c r="B403" s="20" t="s">
        <v>58</v>
      </c>
      <c r="C403" s="20">
        <v>1180</v>
      </c>
      <c r="D403" s="20" t="s">
        <v>230</v>
      </c>
      <c r="P403" s="23">
        <v>1</v>
      </c>
      <c r="Q403" s="23">
        <v>1</v>
      </c>
      <c r="S403" s="23">
        <v>1</v>
      </c>
      <c r="T403" s="28">
        <f t="shared" si="61"/>
        <v>3</v>
      </c>
    </row>
    <row r="404" spans="1:20" outlineLevel="2" x14ac:dyDescent="0.25">
      <c r="A404" s="20">
        <v>1002</v>
      </c>
      <c r="B404" s="20" t="s">
        <v>58</v>
      </c>
      <c r="C404" s="20">
        <v>191</v>
      </c>
      <c r="D404" s="20" t="s">
        <v>67</v>
      </c>
      <c r="O404" s="23">
        <v>1</v>
      </c>
      <c r="T404" s="28">
        <f t="shared" si="61"/>
        <v>1</v>
      </c>
    </row>
    <row r="405" spans="1:20" outlineLevel="2" x14ac:dyDescent="0.25">
      <c r="A405" s="20">
        <v>1002</v>
      </c>
      <c r="B405" s="20" t="s">
        <v>58</v>
      </c>
      <c r="C405" s="20">
        <v>1115</v>
      </c>
      <c r="D405" s="20" t="s">
        <v>232</v>
      </c>
      <c r="P405" s="23">
        <v>1</v>
      </c>
      <c r="Q405" s="23">
        <v>1</v>
      </c>
      <c r="S405" s="23">
        <v>2</v>
      </c>
      <c r="T405" s="28">
        <f t="shared" si="61"/>
        <v>4</v>
      </c>
    </row>
    <row r="406" spans="1:20" outlineLevel="2" x14ac:dyDescent="0.25">
      <c r="A406" s="20">
        <v>1002</v>
      </c>
      <c r="B406" s="20" t="s">
        <v>58</v>
      </c>
      <c r="C406" s="20">
        <v>210</v>
      </c>
      <c r="D406" s="20" t="s">
        <v>71</v>
      </c>
      <c r="G406" s="23">
        <v>2</v>
      </c>
      <c r="H406" s="23">
        <v>2</v>
      </c>
      <c r="J406" s="23">
        <v>4</v>
      </c>
      <c r="K406" s="23">
        <v>1</v>
      </c>
      <c r="L406" s="23">
        <v>5</v>
      </c>
      <c r="O406" s="23">
        <v>2</v>
      </c>
      <c r="P406" s="23">
        <v>4</v>
      </c>
      <c r="Q406" s="23">
        <v>4</v>
      </c>
      <c r="R406" s="23">
        <v>4</v>
      </c>
      <c r="S406" s="23">
        <v>1</v>
      </c>
      <c r="T406" s="28">
        <f t="shared" si="61"/>
        <v>29</v>
      </c>
    </row>
    <row r="407" spans="1:20" outlineLevel="2" x14ac:dyDescent="0.25">
      <c r="A407" s="20">
        <v>1002</v>
      </c>
      <c r="B407" s="20" t="s">
        <v>58</v>
      </c>
      <c r="C407" s="20">
        <v>1185</v>
      </c>
      <c r="D407" s="20" t="s">
        <v>233</v>
      </c>
      <c r="O407" s="23">
        <v>1</v>
      </c>
      <c r="P407" s="23">
        <v>1</v>
      </c>
      <c r="Q407" s="23">
        <v>1</v>
      </c>
      <c r="S407" s="23">
        <v>1</v>
      </c>
      <c r="T407" s="28">
        <f t="shared" si="61"/>
        <v>4</v>
      </c>
    </row>
    <row r="408" spans="1:20" outlineLevel="2" x14ac:dyDescent="0.25">
      <c r="A408" s="20">
        <v>1002</v>
      </c>
      <c r="B408" s="20" t="s">
        <v>58</v>
      </c>
      <c r="C408" s="20">
        <v>1009</v>
      </c>
      <c r="D408" s="20" t="s">
        <v>77</v>
      </c>
      <c r="N408" s="23">
        <v>1</v>
      </c>
      <c r="O408" s="23">
        <v>1</v>
      </c>
      <c r="T408" s="28">
        <f t="shared" si="61"/>
        <v>2</v>
      </c>
    </row>
    <row r="409" spans="1:20" outlineLevel="2" x14ac:dyDescent="0.25">
      <c r="A409" s="20">
        <v>1002</v>
      </c>
      <c r="B409" s="20" t="s">
        <v>58</v>
      </c>
      <c r="C409" s="20">
        <v>1095</v>
      </c>
      <c r="D409" s="20" t="s">
        <v>235</v>
      </c>
      <c r="Q409" s="23">
        <v>1</v>
      </c>
      <c r="S409" s="23">
        <v>1</v>
      </c>
      <c r="T409" s="28">
        <f t="shared" si="61"/>
        <v>2</v>
      </c>
    </row>
    <row r="410" spans="1:20" outlineLevel="2" x14ac:dyDescent="0.25">
      <c r="A410" s="20">
        <v>1002</v>
      </c>
      <c r="B410" s="20" t="s">
        <v>58</v>
      </c>
      <c r="C410" s="20">
        <v>1197</v>
      </c>
      <c r="D410" s="20" t="s">
        <v>239</v>
      </c>
      <c r="Q410" s="23">
        <v>8</v>
      </c>
      <c r="R410" s="23">
        <v>3</v>
      </c>
      <c r="S410" s="23">
        <v>3</v>
      </c>
      <c r="T410" s="28">
        <f t="shared" si="61"/>
        <v>14</v>
      </c>
    </row>
    <row r="411" spans="1:20" outlineLevel="2" x14ac:dyDescent="0.25">
      <c r="A411" s="20">
        <v>1002</v>
      </c>
      <c r="B411" s="20" t="s">
        <v>58</v>
      </c>
      <c r="C411" s="20">
        <v>277</v>
      </c>
      <c r="D411" s="20" t="s">
        <v>90</v>
      </c>
      <c r="G411" s="23">
        <v>1</v>
      </c>
      <c r="I411" s="23">
        <v>1</v>
      </c>
      <c r="L411" s="23">
        <v>1</v>
      </c>
      <c r="Q411" s="23">
        <v>2</v>
      </c>
      <c r="R411" s="23">
        <v>1</v>
      </c>
      <c r="S411" s="23">
        <v>1</v>
      </c>
      <c r="T411" s="28">
        <f t="shared" si="61"/>
        <v>7</v>
      </c>
    </row>
    <row r="412" spans="1:20" outlineLevel="2" x14ac:dyDescent="0.25">
      <c r="A412" s="20">
        <v>1002</v>
      </c>
      <c r="B412" s="20" t="s">
        <v>58</v>
      </c>
      <c r="C412" s="20">
        <v>282</v>
      </c>
      <c r="D412" s="20" t="s">
        <v>92</v>
      </c>
      <c r="I412" s="23">
        <v>1</v>
      </c>
      <c r="T412" s="28">
        <f t="shared" si="61"/>
        <v>1</v>
      </c>
    </row>
    <row r="413" spans="1:20" outlineLevel="2" x14ac:dyDescent="0.25">
      <c r="A413" s="20">
        <v>1002</v>
      </c>
      <c r="B413" s="20" t="s">
        <v>58</v>
      </c>
      <c r="C413" s="20">
        <v>1672</v>
      </c>
      <c r="D413" s="20" t="s">
        <v>94</v>
      </c>
      <c r="P413" s="23">
        <v>1</v>
      </c>
      <c r="Q413" s="23">
        <v>2</v>
      </c>
      <c r="T413" s="28">
        <f t="shared" si="61"/>
        <v>3</v>
      </c>
    </row>
    <row r="414" spans="1:20" outlineLevel="2" x14ac:dyDescent="0.25">
      <c r="A414" s="20">
        <v>1002</v>
      </c>
      <c r="B414" s="20" t="s">
        <v>58</v>
      </c>
      <c r="C414" s="20">
        <v>1739</v>
      </c>
      <c r="D414" s="20" t="s">
        <v>96</v>
      </c>
      <c r="O414" s="23">
        <v>2</v>
      </c>
      <c r="P414" s="23">
        <v>1</v>
      </c>
      <c r="S414" s="23">
        <v>1</v>
      </c>
      <c r="T414" s="28">
        <f t="shared" si="61"/>
        <v>4</v>
      </c>
    </row>
    <row r="415" spans="1:20" outlineLevel="2" x14ac:dyDescent="0.25">
      <c r="A415" s="20">
        <v>1002</v>
      </c>
      <c r="B415" s="20" t="s">
        <v>58</v>
      </c>
      <c r="C415" s="20">
        <v>1067</v>
      </c>
      <c r="D415" s="20" t="s">
        <v>97</v>
      </c>
      <c r="P415" s="23">
        <v>1</v>
      </c>
      <c r="T415" s="28">
        <f t="shared" si="61"/>
        <v>1</v>
      </c>
    </row>
    <row r="416" spans="1:20" outlineLevel="2" x14ac:dyDescent="0.25">
      <c r="A416" s="20">
        <v>1002</v>
      </c>
      <c r="B416" s="20" t="s">
        <v>58</v>
      </c>
      <c r="C416" s="20">
        <v>294</v>
      </c>
      <c r="D416" s="20" t="s">
        <v>98</v>
      </c>
      <c r="L416" s="23">
        <v>1</v>
      </c>
      <c r="M416" s="23">
        <v>1</v>
      </c>
      <c r="T416" s="28">
        <f t="shared" si="61"/>
        <v>2</v>
      </c>
    </row>
    <row r="417" spans="1:20" outlineLevel="2" x14ac:dyDescent="0.25">
      <c r="A417" s="20">
        <v>1002</v>
      </c>
      <c r="B417" s="20" t="s">
        <v>58</v>
      </c>
      <c r="C417" s="20">
        <v>296</v>
      </c>
      <c r="D417" s="20" t="s">
        <v>99</v>
      </c>
      <c r="E417" s="23">
        <v>1</v>
      </c>
      <c r="G417" s="23">
        <v>3</v>
      </c>
      <c r="H417" s="23">
        <v>3</v>
      </c>
      <c r="I417" s="23">
        <v>1</v>
      </c>
      <c r="J417" s="23">
        <v>4</v>
      </c>
      <c r="K417" s="23">
        <v>2</v>
      </c>
      <c r="L417" s="23">
        <v>3</v>
      </c>
      <c r="M417" s="23">
        <v>2</v>
      </c>
      <c r="N417" s="23">
        <v>5</v>
      </c>
      <c r="O417" s="23">
        <v>1</v>
      </c>
      <c r="T417" s="28">
        <f t="shared" si="61"/>
        <v>25</v>
      </c>
    </row>
    <row r="418" spans="1:20" outlineLevel="2" x14ac:dyDescent="0.25">
      <c r="A418" s="20">
        <v>1002</v>
      </c>
      <c r="B418" s="20" t="s">
        <v>58</v>
      </c>
      <c r="C418" s="20">
        <v>298</v>
      </c>
      <c r="D418" s="20" t="s">
        <v>100</v>
      </c>
      <c r="E418" s="23">
        <v>2</v>
      </c>
      <c r="H418" s="23">
        <v>1</v>
      </c>
      <c r="O418" s="23">
        <v>1</v>
      </c>
      <c r="P418" s="23">
        <v>2</v>
      </c>
      <c r="R418" s="23">
        <v>3</v>
      </c>
      <c r="T418" s="28">
        <f t="shared" si="61"/>
        <v>9</v>
      </c>
    </row>
    <row r="419" spans="1:20" outlineLevel="2" x14ac:dyDescent="0.25">
      <c r="A419" s="20">
        <v>1002</v>
      </c>
      <c r="B419" s="20" t="s">
        <v>58</v>
      </c>
      <c r="C419" s="20">
        <v>696</v>
      </c>
      <c r="D419" s="20" t="s">
        <v>104</v>
      </c>
      <c r="E419" s="23">
        <v>1</v>
      </c>
      <c r="H419" s="23">
        <v>2</v>
      </c>
      <c r="I419" s="23">
        <v>2</v>
      </c>
      <c r="J419" s="23">
        <v>1</v>
      </c>
      <c r="L419" s="23">
        <v>1</v>
      </c>
      <c r="M419" s="23">
        <v>1</v>
      </c>
      <c r="N419" s="23">
        <v>1</v>
      </c>
      <c r="O419" s="23">
        <v>4</v>
      </c>
      <c r="Q419" s="23">
        <v>1</v>
      </c>
      <c r="S419" s="23">
        <v>2</v>
      </c>
      <c r="T419" s="28">
        <f t="shared" si="61"/>
        <v>16</v>
      </c>
    </row>
    <row r="420" spans="1:20" outlineLevel="2" x14ac:dyDescent="0.25">
      <c r="A420" s="20">
        <v>1002</v>
      </c>
      <c r="B420" s="20" t="s">
        <v>58</v>
      </c>
      <c r="C420" s="20">
        <v>317</v>
      </c>
      <c r="D420" s="20" t="s">
        <v>108</v>
      </c>
      <c r="G420" s="23">
        <v>1</v>
      </c>
      <c r="H420" s="23">
        <v>1</v>
      </c>
      <c r="I420" s="23">
        <v>1</v>
      </c>
      <c r="K420" s="23">
        <v>1</v>
      </c>
      <c r="L420" s="23">
        <v>2</v>
      </c>
      <c r="M420" s="23">
        <v>1</v>
      </c>
      <c r="T420" s="28">
        <f t="shared" si="61"/>
        <v>7</v>
      </c>
    </row>
    <row r="421" spans="1:20" outlineLevel="2" x14ac:dyDescent="0.25">
      <c r="A421" s="20">
        <v>1002</v>
      </c>
      <c r="B421" s="20" t="s">
        <v>58</v>
      </c>
      <c r="C421" s="20">
        <v>353</v>
      </c>
      <c r="D421" s="20" t="s">
        <v>115</v>
      </c>
      <c r="G421" s="23">
        <v>1</v>
      </c>
      <c r="K421" s="23">
        <v>1</v>
      </c>
      <c r="N421" s="23">
        <v>1</v>
      </c>
      <c r="T421" s="28">
        <f t="shared" si="61"/>
        <v>3</v>
      </c>
    </row>
    <row r="422" spans="1:20" outlineLevel="2" x14ac:dyDescent="0.25">
      <c r="A422" s="20">
        <v>1002</v>
      </c>
      <c r="B422" s="20" t="s">
        <v>58</v>
      </c>
      <c r="C422" s="20">
        <v>389</v>
      </c>
      <c r="D422" s="20" t="s">
        <v>118</v>
      </c>
      <c r="E422" s="23">
        <v>1</v>
      </c>
      <c r="G422" s="23">
        <v>2</v>
      </c>
      <c r="H422" s="23">
        <v>1</v>
      </c>
      <c r="I422" s="23">
        <v>1</v>
      </c>
      <c r="L422" s="23">
        <v>3</v>
      </c>
      <c r="N422" s="23">
        <v>4</v>
      </c>
      <c r="O422" s="23">
        <v>2</v>
      </c>
      <c r="T422" s="28">
        <f t="shared" si="61"/>
        <v>14</v>
      </c>
    </row>
    <row r="423" spans="1:20" outlineLevel="2" x14ac:dyDescent="0.25">
      <c r="A423" s="20">
        <v>1002</v>
      </c>
      <c r="B423" s="20" t="s">
        <v>58</v>
      </c>
      <c r="C423" s="20">
        <v>1508</v>
      </c>
      <c r="D423" s="20" t="s">
        <v>127</v>
      </c>
      <c r="I423" s="23">
        <v>1</v>
      </c>
      <c r="K423" s="23">
        <v>2</v>
      </c>
      <c r="P423" s="23">
        <v>1</v>
      </c>
      <c r="Q423" s="23">
        <v>1</v>
      </c>
      <c r="T423" s="28">
        <f t="shared" si="61"/>
        <v>5</v>
      </c>
    </row>
    <row r="424" spans="1:20" outlineLevel="2" x14ac:dyDescent="0.25">
      <c r="A424" s="20">
        <v>1002</v>
      </c>
      <c r="B424" s="20" t="s">
        <v>58</v>
      </c>
      <c r="C424" s="20">
        <v>1450</v>
      </c>
      <c r="D424" s="20" t="s">
        <v>128</v>
      </c>
      <c r="K424" s="23">
        <v>1</v>
      </c>
      <c r="M424" s="23">
        <v>1</v>
      </c>
      <c r="O424" s="23">
        <v>3</v>
      </c>
      <c r="P424" s="23">
        <v>5</v>
      </c>
      <c r="Q424" s="23">
        <v>2</v>
      </c>
      <c r="R424" s="23">
        <v>2</v>
      </c>
      <c r="S424" s="23">
        <v>1</v>
      </c>
      <c r="T424" s="28">
        <f t="shared" si="61"/>
        <v>15</v>
      </c>
    </row>
    <row r="425" spans="1:20" outlineLevel="2" x14ac:dyDescent="0.25">
      <c r="A425" s="20">
        <v>1002</v>
      </c>
      <c r="B425" s="20" t="s">
        <v>58</v>
      </c>
      <c r="C425" s="20">
        <v>646</v>
      </c>
      <c r="D425" s="20" t="s">
        <v>135</v>
      </c>
      <c r="E425" s="23">
        <v>1</v>
      </c>
      <c r="H425" s="23">
        <v>1</v>
      </c>
      <c r="I425" s="23">
        <v>1</v>
      </c>
      <c r="J425" s="23">
        <v>2</v>
      </c>
      <c r="K425" s="23">
        <v>1</v>
      </c>
      <c r="L425" s="23">
        <v>2</v>
      </c>
      <c r="N425" s="23">
        <v>2</v>
      </c>
      <c r="O425" s="23">
        <v>2</v>
      </c>
      <c r="T425" s="28">
        <f t="shared" si="61"/>
        <v>12</v>
      </c>
    </row>
    <row r="426" spans="1:20" outlineLevel="2" x14ac:dyDescent="0.25">
      <c r="A426" s="20">
        <v>1002</v>
      </c>
      <c r="B426" s="20" t="s">
        <v>58</v>
      </c>
      <c r="C426" s="20">
        <v>1462</v>
      </c>
      <c r="D426" s="20" t="s">
        <v>142</v>
      </c>
      <c r="I426" s="23">
        <v>1</v>
      </c>
      <c r="T426" s="28">
        <f t="shared" si="61"/>
        <v>1</v>
      </c>
    </row>
    <row r="427" spans="1:20" outlineLevel="2" x14ac:dyDescent="0.25">
      <c r="A427" s="20">
        <v>1002</v>
      </c>
      <c r="B427" s="20" t="s">
        <v>58</v>
      </c>
      <c r="C427" s="20">
        <v>1465</v>
      </c>
      <c r="D427" s="20" t="s">
        <v>144</v>
      </c>
      <c r="G427" s="23">
        <v>1</v>
      </c>
      <c r="J427" s="23">
        <v>1</v>
      </c>
      <c r="K427" s="23">
        <v>1</v>
      </c>
      <c r="L427" s="23">
        <v>1</v>
      </c>
      <c r="N427" s="23">
        <v>1</v>
      </c>
      <c r="P427" s="23">
        <v>1</v>
      </c>
      <c r="Q427" s="23">
        <v>1</v>
      </c>
      <c r="S427" s="23">
        <v>1</v>
      </c>
      <c r="T427" s="28">
        <f t="shared" si="61"/>
        <v>8</v>
      </c>
    </row>
    <row r="428" spans="1:20" outlineLevel="2" x14ac:dyDescent="0.25">
      <c r="A428" s="20">
        <v>1002</v>
      </c>
      <c r="B428" s="20" t="s">
        <v>58</v>
      </c>
      <c r="C428" s="20">
        <v>713</v>
      </c>
      <c r="D428" s="20" t="s">
        <v>147</v>
      </c>
      <c r="G428" s="23">
        <v>1</v>
      </c>
      <c r="I428" s="23">
        <v>2</v>
      </c>
      <c r="K428" s="23">
        <v>2</v>
      </c>
      <c r="L428" s="23">
        <v>1</v>
      </c>
      <c r="M428" s="23">
        <v>1</v>
      </c>
      <c r="N428" s="23">
        <v>2</v>
      </c>
      <c r="T428" s="28">
        <f t="shared" si="61"/>
        <v>9</v>
      </c>
    </row>
    <row r="429" spans="1:20" outlineLevel="2" x14ac:dyDescent="0.25">
      <c r="A429" s="20">
        <v>1002</v>
      </c>
      <c r="B429" s="20" t="s">
        <v>58</v>
      </c>
      <c r="C429" s="20">
        <v>718</v>
      </c>
      <c r="D429" s="20" t="s">
        <v>148</v>
      </c>
      <c r="G429" s="23">
        <v>1</v>
      </c>
      <c r="J429" s="23">
        <v>1</v>
      </c>
      <c r="L429" s="23">
        <v>1</v>
      </c>
      <c r="T429" s="28">
        <f t="shared" si="61"/>
        <v>3</v>
      </c>
    </row>
    <row r="430" spans="1:20" outlineLevel="2" x14ac:dyDescent="0.25">
      <c r="A430" s="20">
        <v>1002</v>
      </c>
      <c r="B430" s="20" t="s">
        <v>58</v>
      </c>
      <c r="C430" s="20">
        <v>726</v>
      </c>
      <c r="D430" s="20" t="s">
        <v>150</v>
      </c>
      <c r="E430" s="23">
        <v>1</v>
      </c>
      <c r="H430" s="23">
        <v>3</v>
      </c>
      <c r="I430" s="23">
        <v>2</v>
      </c>
      <c r="O430" s="23">
        <v>1</v>
      </c>
      <c r="Q430" s="23">
        <v>1</v>
      </c>
      <c r="R430" s="23">
        <v>1</v>
      </c>
      <c r="S430" s="23">
        <v>2</v>
      </c>
      <c r="T430" s="28">
        <f t="shared" si="61"/>
        <v>11</v>
      </c>
    </row>
    <row r="431" spans="1:20" outlineLevel="2" x14ac:dyDescent="0.25">
      <c r="A431" s="20">
        <v>1002</v>
      </c>
      <c r="B431" s="20" t="s">
        <v>58</v>
      </c>
      <c r="C431" s="20">
        <v>1466</v>
      </c>
      <c r="D431" s="20" t="s">
        <v>151</v>
      </c>
      <c r="E431" s="23">
        <v>1</v>
      </c>
      <c r="G431" s="23">
        <v>1</v>
      </c>
      <c r="H431" s="23">
        <v>2</v>
      </c>
      <c r="I431" s="23">
        <v>5</v>
      </c>
      <c r="J431" s="23">
        <v>3</v>
      </c>
      <c r="K431" s="23">
        <v>3</v>
      </c>
      <c r="L431" s="23">
        <v>2</v>
      </c>
      <c r="N431" s="23">
        <v>6</v>
      </c>
      <c r="O431" s="23">
        <v>2</v>
      </c>
      <c r="P431" s="23">
        <v>4</v>
      </c>
      <c r="Q431" s="23">
        <v>3</v>
      </c>
      <c r="R431" s="23">
        <v>2</v>
      </c>
      <c r="S431" s="23">
        <v>3</v>
      </c>
      <c r="T431" s="28">
        <f t="shared" si="61"/>
        <v>37</v>
      </c>
    </row>
    <row r="432" spans="1:20" outlineLevel="2" x14ac:dyDescent="0.25">
      <c r="A432" s="20">
        <v>1002</v>
      </c>
      <c r="B432" s="20" t="s">
        <v>58</v>
      </c>
      <c r="C432" s="20">
        <v>753</v>
      </c>
      <c r="D432" s="20" t="s">
        <v>153</v>
      </c>
      <c r="G432" s="23">
        <v>1</v>
      </c>
      <c r="I432" s="23">
        <v>2</v>
      </c>
      <c r="S432" s="23">
        <v>1</v>
      </c>
      <c r="T432" s="28">
        <f t="shared" si="61"/>
        <v>4</v>
      </c>
    </row>
    <row r="433" spans="1:20" outlineLevel="2" x14ac:dyDescent="0.25">
      <c r="A433" s="20">
        <v>1002</v>
      </c>
      <c r="B433" s="20" t="s">
        <v>58</v>
      </c>
      <c r="C433" s="20">
        <v>1468</v>
      </c>
      <c r="D433" s="20" t="s">
        <v>155</v>
      </c>
      <c r="J433" s="23">
        <v>1</v>
      </c>
      <c r="M433" s="23">
        <v>1</v>
      </c>
      <c r="N433" s="23">
        <v>2</v>
      </c>
      <c r="O433" s="23">
        <v>4</v>
      </c>
      <c r="P433" s="23">
        <v>8</v>
      </c>
      <c r="R433" s="23">
        <v>7</v>
      </c>
      <c r="S433" s="23">
        <v>5</v>
      </c>
      <c r="T433" s="28">
        <f t="shared" si="61"/>
        <v>28</v>
      </c>
    </row>
    <row r="434" spans="1:20" outlineLevel="2" x14ac:dyDescent="0.25">
      <c r="A434" s="20">
        <v>1002</v>
      </c>
      <c r="B434" s="20" t="s">
        <v>58</v>
      </c>
      <c r="C434" s="20">
        <v>774</v>
      </c>
      <c r="D434" s="20" t="s">
        <v>157</v>
      </c>
      <c r="E434" s="23">
        <v>1</v>
      </c>
      <c r="G434" s="23">
        <v>2</v>
      </c>
      <c r="H434" s="23">
        <v>1</v>
      </c>
      <c r="I434" s="23">
        <v>6</v>
      </c>
      <c r="J434" s="23">
        <v>2</v>
      </c>
      <c r="L434" s="23">
        <v>1</v>
      </c>
      <c r="M434" s="23">
        <v>3</v>
      </c>
      <c r="N434" s="23">
        <v>2</v>
      </c>
      <c r="O434" s="23">
        <v>3</v>
      </c>
      <c r="P434" s="23">
        <v>1</v>
      </c>
      <c r="Q434" s="23">
        <v>4</v>
      </c>
      <c r="R434" s="23">
        <v>3</v>
      </c>
      <c r="S434" s="23">
        <v>1</v>
      </c>
      <c r="T434" s="28">
        <f t="shared" si="61"/>
        <v>30</v>
      </c>
    </row>
    <row r="435" spans="1:20" outlineLevel="2" x14ac:dyDescent="0.25">
      <c r="A435" s="20">
        <v>1002</v>
      </c>
      <c r="B435" s="20" t="s">
        <v>58</v>
      </c>
      <c r="C435" s="20">
        <v>780</v>
      </c>
      <c r="D435" s="20" t="s">
        <v>158</v>
      </c>
      <c r="G435" s="23">
        <v>1</v>
      </c>
      <c r="K435" s="23">
        <v>2</v>
      </c>
      <c r="L435" s="23">
        <v>1</v>
      </c>
      <c r="M435" s="23">
        <v>1</v>
      </c>
      <c r="N435" s="23">
        <v>2</v>
      </c>
      <c r="O435" s="23">
        <v>1</v>
      </c>
      <c r="P435" s="23">
        <v>1</v>
      </c>
      <c r="Q435" s="23">
        <v>2</v>
      </c>
      <c r="R435" s="23">
        <v>1</v>
      </c>
      <c r="T435" s="28">
        <f t="shared" si="61"/>
        <v>12</v>
      </c>
    </row>
    <row r="436" spans="1:20" outlineLevel="2" x14ac:dyDescent="0.25">
      <c r="A436" s="20">
        <v>1002</v>
      </c>
      <c r="B436" s="20" t="s">
        <v>58</v>
      </c>
      <c r="C436" s="20">
        <v>789</v>
      </c>
      <c r="D436" s="20" t="s">
        <v>159</v>
      </c>
      <c r="G436" s="23">
        <v>8</v>
      </c>
      <c r="H436" s="23">
        <v>8</v>
      </c>
      <c r="I436" s="23">
        <v>4</v>
      </c>
      <c r="J436" s="23">
        <v>3</v>
      </c>
      <c r="K436" s="23">
        <v>2</v>
      </c>
      <c r="L436" s="23">
        <v>5</v>
      </c>
      <c r="M436" s="23">
        <v>4</v>
      </c>
      <c r="N436" s="23">
        <v>7</v>
      </c>
      <c r="O436" s="23">
        <v>7</v>
      </c>
      <c r="P436" s="23">
        <v>3</v>
      </c>
      <c r="Q436" s="23">
        <v>4</v>
      </c>
      <c r="R436" s="23">
        <v>5</v>
      </c>
      <c r="S436" s="23">
        <v>4</v>
      </c>
      <c r="T436" s="28">
        <f t="shared" si="61"/>
        <v>64</v>
      </c>
    </row>
    <row r="437" spans="1:20" outlineLevel="2" x14ac:dyDescent="0.25">
      <c r="A437" s="20">
        <v>1002</v>
      </c>
      <c r="B437" s="20" t="s">
        <v>58</v>
      </c>
      <c r="C437" s="20">
        <v>826</v>
      </c>
      <c r="D437" s="20" t="s">
        <v>161</v>
      </c>
      <c r="Q437" s="23">
        <v>1</v>
      </c>
      <c r="T437" s="28">
        <f t="shared" si="61"/>
        <v>1</v>
      </c>
    </row>
    <row r="438" spans="1:20" outlineLevel="2" x14ac:dyDescent="0.25">
      <c r="A438" s="20">
        <v>1002</v>
      </c>
      <c r="B438" s="20" t="s">
        <v>58</v>
      </c>
      <c r="C438" s="20">
        <v>1500</v>
      </c>
      <c r="D438" s="20" t="s">
        <v>162</v>
      </c>
      <c r="F438" s="23">
        <v>1</v>
      </c>
      <c r="G438" s="23">
        <v>2</v>
      </c>
      <c r="H438" s="23">
        <v>3</v>
      </c>
      <c r="I438" s="23">
        <v>2</v>
      </c>
      <c r="J438" s="23">
        <v>1</v>
      </c>
      <c r="K438" s="23">
        <v>2</v>
      </c>
      <c r="L438" s="23">
        <v>5</v>
      </c>
      <c r="M438" s="23">
        <v>4</v>
      </c>
      <c r="N438" s="23">
        <v>1</v>
      </c>
      <c r="O438" s="23">
        <v>5</v>
      </c>
      <c r="P438" s="23">
        <v>5</v>
      </c>
      <c r="Q438" s="23">
        <v>1</v>
      </c>
      <c r="S438" s="23">
        <v>2</v>
      </c>
      <c r="T438" s="28">
        <f t="shared" si="61"/>
        <v>34</v>
      </c>
    </row>
    <row r="439" spans="1:20" outlineLevel="2" x14ac:dyDescent="0.25">
      <c r="A439" s="20">
        <v>1002</v>
      </c>
      <c r="B439" s="20" t="s">
        <v>58</v>
      </c>
      <c r="C439" s="20">
        <v>860</v>
      </c>
      <c r="D439" s="20" t="s">
        <v>166</v>
      </c>
      <c r="K439" s="23">
        <v>2</v>
      </c>
      <c r="M439" s="23">
        <v>1</v>
      </c>
      <c r="O439" s="23">
        <v>2</v>
      </c>
      <c r="S439" s="23">
        <v>1</v>
      </c>
      <c r="T439" s="28">
        <f t="shared" si="61"/>
        <v>6</v>
      </c>
    </row>
    <row r="440" spans="1:20" outlineLevel="2" x14ac:dyDescent="0.25">
      <c r="A440" s="20">
        <v>1002</v>
      </c>
      <c r="B440" s="20" t="s">
        <v>58</v>
      </c>
      <c r="C440" s="20">
        <v>898</v>
      </c>
      <c r="D440" s="20" t="s">
        <v>169</v>
      </c>
      <c r="E440" s="23">
        <v>6</v>
      </c>
      <c r="G440" s="23">
        <v>2</v>
      </c>
      <c r="H440" s="23">
        <v>7</v>
      </c>
      <c r="I440" s="23">
        <v>6</v>
      </c>
      <c r="J440" s="23">
        <v>8</v>
      </c>
      <c r="K440" s="23">
        <v>7</v>
      </c>
      <c r="L440" s="23">
        <v>10</v>
      </c>
      <c r="M440" s="23">
        <v>10</v>
      </c>
      <c r="N440" s="23">
        <v>12</v>
      </c>
      <c r="O440" s="23">
        <v>12</v>
      </c>
      <c r="P440" s="23">
        <v>12</v>
      </c>
      <c r="Q440" s="23">
        <v>13</v>
      </c>
      <c r="R440" s="23">
        <v>14</v>
      </c>
      <c r="S440" s="23">
        <v>16</v>
      </c>
      <c r="T440" s="28">
        <f t="shared" si="61"/>
        <v>135</v>
      </c>
    </row>
    <row r="441" spans="1:20" outlineLevel="2" x14ac:dyDescent="0.25">
      <c r="A441" s="20">
        <v>1002</v>
      </c>
      <c r="B441" s="20" t="s">
        <v>58</v>
      </c>
      <c r="C441" s="20">
        <v>1469</v>
      </c>
      <c r="D441" s="20" t="s">
        <v>176</v>
      </c>
      <c r="G441" s="23">
        <v>2</v>
      </c>
      <c r="J441" s="23">
        <v>2</v>
      </c>
      <c r="M441" s="23">
        <v>2</v>
      </c>
      <c r="N441" s="23">
        <v>1</v>
      </c>
      <c r="P441" s="23">
        <v>1</v>
      </c>
      <c r="Q441" s="23">
        <v>1</v>
      </c>
      <c r="R441" s="23">
        <v>2</v>
      </c>
      <c r="S441" s="23">
        <v>3</v>
      </c>
      <c r="T441" s="28">
        <f t="shared" si="61"/>
        <v>14</v>
      </c>
    </row>
    <row r="442" spans="1:20" outlineLevel="2" x14ac:dyDescent="0.25">
      <c r="A442" s="20">
        <v>1002</v>
      </c>
      <c r="B442" s="20" t="s">
        <v>58</v>
      </c>
      <c r="C442" s="20">
        <v>951</v>
      </c>
      <c r="D442" s="20" t="s">
        <v>177</v>
      </c>
      <c r="M442" s="23">
        <v>2</v>
      </c>
      <c r="O442" s="23">
        <v>1</v>
      </c>
      <c r="T442" s="28">
        <f t="shared" si="61"/>
        <v>3</v>
      </c>
    </row>
    <row r="443" spans="1:20" outlineLevel="2" x14ac:dyDescent="0.25">
      <c r="A443" s="20">
        <v>1002</v>
      </c>
      <c r="B443" s="20" t="s">
        <v>58</v>
      </c>
      <c r="C443" s="20">
        <v>969</v>
      </c>
      <c r="D443" s="20" t="s">
        <v>180</v>
      </c>
      <c r="H443" s="23">
        <v>1</v>
      </c>
      <c r="M443" s="23">
        <v>2</v>
      </c>
      <c r="O443" s="23">
        <v>2</v>
      </c>
      <c r="T443" s="28">
        <f t="shared" si="61"/>
        <v>5</v>
      </c>
    </row>
    <row r="444" spans="1:20" outlineLevel="2" x14ac:dyDescent="0.25">
      <c r="A444" s="20">
        <v>1002</v>
      </c>
      <c r="B444" s="20" t="s">
        <v>58</v>
      </c>
      <c r="C444" s="20">
        <v>976</v>
      </c>
      <c r="D444" s="20" t="s">
        <v>182</v>
      </c>
      <c r="G444" s="23">
        <v>1</v>
      </c>
      <c r="H444" s="23">
        <v>2</v>
      </c>
      <c r="O444" s="23">
        <v>1</v>
      </c>
      <c r="Q444" s="23">
        <v>1</v>
      </c>
      <c r="T444" s="28">
        <f t="shared" ref="T444:T514" si="63">SUM(E444:S444)</f>
        <v>5</v>
      </c>
    </row>
    <row r="445" spans="1:20" outlineLevel="2" x14ac:dyDescent="0.25">
      <c r="A445" s="20">
        <v>1002</v>
      </c>
      <c r="B445" s="20" t="s">
        <v>58</v>
      </c>
      <c r="C445" s="20">
        <v>1480</v>
      </c>
      <c r="D445" s="20" t="s">
        <v>184</v>
      </c>
      <c r="G445" s="23">
        <v>1</v>
      </c>
      <c r="N445" s="23">
        <v>1</v>
      </c>
      <c r="S445" s="23">
        <v>1</v>
      </c>
      <c r="T445" s="28">
        <f t="shared" si="63"/>
        <v>3</v>
      </c>
    </row>
    <row r="446" spans="1:20" outlineLevel="2" x14ac:dyDescent="0.25">
      <c r="A446" s="20">
        <v>1002</v>
      </c>
      <c r="B446" s="20" t="s">
        <v>58</v>
      </c>
      <c r="C446" s="20">
        <v>551</v>
      </c>
      <c r="D446" s="20" t="s">
        <v>185</v>
      </c>
      <c r="I446" s="23">
        <v>2</v>
      </c>
      <c r="O446" s="23">
        <v>1</v>
      </c>
      <c r="S446" s="23">
        <v>1</v>
      </c>
      <c r="T446" s="28">
        <f t="shared" si="63"/>
        <v>4</v>
      </c>
    </row>
    <row r="447" spans="1:20" outlineLevel="2" x14ac:dyDescent="0.25">
      <c r="A447" s="20">
        <v>1002</v>
      </c>
      <c r="B447" s="20" t="s">
        <v>58</v>
      </c>
      <c r="C447" s="20">
        <v>570</v>
      </c>
      <c r="D447" s="20" t="s">
        <v>186</v>
      </c>
      <c r="H447" s="23">
        <v>1</v>
      </c>
      <c r="M447" s="23">
        <v>1</v>
      </c>
      <c r="N447" s="23">
        <v>1</v>
      </c>
      <c r="T447" s="28">
        <f t="shared" si="63"/>
        <v>3</v>
      </c>
    </row>
    <row r="448" spans="1:20" outlineLevel="2" x14ac:dyDescent="0.25">
      <c r="A448" s="20">
        <v>1002</v>
      </c>
      <c r="B448" s="20" t="s">
        <v>58</v>
      </c>
      <c r="C448" s="20">
        <v>626</v>
      </c>
      <c r="D448" s="20" t="s">
        <v>187</v>
      </c>
      <c r="G448" s="23">
        <v>1</v>
      </c>
      <c r="H448" s="23">
        <v>2</v>
      </c>
      <c r="L448" s="23">
        <v>1</v>
      </c>
      <c r="M448" s="23">
        <v>1</v>
      </c>
      <c r="O448" s="23">
        <v>1</v>
      </c>
      <c r="Q448" s="23">
        <v>2</v>
      </c>
      <c r="S448" s="23">
        <v>2</v>
      </c>
      <c r="T448" s="28">
        <f t="shared" si="63"/>
        <v>10</v>
      </c>
    </row>
    <row r="449" spans="1:20" outlineLevel="2" x14ac:dyDescent="0.25">
      <c r="A449" s="20">
        <v>1002</v>
      </c>
      <c r="B449" s="20" t="s">
        <v>58</v>
      </c>
      <c r="C449" s="20">
        <v>628</v>
      </c>
      <c r="D449" s="20" t="s">
        <v>188</v>
      </c>
      <c r="F449" s="23">
        <v>1</v>
      </c>
      <c r="G449" s="23">
        <v>2</v>
      </c>
      <c r="H449" s="23">
        <v>1</v>
      </c>
      <c r="I449" s="23">
        <v>1</v>
      </c>
      <c r="J449" s="23">
        <v>1</v>
      </c>
      <c r="L449" s="23">
        <v>1</v>
      </c>
      <c r="M449" s="23">
        <v>2</v>
      </c>
      <c r="N449" s="23">
        <v>3</v>
      </c>
      <c r="P449" s="23">
        <v>1</v>
      </c>
      <c r="Q449" s="23">
        <v>1</v>
      </c>
      <c r="S449" s="23">
        <v>1</v>
      </c>
      <c r="T449" s="28">
        <f t="shared" si="63"/>
        <v>15</v>
      </c>
    </row>
    <row r="450" spans="1:20" outlineLevel="2" x14ac:dyDescent="0.25">
      <c r="A450" s="20">
        <v>1002</v>
      </c>
      <c r="B450" s="20" t="s">
        <v>58</v>
      </c>
      <c r="C450" s="20">
        <v>633</v>
      </c>
      <c r="D450" s="20" t="s">
        <v>189</v>
      </c>
      <c r="E450" s="23">
        <v>1</v>
      </c>
      <c r="G450" s="23">
        <v>3</v>
      </c>
      <c r="H450" s="23">
        <v>1</v>
      </c>
      <c r="I450" s="23">
        <v>2</v>
      </c>
      <c r="J450" s="23">
        <v>3</v>
      </c>
      <c r="K450" s="23">
        <v>1</v>
      </c>
      <c r="L450" s="23">
        <v>1</v>
      </c>
      <c r="M450" s="23">
        <v>2</v>
      </c>
      <c r="N450" s="23">
        <v>2</v>
      </c>
      <c r="O450" s="23">
        <v>2</v>
      </c>
      <c r="P450" s="23">
        <v>1</v>
      </c>
      <c r="Q450" s="23">
        <v>2</v>
      </c>
      <c r="R450" s="23">
        <v>3</v>
      </c>
      <c r="S450" s="23">
        <v>2</v>
      </c>
      <c r="T450" s="28">
        <f t="shared" si="63"/>
        <v>26</v>
      </c>
    </row>
    <row r="451" spans="1:20" outlineLevel="2" x14ac:dyDescent="0.25">
      <c r="A451" s="20">
        <v>1002</v>
      </c>
      <c r="B451" s="20" t="s">
        <v>58</v>
      </c>
      <c r="C451" s="20">
        <v>662</v>
      </c>
      <c r="D451" s="20" t="s">
        <v>190</v>
      </c>
      <c r="E451" s="23">
        <v>2</v>
      </c>
      <c r="H451" s="23">
        <v>2</v>
      </c>
      <c r="N451" s="23">
        <v>2</v>
      </c>
      <c r="O451" s="23">
        <v>2</v>
      </c>
      <c r="T451" s="28">
        <f t="shared" si="63"/>
        <v>8</v>
      </c>
    </row>
    <row r="452" spans="1:20" outlineLevel="2" x14ac:dyDescent="0.25">
      <c r="A452" s="20">
        <v>1002</v>
      </c>
      <c r="B452" s="20" t="s">
        <v>58</v>
      </c>
      <c r="C452" s="20">
        <v>1219</v>
      </c>
      <c r="D452" s="20" t="s">
        <v>248</v>
      </c>
      <c r="E452" s="23">
        <v>3</v>
      </c>
      <c r="G452" s="23">
        <v>1</v>
      </c>
      <c r="I452" s="23">
        <v>1</v>
      </c>
      <c r="T452" s="28">
        <f t="shared" si="63"/>
        <v>5</v>
      </c>
    </row>
    <row r="453" spans="1:20" outlineLevel="2" x14ac:dyDescent="0.25">
      <c r="A453" s="20">
        <v>1002</v>
      </c>
      <c r="B453" s="20" t="s">
        <v>58</v>
      </c>
      <c r="C453" s="20">
        <v>1156</v>
      </c>
      <c r="D453" s="20" t="s">
        <v>251</v>
      </c>
      <c r="P453" s="23">
        <v>9</v>
      </c>
      <c r="Q453" s="23">
        <v>9</v>
      </c>
      <c r="R453" s="23">
        <v>4</v>
      </c>
      <c r="S453" s="23">
        <v>4</v>
      </c>
      <c r="T453" s="28">
        <f t="shared" si="63"/>
        <v>26</v>
      </c>
    </row>
    <row r="454" spans="1:20" outlineLevel="2" x14ac:dyDescent="0.25">
      <c r="A454" s="20">
        <v>1002</v>
      </c>
      <c r="B454" s="20" t="s">
        <v>58</v>
      </c>
      <c r="C454" s="20">
        <v>1139</v>
      </c>
      <c r="D454" s="20" t="s">
        <v>253</v>
      </c>
      <c r="S454" s="23">
        <v>1</v>
      </c>
      <c r="T454" s="28">
        <f t="shared" si="63"/>
        <v>1</v>
      </c>
    </row>
    <row r="455" spans="1:20" outlineLevel="2" x14ac:dyDescent="0.25">
      <c r="A455" s="20">
        <v>1002</v>
      </c>
      <c r="B455" s="20" t="s">
        <v>58</v>
      </c>
      <c r="C455" s="20">
        <v>1231</v>
      </c>
      <c r="D455" s="20" t="s">
        <v>254</v>
      </c>
      <c r="O455" s="23">
        <v>1</v>
      </c>
      <c r="R455" s="23">
        <v>1</v>
      </c>
      <c r="T455" s="28">
        <f t="shared" si="63"/>
        <v>2</v>
      </c>
    </row>
    <row r="456" spans="1:20" outlineLevel="2" x14ac:dyDescent="0.25">
      <c r="A456" s="20">
        <v>1002</v>
      </c>
      <c r="B456" s="20" t="s">
        <v>58</v>
      </c>
      <c r="C456" s="20">
        <v>1413</v>
      </c>
      <c r="D456" s="20" t="s">
        <v>213</v>
      </c>
      <c r="G456" s="23">
        <v>1</v>
      </c>
      <c r="H456" s="23">
        <v>1</v>
      </c>
      <c r="J456" s="23">
        <v>1</v>
      </c>
      <c r="L456" s="23">
        <v>3</v>
      </c>
      <c r="M456" s="23">
        <v>2</v>
      </c>
      <c r="T456" s="28">
        <f t="shared" si="63"/>
        <v>8</v>
      </c>
    </row>
    <row r="457" spans="1:20" outlineLevel="1" x14ac:dyDescent="0.25">
      <c r="A457" s="25"/>
      <c r="B457" s="24" t="s">
        <v>975</v>
      </c>
      <c r="C457" s="25"/>
      <c r="D457" s="25"/>
      <c r="E457" s="26">
        <f t="shared" ref="E457:T457" si="64">SUBTOTAL(9,E388:E456)</f>
        <v>29</v>
      </c>
      <c r="F457" s="26">
        <f t="shared" si="64"/>
        <v>2</v>
      </c>
      <c r="G457" s="26">
        <f t="shared" si="64"/>
        <v>57</v>
      </c>
      <c r="H457" s="26">
        <f t="shared" si="64"/>
        <v>61</v>
      </c>
      <c r="I457" s="26">
        <f t="shared" si="64"/>
        <v>59</v>
      </c>
      <c r="J457" s="26">
        <f t="shared" si="64"/>
        <v>52</v>
      </c>
      <c r="K457" s="26">
        <f t="shared" si="64"/>
        <v>52</v>
      </c>
      <c r="L457" s="26">
        <f t="shared" si="64"/>
        <v>70</v>
      </c>
      <c r="M457" s="26">
        <f t="shared" si="64"/>
        <v>66</v>
      </c>
      <c r="N457" s="26">
        <f t="shared" si="64"/>
        <v>75</v>
      </c>
      <c r="O457" s="26">
        <f t="shared" si="64"/>
        <v>75</v>
      </c>
      <c r="P457" s="26">
        <f t="shared" si="64"/>
        <v>72</v>
      </c>
      <c r="Q457" s="26">
        <f t="shared" si="64"/>
        <v>71</v>
      </c>
      <c r="R457" s="26">
        <f t="shared" si="64"/>
        <v>58</v>
      </c>
      <c r="S457" s="26">
        <f t="shared" si="64"/>
        <v>75</v>
      </c>
      <c r="T457" s="28">
        <f t="shared" si="64"/>
        <v>874</v>
      </c>
    </row>
    <row r="458" spans="1:20" outlineLevel="2" x14ac:dyDescent="0.25">
      <c r="A458" s="20">
        <v>1663</v>
      </c>
      <c r="B458" s="20" t="s">
        <v>59</v>
      </c>
      <c r="C458" s="20">
        <v>72</v>
      </c>
      <c r="D458" s="20" t="s">
        <v>32</v>
      </c>
      <c r="E458" s="23">
        <v>1</v>
      </c>
      <c r="J458" s="23">
        <v>1</v>
      </c>
      <c r="N458" s="23">
        <v>1</v>
      </c>
      <c r="T458" s="28">
        <f t="shared" si="63"/>
        <v>3</v>
      </c>
    </row>
    <row r="459" spans="1:20" outlineLevel="2" x14ac:dyDescent="0.25">
      <c r="A459" s="20">
        <v>1663</v>
      </c>
      <c r="B459" s="20" t="s">
        <v>59</v>
      </c>
      <c r="C459" s="20">
        <v>78</v>
      </c>
      <c r="D459" s="20" t="s">
        <v>34</v>
      </c>
      <c r="H459" s="23">
        <v>1</v>
      </c>
      <c r="L459" s="23">
        <v>1</v>
      </c>
      <c r="T459" s="28">
        <f t="shared" si="63"/>
        <v>2</v>
      </c>
    </row>
    <row r="460" spans="1:20" outlineLevel="2" x14ac:dyDescent="0.25">
      <c r="A460" s="20">
        <v>1663</v>
      </c>
      <c r="B460" s="20" t="s">
        <v>59</v>
      </c>
      <c r="C460" s="20">
        <v>148</v>
      </c>
      <c r="D460" s="20" t="s">
        <v>50</v>
      </c>
      <c r="E460" s="23">
        <v>1</v>
      </c>
      <c r="I460" s="23">
        <v>1</v>
      </c>
      <c r="L460" s="23">
        <v>2</v>
      </c>
      <c r="T460" s="28">
        <f t="shared" si="63"/>
        <v>4</v>
      </c>
    </row>
    <row r="461" spans="1:20" outlineLevel="2" x14ac:dyDescent="0.25">
      <c r="A461" s="20">
        <v>1663</v>
      </c>
      <c r="B461" s="20" t="s">
        <v>59</v>
      </c>
      <c r="C461" s="20">
        <v>1663</v>
      </c>
      <c r="D461" s="20" t="s">
        <v>59</v>
      </c>
      <c r="E461" s="23">
        <v>9</v>
      </c>
      <c r="G461" s="23">
        <v>88</v>
      </c>
      <c r="H461" s="23">
        <v>97</v>
      </c>
      <c r="I461" s="23">
        <v>80</v>
      </c>
      <c r="J461" s="23">
        <v>84</v>
      </c>
      <c r="K461" s="23">
        <v>88</v>
      </c>
      <c r="L461" s="23">
        <v>99</v>
      </c>
      <c r="M461" s="23">
        <v>81</v>
      </c>
      <c r="N461" s="23">
        <v>67</v>
      </c>
      <c r="O461" s="23">
        <v>81</v>
      </c>
      <c r="P461" s="23">
        <v>82</v>
      </c>
      <c r="Q461" s="23">
        <v>76</v>
      </c>
      <c r="R461" s="23">
        <v>72</v>
      </c>
      <c r="S461" s="23">
        <v>73</v>
      </c>
      <c r="T461" s="28">
        <f t="shared" si="63"/>
        <v>1077</v>
      </c>
    </row>
    <row r="462" spans="1:20" outlineLevel="2" x14ac:dyDescent="0.25">
      <c r="A462" s="20">
        <v>1663</v>
      </c>
      <c r="B462" s="20" t="s">
        <v>59</v>
      </c>
      <c r="C462" s="20">
        <v>1121</v>
      </c>
      <c r="D462" s="20" t="s">
        <v>231</v>
      </c>
      <c r="R462" s="23">
        <v>2</v>
      </c>
      <c r="T462" s="28">
        <f t="shared" si="63"/>
        <v>2</v>
      </c>
    </row>
    <row r="463" spans="1:20" outlineLevel="2" x14ac:dyDescent="0.25">
      <c r="A463" s="20">
        <v>1663</v>
      </c>
      <c r="B463" s="20" t="s">
        <v>59</v>
      </c>
      <c r="C463" s="20">
        <v>1664</v>
      </c>
      <c r="D463" s="20" t="s">
        <v>72</v>
      </c>
      <c r="H463" s="23">
        <v>1</v>
      </c>
      <c r="L463" s="23">
        <v>1</v>
      </c>
      <c r="O463" s="23">
        <v>2</v>
      </c>
      <c r="T463" s="28">
        <f t="shared" si="63"/>
        <v>4</v>
      </c>
    </row>
    <row r="464" spans="1:20" outlineLevel="2" x14ac:dyDescent="0.25">
      <c r="A464" s="20">
        <v>1663</v>
      </c>
      <c r="B464" s="20" t="s">
        <v>59</v>
      </c>
      <c r="C464" s="20">
        <v>1095</v>
      </c>
      <c r="D464" s="20" t="s">
        <v>235</v>
      </c>
      <c r="P464" s="23">
        <v>1</v>
      </c>
      <c r="Q464" s="23">
        <v>1</v>
      </c>
      <c r="S464" s="23">
        <v>2</v>
      </c>
      <c r="T464" s="28">
        <f t="shared" si="63"/>
        <v>4</v>
      </c>
    </row>
    <row r="465" spans="1:20" outlineLevel="2" x14ac:dyDescent="0.25">
      <c r="A465" s="20">
        <v>1663</v>
      </c>
      <c r="B465" s="20" t="s">
        <v>59</v>
      </c>
      <c r="C465" s="20">
        <v>1665</v>
      </c>
      <c r="D465" s="20" t="s">
        <v>85</v>
      </c>
      <c r="K465" s="23">
        <v>1</v>
      </c>
      <c r="M465" s="23">
        <v>2</v>
      </c>
      <c r="T465" s="28">
        <f t="shared" si="63"/>
        <v>3</v>
      </c>
    </row>
    <row r="466" spans="1:20" outlineLevel="2" x14ac:dyDescent="0.25">
      <c r="A466" s="20">
        <v>1663</v>
      </c>
      <c r="B466" s="20" t="s">
        <v>59</v>
      </c>
      <c r="C466" s="20">
        <v>1672</v>
      </c>
      <c r="D466" s="20" t="s">
        <v>94</v>
      </c>
      <c r="O466" s="23">
        <v>1</v>
      </c>
      <c r="Q466" s="23">
        <v>1</v>
      </c>
      <c r="T466" s="28">
        <f t="shared" si="63"/>
        <v>2</v>
      </c>
    </row>
    <row r="467" spans="1:20" outlineLevel="2" x14ac:dyDescent="0.25">
      <c r="A467" s="20">
        <v>1663</v>
      </c>
      <c r="B467" s="20" t="s">
        <v>59</v>
      </c>
      <c r="C467" s="20">
        <v>1739</v>
      </c>
      <c r="D467" s="20" t="s">
        <v>96</v>
      </c>
      <c r="O467" s="23">
        <v>1</v>
      </c>
      <c r="P467" s="23">
        <v>1</v>
      </c>
      <c r="S467" s="23">
        <v>1</v>
      </c>
      <c r="T467" s="28">
        <f t="shared" si="63"/>
        <v>3</v>
      </c>
    </row>
    <row r="468" spans="1:20" outlineLevel="2" x14ac:dyDescent="0.25">
      <c r="A468" s="20">
        <v>1663</v>
      </c>
      <c r="B468" s="20" t="s">
        <v>59</v>
      </c>
      <c r="C468" s="20">
        <v>1036</v>
      </c>
      <c r="D468" s="20" t="s">
        <v>107</v>
      </c>
      <c r="R468" s="23">
        <v>1</v>
      </c>
      <c r="S468" s="23">
        <v>1</v>
      </c>
      <c r="T468" s="28">
        <f t="shared" si="63"/>
        <v>2</v>
      </c>
    </row>
    <row r="469" spans="1:20" outlineLevel="2" x14ac:dyDescent="0.25">
      <c r="A469" s="20">
        <v>1663</v>
      </c>
      <c r="B469" s="20" t="s">
        <v>59</v>
      </c>
      <c r="C469" s="20">
        <v>345</v>
      </c>
      <c r="D469" s="20" t="s">
        <v>112</v>
      </c>
      <c r="H469" s="23">
        <v>1</v>
      </c>
      <c r="M469" s="23">
        <v>1</v>
      </c>
      <c r="T469" s="28">
        <f t="shared" si="63"/>
        <v>2</v>
      </c>
    </row>
    <row r="470" spans="1:20" outlineLevel="2" x14ac:dyDescent="0.25">
      <c r="A470" s="20">
        <v>1663</v>
      </c>
      <c r="B470" s="20" t="s">
        <v>59</v>
      </c>
      <c r="C470" s="20">
        <v>1462</v>
      </c>
      <c r="D470" s="20" t="s">
        <v>142</v>
      </c>
      <c r="M470" s="23">
        <v>2</v>
      </c>
      <c r="S470" s="23">
        <v>1</v>
      </c>
      <c r="T470" s="28">
        <f t="shared" si="63"/>
        <v>3</v>
      </c>
    </row>
    <row r="471" spans="1:20" outlineLevel="2" x14ac:dyDescent="0.25">
      <c r="A471" s="20">
        <v>1663</v>
      </c>
      <c r="B471" s="20" t="s">
        <v>59</v>
      </c>
      <c r="C471" s="20">
        <v>1464</v>
      </c>
      <c r="D471" s="20" t="s">
        <v>143</v>
      </c>
      <c r="P471" s="23">
        <v>1</v>
      </c>
      <c r="T471" s="28">
        <f t="shared" si="63"/>
        <v>1</v>
      </c>
    </row>
    <row r="472" spans="1:20" outlineLevel="2" x14ac:dyDescent="0.25">
      <c r="A472" s="20">
        <v>1663</v>
      </c>
      <c r="B472" s="20" t="s">
        <v>59</v>
      </c>
      <c r="C472" s="20">
        <v>681</v>
      </c>
      <c r="D472" s="20" t="s">
        <v>192</v>
      </c>
      <c r="E472" s="23">
        <v>1</v>
      </c>
      <c r="T472" s="28">
        <f t="shared" si="63"/>
        <v>1</v>
      </c>
    </row>
    <row r="473" spans="1:20" outlineLevel="2" x14ac:dyDescent="0.25">
      <c r="A473" s="20">
        <v>1663</v>
      </c>
      <c r="B473" s="20" t="s">
        <v>59</v>
      </c>
      <c r="C473" s="20">
        <v>462</v>
      </c>
      <c r="D473" s="20" t="s">
        <v>203</v>
      </c>
      <c r="J473" s="23">
        <v>1</v>
      </c>
      <c r="T473" s="28">
        <f t="shared" si="63"/>
        <v>1</v>
      </c>
    </row>
    <row r="474" spans="1:20" outlineLevel="2" x14ac:dyDescent="0.25">
      <c r="A474" s="20">
        <v>1663</v>
      </c>
      <c r="B474" s="20" t="s">
        <v>59</v>
      </c>
      <c r="C474" s="20">
        <v>468</v>
      </c>
      <c r="D474" s="20" t="s">
        <v>205</v>
      </c>
      <c r="K474" s="23">
        <v>1</v>
      </c>
      <c r="T474" s="28">
        <f t="shared" si="63"/>
        <v>1</v>
      </c>
    </row>
    <row r="475" spans="1:20" outlineLevel="1" x14ac:dyDescent="0.25">
      <c r="A475" s="25"/>
      <c r="B475" s="24" t="s">
        <v>976</v>
      </c>
      <c r="C475" s="25"/>
      <c r="D475" s="25"/>
      <c r="E475" s="26">
        <f t="shared" ref="E475:T475" si="65">SUBTOTAL(9,E458:E474)</f>
        <v>12</v>
      </c>
      <c r="F475" s="26">
        <f t="shared" si="65"/>
        <v>0</v>
      </c>
      <c r="G475" s="26">
        <f t="shared" si="65"/>
        <v>88</v>
      </c>
      <c r="H475" s="26">
        <f t="shared" si="65"/>
        <v>100</v>
      </c>
      <c r="I475" s="26">
        <f t="shared" si="65"/>
        <v>81</v>
      </c>
      <c r="J475" s="26">
        <f t="shared" si="65"/>
        <v>86</v>
      </c>
      <c r="K475" s="26">
        <f t="shared" si="65"/>
        <v>90</v>
      </c>
      <c r="L475" s="26">
        <f t="shared" si="65"/>
        <v>103</v>
      </c>
      <c r="M475" s="26">
        <f t="shared" si="65"/>
        <v>86</v>
      </c>
      <c r="N475" s="26">
        <f t="shared" si="65"/>
        <v>68</v>
      </c>
      <c r="O475" s="26">
        <f t="shared" si="65"/>
        <v>85</v>
      </c>
      <c r="P475" s="26">
        <f t="shared" si="65"/>
        <v>85</v>
      </c>
      <c r="Q475" s="26">
        <f t="shared" si="65"/>
        <v>78</v>
      </c>
      <c r="R475" s="26">
        <f t="shared" si="65"/>
        <v>75</v>
      </c>
      <c r="S475" s="26">
        <f t="shared" si="65"/>
        <v>78</v>
      </c>
      <c r="T475" s="28">
        <f t="shared" si="65"/>
        <v>1115</v>
      </c>
    </row>
    <row r="476" spans="1:20" outlineLevel="2" x14ac:dyDescent="0.25">
      <c r="A476" s="20">
        <v>1627</v>
      </c>
      <c r="B476" s="20" t="s">
        <v>60</v>
      </c>
      <c r="C476" s="20">
        <v>1627</v>
      </c>
      <c r="D476" s="20" t="s">
        <v>60</v>
      </c>
      <c r="E476" s="23">
        <v>5</v>
      </c>
      <c r="G476" s="23">
        <v>6</v>
      </c>
      <c r="H476" s="23">
        <v>7</v>
      </c>
      <c r="I476" s="23">
        <v>5</v>
      </c>
      <c r="J476" s="23">
        <v>5</v>
      </c>
      <c r="K476" s="23">
        <v>1</v>
      </c>
      <c r="L476" s="23">
        <v>5</v>
      </c>
      <c r="M476" s="23">
        <v>2</v>
      </c>
      <c r="N476" s="23">
        <v>4</v>
      </c>
      <c r="O476" s="23">
        <v>3</v>
      </c>
      <c r="T476" s="28">
        <f t="shared" si="63"/>
        <v>43</v>
      </c>
    </row>
    <row r="477" spans="1:20" outlineLevel="2" x14ac:dyDescent="0.25">
      <c r="A477" s="20">
        <v>1627</v>
      </c>
      <c r="B477" s="20" t="s">
        <v>60</v>
      </c>
      <c r="C477" s="20">
        <v>898</v>
      </c>
      <c r="D477" s="20" t="s">
        <v>169</v>
      </c>
      <c r="H477" s="23">
        <v>1</v>
      </c>
      <c r="J477" s="23">
        <v>1</v>
      </c>
      <c r="P477" s="23">
        <v>4</v>
      </c>
      <c r="Q477" s="23">
        <v>3</v>
      </c>
      <c r="R477" s="23">
        <v>7</v>
      </c>
      <c r="S477" s="23">
        <v>5</v>
      </c>
      <c r="T477" s="28">
        <f t="shared" si="63"/>
        <v>21</v>
      </c>
    </row>
    <row r="478" spans="1:20" outlineLevel="1" x14ac:dyDescent="0.25">
      <c r="A478" s="25"/>
      <c r="B478" s="24" t="s">
        <v>977</v>
      </c>
      <c r="C478" s="25"/>
      <c r="D478" s="25"/>
      <c r="E478" s="26">
        <f t="shared" ref="E478:T478" si="66">SUBTOTAL(9,E476:E477)</f>
        <v>5</v>
      </c>
      <c r="F478" s="26">
        <f t="shared" si="66"/>
        <v>0</v>
      </c>
      <c r="G478" s="26">
        <f t="shared" si="66"/>
        <v>6</v>
      </c>
      <c r="H478" s="26">
        <f t="shared" si="66"/>
        <v>8</v>
      </c>
      <c r="I478" s="26">
        <f t="shared" si="66"/>
        <v>5</v>
      </c>
      <c r="J478" s="26">
        <f t="shared" si="66"/>
        <v>6</v>
      </c>
      <c r="K478" s="26">
        <f t="shared" si="66"/>
        <v>1</v>
      </c>
      <c r="L478" s="26">
        <f t="shared" si="66"/>
        <v>5</v>
      </c>
      <c r="M478" s="26">
        <f t="shared" si="66"/>
        <v>2</v>
      </c>
      <c r="N478" s="26">
        <f t="shared" si="66"/>
        <v>4</v>
      </c>
      <c r="O478" s="26">
        <f t="shared" si="66"/>
        <v>3</v>
      </c>
      <c r="P478" s="26">
        <f t="shared" si="66"/>
        <v>4</v>
      </c>
      <c r="Q478" s="26">
        <f t="shared" si="66"/>
        <v>3</v>
      </c>
      <c r="R478" s="26">
        <f t="shared" si="66"/>
        <v>7</v>
      </c>
      <c r="S478" s="26">
        <f t="shared" si="66"/>
        <v>5</v>
      </c>
      <c r="T478" s="28">
        <f t="shared" si="66"/>
        <v>64</v>
      </c>
    </row>
    <row r="479" spans="1:20" outlineLevel="2" x14ac:dyDescent="0.25">
      <c r="A479" s="20">
        <v>174</v>
      </c>
      <c r="B479" s="20" t="s">
        <v>61</v>
      </c>
      <c r="C479" s="20">
        <v>1630</v>
      </c>
      <c r="D479" s="20" t="s">
        <v>29</v>
      </c>
      <c r="P479" s="23">
        <v>4</v>
      </c>
      <c r="Q479" s="23">
        <v>2</v>
      </c>
      <c r="R479" s="23">
        <v>3</v>
      </c>
      <c r="S479" s="23">
        <v>1</v>
      </c>
      <c r="T479" s="28">
        <f t="shared" si="63"/>
        <v>10</v>
      </c>
    </row>
    <row r="480" spans="1:20" outlineLevel="2" x14ac:dyDescent="0.25">
      <c r="A480" s="20">
        <v>174</v>
      </c>
      <c r="B480" s="20" t="s">
        <v>61</v>
      </c>
      <c r="C480" s="20">
        <v>174</v>
      </c>
      <c r="D480" s="20" t="s">
        <v>61</v>
      </c>
      <c r="G480" s="23">
        <v>116</v>
      </c>
      <c r="H480" s="23">
        <v>144</v>
      </c>
      <c r="I480" s="23">
        <v>154</v>
      </c>
      <c r="J480" s="23">
        <v>169</v>
      </c>
      <c r="K480" s="23">
        <v>159</v>
      </c>
      <c r="L480" s="23">
        <v>160</v>
      </c>
      <c r="M480" s="23">
        <v>155</v>
      </c>
      <c r="N480" s="23">
        <v>170</v>
      </c>
      <c r="O480" s="23">
        <v>178</v>
      </c>
      <c r="P480" s="23">
        <v>176</v>
      </c>
      <c r="Q480" s="23">
        <v>174</v>
      </c>
      <c r="R480" s="23">
        <v>167</v>
      </c>
      <c r="S480" s="23">
        <v>176</v>
      </c>
      <c r="T480" s="28">
        <f t="shared" si="63"/>
        <v>2098</v>
      </c>
    </row>
    <row r="481" spans="1:20" outlineLevel="2" x14ac:dyDescent="0.25">
      <c r="A481" s="20">
        <v>174</v>
      </c>
      <c r="B481" s="20" t="s">
        <v>61</v>
      </c>
      <c r="C481" s="20">
        <v>1631</v>
      </c>
      <c r="D481" s="20" t="s">
        <v>63</v>
      </c>
      <c r="I481" s="23">
        <v>1</v>
      </c>
      <c r="T481" s="28">
        <f t="shared" si="63"/>
        <v>1</v>
      </c>
    </row>
    <row r="482" spans="1:20" outlineLevel="2" x14ac:dyDescent="0.25">
      <c r="A482" s="20">
        <v>174</v>
      </c>
      <c r="B482" s="20" t="s">
        <v>61</v>
      </c>
      <c r="C482" s="20">
        <v>1739</v>
      </c>
      <c r="D482" s="20" t="s">
        <v>96</v>
      </c>
      <c r="N482" s="23">
        <v>1</v>
      </c>
      <c r="Q482" s="23">
        <v>1</v>
      </c>
      <c r="S482" s="23">
        <v>1</v>
      </c>
      <c r="T482" s="28">
        <f t="shared" si="63"/>
        <v>3</v>
      </c>
    </row>
    <row r="483" spans="1:20" outlineLevel="2" x14ac:dyDescent="0.25">
      <c r="A483" s="20">
        <v>174</v>
      </c>
      <c r="B483" s="20" t="s">
        <v>61</v>
      </c>
      <c r="C483" s="20">
        <v>1067</v>
      </c>
      <c r="D483" s="20" t="s">
        <v>97</v>
      </c>
      <c r="R483" s="23">
        <v>1</v>
      </c>
      <c r="T483" s="28">
        <f t="shared" si="63"/>
        <v>1</v>
      </c>
    </row>
    <row r="484" spans="1:20" outlineLevel="2" x14ac:dyDescent="0.25">
      <c r="A484" s="20">
        <v>174</v>
      </c>
      <c r="B484" s="20" t="s">
        <v>61</v>
      </c>
      <c r="C484" s="20">
        <v>1343</v>
      </c>
      <c r="D484" s="20" t="s">
        <v>243</v>
      </c>
      <c r="K484" s="23">
        <v>1</v>
      </c>
      <c r="M484" s="23">
        <v>2</v>
      </c>
      <c r="N484" s="23">
        <v>2</v>
      </c>
      <c r="O484" s="23">
        <v>1</v>
      </c>
      <c r="P484" s="23">
        <v>3</v>
      </c>
      <c r="R484" s="23">
        <v>2</v>
      </c>
      <c r="S484" s="23">
        <v>1</v>
      </c>
      <c r="T484" s="28">
        <f t="shared" si="63"/>
        <v>12</v>
      </c>
    </row>
    <row r="485" spans="1:20" outlineLevel="2" x14ac:dyDescent="0.25">
      <c r="A485" s="20">
        <v>174</v>
      </c>
      <c r="B485" s="20" t="s">
        <v>61</v>
      </c>
      <c r="C485" s="20">
        <v>364</v>
      </c>
      <c r="D485" s="20" t="s">
        <v>117</v>
      </c>
      <c r="S485" s="23">
        <v>1</v>
      </c>
      <c r="T485" s="28">
        <f t="shared" si="63"/>
        <v>1</v>
      </c>
    </row>
    <row r="486" spans="1:20" outlineLevel="2" x14ac:dyDescent="0.25">
      <c r="A486" s="20">
        <v>174</v>
      </c>
      <c r="B486" s="20" t="s">
        <v>61</v>
      </c>
      <c r="C486" s="20">
        <v>1189</v>
      </c>
      <c r="D486" s="20" t="s">
        <v>249</v>
      </c>
      <c r="S486" s="23">
        <v>1</v>
      </c>
      <c r="T486" s="28">
        <f t="shared" si="63"/>
        <v>1</v>
      </c>
    </row>
    <row r="487" spans="1:20" outlineLevel="2" x14ac:dyDescent="0.25">
      <c r="A487" s="20">
        <v>174</v>
      </c>
      <c r="B487" s="20" t="s">
        <v>61</v>
      </c>
      <c r="C487" s="20">
        <v>1231</v>
      </c>
      <c r="D487" s="20" t="s">
        <v>254</v>
      </c>
      <c r="G487" s="23">
        <v>2</v>
      </c>
      <c r="H487" s="23">
        <v>1</v>
      </c>
      <c r="I487" s="23">
        <v>1</v>
      </c>
      <c r="J487" s="23">
        <v>3</v>
      </c>
      <c r="K487" s="23">
        <v>2</v>
      </c>
      <c r="L487" s="23">
        <v>1</v>
      </c>
      <c r="M487" s="23">
        <v>5</v>
      </c>
      <c r="N487" s="23">
        <v>5</v>
      </c>
      <c r="O487" s="23">
        <v>5</v>
      </c>
      <c r="P487" s="23">
        <v>3</v>
      </c>
      <c r="Q487" s="23">
        <v>1</v>
      </c>
      <c r="R487" s="23">
        <v>7</v>
      </c>
      <c r="S487" s="23">
        <v>4</v>
      </c>
      <c r="T487" s="28">
        <f t="shared" si="63"/>
        <v>40</v>
      </c>
    </row>
    <row r="488" spans="1:20" outlineLevel="1" x14ac:dyDescent="0.25">
      <c r="A488" s="25"/>
      <c r="B488" s="24" t="s">
        <v>978</v>
      </c>
      <c r="C488" s="25"/>
      <c r="D488" s="25"/>
      <c r="E488" s="26">
        <f t="shared" ref="E488:T488" si="67">SUBTOTAL(9,E479:E487)</f>
        <v>0</v>
      </c>
      <c r="F488" s="26">
        <f t="shared" si="67"/>
        <v>0</v>
      </c>
      <c r="G488" s="26">
        <f t="shared" si="67"/>
        <v>118</v>
      </c>
      <c r="H488" s="26">
        <f t="shared" si="67"/>
        <v>145</v>
      </c>
      <c r="I488" s="26">
        <f t="shared" si="67"/>
        <v>156</v>
      </c>
      <c r="J488" s="26">
        <f t="shared" si="67"/>
        <v>172</v>
      </c>
      <c r="K488" s="26">
        <f t="shared" si="67"/>
        <v>162</v>
      </c>
      <c r="L488" s="26">
        <f t="shared" si="67"/>
        <v>161</v>
      </c>
      <c r="M488" s="26">
        <f t="shared" si="67"/>
        <v>162</v>
      </c>
      <c r="N488" s="26">
        <f t="shared" si="67"/>
        <v>178</v>
      </c>
      <c r="O488" s="26">
        <f t="shared" si="67"/>
        <v>184</v>
      </c>
      <c r="P488" s="26">
        <f t="shared" si="67"/>
        <v>186</v>
      </c>
      <c r="Q488" s="26">
        <f t="shared" si="67"/>
        <v>178</v>
      </c>
      <c r="R488" s="26">
        <f t="shared" si="67"/>
        <v>180</v>
      </c>
      <c r="S488" s="26">
        <f t="shared" si="67"/>
        <v>185</v>
      </c>
      <c r="T488" s="28">
        <f t="shared" si="67"/>
        <v>2167</v>
      </c>
    </row>
    <row r="489" spans="1:20" outlineLevel="2" x14ac:dyDescent="0.25">
      <c r="A489" s="20">
        <v>180</v>
      </c>
      <c r="B489" s="20" t="s">
        <v>62</v>
      </c>
      <c r="C489" s="20">
        <v>180</v>
      </c>
      <c r="D489" s="20" t="s">
        <v>62</v>
      </c>
      <c r="E489" s="23">
        <v>6</v>
      </c>
      <c r="F489" s="23">
        <v>3</v>
      </c>
      <c r="G489" s="23">
        <v>13</v>
      </c>
      <c r="H489" s="23">
        <v>12</v>
      </c>
      <c r="I489" s="23">
        <v>12</v>
      </c>
      <c r="J489" s="23">
        <v>5</v>
      </c>
      <c r="K489" s="23">
        <v>8</v>
      </c>
      <c r="L489" s="23">
        <v>11</v>
      </c>
      <c r="T489" s="28">
        <f t="shared" si="63"/>
        <v>70</v>
      </c>
    </row>
    <row r="490" spans="1:20" outlineLevel="2" x14ac:dyDescent="0.25">
      <c r="A490" s="20">
        <v>180</v>
      </c>
      <c r="B490" s="20" t="s">
        <v>62</v>
      </c>
      <c r="C490" s="20">
        <v>1270</v>
      </c>
      <c r="D490" s="20" t="s">
        <v>237</v>
      </c>
      <c r="P490" s="23">
        <v>1</v>
      </c>
      <c r="R490" s="23">
        <v>2</v>
      </c>
      <c r="T490" s="28">
        <f t="shared" si="63"/>
        <v>3</v>
      </c>
    </row>
    <row r="491" spans="1:20" outlineLevel="2" x14ac:dyDescent="0.25">
      <c r="A491" s="20">
        <v>180</v>
      </c>
      <c r="B491" s="20" t="s">
        <v>62</v>
      </c>
      <c r="C491" s="20">
        <v>1508</v>
      </c>
      <c r="D491" s="20" t="s">
        <v>127</v>
      </c>
      <c r="P491" s="23">
        <v>2</v>
      </c>
      <c r="Q491" s="23">
        <v>1</v>
      </c>
      <c r="S491" s="23">
        <v>1</v>
      </c>
      <c r="T491" s="28">
        <f t="shared" si="63"/>
        <v>4</v>
      </c>
    </row>
    <row r="492" spans="1:20" outlineLevel="2" x14ac:dyDescent="0.25">
      <c r="A492" s="20">
        <v>180</v>
      </c>
      <c r="B492" s="20" t="s">
        <v>62</v>
      </c>
      <c r="C492" s="20">
        <v>1467</v>
      </c>
      <c r="D492" s="20" t="s">
        <v>154</v>
      </c>
      <c r="G492" s="23">
        <v>1</v>
      </c>
      <c r="J492" s="23">
        <v>1</v>
      </c>
      <c r="M492" s="23">
        <v>4</v>
      </c>
      <c r="N492" s="23">
        <v>4</v>
      </c>
      <c r="O492" s="23">
        <v>6</v>
      </c>
      <c r="P492" s="23">
        <v>9</v>
      </c>
      <c r="Q492" s="23">
        <v>4</v>
      </c>
      <c r="R492" s="23">
        <v>4</v>
      </c>
      <c r="S492" s="23">
        <v>8</v>
      </c>
      <c r="T492" s="28">
        <f t="shared" si="63"/>
        <v>41</v>
      </c>
    </row>
    <row r="493" spans="1:20" outlineLevel="2" x14ac:dyDescent="0.25">
      <c r="A493" s="20">
        <v>180</v>
      </c>
      <c r="B493" s="20" t="s">
        <v>62</v>
      </c>
      <c r="C493" s="20">
        <v>1498</v>
      </c>
      <c r="D493" s="20" t="s">
        <v>181</v>
      </c>
      <c r="K493" s="23">
        <v>1</v>
      </c>
      <c r="L493" s="23">
        <v>2</v>
      </c>
      <c r="M493" s="23">
        <v>3</v>
      </c>
      <c r="N493" s="23">
        <v>3</v>
      </c>
      <c r="O493" s="23">
        <v>3</v>
      </c>
      <c r="P493" s="23">
        <v>1</v>
      </c>
      <c r="Q493" s="23">
        <v>3</v>
      </c>
      <c r="R493" s="23">
        <v>6</v>
      </c>
      <c r="S493" s="23">
        <v>2</v>
      </c>
      <c r="T493" s="28">
        <f t="shared" si="63"/>
        <v>24</v>
      </c>
    </row>
    <row r="494" spans="1:20" outlineLevel="2" x14ac:dyDescent="0.25">
      <c r="A494" s="20">
        <v>180</v>
      </c>
      <c r="B494" s="20" t="s">
        <v>62</v>
      </c>
      <c r="C494" s="20">
        <v>524</v>
      </c>
      <c r="D494" s="20" t="s">
        <v>215</v>
      </c>
      <c r="K494" s="23">
        <v>1</v>
      </c>
      <c r="N494" s="23">
        <v>2</v>
      </c>
      <c r="O494" s="23">
        <v>3</v>
      </c>
      <c r="P494" s="23">
        <v>2</v>
      </c>
      <c r="S494" s="23">
        <v>1</v>
      </c>
      <c r="T494" s="28">
        <f t="shared" si="63"/>
        <v>9</v>
      </c>
    </row>
    <row r="495" spans="1:20" outlineLevel="1" x14ac:dyDescent="0.25">
      <c r="A495" s="25"/>
      <c r="B495" s="24" t="s">
        <v>979</v>
      </c>
      <c r="C495" s="25"/>
      <c r="D495" s="25"/>
      <c r="E495" s="26">
        <f t="shared" ref="E495:T495" si="68">SUBTOTAL(9,E489:E494)</f>
        <v>6</v>
      </c>
      <c r="F495" s="26">
        <f t="shared" si="68"/>
        <v>3</v>
      </c>
      <c r="G495" s="26">
        <f t="shared" si="68"/>
        <v>14</v>
      </c>
      <c r="H495" s="26">
        <f t="shared" si="68"/>
        <v>12</v>
      </c>
      <c r="I495" s="26">
        <f t="shared" si="68"/>
        <v>12</v>
      </c>
      <c r="J495" s="26">
        <f t="shared" si="68"/>
        <v>6</v>
      </c>
      <c r="K495" s="26">
        <f t="shared" si="68"/>
        <v>10</v>
      </c>
      <c r="L495" s="26">
        <f t="shared" si="68"/>
        <v>13</v>
      </c>
      <c r="M495" s="26">
        <f t="shared" si="68"/>
        <v>7</v>
      </c>
      <c r="N495" s="26">
        <f t="shared" si="68"/>
        <v>9</v>
      </c>
      <c r="O495" s="26">
        <f t="shared" si="68"/>
        <v>12</v>
      </c>
      <c r="P495" s="26">
        <f t="shared" si="68"/>
        <v>15</v>
      </c>
      <c r="Q495" s="26">
        <f t="shared" si="68"/>
        <v>8</v>
      </c>
      <c r="R495" s="26">
        <f t="shared" si="68"/>
        <v>12</v>
      </c>
      <c r="S495" s="26">
        <f t="shared" si="68"/>
        <v>12</v>
      </c>
      <c r="T495" s="28">
        <f t="shared" si="68"/>
        <v>151</v>
      </c>
    </row>
    <row r="496" spans="1:20" outlineLevel="2" x14ac:dyDescent="0.25">
      <c r="A496" s="20">
        <v>1065</v>
      </c>
      <c r="B496" s="20" t="s">
        <v>64</v>
      </c>
      <c r="C496" s="20">
        <v>1065</v>
      </c>
      <c r="D496" s="20" t="s">
        <v>64</v>
      </c>
      <c r="P496" s="23">
        <v>179</v>
      </c>
      <c r="Q496" s="23">
        <v>159</v>
      </c>
      <c r="R496" s="23">
        <v>153</v>
      </c>
      <c r="S496" s="23">
        <v>159</v>
      </c>
      <c r="T496" s="28">
        <f t="shared" si="63"/>
        <v>650</v>
      </c>
    </row>
    <row r="497" spans="1:20" outlineLevel="2" x14ac:dyDescent="0.25">
      <c r="A497" s="20">
        <v>1065</v>
      </c>
      <c r="B497" s="20" t="s">
        <v>64</v>
      </c>
      <c r="C497" s="20">
        <v>1739</v>
      </c>
      <c r="D497" s="20" t="s">
        <v>96</v>
      </c>
      <c r="P497" s="23">
        <v>2</v>
      </c>
      <c r="T497" s="28">
        <f t="shared" si="63"/>
        <v>2</v>
      </c>
    </row>
    <row r="498" spans="1:20" outlineLevel="2" x14ac:dyDescent="0.25">
      <c r="A498" s="20">
        <v>1065</v>
      </c>
      <c r="B498" s="20" t="s">
        <v>64</v>
      </c>
      <c r="C498" s="20">
        <v>1067</v>
      </c>
      <c r="D498" s="20" t="s">
        <v>97</v>
      </c>
      <c r="R498" s="23">
        <v>1</v>
      </c>
      <c r="T498" s="28">
        <f t="shared" si="63"/>
        <v>1</v>
      </c>
    </row>
    <row r="499" spans="1:20" outlineLevel="2" x14ac:dyDescent="0.25">
      <c r="A499" s="20">
        <v>1065</v>
      </c>
      <c r="B499" s="20" t="s">
        <v>64</v>
      </c>
      <c r="C499" s="20">
        <v>1452</v>
      </c>
      <c r="D499" s="20" t="s">
        <v>131</v>
      </c>
      <c r="Q499" s="23">
        <v>2</v>
      </c>
      <c r="S499" s="23">
        <v>1</v>
      </c>
      <c r="T499" s="28">
        <f t="shared" si="63"/>
        <v>3</v>
      </c>
    </row>
    <row r="500" spans="1:20" outlineLevel="2" x14ac:dyDescent="0.25">
      <c r="A500" s="20">
        <v>1065</v>
      </c>
      <c r="B500" s="20" t="s">
        <v>64</v>
      </c>
      <c r="C500" s="20">
        <v>765</v>
      </c>
      <c r="D500" s="20" t="s">
        <v>156</v>
      </c>
      <c r="S500" s="23">
        <v>1</v>
      </c>
      <c r="T500" s="28">
        <f t="shared" si="63"/>
        <v>1</v>
      </c>
    </row>
    <row r="501" spans="1:20" outlineLevel="2" x14ac:dyDescent="0.25">
      <c r="A501" s="20">
        <v>1065</v>
      </c>
      <c r="B501" s="20" t="s">
        <v>64</v>
      </c>
      <c r="C501" s="20">
        <v>1733</v>
      </c>
      <c r="D501" s="20" t="s">
        <v>179</v>
      </c>
      <c r="S501" s="23">
        <v>1</v>
      </c>
      <c r="T501" s="28">
        <f t="shared" si="63"/>
        <v>1</v>
      </c>
    </row>
    <row r="502" spans="1:20" outlineLevel="2" x14ac:dyDescent="0.25">
      <c r="A502" s="20">
        <v>1065</v>
      </c>
      <c r="B502" s="20" t="s">
        <v>64</v>
      </c>
      <c r="C502" s="20">
        <v>1475</v>
      </c>
      <c r="D502" s="20" t="s">
        <v>245</v>
      </c>
      <c r="H502" s="23">
        <v>1</v>
      </c>
      <c r="N502" s="23">
        <v>1</v>
      </c>
      <c r="T502" s="28">
        <f t="shared" si="63"/>
        <v>2</v>
      </c>
    </row>
    <row r="503" spans="1:20" outlineLevel="2" x14ac:dyDescent="0.25">
      <c r="A503" s="20">
        <v>1065</v>
      </c>
      <c r="B503" s="20" t="s">
        <v>64</v>
      </c>
      <c r="C503" s="20">
        <v>1139</v>
      </c>
      <c r="D503" s="20" t="s">
        <v>253</v>
      </c>
      <c r="R503" s="23">
        <v>1</v>
      </c>
      <c r="T503" s="28">
        <f t="shared" si="63"/>
        <v>1</v>
      </c>
    </row>
    <row r="504" spans="1:20" outlineLevel="1" x14ac:dyDescent="0.25">
      <c r="A504" s="25"/>
      <c r="B504" s="24" t="s">
        <v>980</v>
      </c>
      <c r="C504" s="25"/>
      <c r="D504" s="25"/>
      <c r="E504" s="26">
        <f t="shared" ref="E504:T504" si="69">SUBTOTAL(9,E496:E503)</f>
        <v>0</v>
      </c>
      <c r="F504" s="26">
        <f t="shared" si="69"/>
        <v>0</v>
      </c>
      <c r="G504" s="26">
        <f t="shared" si="69"/>
        <v>0</v>
      </c>
      <c r="H504" s="26">
        <f t="shared" si="69"/>
        <v>1</v>
      </c>
      <c r="I504" s="26">
        <f t="shared" si="69"/>
        <v>0</v>
      </c>
      <c r="J504" s="26">
        <f t="shared" si="69"/>
        <v>0</v>
      </c>
      <c r="K504" s="26">
        <f t="shared" si="69"/>
        <v>0</v>
      </c>
      <c r="L504" s="26">
        <f t="shared" si="69"/>
        <v>0</v>
      </c>
      <c r="M504" s="26">
        <f t="shared" si="69"/>
        <v>0</v>
      </c>
      <c r="N504" s="26">
        <f t="shared" si="69"/>
        <v>1</v>
      </c>
      <c r="O504" s="26">
        <f t="shared" si="69"/>
        <v>0</v>
      </c>
      <c r="P504" s="26">
        <f t="shared" si="69"/>
        <v>181</v>
      </c>
      <c r="Q504" s="26">
        <f t="shared" si="69"/>
        <v>161</v>
      </c>
      <c r="R504" s="26">
        <f t="shared" si="69"/>
        <v>155</v>
      </c>
      <c r="S504" s="26">
        <f t="shared" si="69"/>
        <v>162</v>
      </c>
      <c r="T504" s="28">
        <f t="shared" si="69"/>
        <v>661</v>
      </c>
    </row>
    <row r="505" spans="1:20" outlineLevel="2" x14ac:dyDescent="0.25">
      <c r="A505" s="20">
        <v>275</v>
      </c>
      <c r="B505" s="20" t="s">
        <v>65</v>
      </c>
      <c r="C505" s="20">
        <v>275</v>
      </c>
      <c r="D505" s="20" t="s">
        <v>65</v>
      </c>
      <c r="G505" s="23">
        <v>1</v>
      </c>
      <c r="H505" s="23">
        <v>1</v>
      </c>
      <c r="J505" s="23">
        <v>1</v>
      </c>
      <c r="T505" s="28">
        <f t="shared" si="63"/>
        <v>3</v>
      </c>
    </row>
    <row r="506" spans="1:20" outlineLevel="2" x14ac:dyDescent="0.25">
      <c r="A506" s="20">
        <v>275</v>
      </c>
      <c r="B506" s="20" t="s">
        <v>65</v>
      </c>
      <c r="C506" s="20">
        <v>1036</v>
      </c>
      <c r="D506" s="20" t="s">
        <v>107</v>
      </c>
      <c r="Q506" s="23">
        <v>1</v>
      </c>
      <c r="T506" s="28">
        <f t="shared" si="63"/>
        <v>1</v>
      </c>
    </row>
    <row r="507" spans="1:20" outlineLevel="1" x14ac:dyDescent="0.25">
      <c r="A507" s="25"/>
      <c r="B507" s="24" t="s">
        <v>981</v>
      </c>
      <c r="C507" s="25"/>
      <c r="D507" s="25"/>
      <c r="E507" s="26">
        <f t="shared" ref="E507:T507" si="70">SUBTOTAL(9,E505:E506)</f>
        <v>0</v>
      </c>
      <c r="F507" s="26">
        <f t="shared" si="70"/>
        <v>0</v>
      </c>
      <c r="G507" s="26">
        <f t="shared" si="70"/>
        <v>1</v>
      </c>
      <c r="H507" s="26">
        <f t="shared" si="70"/>
        <v>1</v>
      </c>
      <c r="I507" s="26">
        <f t="shared" si="70"/>
        <v>0</v>
      </c>
      <c r="J507" s="26">
        <f t="shared" si="70"/>
        <v>1</v>
      </c>
      <c r="K507" s="26">
        <f t="shared" si="70"/>
        <v>0</v>
      </c>
      <c r="L507" s="26">
        <f t="shared" si="70"/>
        <v>0</v>
      </c>
      <c r="M507" s="26">
        <f t="shared" si="70"/>
        <v>0</v>
      </c>
      <c r="N507" s="26">
        <f t="shared" si="70"/>
        <v>0</v>
      </c>
      <c r="O507" s="26">
        <f t="shared" si="70"/>
        <v>0</v>
      </c>
      <c r="P507" s="26">
        <f t="shared" si="70"/>
        <v>0</v>
      </c>
      <c r="Q507" s="26">
        <f t="shared" si="70"/>
        <v>1</v>
      </c>
      <c r="R507" s="26">
        <f t="shared" si="70"/>
        <v>0</v>
      </c>
      <c r="S507" s="26">
        <f t="shared" si="70"/>
        <v>0</v>
      </c>
      <c r="T507" s="28">
        <f t="shared" si="70"/>
        <v>4</v>
      </c>
    </row>
    <row r="508" spans="1:20" outlineLevel="2" x14ac:dyDescent="0.25">
      <c r="A508" s="20">
        <v>188</v>
      </c>
      <c r="B508" s="20" t="s">
        <v>66</v>
      </c>
      <c r="C508" s="20">
        <v>94</v>
      </c>
      <c r="D508" s="20" t="s">
        <v>38</v>
      </c>
      <c r="N508" s="23">
        <v>1</v>
      </c>
      <c r="R508" s="23">
        <v>1</v>
      </c>
      <c r="T508" s="28">
        <f t="shared" si="63"/>
        <v>2</v>
      </c>
    </row>
    <row r="509" spans="1:20" outlineLevel="2" x14ac:dyDescent="0.25">
      <c r="A509" s="20">
        <v>188</v>
      </c>
      <c r="B509" s="20" t="s">
        <v>66</v>
      </c>
      <c r="C509" s="20">
        <v>1160</v>
      </c>
      <c r="D509" s="20" t="s">
        <v>226</v>
      </c>
      <c r="N509" s="23">
        <v>1</v>
      </c>
      <c r="O509" s="23">
        <v>1</v>
      </c>
      <c r="T509" s="28">
        <f t="shared" si="63"/>
        <v>2</v>
      </c>
    </row>
    <row r="510" spans="1:20" outlineLevel="2" x14ac:dyDescent="0.25">
      <c r="A510" s="20">
        <v>188</v>
      </c>
      <c r="B510" s="20" t="s">
        <v>66</v>
      </c>
      <c r="C510" s="20">
        <v>188</v>
      </c>
      <c r="D510" s="20" t="s">
        <v>66</v>
      </c>
      <c r="E510" s="23">
        <v>6</v>
      </c>
      <c r="G510" s="23">
        <v>11</v>
      </c>
      <c r="H510" s="23">
        <v>9</v>
      </c>
      <c r="I510" s="23">
        <v>9</v>
      </c>
      <c r="J510" s="23">
        <v>12</v>
      </c>
      <c r="K510" s="23">
        <v>15</v>
      </c>
      <c r="L510" s="23">
        <v>7</v>
      </c>
      <c r="M510" s="23">
        <v>8</v>
      </c>
      <c r="T510" s="28">
        <f t="shared" si="63"/>
        <v>77</v>
      </c>
    </row>
    <row r="511" spans="1:20" outlineLevel="2" x14ac:dyDescent="0.25">
      <c r="A511" s="20">
        <v>188</v>
      </c>
      <c r="B511" s="20" t="s">
        <v>66</v>
      </c>
      <c r="C511" s="20">
        <v>1213</v>
      </c>
      <c r="D511" s="20" t="s">
        <v>240</v>
      </c>
      <c r="S511" s="23">
        <v>2</v>
      </c>
      <c r="T511" s="28">
        <f t="shared" si="63"/>
        <v>2</v>
      </c>
    </row>
    <row r="512" spans="1:20" outlineLevel="2" x14ac:dyDescent="0.25">
      <c r="A512" s="20">
        <v>188</v>
      </c>
      <c r="B512" s="20" t="s">
        <v>66</v>
      </c>
      <c r="C512" s="20">
        <v>1424</v>
      </c>
      <c r="D512" s="20" t="s">
        <v>242</v>
      </c>
      <c r="K512" s="23">
        <v>1</v>
      </c>
      <c r="L512" s="23">
        <v>2</v>
      </c>
      <c r="T512" s="28">
        <f t="shared" si="63"/>
        <v>3</v>
      </c>
    </row>
    <row r="513" spans="1:20" outlineLevel="2" x14ac:dyDescent="0.25">
      <c r="A513" s="20">
        <v>188</v>
      </c>
      <c r="B513" s="20" t="s">
        <v>66</v>
      </c>
      <c r="C513" s="20">
        <v>1067</v>
      </c>
      <c r="D513" s="20" t="s">
        <v>97</v>
      </c>
      <c r="R513" s="23">
        <v>1</v>
      </c>
      <c r="T513" s="28">
        <f t="shared" si="63"/>
        <v>1</v>
      </c>
    </row>
    <row r="514" spans="1:20" outlineLevel="2" x14ac:dyDescent="0.25">
      <c r="A514" s="20">
        <v>188</v>
      </c>
      <c r="B514" s="20" t="s">
        <v>66</v>
      </c>
      <c r="C514" s="20">
        <v>1343</v>
      </c>
      <c r="D514" s="20" t="s">
        <v>243</v>
      </c>
      <c r="R514" s="23">
        <v>1</v>
      </c>
      <c r="T514" s="28">
        <f t="shared" si="63"/>
        <v>1</v>
      </c>
    </row>
    <row r="515" spans="1:20" outlineLevel="2" x14ac:dyDescent="0.25">
      <c r="A515" s="20">
        <v>188</v>
      </c>
      <c r="B515" s="20" t="s">
        <v>66</v>
      </c>
      <c r="C515" s="20">
        <v>1438</v>
      </c>
      <c r="D515" s="20" t="s">
        <v>119</v>
      </c>
      <c r="N515" s="23">
        <v>7</v>
      </c>
      <c r="O515" s="23">
        <v>14</v>
      </c>
      <c r="P515" s="23">
        <v>6</v>
      </c>
      <c r="Q515" s="23">
        <v>5</v>
      </c>
      <c r="R515" s="23">
        <v>5</v>
      </c>
      <c r="S515" s="23">
        <v>4</v>
      </c>
      <c r="T515" s="28">
        <f t="shared" ref="T515:T589" si="71">SUM(E515:S515)</f>
        <v>41</v>
      </c>
    </row>
    <row r="516" spans="1:20" outlineLevel="1" x14ac:dyDescent="0.25">
      <c r="A516" s="25"/>
      <c r="B516" s="24" t="s">
        <v>982</v>
      </c>
      <c r="C516" s="25"/>
      <c r="D516" s="25"/>
      <c r="E516" s="26">
        <f t="shared" ref="E516:T516" si="72">SUBTOTAL(9,E508:E515)</f>
        <v>6</v>
      </c>
      <c r="F516" s="26">
        <f t="shared" si="72"/>
        <v>0</v>
      </c>
      <c r="G516" s="26">
        <f t="shared" si="72"/>
        <v>11</v>
      </c>
      <c r="H516" s="26">
        <f t="shared" si="72"/>
        <v>9</v>
      </c>
      <c r="I516" s="26">
        <f t="shared" si="72"/>
        <v>9</v>
      </c>
      <c r="J516" s="26">
        <f t="shared" si="72"/>
        <v>12</v>
      </c>
      <c r="K516" s="26">
        <f t="shared" si="72"/>
        <v>16</v>
      </c>
      <c r="L516" s="26">
        <f t="shared" si="72"/>
        <v>9</v>
      </c>
      <c r="M516" s="26">
        <f t="shared" si="72"/>
        <v>8</v>
      </c>
      <c r="N516" s="26">
        <f t="shared" si="72"/>
        <v>9</v>
      </c>
      <c r="O516" s="26">
        <f t="shared" si="72"/>
        <v>15</v>
      </c>
      <c r="P516" s="26">
        <f t="shared" si="72"/>
        <v>6</v>
      </c>
      <c r="Q516" s="26">
        <f t="shared" si="72"/>
        <v>5</v>
      </c>
      <c r="R516" s="26">
        <f t="shared" si="72"/>
        <v>8</v>
      </c>
      <c r="S516" s="26">
        <f t="shared" si="72"/>
        <v>6</v>
      </c>
      <c r="T516" s="28">
        <f t="shared" si="72"/>
        <v>129</v>
      </c>
    </row>
    <row r="517" spans="1:20" outlineLevel="2" x14ac:dyDescent="0.25">
      <c r="A517" s="20">
        <v>190</v>
      </c>
      <c r="B517" s="20" t="s">
        <v>883</v>
      </c>
      <c r="C517" s="20">
        <v>789</v>
      </c>
      <c r="D517" s="20" t="s">
        <v>159</v>
      </c>
      <c r="G517" s="23">
        <v>1</v>
      </c>
      <c r="H517" s="23">
        <v>2</v>
      </c>
      <c r="I517" s="23">
        <v>3</v>
      </c>
      <c r="J517" s="23">
        <v>4</v>
      </c>
      <c r="K517" s="23">
        <v>2</v>
      </c>
      <c r="L517" s="23">
        <v>4</v>
      </c>
      <c r="M517" s="23">
        <v>2</v>
      </c>
      <c r="N517" s="23">
        <v>3</v>
      </c>
      <c r="P517" s="23">
        <v>2</v>
      </c>
      <c r="Q517" s="23">
        <v>2</v>
      </c>
      <c r="R517" s="23">
        <v>3</v>
      </c>
      <c r="S517" s="23">
        <v>2</v>
      </c>
      <c r="T517" s="28">
        <f t="shared" si="71"/>
        <v>30</v>
      </c>
    </row>
    <row r="518" spans="1:20" outlineLevel="1" x14ac:dyDescent="0.25">
      <c r="A518" s="25"/>
      <c r="B518" s="24" t="s">
        <v>983</v>
      </c>
      <c r="C518" s="25"/>
      <c r="D518" s="25"/>
      <c r="E518" s="26">
        <f t="shared" ref="E518:T518" si="73">SUBTOTAL(9,E517:E517)</f>
        <v>0</v>
      </c>
      <c r="F518" s="26">
        <f t="shared" si="73"/>
        <v>0</v>
      </c>
      <c r="G518" s="26">
        <f t="shared" si="73"/>
        <v>1</v>
      </c>
      <c r="H518" s="26">
        <f t="shared" si="73"/>
        <v>2</v>
      </c>
      <c r="I518" s="26">
        <f t="shared" si="73"/>
        <v>3</v>
      </c>
      <c r="J518" s="26">
        <f t="shared" si="73"/>
        <v>4</v>
      </c>
      <c r="K518" s="26">
        <f t="shared" si="73"/>
        <v>2</v>
      </c>
      <c r="L518" s="26">
        <f t="shared" si="73"/>
        <v>4</v>
      </c>
      <c r="M518" s="26">
        <f t="shared" si="73"/>
        <v>2</v>
      </c>
      <c r="N518" s="26">
        <f t="shared" si="73"/>
        <v>3</v>
      </c>
      <c r="O518" s="26">
        <f t="shared" si="73"/>
        <v>0</v>
      </c>
      <c r="P518" s="26">
        <f t="shared" si="73"/>
        <v>2</v>
      </c>
      <c r="Q518" s="26">
        <f t="shared" si="73"/>
        <v>2</v>
      </c>
      <c r="R518" s="26">
        <f t="shared" si="73"/>
        <v>3</v>
      </c>
      <c r="S518" s="26">
        <f t="shared" si="73"/>
        <v>2</v>
      </c>
      <c r="T518" s="28">
        <f t="shared" si="73"/>
        <v>30</v>
      </c>
    </row>
    <row r="519" spans="1:20" outlineLevel="2" x14ac:dyDescent="0.25">
      <c r="A519" s="20">
        <v>191</v>
      </c>
      <c r="B519" s="20" t="s">
        <v>67</v>
      </c>
      <c r="C519" s="20">
        <v>42</v>
      </c>
      <c r="D519" s="20" t="s">
        <v>27</v>
      </c>
      <c r="P519" s="23">
        <v>18</v>
      </c>
      <c r="Q519" s="23">
        <v>22</v>
      </c>
      <c r="R519" s="23">
        <v>25</v>
      </c>
      <c r="S519" s="23">
        <v>19</v>
      </c>
      <c r="T519" s="28">
        <f t="shared" si="71"/>
        <v>84</v>
      </c>
    </row>
    <row r="520" spans="1:20" outlineLevel="2" x14ac:dyDescent="0.25">
      <c r="A520" s="20">
        <v>191</v>
      </c>
      <c r="B520" s="20" t="s">
        <v>67</v>
      </c>
      <c r="C520" s="20">
        <v>78</v>
      </c>
      <c r="D520" s="20" t="s">
        <v>34</v>
      </c>
      <c r="P520" s="23">
        <v>2</v>
      </c>
      <c r="Q520" s="23">
        <v>1</v>
      </c>
      <c r="R520" s="23">
        <v>2</v>
      </c>
      <c r="S520" s="23">
        <v>2</v>
      </c>
      <c r="T520" s="28">
        <f t="shared" si="71"/>
        <v>7</v>
      </c>
    </row>
    <row r="521" spans="1:20" outlineLevel="2" x14ac:dyDescent="0.25">
      <c r="A521" s="20">
        <v>191</v>
      </c>
      <c r="B521" s="20" t="s">
        <v>67</v>
      </c>
      <c r="C521" s="20">
        <v>191</v>
      </c>
      <c r="D521" s="20" t="s">
        <v>67</v>
      </c>
      <c r="E521" s="23">
        <v>16</v>
      </c>
      <c r="G521" s="23">
        <v>37</v>
      </c>
      <c r="H521" s="23">
        <v>49</v>
      </c>
      <c r="I521" s="23">
        <v>45</v>
      </c>
      <c r="J521" s="23">
        <v>43</v>
      </c>
      <c r="K521" s="23">
        <v>53</v>
      </c>
      <c r="L521" s="23">
        <v>49</v>
      </c>
      <c r="M521" s="23">
        <v>41</v>
      </c>
      <c r="N521" s="23">
        <v>52</v>
      </c>
      <c r="O521" s="23">
        <v>60</v>
      </c>
      <c r="T521" s="28">
        <f t="shared" si="71"/>
        <v>445</v>
      </c>
    </row>
    <row r="522" spans="1:20" outlineLevel="2" x14ac:dyDescent="0.25">
      <c r="A522" s="20">
        <v>191</v>
      </c>
      <c r="B522" s="20" t="s">
        <v>67</v>
      </c>
      <c r="C522" s="20">
        <v>219</v>
      </c>
      <c r="D522" s="20" t="s">
        <v>75</v>
      </c>
      <c r="J522" s="23">
        <v>1</v>
      </c>
      <c r="L522" s="23">
        <v>1</v>
      </c>
      <c r="Q522" s="23">
        <v>1</v>
      </c>
      <c r="S522" s="23">
        <v>1</v>
      </c>
      <c r="T522" s="28">
        <f t="shared" si="71"/>
        <v>4</v>
      </c>
    </row>
    <row r="523" spans="1:20" outlineLevel="2" x14ac:dyDescent="0.25">
      <c r="A523" s="20">
        <v>191</v>
      </c>
      <c r="B523" s="20" t="s">
        <v>67</v>
      </c>
      <c r="C523" s="20">
        <v>1095</v>
      </c>
      <c r="D523" s="20" t="s">
        <v>235</v>
      </c>
      <c r="P523" s="23">
        <v>8</v>
      </c>
      <c r="Q523" s="23">
        <v>18</v>
      </c>
      <c r="R523" s="23">
        <v>14</v>
      </c>
      <c r="S523" s="23">
        <v>19</v>
      </c>
      <c r="T523" s="28">
        <f t="shared" si="71"/>
        <v>59</v>
      </c>
    </row>
    <row r="524" spans="1:20" outlineLevel="2" x14ac:dyDescent="0.25">
      <c r="A524" s="20">
        <v>191</v>
      </c>
      <c r="B524" s="20" t="s">
        <v>67</v>
      </c>
      <c r="C524" s="20">
        <v>1672</v>
      </c>
      <c r="D524" s="20" t="s">
        <v>94</v>
      </c>
      <c r="O524" s="23">
        <v>1</v>
      </c>
      <c r="T524" s="28">
        <f t="shared" si="71"/>
        <v>1</v>
      </c>
    </row>
    <row r="525" spans="1:20" outlineLevel="2" x14ac:dyDescent="0.25">
      <c r="A525" s="20">
        <v>191</v>
      </c>
      <c r="B525" s="20" t="s">
        <v>67</v>
      </c>
      <c r="C525" s="20">
        <v>1067</v>
      </c>
      <c r="D525" s="20" t="s">
        <v>97</v>
      </c>
      <c r="R525" s="23">
        <v>1</v>
      </c>
      <c r="T525" s="28">
        <f t="shared" si="71"/>
        <v>1</v>
      </c>
    </row>
    <row r="526" spans="1:20" outlineLevel="2" x14ac:dyDescent="0.25">
      <c r="A526" s="20">
        <v>191</v>
      </c>
      <c r="B526" s="20" t="s">
        <v>67</v>
      </c>
      <c r="C526" s="20">
        <v>1615</v>
      </c>
      <c r="D526" s="20" t="s">
        <v>140</v>
      </c>
      <c r="R526" s="23">
        <v>1</v>
      </c>
      <c r="T526" s="28">
        <f t="shared" si="71"/>
        <v>1</v>
      </c>
    </row>
    <row r="527" spans="1:20" outlineLevel="2" x14ac:dyDescent="0.25">
      <c r="A527" s="20">
        <v>191</v>
      </c>
      <c r="B527" s="20" t="s">
        <v>67</v>
      </c>
      <c r="C527" s="20">
        <v>1465</v>
      </c>
      <c r="D527" s="20" t="s">
        <v>144</v>
      </c>
      <c r="O527" s="23">
        <v>1</v>
      </c>
      <c r="P527" s="23">
        <v>13</v>
      </c>
      <c r="Q527" s="23">
        <v>10</v>
      </c>
      <c r="R527" s="23">
        <v>12</v>
      </c>
      <c r="S527" s="23">
        <v>12</v>
      </c>
      <c r="T527" s="28">
        <f t="shared" si="71"/>
        <v>48</v>
      </c>
    </row>
    <row r="528" spans="1:20" outlineLevel="2" x14ac:dyDescent="0.25">
      <c r="A528" s="20">
        <v>191</v>
      </c>
      <c r="B528" s="20" t="s">
        <v>67</v>
      </c>
      <c r="C528" s="20">
        <v>1466</v>
      </c>
      <c r="D528" s="20" t="s">
        <v>151</v>
      </c>
      <c r="N528" s="23">
        <v>1</v>
      </c>
      <c r="Q528" s="23">
        <v>3</v>
      </c>
      <c r="T528" s="28">
        <f t="shared" si="71"/>
        <v>4</v>
      </c>
    </row>
    <row r="529" spans="1:20" outlineLevel="2" x14ac:dyDescent="0.25">
      <c r="A529" s="20">
        <v>191</v>
      </c>
      <c r="B529" s="20" t="s">
        <v>67</v>
      </c>
      <c r="C529" s="20">
        <v>936</v>
      </c>
      <c r="D529" s="20" t="s">
        <v>174</v>
      </c>
      <c r="R529" s="23">
        <v>1</v>
      </c>
      <c r="T529" s="28">
        <f t="shared" si="71"/>
        <v>1</v>
      </c>
    </row>
    <row r="530" spans="1:20" outlineLevel="2" x14ac:dyDescent="0.25">
      <c r="A530" s="20">
        <v>191</v>
      </c>
      <c r="B530" s="20" t="s">
        <v>67</v>
      </c>
      <c r="C530" s="20">
        <v>681</v>
      </c>
      <c r="D530" s="20" t="s">
        <v>192</v>
      </c>
      <c r="E530" s="23">
        <v>1</v>
      </c>
      <c r="H530" s="23">
        <v>1</v>
      </c>
      <c r="T530" s="28">
        <f t="shared" si="71"/>
        <v>2</v>
      </c>
    </row>
    <row r="531" spans="1:20" outlineLevel="1" x14ac:dyDescent="0.25">
      <c r="A531" s="25"/>
      <c r="B531" s="24" t="s">
        <v>984</v>
      </c>
      <c r="C531" s="25"/>
      <c r="D531" s="25"/>
      <c r="E531" s="26">
        <f t="shared" ref="E531:T531" si="74">SUBTOTAL(9,E519:E530)</f>
        <v>17</v>
      </c>
      <c r="F531" s="26">
        <f t="shared" si="74"/>
        <v>0</v>
      </c>
      <c r="G531" s="26">
        <f t="shared" si="74"/>
        <v>37</v>
      </c>
      <c r="H531" s="26">
        <f t="shared" si="74"/>
        <v>50</v>
      </c>
      <c r="I531" s="26">
        <f t="shared" si="74"/>
        <v>45</v>
      </c>
      <c r="J531" s="26">
        <f t="shared" si="74"/>
        <v>44</v>
      </c>
      <c r="K531" s="26">
        <f t="shared" si="74"/>
        <v>53</v>
      </c>
      <c r="L531" s="26">
        <f t="shared" si="74"/>
        <v>50</v>
      </c>
      <c r="M531" s="26">
        <f t="shared" si="74"/>
        <v>41</v>
      </c>
      <c r="N531" s="26">
        <f t="shared" si="74"/>
        <v>53</v>
      </c>
      <c r="O531" s="26">
        <f t="shared" si="74"/>
        <v>62</v>
      </c>
      <c r="P531" s="26">
        <f t="shared" si="74"/>
        <v>41</v>
      </c>
      <c r="Q531" s="26">
        <f t="shared" si="74"/>
        <v>55</v>
      </c>
      <c r="R531" s="26">
        <f t="shared" si="74"/>
        <v>56</v>
      </c>
      <c r="S531" s="26">
        <f t="shared" si="74"/>
        <v>53</v>
      </c>
      <c r="T531" s="28">
        <f t="shared" si="74"/>
        <v>657</v>
      </c>
    </row>
    <row r="532" spans="1:20" outlineLevel="2" x14ac:dyDescent="0.25">
      <c r="A532" s="20">
        <v>193</v>
      </c>
      <c r="B532" s="20" t="s">
        <v>917</v>
      </c>
      <c r="C532" s="20">
        <v>707</v>
      </c>
      <c r="D532" s="20" t="s">
        <v>146</v>
      </c>
      <c r="R532" s="23">
        <v>1</v>
      </c>
      <c r="T532" s="28">
        <f t="shared" si="71"/>
        <v>1</v>
      </c>
    </row>
    <row r="533" spans="1:20" outlineLevel="1" x14ac:dyDescent="0.25">
      <c r="A533" s="25"/>
      <c r="B533" s="24" t="s">
        <v>985</v>
      </c>
      <c r="C533" s="25"/>
      <c r="D533" s="25"/>
      <c r="E533" s="26">
        <f t="shared" ref="E533:T533" si="75">SUBTOTAL(9,E532:E532)</f>
        <v>0</v>
      </c>
      <c r="F533" s="26">
        <f t="shared" si="75"/>
        <v>0</v>
      </c>
      <c r="G533" s="26">
        <f t="shared" si="75"/>
        <v>0</v>
      </c>
      <c r="H533" s="26">
        <f t="shared" si="75"/>
        <v>0</v>
      </c>
      <c r="I533" s="26">
        <f t="shared" si="75"/>
        <v>0</v>
      </c>
      <c r="J533" s="26">
        <f t="shared" si="75"/>
        <v>0</v>
      </c>
      <c r="K533" s="26">
        <f t="shared" si="75"/>
        <v>0</v>
      </c>
      <c r="L533" s="26">
        <f t="shared" si="75"/>
        <v>0</v>
      </c>
      <c r="M533" s="26">
        <f t="shared" si="75"/>
        <v>0</v>
      </c>
      <c r="N533" s="26">
        <f t="shared" si="75"/>
        <v>0</v>
      </c>
      <c r="O533" s="26">
        <f t="shared" si="75"/>
        <v>0</v>
      </c>
      <c r="P533" s="26">
        <f t="shared" si="75"/>
        <v>0</v>
      </c>
      <c r="Q533" s="26">
        <f t="shared" si="75"/>
        <v>0</v>
      </c>
      <c r="R533" s="26">
        <f t="shared" si="75"/>
        <v>1</v>
      </c>
      <c r="S533" s="26">
        <f t="shared" si="75"/>
        <v>0</v>
      </c>
      <c r="T533" s="28">
        <f t="shared" si="75"/>
        <v>1</v>
      </c>
    </row>
    <row r="534" spans="1:20" outlineLevel="2" x14ac:dyDescent="0.25">
      <c r="A534" s="20">
        <v>194</v>
      </c>
      <c r="B534" s="20" t="s">
        <v>68</v>
      </c>
      <c r="C534" s="20">
        <v>1630</v>
      </c>
      <c r="D534" s="20" t="s">
        <v>29</v>
      </c>
      <c r="P534" s="23">
        <v>4</v>
      </c>
      <c r="Q534" s="23">
        <v>2</v>
      </c>
      <c r="R534" s="23">
        <v>4</v>
      </c>
      <c r="S534" s="23">
        <v>2</v>
      </c>
      <c r="T534" s="28">
        <f t="shared" si="71"/>
        <v>12</v>
      </c>
    </row>
    <row r="535" spans="1:20" outlineLevel="2" x14ac:dyDescent="0.25">
      <c r="A535" s="20">
        <v>194</v>
      </c>
      <c r="B535" s="20" t="s">
        <v>68</v>
      </c>
      <c r="C535" s="20">
        <v>174</v>
      </c>
      <c r="D535" s="20" t="s">
        <v>61</v>
      </c>
      <c r="R535" s="23">
        <v>1</v>
      </c>
      <c r="T535" s="28">
        <f t="shared" si="71"/>
        <v>1</v>
      </c>
    </row>
    <row r="536" spans="1:20" outlineLevel="2" x14ac:dyDescent="0.25">
      <c r="A536" s="20">
        <v>194</v>
      </c>
      <c r="B536" s="20" t="s">
        <v>68</v>
      </c>
      <c r="C536" s="20">
        <v>1631</v>
      </c>
      <c r="D536" s="20" t="s">
        <v>63</v>
      </c>
      <c r="H536" s="23">
        <v>1</v>
      </c>
      <c r="J536" s="23">
        <v>1</v>
      </c>
      <c r="T536" s="28">
        <f t="shared" si="71"/>
        <v>2</v>
      </c>
    </row>
    <row r="537" spans="1:20" outlineLevel="2" x14ac:dyDescent="0.25">
      <c r="A537" s="20">
        <v>194</v>
      </c>
      <c r="B537" s="20" t="s">
        <v>68</v>
      </c>
      <c r="C537" s="20">
        <v>194</v>
      </c>
      <c r="D537" s="20" t="s">
        <v>68</v>
      </c>
      <c r="G537" s="23">
        <v>172</v>
      </c>
      <c r="H537" s="23">
        <v>169</v>
      </c>
      <c r="I537" s="23">
        <v>181</v>
      </c>
      <c r="J537" s="23">
        <v>173</v>
      </c>
      <c r="K537" s="23">
        <v>211</v>
      </c>
      <c r="L537" s="23">
        <v>202</v>
      </c>
      <c r="M537" s="23">
        <v>241</v>
      </c>
      <c r="N537" s="23">
        <v>225</v>
      </c>
      <c r="O537" s="23">
        <v>216</v>
      </c>
      <c r="P537" s="23">
        <v>201</v>
      </c>
      <c r="Q537" s="23">
        <v>212</v>
      </c>
      <c r="R537" s="23">
        <v>216</v>
      </c>
      <c r="S537" s="23">
        <v>196</v>
      </c>
      <c r="T537" s="28">
        <f t="shared" si="71"/>
        <v>2615</v>
      </c>
    </row>
    <row r="538" spans="1:20" outlineLevel="2" x14ac:dyDescent="0.25">
      <c r="A538" s="20">
        <v>194</v>
      </c>
      <c r="B538" s="20" t="s">
        <v>68</v>
      </c>
      <c r="C538" s="20">
        <v>1672</v>
      </c>
      <c r="D538" s="20" t="s">
        <v>94</v>
      </c>
      <c r="N538" s="23">
        <v>1</v>
      </c>
      <c r="O538" s="23">
        <v>1</v>
      </c>
      <c r="P538" s="23">
        <v>2</v>
      </c>
      <c r="Q538" s="23">
        <v>2</v>
      </c>
      <c r="R538" s="23">
        <v>3</v>
      </c>
      <c r="S538" s="23">
        <v>3</v>
      </c>
      <c r="T538" s="28">
        <f t="shared" si="71"/>
        <v>12</v>
      </c>
    </row>
    <row r="539" spans="1:20" outlineLevel="2" x14ac:dyDescent="0.25">
      <c r="A539" s="20">
        <v>194</v>
      </c>
      <c r="B539" s="20" t="s">
        <v>68</v>
      </c>
      <c r="C539" s="20">
        <v>1739</v>
      </c>
      <c r="D539" s="20" t="s">
        <v>96</v>
      </c>
      <c r="N539" s="23">
        <v>1</v>
      </c>
      <c r="P539" s="23">
        <v>1</v>
      </c>
      <c r="Q539" s="23">
        <v>1</v>
      </c>
      <c r="T539" s="28">
        <f t="shared" si="71"/>
        <v>3</v>
      </c>
    </row>
    <row r="540" spans="1:20" outlineLevel="2" x14ac:dyDescent="0.25">
      <c r="A540" s="20">
        <v>194</v>
      </c>
      <c r="B540" s="20" t="s">
        <v>68</v>
      </c>
      <c r="C540" s="20">
        <v>1067</v>
      </c>
      <c r="D540" s="20" t="s">
        <v>97</v>
      </c>
      <c r="P540" s="23">
        <v>1</v>
      </c>
      <c r="S540" s="23">
        <v>1</v>
      </c>
      <c r="T540" s="28">
        <f t="shared" si="71"/>
        <v>2</v>
      </c>
    </row>
    <row r="541" spans="1:20" outlineLevel="2" x14ac:dyDescent="0.25">
      <c r="A541" s="20">
        <v>194</v>
      </c>
      <c r="B541" s="20" t="s">
        <v>68</v>
      </c>
      <c r="C541" s="20">
        <v>1343</v>
      </c>
      <c r="D541" s="20" t="s">
        <v>243</v>
      </c>
      <c r="F541" s="23">
        <v>1</v>
      </c>
      <c r="H541" s="23">
        <v>1</v>
      </c>
      <c r="K541" s="23">
        <v>1</v>
      </c>
      <c r="N541" s="23">
        <v>2</v>
      </c>
      <c r="T541" s="28">
        <f t="shared" si="71"/>
        <v>5</v>
      </c>
    </row>
    <row r="542" spans="1:20" outlineLevel="2" x14ac:dyDescent="0.25">
      <c r="A542" s="20">
        <v>194</v>
      </c>
      <c r="B542" s="20" t="s">
        <v>68</v>
      </c>
      <c r="C542" s="20">
        <v>364</v>
      </c>
      <c r="D542" s="20" t="s">
        <v>117</v>
      </c>
      <c r="G542" s="23">
        <v>1</v>
      </c>
      <c r="S542" s="23">
        <v>1</v>
      </c>
      <c r="T542" s="28">
        <f t="shared" si="71"/>
        <v>2</v>
      </c>
    </row>
    <row r="543" spans="1:20" outlineLevel="2" x14ac:dyDescent="0.25">
      <c r="A543" s="20">
        <v>194</v>
      </c>
      <c r="B543" s="20" t="s">
        <v>68</v>
      </c>
      <c r="C543" s="20">
        <v>587</v>
      </c>
      <c r="D543" s="20" t="s">
        <v>124</v>
      </c>
      <c r="G543" s="23">
        <v>1</v>
      </c>
      <c r="I543" s="23">
        <v>1</v>
      </c>
      <c r="M543" s="23">
        <v>1</v>
      </c>
      <c r="Q543" s="23">
        <v>1</v>
      </c>
      <c r="S543" s="23">
        <v>1</v>
      </c>
      <c r="T543" s="28">
        <f t="shared" si="71"/>
        <v>5</v>
      </c>
    </row>
    <row r="544" spans="1:20" outlineLevel="2" x14ac:dyDescent="0.25">
      <c r="A544" s="20">
        <v>194</v>
      </c>
      <c r="B544" s="20" t="s">
        <v>68</v>
      </c>
      <c r="C544" s="20">
        <v>444</v>
      </c>
      <c r="D544" s="20" t="s">
        <v>199</v>
      </c>
      <c r="N544" s="23">
        <v>1</v>
      </c>
      <c r="S544" s="23">
        <v>1</v>
      </c>
      <c r="T544" s="28">
        <f t="shared" si="71"/>
        <v>2</v>
      </c>
    </row>
    <row r="545" spans="1:20" outlineLevel="2" x14ac:dyDescent="0.25">
      <c r="A545" s="20">
        <v>194</v>
      </c>
      <c r="B545" s="20" t="s">
        <v>68</v>
      </c>
      <c r="C545" s="20">
        <v>1231</v>
      </c>
      <c r="D545" s="20" t="s">
        <v>254</v>
      </c>
      <c r="J545" s="23">
        <v>1</v>
      </c>
      <c r="M545" s="23">
        <v>1</v>
      </c>
      <c r="O545" s="23">
        <v>1</v>
      </c>
      <c r="R545" s="23">
        <v>2</v>
      </c>
      <c r="T545" s="28">
        <f t="shared" si="71"/>
        <v>5</v>
      </c>
    </row>
    <row r="546" spans="1:20" outlineLevel="2" x14ac:dyDescent="0.25">
      <c r="A546" s="20">
        <v>194</v>
      </c>
      <c r="B546" s="20" t="s">
        <v>68</v>
      </c>
      <c r="C546" s="20">
        <v>495</v>
      </c>
      <c r="D546" s="20" t="s">
        <v>212</v>
      </c>
      <c r="S546" s="23">
        <v>2</v>
      </c>
      <c r="T546" s="28">
        <f t="shared" si="71"/>
        <v>2</v>
      </c>
    </row>
    <row r="547" spans="1:20" outlineLevel="1" x14ac:dyDescent="0.25">
      <c r="A547" s="25"/>
      <c r="B547" s="24" t="s">
        <v>986</v>
      </c>
      <c r="C547" s="25"/>
      <c r="D547" s="25"/>
      <c r="E547" s="26">
        <f t="shared" ref="E547:T547" si="76">SUBTOTAL(9,E534:E546)</f>
        <v>0</v>
      </c>
      <c r="F547" s="26">
        <f t="shared" si="76"/>
        <v>1</v>
      </c>
      <c r="G547" s="26">
        <f t="shared" si="76"/>
        <v>174</v>
      </c>
      <c r="H547" s="26">
        <f t="shared" si="76"/>
        <v>171</v>
      </c>
      <c r="I547" s="26">
        <f t="shared" si="76"/>
        <v>182</v>
      </c>
      <c r="J547" s="26">
        <f t="shared" si="76"/>
        <v>175</v>
      </c>
      <c r="K547" s="26">
        <f t="shared" si="76"/>
        <v>212</v>
      </c>
      <c r="L547" s="26">
        <f t="shared" si="76"/>
        <v>202</v>
      </c>
      <c r="M547" s="26">
        <f t="shared" si="76"/>
        <v>243</v>
      </c>
      <c r="N547" s="26">
        <f t="shared" si="76"/>
        <v>230</v>
      </c>
      <c r="O547" s="26">
        <f t="shared" si="76"/>
        <v>218</v>
      </c>
      <c r="P547" s="26">
        <f t="shared" si="76"/>
        <v>209</v>
      </c>
      <c r="Q547" s="26">
        <f t="shared" si="76"/>
        <v>218</v>
      </c>
      <c r="R547" s="26">
        <f t="shared" si="76"/>
        <v>226</v>
      </c>
      <c r="S547" s="26">
        <f t="shared" si="76"/>
        <v>207</v>
      </c>
      <c r="T547" s="28">
        <f t="shared" si="76"/>
        <v>2668</v>
      </c>
    </row>
    <row r="548" spans="1:20" outlineLevel="2" x14ac:dyDescent="0.25">
      <c r="A548" s="20">
        <v>205</v>
      </c>
      <c r="B548" s="20" t="s">
        <v>884</v>
      </c>
      <c r="C548" s="20">
        <v>282</v>
      </c>
      <c r="D548" s="20" t="s">
        <v>92</v>
      </c>
      <c r="E548" s="23">
        <v>3</v>
      </c>
      <c r="G548" s="23">
        <v>1</v>
      </c>
      <c r="H548" s="23">
        <v>2</v>
      </c>
      <c r="I548" s="23">
        <v>5</v>
      </c>
      <c r="J548" s="23">
        <v>2</v>
      </c>
      <c r="K548" s="23">
        <v>2</v>
      </c>
      <c r="L548" s="23">
        <v>2</v>
      </c>
      <c r="M548" s="23">
        <v>3</v>
      </c>
      <c r="N548" s="23">
        <v>1</v>
      </c>
      <c r="O548" s="23">
        <v>1</v>
      </c>
      <c r="P548" s="23">
        <v>2</v>
      </c>
      <c r="Q548" s="23">
        <v>1</v>
      </c>
      <c r="R548" s="23">
        <v>4</v>
      </c>
      <c r="S548" s="23">
        <v>1</v>
      </c>
      <c r="T548" s="28">
        <f t="shared" si="71"/>
        <v>30</v>
      </c>
    </row>
    <row r="549" spans="1:20" outlineLevel="1" x14ac:dyDescent="0.25">
      <c r="A549" s="25"/>
      <c r="B549" s="24" t="s">
        <v>987</v>
      </c>
      <c r="C549" s="25"/>
      <c r="D549" s="25"/>
      <c r="E549" s="26">
        <f t="shared" ref="E549:T549" si="77">SUBTOTAL(9,E548:E548)</f>
        <v>3</v>
      </c>
      <c r="F549" s="26">
        <f t="shared" si="77"/>
        <v>0</v>
      </c>
      <c r="G549" s="26">
        <f t="shared" si="77"/>
        <v>1</v>
      </c>
      <c r="H549" s="26">
        <f t="shared" si="77"/>
        <v>2</v>
      </c>
      <c r="I549" s="26">
        <f t="shared" si="77"/>
        <v>5</v>
      </c>
      <c r="J549" s="26">
        <f t="shared" si="77"/>
        <v>2</v>
      </c>
      <c r="K549" s="26">
        <f t="shared" si="77"/>
        <v>2</v>
      </c>
      <c r="L549" s="26">
        <f t="shared" si="77"/>
        <v>2</v>
      </c>
      <c r="M549" s="26">
        <f t="shared" si="77"/>
        <v>3</v>
      </c>
      <c r="N549" s="26">
        <f t="shared" si="77"/>
        <v>1</v>
      </c>
      <c r="O549" s="26">
        <f t="shared" si="77"/>
        <v>1</v>
      </c>
      <c r="P549" s="26">
        <f t="shared" si="77"/>
        <v>2</v>
      </c>
      <c r="Q549" s="26">
        <f t="shared" si="77"/>
        <v>1</v>
      </c>
      <c r="R549" s="26">
        <f t="shared" si="77"/>
        <v>4</v>
      </c>
      <c r="S549" s="26">
        <f t="shared" si="77"/>
        <v>1</v>
      </c>
      <c r="T549" s="28">
        <f t="shared" si="77"/>
        <v>30</v>
      </c>
    </row>
    <row r="550" spans="1:20" outlineLevel="2" x14ac:dyDescent="0.25">
      <c r="A550" s="20">
        <v>207</v>
      </c>
      <c r="B550" s="20" t="s">
        <v>885</v>
      </c>
      <c r="C550" s="20">
        <v>38</v>
      </c>
      <c r="D550" s="20" t="s">
        <v>26</v>
      </c>
      <c r="O550" s="23">
        <v>1</v>
      </c>
      <c r="T550" s="28">
        <f t="shared" si="71"/>
        <v>1</v>
      </c>
    </row>
    <row r="551" spans="1:20" outlineLevel="2" x14ac:dyDescent="0.25">
      <c r="A551" s="20">
        <v>207</v>
      </c>
      <c r="B551" s="20" t="s">
        <v>885</v>
      </c>
      <c r="C551" s="20">
        <v>389</v>
      </c>
      <c r="D551" s="20" t="s">
        <v>118</v>
      </c>
      <c r="H551" s="23">
        <v>1</v>
      </c>
      <c r="J551" s="23">
        <v>1</v>
      </c>
      <c r="K551" s="23">
        <v>1</v>
      </c>
      <c r="L551" s="23">
        <v>2</v>
      </c>
      <c r="M551" s="23">
        <v>1</v>
      </c>
      <c r="N551" s="23">
        <v>3</v>
      </c>
      <c r="T551" s="28">
        <f t="shared" si="71"/>
        <v>9</v>
      </c>
    </row>
    <row r="552" spans="1:20" outlineLevel="1" x14ac:dyDescent="0.25">
      <c r="A552" s="25"/>
      <c r="B552" s="24" t="s">
        <v>988</v>
      </c>
      <c r="C552" s="25"/>
      <c r="D552" s="25"/>
      <c r="E552" s="26">
        <f t="shared" ref="E552:T552" si="78">SUBTOTAL(9,E550:E551)</f>
        <v>0</v>
      </c>
      <c r="F552" s="26">
        <f t="shared" si="78"/>
        <v>0</v>
      </c>
      <c r="G552" s="26">
        <f t="shared" si="78"/>
        <v>0</v>
      </c>
      <c r="H552" s="26">
        <f t="shared" si="78"/>
        <v>1</v>
      </c>
      <c r="I552" s="26">
        <f t="shared" si="78"/>
        <v>0</v>
      </c>
      <c r="J552" s="26">
        <f t="shared" si="78"/>
        <v>1</v>
      </c>
      <c r="K552" s="26">
        <f t="shared" si="78"/>
        <v>1</v>
      </c>
      <c r="L552" s="26">
        <f t="shared" si="78"/>
        <v>2</v>
      </c>
      <c r="M552" s="26">
        <f t="shared" si="78"/>
        <v>1</v>
      </c>
      <c r="N552" s="26">
        <f t="shared" si="78"/>
        <v>3</v>
      </c>
      <c r="O552" s="26">
        <f t="shared" si="78"/>
        <v>1</v>
      </c>
      <c r="P552" s="26">
        <f t="shared" si="78"/>
        <v>0</v>
      </c>
      <c r="Q552" s="26">
        <f t="shared" si="78"/>
        <v>0</v>
      </c>
      <c r="R552" s="26">
        <f t="shared" si="78"/>
        <v>0</v>
      </c>
      <c r="S552" s="26">
        <f t="shared" si="78"/>
        <v>0</v>
      </c>
      <c r="T552" s="28">
        <f t="shared" si="78"/>
        <v>10</v>
      </c>
    </row>
    <row r="553" spans="1:20" outlineLevel="2" x14ac:dyDescent="0.25">
      <c r="A553" s="20">
        <v>1054</v>
      </c>
      <c r="B553" s="20" t="s">
        <v>69</v>
      </c>
      <c r="C553" s="20">
        <v>1031</v>
      </c>
      <c r="D553" s="20" t="s">
        <v>33</v>
      </c>
      <c r="G553" s="23">
        <v>1</v>
      </c>
      <c r="M553" s="23">
        <v>1</v>
      </c>
      <c r="T553" s="28">
        <f t="shared" si="71"/>
        <v>2</v>
      </c>
    </row>
    <row r="554" spans="1:20" outlineLevel="2" x14ac:dyDescent="0.25">
      <c r="A554" s="20">
        <v>1054</v>
      </c>
      <c r="B554" s="20" t="s">
        <v>69</v>
      </c>
      <c r="C554" s="20">
        <v>88</v>
      </c>
      <c r="D554" s="20" t="s">
        <v>35</v>
      </c>
      <c r="I554" s="23">
        <v>1</v>
      </c>
      <c r="K554" s="23">
        <v>1</v>
      </c>
      <c r="T554" s="28">
        <f t="shared" si="71"/>
        <v>2</v>
      </c>
    </row>
    <row r="555" spans="1:20" outlineLevel="2" x14ac:dyDescent="0.25">
      <c r="A555" s="20">
        <v>1054</v>
      </c>
      <c r="B555" s="20" t="s">
        <v>69</v>
      </c>
      <c r="C555" s="20">
        <v>1054</v>
      </c>
      <c r="D555" s="20" t="s">
        <v>69</v>
      </c>
      <c r="G555" s="23">
        <v>40</v>
      </c>
      <c r="H555" s="23">
        <v>43</v>
      </c>
      <c r="I555" s="23">
        <v>37</v>
      </c>
      <c r="J555" s="23">
        <v>39</v>
      </c>
      <c r="K555" s="23">
        <v>53</v>
      </c>
      <c r="L555" s="23">
        <v>44</v>
      </c>
      <c r="M555" s="23">
        <v>45</v>
      </c>
      <c r="N555" s="23">
        <v>36</v>
      </c>
      <c r="O555" s="23">
        <v>42</v>
      </c>
      <c r="T555" s="28">
        <f t="shared" si="71"/>
        <v>379</v>
      </c>
    </row>
    <row r="556" spans="1:20" outlineLevel="2" x14ac:dyDescent="0.25">
      <c r="A556" s="20">
        <v>1054</v>
      </c>
      <c r="B556" s="20" t="s">
        <v>69</v>
      </c>
      <c r="C556" s="20">
        <v>235</v>
      </c>
      <c r="D556" s="20" t="s">
        <v>81</v>
      </c>
      <c r="H556" s="23">
        <v>1</v>
      </c>
      <c r="I556" s="23">
        <v>1</v>
      </c>
      <c r="M556" s="23">
        <v>2</v>
      </c>
      <c r="T556" s="28">
        <f t="shared" si="71"/>
        <v>4</v>
      </c>
    </row>
    <row r="557" spans="1:20" outlineLevel="2" x14ac:dyDescent="0.25">
      <c r="A557" s="20">
        <v>1054</v>
      </c>
      <c r="B557" s="20" t="s">
        <v>69</v>
      </c>
      <c r="C557" s="20">
        <v>319</v>
      </c>
      <c r="D557" s="20" t="s">
        <v>109</v>
      </c>
      <c r="G557" s="23">
        <v>1</v>
      </c>
      <c r="J557" s="23">
        <v>1</v>
      </c>
      <c r="L557" s="23">
        <v>1</v>
      </c>
      <c r="M557" s="23">
        <v>3</v>
      </c>
      <c r="N557" s="23">
        <v>1</v>
      </c>
      <c r="T557" s="28">
        <f t="shared" si="71"/>
        <v>7</v>
      </c>
    </row>
    <row r="558" spans="1:20" outlineLevel="2" x14ac:dyDescent="0.25">
      <c r="A558" s="20">
        <v>1054</v>
      </c>
      <c r="B558" s="20" t="s">
        <v>69</v>
      </c>
      <c r="C558" s="20">
        <v>1343</v>
      </c>
      <c r="D558" s="20" t="s">
        <v>243</v>
      </c>
      <c r="L558" s="23">
        <v>1</v>
      </c>
      <c r="T558" s="28">
        <f t="shared" si="71"/>
        <v>1</v>
      </c>
    </row>
    <row r="559" spans="1:20" outlineLevel="2" x14ac:dyDescent="0.25">
      <c r="A559" s="20">
        <v>1054</v>
      </c>
      <c r="B559" s="20" t="s">
        <v>69</v>
      </c>
      <c r="C559" s="20">
        <v>765</v>
      </c>
      <c r="D559" s="20" t="s">
        <v>156</v>
      </c>
      <c r="M559" s="23">
        <v>1</v>
      </c>
      <c r="T559" s="28">
        <f t="shared" si="71"/>
        <v>1</v>
      </c>
    </row>
    <row r="560" spans="1:20" outlineLevel="2" x14ac:dyDescent="0.25">
      <c r="A560" s="20">
        <v>1054</v>
      </c>
      <c r="B560" s="20" t="s">
        <v>69</v>
      </c>
      <c r="C560" s="20">
        <v>440</v>
      </c>
      <c r="D560" s="20" t="s">
        <v>198</v>
      </c>
      <c r="I560" s="23">
        <v>2</v>
      </c>
      <c r="T560" s="28">
        <f t="shared" si="71"/>
        <v>2</v>
      </c>
    </row>
    <row r="561" spans="1:20" outlineLevel="2" x14ac:dyDescent="0.25">
      <c r="A561" s="20">
        <v>1054</v>
      </c>
      <c r="B561" s="20" t="s">
        <v>69</v>
      </c>
      <c r="C561" s="20">
        <v>1231</v>
      </c>
      <c r="D561" s="20" t="s">
        <v>254</v>
      </c>
      <c r="N561" s="23">
        <v>1</v>
      </c>
      <c r="T561" s="28">
        <f t="shared" si="71"/>
        <v>1</v>
      </c>
    </row>
    <row r="562" spans="1:20" outlineLevel="2" x14ac:dyDescent="0.25">
      <c r="A562" s="20">
        <v>1054</v>
      </c>
      <c r="B562" s="20" t="s">
        <v>69</v>
      </c>
      <c r="C562" s="20">
        <v>1671</v>
      </c>
      <c r="D562" s="20" t="s">
        <v>216</v>
      </c>
      <c r="O562" s="23">
        <v>1</v>
      </c>
      <c r="T562" s="28">
        <f t="shared" si="71"/>
        <v>1</v>
      </c>
    </row>
    <row r="563" spans="1:20" outlineLevel="1" x14ac:dyDescent="0.25">
      <c r="A563" s="25"/>
      <c r="B563" s="24" t="s">
        <v>989</v>
      </c>
      <c r="C563" s="25"/>
      <c r="D563" s="25"/>
      <c r="E563" s="26">
        <f t="shared" ref="E563:T563" si="79">SUBTOTAL(9,E553:E562)</f>
        <v>0</v>
      </c>
      <c r="F563" s="26">
        <f t="shared" si="79"/>
        <v>0</v>
      </c>
      <c r="G563" s="26">
        <f t="shared" si="79"/>
        <v>42</v>
      </c>
      <c r="H563" s="26">
        <f t="shared" si="79"/>
        <v>44</v>
      </c>
      <c r="I563" s="26">
        <f t="shared" si="79"/>
        <v>41</v>
      </c>
      <c r="J563" s="26">
        <f t="shared" si="79"/>
        <v>40</v>
      </c>
      <c r="K563" s="26">
        <f t="shared" si="79"/>
        <v>54</v>
      </c>
      <c r="L563" s="26">
        <f t="shared" si="79"/>
        <v>46</v>
      </c>
      <c r="M563" s="26">
        <f t="shared" si="79"/>
        <v>52</v>
      </c>
      <c r="N563" s="26">
        <f t="shared" si="79"/>
        <v>38</v>
      </c>
      <c r="O563" s="26">
        <f t="shared" si="79"/>
        <v>43</v>
      </c>
      <c r="P563" s="26">
        <f t="shared" si="79"/>
        <v>0</v>
      </c>
      <c r="Q563" s="26">
        <f t="shared" si="79"/>
        <v>0</v>
      </c>
      <c r="R563" s="26">
        <f t="shared" si="79"/>
        <v>0</v>
      </c>
      <c r="S563" s="26">
        <f t="shared" si="79"/>
        <v>0</v>
      </c>
      <c r="T563" s="28">
        <f t="shared" si="79"/>
        <v>400</v>
      </c>
    </row>
    <row r="564" spans="1:20" outlineLevel="2" x14ac:dyDescent="0.25">
      <c r="A564" s="20">
        <v>208</v>
      </c>
      <c r="B564" s="20" t="s">
        <v>70</v>
      </c>
      <c r="C564" s="20">
        <v>208</v>
      </c>
      <c r="D564" s="20" t="s">
        <v>70</v>
      </c>
      <c r="E564" s="23">
        <v>12</v>
      </c>
      <c r="G564" s="23">
        <v>10</v>
      </c>
      <c r="H564" s="23">
        <v>16</v>
      </c>
      <c r="I564" s="23">
        <v>23</v>
      </c>
      <c r="J564" s="23">
        <v>14</v>
      </c>
      <c r="K564" s="23">
        <v>17</v>
      </c>
      <c r="L564" s="23">
        <v>9</v>
      </c>
      <c r="M564" s="23">
        <v>16</v>
      </c>
      <c r="N564" s="23">
        <v>17</v>
      </c>
      <c r="O564" s="23">
        <v>12</v>
      </c>
      <c r="T564" s="28">
        <f t="shared" si="71"/>
        <v>146</v>
      </c>
    </row>
    <row r="565" spans="1:20" outlineLevel="2" x14ac:dyDescent="0.25">
      <c r="A565" s="20">
        <v>208</v>
      </c>
      <c r="B565" s="20" t="s">
        <v>70</v>
      </c>
      <c r="C565" s="20">
        <v>1095</v>
      </c>
      <c r="D565" s="20" t="s">
        <v>235</v>
      </c>
      <c r="R565" s="23">
        <v>1</v>
      </c>
      <c r="T565" s="28">
        <f t="shared" si="71"/>
        <v>1</v>
      </c>
    </row>
    <row r="566" spans="1:20" outlineLevel="2" x14ac:dyDescent="0.25">
      <c r="A566" s="20">
        <v>208</v>
      </c>
      <c r="B566" s="20" t="s">
        <v>70</v>
      </c>
      <c r="C566" s="20">
        <v>1672</v>
      </c>
      <c r="D566" s="20" t="s">
        <v>94</v>
      </c>
      <c r="N566" s="23">
        <v>1</v>
      </c>
      <c r="T566" s="28">
        <f t="shared" si="71"/>
        <v>1</v>
      </c>
    </row>
    <row r="567" spans="1:20" outlineLevel="2" x14ac:dyDescent="0.25">
      <c r="A567" s="20">
        <v>208</v>
      </c>
      <c r="B567" s="20" t="s">
        <v>70</v>
      </c>
      <c r="C567" s="20">
        <v>1465</v>
      </c>
      <c r="D567" s="20" t="s">
        <v>144</v>
      </c>
      <c r="K567" s="23">
        <v>1</v>
      </c>
      <c r="L567" s="23">
        <v>1</v>
      </c>
      <c r="N567" s="23">
        <v>1</v>
      </c>
      <c r="P567" s="23">
        <v>4</v>
      </c>
      <c r="Q567" s="23">
        <v>2</v>
      </c>
      <c r="R567" s="23">
        <v>5</v>
      </c>
      <c r="S567" s="23">
        <v>4</v>
      </c>
      <c r="T567" s="28">
        <f t="shared" si="71"/>
        <v>18</v>
      </c>
    </row>
    <row r="568" spans="1:20" outlineLevel="2" x14ac:dyDescent="0.25">
      <c r="A568" s="20">
        <v>208</v>
      </c>
      <c r="B568" s="20" t="s">
        <v>70</v>
      </c>
      <c r="C568" s="20">
        <v>718</v>
      </c>
      <c r="D568" s="20" t="s">
        <v>148</v>
      </c>
      <c r="P568" s="23">
        <v>2</v>
      </c>
      <c r="Q568" s="23">
        <v>2</v>
      </c>
      <c r="R568" s="23">
        <v>1</v>
      </c>
      <c r="T568" s="28">
        <f t="shared" si="71"/>
        <v>5</v>
      </c>
    </row>
    <row r="569" spans="1:20" outlineLevel="2" x14ac:dyDescent="0.25">
      <c r="A569" s="20">
        <v>208</v>
      </c>
      <c r="B569" s="20" t="s">
        <v>70</v>
      </c>
      <c r="C569" s="20">
        <v>1466</v>
      </c>
      <c r="D569" s="20" t="s">
        <v>151</v>
      </c>
      <c r="I569" s="23">
        <v>1</v>
      </c>
      <c r="P569" s="23">
        <v>10</v>
      </c>
      <c r="Q569" s="23">
        <v>13</v>
      </c>
      <c r="R569" s="23">
        <v>5</v>
      </c>
      <c r="S569" s="23">
        <v>10</v>
      </c>
      <c r="T569" s="28">
        <f t="shared" si="71"/>
        <v>39</v>
      </c>
    </row>
    <row r="570" spans="1:20" outlineLevel="2" x14ac:dyDescent="0.25">
      <c r="A570" s="20">
        <v>208</v>
      </c>
      <c r="B570" s="20" t="s">
        <v>70</v>
      </c>
      <c r="C570" s="20">
        <v>1469</v>
      </c>
      <c r="D570" s="20" t="s">
        <v>176</v>
      </c>
      <c r="I570" s="23">
        <v>1</v>
      </c>
      <c r="L570" s="23">
        <v>1</v>
      </c>
      <c r="T570" s="28">
        <f t="shared" si="71"/>
        <v>2</v>
      </c>
    </row>
    <row r="571" spans="1:20" outlineLevel="1" x14ac:dyDescent="0.25">
      <c r="A571" s="25"/>
      <c r="B571" s="24" t="s">
        <v>990</v>
      </c>
      <c r="C571" s="25"/>
      <c r="D571" s="25"/>
      <c r="E571" s="26">
        <f t="shared" ref="E571:T571" si="80">SUBTOTAL(9,E564:E570)</f>
        <v>12</v>
      </c>
      <c r="F571" s="26">
        <f t="shared" si="80"/>
        <v>0</v>
      </c>
      <c r="G571" s="26">
        <f t="shared" si="80"/>
        <v>10</v>
      </c>
      <c r="H571" s="26">
        <f t="shared" si="80"/>
        <v>16</v>
      </c>
      <c r="I571" s="26">
        <f t="shared" si="80"/>
        <v>25</v>
      </c>
      <c r="J571" s="26">
        <f t="shared" si="80"/>
        <v>14</v>
      </c>
      <c r="K571" s="26">
        <f t="shared" si="80"/>
        <v>18</v>
      </c>
      <c r="L571" s="26">
        <f t="shared" si="80"/>
        <v>11</v>
      </c>
      <c r="M571" s="26">
        <f t="shared" si="80"/>
        <v>16</v>
      </c>
      <c r="N571" s="26">
        <f t="shared" si="80"/>
        <v>19</v>
      </c>
      <c r="O571" s="26">
        <f t="shared" si="80"/>
        <v>12</v>
      </c>
      <c r="P571" s="26">
        <f t="shared" si="80"/>
        <v>16</v>
      </c>
      <c r="Q571" s="26">
        <f t="shared" si="80"/>
        <v>17</v>
      </c>
      <c r="R571" s="26">
        <f t="shared" si="80"/>
        <v>12</v>
      </c>
      <c r="S571" s="26">
        <f t="shared" si="80"/>
        <v>14</v>
      </c>
      <c r="T571" s="28">
        <f t="shared" si="80"/>
        <v>212</v>
      </c>
    </row>
    <row r="572" spans="1:20" outlineLevel="2" x14ac:dyDescent="0.25">
      <c r="A572" s="20">
        <v>210</v>
      </c>
      <c r="B572" s="20" t="s">
        <v>71</v>
      </c>
      <c r="C572" s="20">
        <v>210</v>
      </c>
      <c r="D572" s="20" t="s">
        <v>71</v>
      </c>
      <c r="G572" s="23">
        <v>12</v>
      </c>
      <c r="H572" s="23">
        <v>7</v>
      </c>
      <c r="I572" s="23">
        <v>7</v>
      </c>
      <c r="J572" s="23">
        <v>13</v>
      </c>
      <c r="K572" s="23">
        <v>15</v>
      </c>
      <c r="L572" s="23">
        <v>10</v>
      </c>
      <c r="M572" s="23">
        <v>13</v>
      </c>
      <c r="N572" s="23">
        <v>12</v>
      </c>
      <c r="O572" s="23">
        <v>24</v>
      </c>
      <c r="P572" s="23">
        <v>17</v>
      </c>
      <c r="Q572" s="23">
        <v>17</v>
      </c>
      <c r="R572" s="23">
        <v>11</v>
      </c>
      <c r="S572" s="23">
        <v>11</v>
      </c>
      <c r="T572" s="28">
        <f t="shared" si="71"/>
        <v>169</v>
      </c>
    </row>
    <row r="573" spans="1:20" outlineLevel="1" x14ac:dyDescent="0.25">
      <c r="A573" s="25"/>
      <c r="B573" s="24" t="s">
        <v>991</v>
      </c>
      <c r="C573" s="25"/>
      <c r="D573" s="25"/>
      <c r="E573" s="26">
        <f t="shared" ref="E573:T573" si="81">SUBTOTAL(9,E572:E572)</f>
        <v>0</v>
      </c>
      <c r="F573" s="26">
        <f t="shared" si="81"/>
        <v>0</v>
      </c>
      <c r="G573" s="26">
        <f t="shared" si="81"/>
        <v>12</v>
      </c>
      <c r="H573" s="26">
        <f t="shared" si="81"/>
        <v>7</v>
      </c>
      <c r="I573" s="26">
        <f t="shared" si="81"/>
        <v>7</v>
      </c>
      <c r="J573" s="26">
        <f t="shared" si="81"/>
        <v>13</v>
      </c>
      <c r="K573" s="26">
        <f t="shared" si="81"/>
        <v>15</v>
      </c>
      <c r="L573" s="26">
        <f t="shared" si="81"/>
        <v>10</v>
      </c>
      <c r="M573" s="26">
        <f t="shared" si="81"/>
        <v>13</v>
      </c>
      <c r="N573" s="26">
        <f t="shared" si="81"/>
        <v>12</v>
      </c>
      <c r="O573" s="26">
        <f t="shared" si="81"/>
        <v>24</v>
      </c>
      <c r="P573" s="26">
        <f t="shared" si="81"/>
        <v>17</v>
      </c>
      <c r="Q573" s="26">
        <f t="shared" si="81"/>
        <v>17</v>
      </c>
      <c r="R573" s="26">
        <f t="shared" si="81"/>
        <v>11</v>
      </c>
      <c r="S573" s="26">
        <f t="shared" si="81"/>
        <v>11</v>
      </c>
      <c r="T573" s="28">
        <f t="shared" si="81"/>
        <v>169</v>
      </c>
    </row>
    <row r="574" spans="1:20" outlineLevel="2" x14ac:dyDescent="0.25">
      <c r="A574" s="20">
        <v>1664</v>
      </c>
      <c r="B574" s="20" t="s">
        <v>72</v>
      </c>
      <c r="C574" s="20">
        <v>148</v>
      </c>
      <c r="D574" s="20" t="s">
        <v>50</v>
      </c>
      <c r="M574" s="23">
        <v>1</v>
      </c>
      <c r="T574" s="28">
        <f t="shared" si="71"/>
        <v>1</v>
      </c>
    </row>
    <row r="575" spans="1:20" outlineLevel="2" x14ac:dyDescent="0.25">
      <c r="A575" s="20">
        <v>1664</v>
      </c>
      <c r="B575" s="20" t="s">
        <v>72</v>
      </c>
      <c r="C575" s="20">
        <v>1049</v>
      </c>
      <c r="D575" s="20" t="s">
        <v>51</v>
      </c>
      <c r="H575" s="23">
        <v>1</v>
      </c>
      <c r="K575" s="23">
        <v>1</v>
      </c>
      <c r="T575" s="28">
        <f t="shared" si="71"/>
        <v>2</v>
      </c>
    </row>
    <row r="576" spans="1:20" outlineLevel="2" x14ac:dyDescent="0.25">
      <c r="A576" s="20">
        <v>1664</v>
      </c>
      <c r="B576" s="20" t="s">
        <v>72</v>
      </c>
      <c r="C576" s="20">
        <v>1663</v>
      </c>
      <c r="D576" s="20" t="s">
        <v>59</v>
      </c>
      <c r="E576" s="23">
        <v>1</v>
      </c>
      <c r="J576" s="23">
        <v>1</v>
      </c>
      <c r="O576" s="23">
        <v>1</v>
      </c>
      <c r="P576" s="23">
        <v>10</v>
      </c>
      <c r="Q576" s="23">
        <v>18</v>
      </c>
      <c r="R576" s="23">
        <v>10</v>
      </c>
      <c r="S576" s="23">
        <v>15</v>
      </c>
      <c r="T576" s="28">
        <f t="shared" si="71"/>
        <v>56</v>
      </c>
    </row>
    <row r="577" spans="1:20" outlineLevel="2" x14ac:dyDescent="0.25">
      <c r="A577" s="20">
        <v>1664</v>
      </c>
      <c r="B577" s="20" t="s">
        <v>72</v>
      </c>
      <c r="C577" s="20">
        <v>1121</v>
      </c>
      <c r="D577" s="20" t="s">
        <v>231</v>
      </c>
      <c r="R577" s="23">
        <v>1</v>
      </c>
      <c r="T577" s="28">
        <f t="shared" si="71"/>
        <v>1</v>
      </c>
    </row>
    <row r="578" spans="1:20" outlineLevel="2" x14ac:dyDescent="0.25">
      <c r="A578" s="20">
        <v>1664</v>
      </c>
      <c r="B578" s="20" t="s">
        <v>72</v>
      </c>
      <c r="C578" s="20">
        <v>1664</v>
      </c>
      <c r="D578" s="20" t="s">
        <v>72</v>
      </c>
      <c r="G578" s="23">
        <v>20</v>
      </c>
      <c r="H578" s="23">
        <v>19</v>
      </c>
      <c r="I578" s="23">
        <v>31</v>
      </c>
      <c r="J578" s="23">
        <v>21</v>
      </c>
      <c r="K578" s="23">
        <v>22</v>
      </c>
      <c r="L578" s="23">
        <v>21</v>
      </c>
      <c r="M578" s="23">
        <v>18</v>
      </c>
      <c r="N578" s="23">
        <v>16</v>
      </c>
      <c r="O578" s="23">
        <v>17</v>
      </c>
      <c r="T578" s="28">
        <f t="shared" si="71"/>
        <v>185</v>
      </c>
    </row>
    <row r="579" spans="1:20" outlineLevel="2" x14ac:dyDescent="0.25">
      <c r="A579" s="20">
        <v>1664</v>
      </c>
      <c r="B579" s="20" t="s">
        <v>72</v>
      </c>
      <c r="C579" s="20">
        <v>1095</v>
      </c>
      <c r="D579" s="20" t="s">
        <v>235</v>
      </c>
      <c r="P579" s="23">
        <v>1</v>
      </c>
      <c r="S579" s="23">
        <v>1</v>
      </c>
      <c r="T579" s="28">
        <f t="shared" si="71"/>
        <v>2</v>
      </c>
    </row>
    <row r="580" spans="1:20" outlineLevel="2" x14ac:dyDescent="0.25">
      <c r="A580" s="20">
        <v>1664</v>
      </c>
      <c r="B580" s="20" t="s">
        <v>72</v>
      </c>
      <c r="C580" s="20">
        <v>1665</v>
      </c>
      <c r="D580" s="20" t="s">
        <v>85</v>
      </c>
      <c r="G580" s="23">
        <v>1</v>
      </c>
      <c r="T580" s="28">
        <f t="shared" si="71"/>
        <v>1</v>
      </c>
    </row>
    <row r="581" spans="1:20" outlineLevel="2" x14ac:dyDescent="0.25">
      <c r="A581" s="20">
        <v>1664</v>
      </c>
      <c r="B581" s="20" t="s">
        <v>72</v>
      </c>
      <c r="C581" s="20">
        <v>1067</v>
      </c>
      <c r="D581" s="20" t="s">
        <v>97</v>
      </c>
      <c r="S581" s="23">
        <v>1</v>
      </c>
      <c r="T581" s="28">
        <f t="shared" si="71"/>
        <v>1</v>
      </c>
    </row>
    <row r="582" spans="1:20" outlineLevel="2" x14ac:dyDescent="0.25">
      <c r="A582" s="20">
        <v>1664</v>
      </c>
      <c r="B582" s="20" t="s">
        <v>72</v>
      </c>
      <c r="C582" s="20">
        <v>1036</v>
      </c>
      <c r="D582" s="20" t="s">
        <v>107</v>
      </c>
      <c r="P582" s="23">
        <v>13</v>
      </c>
      <c r="Q582" s="23">
        <v>3</v>
      </c>
      <c r="R582" s="23">
        <v>3</v>
      </c>
      <c r="S582" s="23">
        <v>6</v>
      </c>
      <c r="T582" s="28">
        <f t="shared" si="71"/>
        <v>25</v>
      </c>
    </row>
    <row r="583" spans="1:20" outlineLevel="2" x14ac:dyDescent="0.25">
      <c r="A583" s="20">
        <v>1664</v>
      </c>
      <c r="B583" s="20" t="s">
        <v>72</v>
      </c>
      <c r="C583" s="20">
        <v>1462</v>
      </c>
      <c r="D583" s="20" t="s">
        <v>142</v>
      </c>
      <c r="P583" s="23">
        <v>8</v>
      </c>
      <c r="Q583" s="23">
        <v>2</v>
      </c>
      <c r="R583" s="23">
        <v>4</v>
      </c>
      <c r="S583" s="23">
        <v>2</v>
      </c>
      <c r="T583" s="28">
        <f t="shared" si="71"/>
        <v>16</v>
      </c>
    </row>
    <row r="584" spans="1:20" outlineLevel="1" x14ac:dyDescent="0.25">
      <c r="A584" s="25"/>
      <c r="B584" s="24" t="s">
        <v>992</v>
      </c>
      <c r="C584" s="25"/>
      <c r="D584" s="25"/>
      <c r="E584" s="26">
        <f t="shared" ref="E584:T584" si="82">SUBTOTAL(9,E574:E583)</f>
        <v>1</v>
      </c>
      <c r="F584" s="26">
        <f t="shared" si="82"/>
        <v>0</v>
      </c>
      <c r="G584" s="26">
        <f t="shared" si="82"/>
        <v>21</v>
      </c>
      <c r="H584" s="26">
        <f t="shared" si="82"/>
        <v>20</v>
      </c>
      <c r="I584" s="26">
        <f t="shared" si="82"/>
        <v>31</v>
      </c>
      <c r="J584" s="26">
        <f t="shared" si="82"/>
        <v>22</v>
      </c>
      <c r="K584" s="26">
        <f t="shared" si="82"/>
        <v>23</v>
      </c>
      <c r="L584" s="26">
        <f t="shared" si="82"/>
        <v>21</v>
      </c>
      <c r="M584" s="26">
        <f t="shared" si="82"/>
        <v>19</v>
      </c>
      <c r="N584" s="26">
        <f t="shared" si="82"/>
        <v>16</v>
      </c>
      <c r="O584" s="26">
        <f t="shared" si="82"/>
        <v>18</v>
      </c>
      <c r="P584" s="26">
        <f t="shared" si="82"/>
        <v>32</v>
      </c>
      <c r="Q584" s="26">
        <f t="shared" si="82"/>
        <v>23</v>
      </c>
      <c r="R584" s="26">
        <f t="shared" si="82"/>
        <v>18</v>
      </c>
      <c r="S584" s="26">
        <f t="shared" si="82"/>
        <v>25</v>
      </c>
      <c r="T584" s="28">
        <f t="shared" si="82"/>
        <v>290</v>
      </c>
    </row>
    <row r="585" spans="1:20" outlineLevel="2" x14ac:dyDescent="0.25">
      <c r="A585" s="20">
        <v>217</v>
      </c>
      <c r="B585" s="20" t="s">
        <v>73</v>
      </c>
      <c r="C585" s="20">
        <v>1629</v>
      </c>
      <c r="D585" s="20" t="s">
        <v>23</v>
      </c>
      <c r="J585" s="23">
        <v>1</v>
      </c>
      <c r="T585" s="28">
        <f t="shared" si="71"/>
        <v>1</v>
      </c>
    </row>
    <row r="586" spans="1:20" outlineLevel="2" x14ac:dyDescent="0.25">
      <c r="A586" s="20">
        <v>217</v>
      </c>
      <c r="B586" s="20" t="s">
        <v>73</v>
      </c>
      <c r="C586" s="20">
        <v>1510</v>
      </c>
      <c r="D586" s="20" t="s">
        <v>46</v>
      </c>
      <c r="G586" s="23">
        <v>2</v>
      </c>
      <c r="T586" s="28">
        <f t="shared" si="71"/>
        <v>2</v>
      </c>
    </row>
    <row r="587" spans="1:20" outlineLevel="2" x14ac:dyDescent="0.25">
      <c r="A587" s="20">
        <v>217</v>
      </c>
      <c r="B587" s="20" t="s">
        <v>73</v>
      </c>
      <c r="C587" s="20">
        <v>1154</v>
      </c>
      <c r="D587" s="20" t="s">
        <v>229</v>
      </c>
      <c r="P587" s="23">
        <v>13</v>
      </c>
      <c r="Q587" s="23">
        <v>6</v>
      </c>
      <c r="R587" s="23">
        <v>9</v>
      </c>
      <c r="S587" s="23">
        <v>6</v>
      </c>
      <c r="T587" s="28">
        <f t="shared" si="71"/>
        <v>34</v>
      </c>
    </row>
    <row r="588" spans="1:20" outlineLevel="2" x14ac:dyDescent="0.25">
      <c r="A588" s="20">
        <v>217</v>
      </c>
      <c r="B588" s="20" t="s">
        <v>73</v>
      </c>
      <c r="C588" s="20">
        <v>217</v>
      </c>
      <c r="D588" s="20" t="s">
        <v>73</v>
      </c>
      <c r="G588" s="23">
        <v>1</v>
      </c>
      <c r="H588" s="23">
        <v>11</v>
      </c>
      <c r="I588" s="23">
        <v>5</v>
      </c>
      <c r="J588" s="23">
        <v>10</v>
      </c>
      <c r="K588" s="23">
        <v>6</v>
      </c>
      <c r="L588" s="23">
        <v>8</v>
      </c>
      <c r="M588" s="23">
        <v>8</v>
      </c>
      <c r="N588" s="23">
        <v>5</v>
      </c>
      <c r="O588" s="23">
        <v>17</v>
      </c>
      <c r="T588" s="28">
        <f t="shared" si="71"/>
        <v>71</v>
      </c>
    </row>
    <row r="589" spans="1:20" outlineLevel="2" x14ac:dyDescent="0.25">
      <c r="A589" s="20">
        <v>217</v>
      </c>
      <c r="B589" s="20" t="s">
        <v>73</v>
      </c>
      <c r="C589" s="20">
        <v>1223</v>
      </c>
      <c r="D589" s="20" t="s">
        <v>241</v>
      </c>
      <c r="P589" s="23">
        <v>1</v>
      </c>
      <c r="Q589" s="23">
        <v>1</v>
      </c>
      <c r="R589" s="23">
        <v>2</v>
      </c>
      <c r="T589" s="28">
        <f t="shared" si="71"/>
        <v>4</v>
      </c>
    </row>
    <row r="590" spans="1:20" outlineLevel="2" x14ac:dyDescent="0.25">
      <c r="A590" s="20">
        <v>217</v>
      </c>
      <c r="B590" s="20" t="s">
        <v>73</v>
      </c>
      <c r="C590" s="20">
        <v>798</v>
      </c>
      <c r="D590" s="20" t="s">
        <v>105</v>
      </c>
      <c r="P590" s="23">
        <v>3</v>
      </c>
      <c r="Q590" s="23">
        <v>3</v>
      </c>
      <c r="R590" s="23">
        <v>3</v>
      </c>
      <c r="S590" s="23">
        <v>3</v>
      </c>
      <c r="T590" s="28">
        <f t="shared" ref="T590:T664" si="83">SUM(E590:S590)</f>
        <v>12</v>
      </c>
    </row>
    <row r="591" spans="1:20" outlineLevel="2" x14ac:dyDescent="0.25">
      <c r="A591" s="20">
        <v>217</v>
      </c>
      <c r="B591" s="20" t="s">
        <v>73</v>
      </c>
      <c r="C591" s="20">
        <v>1458</v>
      </c>
      <c r="D591" s="20" t="s">
        <v>137</v>
      </c>
      <c r="G591" s="23">
        <v>1</v>
      </c>
      <c r="O591" s="23">
        <v>1</v>
      </c>
      <c r="Q591" s="23">
        <v>1</v>
      </c>
      <c r="T591" s="28">
        <f t="shared" si="83"/>
        <v>3</v>
      </c>
    </row>
    <row r="592" spans="1:20" outlineLevel="2" x14ac:dyDescent="0.25">
      <c r="A592" s="20">
        <v>217</v>
      </c>
      <c r="B592" s="20" t="s">
        <v>73</v>
      </c>
      <c r="C592" s="20">
        <v>860</v>
      </c>
      <c r="D592" s="20" t="s">
        <v>166</v>
      </c>
      <c r="O592" s="23">
        <v>1</v>
      </c>
      <c r="Q592" s="23">
        <v>1</v>
      </c>
      <c r="T592" s="28">
        <f t="shared" si="83"/>
        <v>2</v>
      </c>
    </row>
    <row r="593" spans="1:20" outlineLevel="2" x14ac:dyDescent="0.25">
      <c r="A593" s="20">
        <v>217</v>
      </c>
      <c r="B593" s="20" t="s">
        <v>73</v>
      </c>
      <c r="C593" s="20">
        <v>951</v>
      </c>
      <c r="D593" s="20" t="s">
        <v>177</v>
      </c>
      <c r="J593" s="23">
        <v>1</v>
      </c>
      <c r="T593" s="28">
        <f t="shared" si="83"/>
        <v>1</v>
      </c>
    </row>
    <row r="594" spans="1:20" outlineLevel="2" x14ac:dyDescent="0.25">
      <c r="A594" s="20">
        <v>217</v>
      </c>
      <c r="B594" s="20" t="s">
        <v>73</v>
      </c>
      <c r="C594" s="20">
        <v>570</v>
      </c>
      <c r="D594" s="20" t="s">
        <v>186</v>
      </c>
      <c r="Q594" s="23">
        <v>1</v>
      </c>
      <c r="R594" s="23">
        <v>1</v>
      </c>
      <c r="T594" s="28">
        <f t="shared" si="83"/>
        <v>2</v>
      </c>
    </row>
    <row r="595" spans="1:20" outlineLevel="1" x14ac:dyDescent="0.25">
      <c r="A595" s="25"/>
      <c r="B595" s="24" t="s">
        <v>993</v>
      </c>
      <c r="C595" s="25"/>
      <c r="D595" s="25"/>
      <c r="E595" s="26">
        <f t="shared" ref="E595:T595" si="84">SUBTOTAL(9,E585:E594)</f>
        <v>0</v>
      </c>
      <c r="F595" s="26">
        <f t="shared" si="84"/>
        <v>0</v>
      </c>
      <c r="G595" s="26">
        <f t="shared" si="84"/>
        <v>4</v>
      </c>
      <c r="H595" s="26">
        <f t="shared" si="84"/>
        <v>11</v>
      </c>
      <c r="I595" s="26">
        <f t="shared" si="84"/>
        <v>5</v>
      </c>
      <c r="J595" s="26">
        <f t="shared" si="84"/>
        <v>12</v>
      </c>
      <c r="K595" s="26">
        <f t="shared" si="84"/>
        <v>6</v>
      </c>
      <c r="L595" s="26">
        <f t="shared" si="84"/>
        <v>8</v>
      </c>
      <c r="M595" s="26">
        <f t="shared" si="84"/>
        <v>8</v>
      </c>
      <c r="N595" s="26">
        <f t="shared" si="84"/>
        <v>5</v>
      </c>
      <c r="O595" s="26">
        <f t="shared" si="84"/>
        <v>19</v>
      </c>
      <c r="P595" s="26">
        <f t="shared" si="84"/>
        <v>17</v>
      </c>
      <c r="Q595" s="26">
        <f t="shared" si="84"/>
        <v>13</v>
      </c>
      <c r="R595" s="26">
        <f t="shared" si="84"/>
        <v>15</v>
      </c>
      <c r="S595" s="26">
        <f t="shared" si="84"/>
        <v>9</v>
      </c>
      <c r="T595" s="28">
        <f t="shared" si="84"/>
        <v>132</v>
      </c>
    </row>
    <row r="596" spans="1:20" outlineLevel="2" x14ac:dyDescent="0.25">
      <c r="A596" s="20">
        <v>219</v>
      </c>
      <c r="B596" s="20" t="s">
        <v>75</v>
      </c>
      <c r="C596" s="20">
        <v>42</v>
      </c>
      <c r="D596" s="20" t="s">
        <v>27</v>
      </c>
      <c r="L596" s="23">
        <v>1</v>
      </c>
      <c r="M596" s="23">
        <v>1</v>
      </c>
      <c r="N596" s="23">
        <v>1</v>
      </c>
      <c r="O596" s="23">
        <v>2</v>
      </c>
      <c r="Q596" s="23">
        <v>1</v>
      </c>
      <c r="T596" s="28">
        <f t="shared" si="83"/>
        <v>6</v>
      </c>
    </row>
    <row r="597" spans="1:20" outlineLevel="2" x14ac:dyDescent="0.25">
      <c r="A597" s="20">
        <v>219</v>
      </c>
      <c r="B597" s="20" t="s">
        <v>75</v>
      </c>
      <c r="C597" s="20">
        <v>219</v>
      </c>
      <c r="D597" s="20" t="s">
        <v>75</v>
      </c>
      <c r="E597" s="23">
        <v>38</v>
      </c>
      <c r="G597" s="23">
        <v>77</v>
      </c>
      <c r="H597" s="23">
        <v>82</v>
      </c>
      <c r="I597" s="23">
        <v>66</v>
      </c>
      <c r="J597" s="23">
        <v>78</v>
      </c>
      <c r="K597" s="23">
        <v>82</v>
      </c>
      <c r="L597" s="23">
        <v>71</v>
      </c>
      <c r="M597" s="23">
        <v>74</v>
      </c>
      <c r="N597" s="23">
        <v>62</v>
      </c>
      <c r="O597" s="23">
        <v>63</v>
      </c>
      <c r="P597" s="23">
        <v>72</v>
      </c>
      <c r="Q597" s="23">
        <v>73</v>
      </c>
      <c r="R597" s="23">
        <v>60</v>
      </c>
      <c r="S597" s="23">
        <v>71</v>
      </c>
      <c r="T597" s="28">
        <f t="shared" si="83"/>
        <v>969</v>
      </c>
    </row>
    <row r="598" spans="1:20" outlineLevel="2" x14ac:dyDescent="0.25">
      <c r="A598" s="20">
        <v>219</v>
      </c>
      <c r="B598" s="20" t="s">
        <v>75</v>
      </c>
      <c r="C598" s="20">
        <v>1095</v>
      </c>
      <c r="D598" s="20" t="s">
        <v>235</v>
      </c>
      <c r="P598" s="23">
        <v>2</v>
      </c>
      <c r="Q598" s="23">
        <v>1</v>
      </c>
      <c r="R598" s="23">
        <v>1</v>
      </c>
      <c r="T598" s="28">
        <f t="shared" si="83"/>
        <v>4</v>
      </c>
    </row>
    <row r="599" spans="1:20" outlineLevel="2" x14ac:dyDescent="0.25">
      <c r="A599" s="20">
        <v>219</v>
      </c>
      <c r="B599" s="20" t="s">
        <v>75</v>
      </c>
      <c r="C599" s="20">
        <v>1672</v>
      </c>
      <c r="D599" s="20" t="s">
        <v>94</v>
      </c>
      <c r="P599" s="23">
        <v>1</v>
      </c>
      <c r="Q599" s="23">
        <v>1</v>
      </c>
      <c r="T599" s="28">
        <f t="shared" si="83"/>
        <v>2</v>
      </c>
    </row>
    <row r="600" spans="1:20" outlineLevel="2" x14ac:dyDescent="0.25">
      <c r="A600" s="20">
        <v>219</v>
      </c>
      <c r="B600" s="20" t="s">
        <v>75</v>
      </c>
      <c r="C600" s="20">
        <v>1067</v>
      </c>
      <c r="D600" s="20" t="s">
        <v>97</v>
      </c>
      <c r="S600" s="23">
        <v>1</v>
      </c>
      <c r="T600" s="28">
        <f t="shared" si="83"/>
        <v>1</v>
      </c>
    </row>
    <row r="601" spans="1:20" outlineLevel="2" x14ac:dyDescent="0.25">
      <c r="A601" s="20">
        <v>219</v>
      </c>
      <c r="B601" s="20" t="s">
        <v>75</v>
      </c>
      <c r="C601" s="20">
        <v>1465</v>
      </c>
      <c r="D601" s="20" t="s">
        <v>144</v>
      </c>
      <c r="O601" s="23">
        <v>1</v>
      </c>
      <c r="T601" s="28">
        <f t="shared" si="83"/>
        <v>1</v>
      </c>
    </row>
    <row r="602" spans="1:20" outlineLevel="2" x14ac:dyDescent="0.25">
      <c r="A602" s="20">
        <v>219</v>
      </c>
      <c r="B602" s="20" t="s">
        <v>75</v>
      </c>
      <c r="C602" s="20">
        <v>936</v>
      </c>
      <c r="D602" s="20" t="s">
        <v>174</v>
      </c>
      <c r="R602" s="23">
        <v>1</v>
      </c>
      <c r="T602" s="28">
        <f t="shared" si="83"/>
        <v>1</v>
      </c>
    </row>
    <row r="603" spans="1:20" outlineLevel="2" x14ac:dyDescent="0.25">
      <c r="A603" s="20">
        <v>219</v>
      </c>
      <c r="B603" s="20" t="s">
        <v>75</v>
      </c>
      <c r="C603" s="20">
        <v>681</v>
      </c>
      <c r="D603" s="20" t="s">
        <v>192</v>
      </c>
      <c r="E603" s="23">
        <v>1</v>
      </c>
      <c r="T603" s="28">
        <f t="shared" si="83"/>
        <v>1</v>
      </c>
    </row>
    <row r="604" spans="1:20" outlineLevel="1" x14ac:dyDescent="0.25">
      <c r="A604" s="25"/>
      <c r="B604" s="24" t="s">
        <v>994</v>
      </c>
      <c r="C604" s="25"/>
      <c r="D604" s="25"/>
      <c r="E604" s="26">
        <f t="shared" ref="E604:T604" si="85">SUBTOTAL(9,E596:E603)</f>
        <v>39</v>
      </c>
      <c r="F604" s="26">
        <f t="shared" si="85"/>
        <v>0</v>
      </c>
      <c r="G604" s="26">
        <f t="shared" si="85"/>
        <v>77</v>
      </c>
      <c r="H604" s="26">
        <f t="shared" si="85"/>
        <v>82</v>
      </c>
      <c r="I604" s="26">
        <f t="shared" si="85"/>
        <v>66</v>
      </c>
      <c r="J604" s="26">
        <f t="shared" si="85"/>
        <v>78</v>
      </c>
      <c r="K604" s="26">
        <f t="shared" si="85"/>
        <v>82</v>
      </c>
      <c r="L604" s="26">
        <f t="shared" si="85"/>
        <v>72</v>
      </c>
      <c r="M604" s="26">
        <f t="shared" si="85"/>
        <v>75</v>
      </c>
      <c r="N604" s="26">
        <f t="shared" si="85"/>
        <v>63</v>
      </c>
      <c r="O604" s="26">
        <f t="shared" si="85"/>
        <v>66</v>
      </c>
      <c r="P604" s="26">
        <f t="shared" si="85"/>
        <v>75</v>
      </c>
      <c r="Q604" s="26">
        <f t="shared" si="85"/>
        <v>76</v>
      </c>
      <c r="R604" s="26">
        <f t="shared" si="85"/>
        <v>62</v>
      </c>
      <c r="S604" s="26">
        <f t="shared" si="85"/>
        <v>72</v>
      </c>
      <c r="T604" s="28">
        <f t="shared" si="85"/>
        <v>985</v>
      </c>
    </row>
    <row r="605" spans="1:20" outlineLevel="2" x14ac:dyDescent="0.25">
      <c r="A605" s="20">
        <v>224</v>
      </c>
      <c r="B605" s="20" t="s">
        <v>886</v>
      </c>
      <c r="C605" s="20">
        <v>898</v>
      </c>
      <c r="D605" s="20" t="s">
        <v>169</v>
      </c>
      <c r="J605" s="23">
        <v>1</v>
      </c>
      <c r="N605" s="23">
        <v>1</v>
      </c>
      <c r="O605" s="23">
        <v>1</v>
      </c>
      <c r="Q605" s="23">
        <v>2</v>
      </c>
      <c r="S605" s="23">
        <v>1</v>
      </c>
      <c r="T605" s="28">
        <f t="shared" si="83"/>
        <v>6</v>
      </c>
    </row>
    <row r="606" spans="1:20" outlineLevel="2" x14ac:dyDescent="0.25">
      <c r="A606" s="20">
        <v>224</v>
      </c>
      <c r="B606" s="20" t="s">
        <v>886</v>
      </c>
      <c r="C606" s="20">
        <v>976</v>
      </c>
      <c r="D606" s="20" t="s">
        <v>182</v>
      </c>
      <c r="S606" s="23">
        <v>1</v>
      </c>
      <c r="T606" s="28">
        <f t="shared" si="83"/>
        <v>1</v>
      </c>
    </row>
    <row r="607" spans="1:20" outlineLevel="1" x14ac:dyDescent="0.25">
      <c r="A607" s="25"/>
      <c r="B607" s="24" t="s">
        <v>995</v>
      </c>
      <c r="C607" s="25"/>
      <c r="D607" s="25"/>
      <c r="E607" s="26">
        <f t="shared" ref="E607:T607" si="86">SUBTOTAL(9,E605:E606)</f>
        <v>0</v>
      </c>
      <c r="F607" s="26">
        <f t="shared" si="86"/>
        <v>0</v>
      </c>
      <c r="G607" s="26">
        <f t="shared" si="86"/>
        <v>0</v>
      </c>
      <c r="H607" s="26">
        <f t="shared" si="86"/>
        <v>0</v>
      </c>
      <c r="I607" s="26">
        <f t="shared" si="86"/>
        <v>0</v>
      </c>
      <c r="J607" s="26">
        <f t="shared" si="86"/>
        <v>1</v>
      </c>
      <c r="K607" s="26">
        <f t="shared" si="86"/>
        <v>0</v>
      </c>
      <c r="L607" s="26">
        <f t="shared" si="86"/>
        <v>0</v>
      </c>
      <c r="M607" s="26">
        <f t="shared" si="86"/>
        <v>0</v>
      </c>
      <c r="N607" s="26">
        <f t="shared" si="86"/>
        <v>1</v>
      </c>
      <c r="O607" s="26">
        <f t="shared" si="86"/>
        <v>1</v>
      </c>
      <c r="P607" s="26">
        <f t="shared" si="86"/>
        <v>0</v>
      </c>
      <c r="Q607" s="26">
        <f t="shared" si="86"/>
        <v>2</v>
      </c>
      <c r="R607" s="26">
        <f t="shared" si="86"/>
        <v>0</v>
      </c>
      <c r="S607" s="26">
        <f t="shared" si="86"/>
        <v>2</v>
      </c>
      <c r="T607" s="28">
        <f t="shared" si="86"/>
        <v>7</v>
      </c>
    </row>
    <row r="608" spans="1:20" outlineLevel="2" x14ac:dyDescent="0.25">
      <c r="A608" s="20">
        <v>225</v>
      </c>
      <c r="B608" s="20" t="s">
        <v>76</v>
      </c>
      <c r="C608" s="20">
        <v>225</v>
      </c>
      <c r="D608" s="20" t="s">
        <v>76</v>
      </c>
      <c r="G608" s="23">
        <v>14</v>
      </c>
      <c r="H608" s="23">
        <v>20</v>
      </c>
      <c r="I608" s="23">
        <v>18</v>
      </c>
      <c r="J608" s="23">
        <v>17</v>
      </c>
      <c r="K608" s="23">
        <v>17</v>
      </c>
      <c r="L608" s="23">
        <v>13</v>
      </c>
      <c r="M608" s="23">
        <v>18</v>
      </c>
      <c r="N608" s="23">
        <v>23</v>
      </c>
      <c r="O608" s="23">
        <v>18</v>
      </c>
      <c r="T608" s="28">
        <f t="shared" si="83"/>
        <v>158</v>
      </c>
    </row>
    <row r="609" spans="1:20" outlineLevel="2" x14ac:dyDescent="0.25">
      <c r="A609" s="20">
        <v>225</v>
      </c>
      <c r="B609" s="20" t="s">
        <v>76</v>
      </c>
      <c r="C609" s="20">
        <v>264</v>
      </c>
      <c r="D609" s="20" t="s">
        <v>87</v>
      </c>
      <c r="G609" s="23">
        <v>1</v>
      </c>
      <c r="N609" s="23">
        <v>1</v>
      </c>
      <c r="T609" s="28">
        <f t="shared" si="83"/>
        <v>2</v>
      </c>
    </row>
    <row r="610" spans="1:20" outlineLevel="2" x14ac:dyDescent="0.25">
      <c r="A610" s="20">
        <v>225</v>
      </c>
      <c r="B610" s="20" t="s">
        <v>76</v>
      </c>
      <c r="C610" s="20">
        <v>1733</v>
      </c>
      <c r="D610" s="20" t="s">
        <v>179</v>
      </c>
      <c r="E610" s="23">
        <v>1</v>
      </c>
      <c r="T610" s="28">
        <f t="shared" si="83"/>
        <v>1</v>
      </c>
    </row>
    <row r="611" spans="1:20" outlineLevel="1" x14ac:dyDescent="0.25">
      <c r="A611" s="25"/>
      <c r="B611" s="24" t="s">
        <v>996</v>
      </c>
      <c r="C611" s="25"/>
      <c r="D611" s="25"/>
      <c r="E611" s="26">
        <f t="shared" ref="E611:T611" si="87">SUBTOTAL(9,E608:E610)</f>
        <v>1</v>
      </c>
      <c r="F611" s="26">
        <f t="shared" si="87"/>
        <v>0</v>
      </c>
      <c r="G611" s="26">
        <f t="shared" si="87"/>
        <v>15</v>
      </c>
      <c r="H611" s="26">
        <f t="shared" si="87"/>
        <v>20</v>
      </c>
      <c r="I611" s="26">
        <f t="shared" si="87"/>
        <v>18</v>
      </c>
      <c r="J611" s="26">
        <f t="shared" si="87"/>
        <v>17</v>
      </c>
      <c r="K611" s="26">
        <f t="shared" si="87"/>
        <v>17</v>
      </c>
      <c r="L611" s="26">
        <f t="shared" si="87"/>
        <v>13</v>
      </c>
      <c r="M611" s="26">
        <f t="shared" si="87"/>
        <v>18</v>
      </c>
      <c r="N611" s="26">
        <f t="shared" si="87"/>
        <v>24</v>
      </c>
      <c r="O611" s="26">
        <f t="shared" si="87"/>
        <v>18</v>
      </c>
      <c r="P611" s="26">
        <f t="shared" si="87"/>
        <v>0</v>
      </c>
      <c r="Q611" s="26">
        <f t="shared" si="87"/>
        <v>0</v>
      </c>
      <c r="R611" s="26">
        <f t="shared" si="87"/>
        <v>0</v>
      </c>
      <c r="S611" s="26">
        <f t="shared" si="87"/>
        <v>0</v>
      </c>
      <c r="T611" s="28">
        <f t="shared" si="87"/>
        <v>161</v>
      </c>
    </row>
    <row r="612" spans="1:20" outlineLevel="2" x14ac:dyDescent="0.25">
      <c r="A612" s="20">
        <v>1009</v>
      </c>
      <c r="B612" s="20" t="s">
        <v>77</v>
      </c>
      <c r="C612" s="20">
        <v>1009</v>
      </c>
      <c r="D612" s="20" t="s">
        <v>77</v>
      </c>
      <c r="E612" s="23">
        <v>3</v>
      </c>
      <c r="G612" s="23">
        <v>11</v>
      </c>
      <c r="H612" s="23">
        <v>16</v>
      </c>
      <c r="I612" s="23">
        <v>11</v>
      </c>
      <c r="J612" s="23">
        <v>12</v>
      </c>
      <c r="K612" s="23">
        <v>12</v>
      </c>
      <c r="L612" s="23">
        <v>14</v>
      </c>
      <c r="M612" s="23">
        <v>9</v>
      </c>
      <c r="N612" s="23">
        <v>10</v>
      </c>
      <c r="O612" s="23">
        <v>17</v>
      </c>
      <c r="T612" s="28">
        <f t="shared" si="83"/>
        <v>115</v>
      </c>
    </row>
    <row r="613" spans="1:20" outlineLevel="2" x14ac:dyDescent="0.25">
      <c r="A613" s="20">
        <v>1009</v>
      </c>
      <c r="B613" s="20" t="s">
        <v>77</v>
      </c>
      <c r="C613" s="20">
        <v>1095</v>
      </c>
      <c r="D613" s="20" t="s">
        <v>235</v>
      </c>
      <c r="P613" s="23">
        <v>1</v>
      </c>
      <c r="Q613" s="23">
        <v>1</v>
      </c>
      <c r="R613" s="23">
        <v>1</v>
      </c>
      <c r="S613" s="23">
        <v>1</v>
      </c>
      <c r="T613" s="28">
        <f t="shared" si="83"/>
        <v>4</v>
      </c>
    </row>
    <row r="614" spans="1:20" outlineLevel="2" x14ac:dyDescent="0.25">
      <c r="A614" s="20">
        <v>1009</v>
      </c>
      <c r="B614" s="20" t="s">
        <v>77</v>
      </c>
      <c r="C614" s="20">
        <v>1465</v>
      </c>
      <c r="D614" s="20" t="s">
        <v>144</v>
      </c>
      <c r="H614" s="23">
        <v>1</v>
      </c>
      <c r="P614" s="23">
        <v>5</v>
      </c>
      <c r="Q614" s="23">
        <v>3</v>
      </c>
      <c r="R614" s="23">
        <v>4</v>
      </c>
      <c r="S614" s="23">
        <v>7</v>
      </c>
      <c r="T614" s="28">
        <f t="shared" si="83"/>
        <v>20</v>
      </c>
    </row>
    <row r="615" spans="1:20" outlineLevel="2" x14ac:dyDescent="0.25">
      <c r="A615" s="20">
        <v>1009</v>
      </c>
      <c r="B615" s="20" t="s">
        <v>77</v>
      </c>
      <c r="C615" s="20">
        <v>1466</v>
      </c>
      <c r="D615" s="20" t="s">
        <v>151</v>
      </c>
      <c r="M615" s="23">
        <v>1</v>
      </c>
      <c r="N615" s="23">
        <v>2</v>
      </c>
      <c r="P615" s="23">
        <v>5</v>
      </c>
      <c r="Q615" s="23">
        <v>2</v>
      </c>
      <c r="T615" s="28">
        <f t="shared" si="83"/>
        <v>10</v>
      </c>
    </row>
    <row r="616" spans="1:20" outlineLevel="1" x14ac:dyDescent="0.25">
      <c r="A616" s="25"/>
      <c r="B616" s="24" t="s">
        <v>997</v>
      </c>
      <c r="C616" s="25"/>
      <c r="D616" s="25"/>
      <c r="E616" s="26">
        <f t="shared" ref="E616:T616" si="88">SUBTOTAL(9,E612:E615)</f>
        <v>3</v>
      </c>
      <c r="F616" s="26">
        <f t="shared" si="88"/>
        <v>0</v>
      </c>
      <c r="G616" s="26">
        <f t="shared" si="88"/>
        <v>11</v>
      </c>
      <c r="H616" s="26">
        <f t="shared" si="88"/>
        <v>17</v>
      </c>
      <c r="I616" s="26">
        <f t="shared" si="88"/>
        <v>11</v>
      </c>
      <c r="J616" s="26">
        <f t="shared" si="88"/>
        <v>12</v>
      </c>
      <c r="K616" s="26">
        <f t="shared" si="88"/>
        <v>12</v>
      </c>
      <c r="L616" s="26">
        <f t="shared" si="88"/>
        <v>14</v>
      </c>
      <c r="M616" s="26">
        <f t="shared" si="88"/>
        <v>10</v>
      </c>
      <c r="N616" s="26">
        <f t="shared" si="88"/>
        <v>12</v>
      </c>
      <c r="O616" s="26">
        <f t="shared" si="88"/>
        <v>17</v>
      </c>
      <c r="P616" s="26">
        <f t="shared" si="88"/>
        <v>11</v>
      </c>
      <c r="Q616" s="26">
        <f t="shared" si="88"/>
        <v>6</v>
      </c>
      <c r="R616" s="26">
        <f t="shared" si="88"/>
        <v>5</v>
      </c>
      <c r="S616" s="26">
        <f t="shared" si="88"/>
        <v>8</v>
      </c>
      <c r="T616" s="28">
        <f t="shared" si="88"/>
        <v>149</v>
      </c>
    </row>
    <row r="617" spans="1:20" outlineLevel="2" x14ac:dyDescent="0.25">
      <c r="A617" s="20">
        <v>1011</v>
      </c>
      <c r="B617" s="20" t="s">
        <v>78</v>
      </c>
      <c r="C617" s="20">
        <v>38</v>
      </c>
      <c r="D617" s="20" t="s">
        <v>26</v>
      </c>
      <c r="Q617" s="23">
        <v>1</v>
      </c>
      <c r="T617" s="28">
        <f t="shared" si="83"/>
        <v>1</v>
      </c>
    </row>
    <row r="618" spans="1:20" outlineLevel="2" x14ac:dyDescent="0.25">
      <c r="A618" s="20">
        <v>1011</v>
      </c>
      <c r="B618" s="20" t="s">
        <v>78</v>
      </c>
      <c r="C618" s="20">
        <v>108</v>
      </c>
      <c r="D618" s="20" t="s">
        <v>39</v>
      </c>
      <c r="K618" s="23">
        <v>2</v>
      </c>
      <c r="L618" s="23">
        <v>1</v>
      </c>
      <c r="M618" s="23">
        <v>1</v>
      </c>
      <c r="O618" s="23">
        <v>1</v>
      </c>
      <c r="P618" s="23">
        <v>7</v>
      </c>
      <c r="Q618" s="23">
        <v>5</v>
      </c>
      <c r="R618" s="23">
        <v>7</v>
      </c>
      <c r="S618" s="23">
        <v>3</v>
      </c>
      <c r="T618" s="28">
        <f t="shared" si="83"/>
        <v>27</v>
      </c>
    </row>
    <row r="619" spans="1:20" outlineLevel="2" x14ac:dyDescent="0.25">
      <c r="A619" s="20">
        <v>1011</v>
      </c>
      <c r="B619" s="20" t="s">
        <v>78</v>
      </c>
      <c r="C619" s="20">
        <v>1011</v>
      </c>
      <c r="D619" s="20" t="s">
        <v>78</v>
      </c>
      <c r="E619" s="23">
        <v>8</v>
      </c>
      <c r="G619" s="23">
        <v>13</v>
      </c>
      <c r="H619" s="23">
        <v>18</v>
      </c>
      <c r="I619" s="23">
        <v>14</v>
      </c>
      <c r="J619" s="23">
        <v>16</v>
      </c>
      <c r="K619" s="23">
        <v>21</v>
      </c>
      <c r="L619" s="23">
        <v>19</v>
      </c>
      <c r="M619" s="23">
        <v>6</v>
      </c>
      <c r="N619" s="23">
        <v>13</v>
      </c>
      <c r="O619" s="23">
        <v>11</v>
      </c>
      <c r="T619" s="28">
        <f t="shared" si="83"/>
        <v>139</v>
      </c>
    </row>
    <row r="620" spans="1:20" outlineLevel="2" x14ac:dyDescent="0.25">
      <c r="A620" s="20">
        <v>1011</v>
      </c>
      <c r="B620" s="20" t="s">
        <v>78</v>
      </c>
      <c r="C620" s="20">
        <v>1197</v>
      </c>
      <c r="D620" s="20" t="s">
        <v>239</v>
      </c>
      <c r="P620" s="23">
        <v>3</v>
      </c>
      <c r="R620" s="23">
        <v>3</v>
      </c>
      <c r="S620" s="23">
        <v>7</v>
      </c>
      <c r="T620" s="28">
        <f t="shared" si="83"/>
        <v>13</v>
      </c>
    </row>
    <row r="621" spans="1:20" outlineLevel="2" x14ac:dyDescent="0.25">
      <c r="A621" s="20">
        <v>1011</v>
      </c>
      <c r="B621" s="20" t="s">
        <v>78</v>
      </c>
      <c r="C621" s="20">
        <v>389</v>
      </c>
      <c r="D621" s="20" t="s">
        <v>118</v>
      </c>
      <c r="K621" s="23">
        <v>1</v>
      </c>
      <c r="O621" s="23">
        <v>1</v>
      </c>
      <c r="T621" s="28">
        <f t="shared" si="83"/>
        <v>2</v>
      </c>
    </row>
    <row r="622" spans="1:20" outlineLevel="2" x14ac:dyDescent="0.25">
      <c r="A622" s="20">
        <v>1011</v>
      </c>
      <c r="B622" s="20" t="s">
        <v>78</v>
      </c>
      <c r="C622" s="20">
        <v>1465</v>
      </c>
      <c r="D622" s="20" t="s">
        <v>144</v>
      </c>
      <c r="P622" s="23">
        <v>1</v>
      </c>
      <c r="S622" s="23">
        <v>1</v>
      </c>
      <c r="T622" s="28">
        <f t="shared" si="83"/>
        <v>2</v>
      </c>
    </row>
    <row r="623" spans="1:20" outlineLevel="2" x14ac:dyDescent="0.25">
      <c r="A623" s="20">
        <v>1011</v>
      </c>
      <c r="B623" s="20" t="s">
        <v>78</v>
      </c>
      <c r="C623" s="20">
        <v>1156</v>
      </c>
      <c r="D623" s="20" t="s">
        <v>251</v>
      </c>
      <c r="P623" s="23">
        <v>4</v>
      </c>
      <c r="Q623" s="23">
        <v>1</v>
      </c>
      <c r="R623" s="23">
        <v>1</v>
      </c>
      <c r="T623" s="28">
        <f t="shared" si="83"/>
        <v>6</v>
      </c>
    </row>
    <row r="624" spans="1:20" outlineLevel="2" x14ac:dyDescent="0.25">
      <c r="A624" s="20">
        <v>1011</v>
      </c>
      <c r="B624" s="20" t="s">
        <v>78</v>
      </c>
      <c r="C624" s="20">
        <v>1139</v>
      </c>
      <c r="D624" s="20" t="s">
        <v>253</v>
      </c>
      <c r="R624" s="23">
        <v>1</v>
      </c>
      <c r="S624" s="23">
        <v>2</v>
      </c>
      <c r="T624" s="28">
        <f t="shared" si="83"/>
        <v>3</v>
      </c>
    </row>
    <row r="625" spans="1:20" outlineLevel="1" x14ac:dyDescent="0.25">
      <c r="A625" s="25"/>
      <c r="B625" s="24" t="s">
        <v>998</v>
      </c>
      <c r="C625" s="25"/>
      <c r="D625" s="25"/>
      <c r="E625" s="26">
        <f t="shared" ref="E625:T625" si="89">SUBTOTAL(9,E617:E624)</f>
        <v>8</v>
      </c>
      <c r="F625" s="26">
        <f t="shared" si="89"/>
        <v>0</v>
      </c>
      <c r="G625" s="26">
        <f t="shared" si="89"/>
        <v>13</v>
      </c>
      <c r="H625" s="26">
        <f t="shared" si="89"/>
        <v>18</v>
      </c>
      <c r="I625" s="26">
        <f t="shared" si="89"/>
        <v>14</v>
      </c>
      <c r="J625" s="26">
        <f t="shared" si="89"/>
        <v>16</v>
      </c>
      <c r="K625" s="26">
        <f t="shared" si="89"/>
        <v>24</v>
      </c>
      <c r="L625" s="26">
        <f t="shared" si="89"/>
        <v>20</v>
      </c>
      <c r="M625" s="26">
        <f t="shared" si="89"/>
        <v>7</v>
      </c>
      <c r="N625" s="26">
        <f t="shared" si="89"/>
        <v>13</v>
      </c>
      <c r="O625" s="26">
        <f t="shared" si="89"/>
        <v>13</v>
      </c>
      <c r="P625" s="26">
        <f t="shared" si="89"/>
        <v>15</v>
      </c>
      <c r="Q625" s="26">
        <f t="shared" si="89"/>
        <v>7</v>
      </c>
      <c r="R625" s="26">
        <f t="shared" si="89"/>
        <v>12</v>
      </c>
      <c r="S625" s="26">
        <f t="shared" si="89"/>
        <v>13</v>
      </c>
      <c r="T625" s="28">
        <f t="shared" si="89"/>
        <v>193</v>
      </c>
    </row>
    <row r="626" spans="1:20" outlineLevel="2" x14ac:dyDescent="0.25">
      <c r="A626" s="20">
        <v>227</v>
      </c>
      <c r="B626" s="20" t="s">
        <v>79</v>
      </c>
      <c r="C626" s="20">
        <v>1049</v>
      </c>
      <c r="D626" s="20" t="s">
        <v>51</v>
      </c>
      <c r="P626" s="23">
        <v>2</v>
      </c>
      <c r="T626" s="28">
        <f t="shared" si="83"/>
        <v>2</v>
      </c>
    </row>
    <row r="627" spans="1:20" outlineLevel="2" x14ac:dyDescent="0.25">
      <c r="A627" s="20">
        <v>227</v>
      </c>
      <c r="B627" s="20" t="s">
        <v>79</v>
      </c>
      <c r="C627" s="20">
        <v>227</v>
      </c>
      <c r="D627" s="20" t="s">
        <v>79</v>
      </c>
      <c r="O627" s="23">
        <v>2</v>
      </c>
      <c r="T627" s="28">
        <f t="shared" si="83"/>
        <v>2</v>
      </c>
    </row>
    <row r="628" spans="1:20" outlineLevel="1" x14ac:dyDescent="0.25">
      <c r="A628" s="25"/>
      <c r="B628" s="24" t="s">
        <v>999</v>
      </c>
      <c r="C628" s="25"/>
      <c r="D628" s="25"/>
      <c r="E628" s="26">
        <f t="shared" ref="E628:T628" si="90">SUBTOTAL(9,E626:E627)</f>
        <v>0</v>
      </c>
      <c r="F628" s="26">
        <f t="shared" si="90"/>
        <v>0</v>
      </c>
      <c r="G628" s="26">
        <f t="shared" si="90"/>
        <v>0</v>
      </c>
      <c r="H628" s="26">
        <f t="shared" si="90"/>
        <v>0</v>
      </c>
      <c r="I628" s="26">
        <f t="shared" si="90"/>
        <v>0</v>
      </c>
      <c r="J628" s="26">
        <f t="shared" si="90"/>
        <v>0</v>
      </c>
      <c r="K628" s="26">
        <f t="shared" si="90"/>
        <v>0</v>
      </c>
      <c r="L628" s="26">
        <f t="shared" si="90"/>
        <v>0</v>
      </c>
      <c r="M628" s="26">
        <f t="shared" si="90"/>
        <v>0</v>
      </c>
      <c r="N628" s="26">
        <f t="shared" si="90"/>
        <v>0</v>
      </c>
      <c r="O628" s="26">
        <f t="shared" si="90"/>
        <v>2</v>
      </c>
      <c r="P628" s="26">
        <f t="shared" si="90"/>
        <v>2</v>
      </c>
      <c r="Q628" s="26">
        <f t="shared" si="90"/>
        <v>0</v>
      </c>
      <c r="R628" s="26">
        <f t="shared" si="90"/>
        <v>0</v>
      </c>
      <c r="S628" s="26">
        <f t="shared" si="90"/>
        <v>0</v>
      </c>
      <c r="T628" s="28">
        <f t="shared" si="90"/>
        <v>4</v>
      </c>
    </row>
    <row r="629" spans="1:20" outlineLevel="2" x14ac:dyDescent="0.25">
      <c r="A629" s="20">
        <v>229</v>
      </c>
      <c r="B629" s="20" t="s">
        <v>80</v>
      </c>
      <c r="C629" s="20">
        <v>1065</v>
      </c>
      <c r="D629" s="20" t="s">
        <v>64</v>
      </c>
      <c r="P629" s="23">
        <v>1</v>
      </c>
      <c r="Q629" s="23">
        <v>1</v>
      </c>
      <c r="T629" s="28">
        <f t="shared" si="83"/>
        <v>2</v>
      </c>
    </row>
    <row r="630" spans="1:20" outlineLevel="2" x14ac:dyDescent="0.25">
      <c r="A630" s="20">
        <v>229</v>
      </c>
      <c r="B630" s="20" t="s">
        <v>80</v>
      </c>
      <c r="C630" s="20">
        <v>229</v>
      </c>
      <c r="D630" s="20" t="s">
        <v>80</v>
      </c>
      <c r="G630" s="23">
        <v>10</v>
      </c>
      <c r="H630" s="23">
        <v>2</v>
      </c>
      <c r="I630" s="23">
        <v>6</v>
      </c>
      <c r="J630" s="23">
        <v>6</v>
      </c>
      <c r="K630" s="23">
        <v>6</v>
      </c>
      <c r="L630" s="23">
        <v>4</v>
      </c>
      <c r="M630" s="23">
        <v>7</v>
      </c>
      <c r="N630" s="23">
        <v>5</v>
      </c>
      <c r="O630" s="23">
        <v>5</v>
      </c>
      <c r="P630" s="23">
        <v>3</v>
      </c>
      <c r="Q630" s="23">
        <v>4</v>
      </c>
      <c r="R630" s="23">
        <v>7</v>
      </c>
      <c r="S630" s="23">
        <v>8</v>
      </c>
      <c r="T630" s="28">
        <f t="shared" si="83"/>
        <v>73</v>
      </c>
    </row>
    <row r="631" spans="1:20" outlineLevel="2" x14ac:dyDescent="0.25">
      <c r="A631" s="20">
        <v>229</v>
      </c>
      <c r="B631" s="20" t="s">
        <v>80</v>
      </c>
      <c r="C631" s="20">
        <v>1733</v>
      </c>
      <c r="D631" s="20" t="s">
        <v>179</v>
      </c>
      <c r="R631" s="23">
        <v>1</v>
      </c>
      <c r="T631" s="28">
        <f t="shared" si="83"/>
        <v>1</v>
      </c>
    </row>
    <row r="632" spans="1:20" outlineLevel="1" x14ac:dyDescent="0.25">
      <c r="A632" s="25"/>
      <c r="B632" s="24" t="s">
        <v>1000</v>
      </c>
      <c r="C632" s="25"/>
      <c r="D632" s="25"/>
      <c r="E632" s="26">
        <f t="shared" ref="E632:T632" si="91">SUBTOTAL(9,E629:E631)</f>
        <v>0</v>
      </c>
      <c r="F632" s="26">
        <f t="shared" si="91"/>
        <v>0</v>
      </c>
      <c r="G632" s="26">
        <f t="shared" si="91"/>
        <v>10</v>
      </c>
      <c r="H632" s="26">
        <f t="shared" si="91"/>
        <v>2</v>
      </c>
      <c r="I632" s="26">
        <f t="shared" si="91"/>
        <v>6</v>
      </c>
      <c r="J632" s="26">
        <f t="shared" si="91"/>
        <v>6</v>
      </c>
      <c r="K632" s="26">
        <f t="shared" si="91"/>
        <v>6</v>
      </c>
      <c r="L632" s="26">
        <f t="shared" si="91"/>
        <v>4</v>
      </c>
      <c r="M632" s="26">
        <f t="shared" si="91"/>
        <v>7</v>
      </c>
      <c r="N632" s="26">
        <f t="shared" si="91"/>
        <v>5</v>
      </c>
      <c r="O632" s="26">
        <f t="shared" si="91"/>
        <v>5</v>
      </c>
      <c r="P632" s="26">
        <f t="shared" si="91"/>
        <v>4</v>
      </c>
      <c r="Q632" s="26">
        <f t="shared" si="91"/>
        <v>5</v>
      </c>
      <c r="R632" s="26">
        <f t="shared" si="91"/>
        <v>8</v>
      </c>
      <c r="S632" s="26">
        <f t="shared" si="91"/>
        <v>8</v>
      </c>
      <c r="T632" s="28">
        <f t="shared" si="91"/>
        <v>76</v>
      </c>
    </row>
    <row r="633" spans="1:20" outlineLevel="2" x14ac:dyDescent="0.25">
      <c r="A633" s="20">
        <v>235</v>
      </c>
      <c r="B633" s="20" t="s">
        <v>81</v>
      </c>
      <c r="C633" s="20">
        <v>28</v>
      </c>
      <c r="D633" s="20" t="s">
        <v>25</v>
      </c>
      <c r="O633" s="23">
        <v>1</v>
      </c>
      <c r="Q633" s="23">
        <v>1</v>
      </c>
      <c r="R633" s="23">
        <v>1</v>
      </c>
      <c r="T633" s="28">
        <f t="shared" si="83"/>
        <v>3</v>
      </c>
    </row>
    <row r="634" spans="1:20" outlineLevel="2" x14ac:dyDescent="0.25">
      <c r="A634" s="20">
        <v>235</v>
      </c>
      <c r="B634" s="20" t="s">
        <v>81</v>
      </c>
      <c r="C634" s="20">
        <v>1148</v>
      </c>
      <c r="D634" s="20" t="s">
        <v>228</v>
      </c>
      <c r="P634" s="23">
        <v>8</v>
      </c>
      <c r="Q634" s="23">
        <v>7</v>
      </c>
      <c r="R634" s="23">
        <v>2</v>
      </c>
      <c r="S634" s="23">
        <v>8</v>
      </c>
      <c r="T634" s="28">
        <f t="shared" si="83"/>
        <v>25</v>
      </c>
    </row>
    <row r="635" spans="1:20" outlineLevel="2" x14ac:dyDescent="0.25">
      <c r="A635" s="20">
        <v>235</v>
      </c>
      <c r="B635" s="20" t="s">
        <v>81</v>
      </c>
      <c r="C635" s="20">
        <v>1054</v>
      </c>
      <c r="D635" s="20" t="s">
        <v>69</v>
      </c>
      <c r="O635" s="23">
        <v>2</v>
      </c>
      <c r="T635" s="28">
        <f t="shared" si="83"/>
        <v>2</v>
      </c>
    </row>
    <row r="636" spans="1:20" outlineLevel="2" x14ac:dyDescent="0.25">
      <c r="A636" s="20">
        <v>235</v>
      </c>
      <c r="B636" s="20" t="s">
        <v>81</v>
      </c>
      <c r="C636" s="20">
        <v>235</v>
      </c>
      <c r="D636" s="20" t="s">
        <v>81</v>
      </c>
      <c r="G636" s="23">
        <v>12</v>
      </c>
      <c r="H636" s="23">
        <v>20</v>
      </c>
      <c r="I636" s="23">
        <v>17</v>
      </c>
      <c r="J636" s="23">
        <v>24</v>
      </c>
      <c r="K636" s="23">
        <v>19</v>
      </c>
      <c r="L636" s="23">
        <v>15</v>
      </c>
      <c r="M636" s="23">
        <v>23</v>
      </c>
      <c r="N636" s="23">
        <v>16</v>
      </c>
      <c r="O636" s="23">
        <v>20</v>
      </c>
      <c r="T636" s="28">
        <f t="shared" si="83"/>
        <v>166</v>
      </c>
    </row>
    <row r="637" spans="1:20" outlineLevel="2" x14ac:dyDescent="0.25">
      <c r="A637" s="20">
        <v>235</v>
      </c>
      <c r="B637" s="20" t="s">
        <v>81</v>
      </c>
      <c r="C637" s="20">
        <v>1270</v>
      </c>
      <c r="D637" s="20" t="s">
        <v>237</v>
      </c>
      <c r="S637" s="23">
        <v>1</v>
      </c>
      <c r="T637" s="28">
        <f t="shared" si="83"/>
        <v>1</v>
      </c>
    </row>
    <row r="638" spans="1:20" outlineLevel="2" x14ac:dyDescent="0.25">
      <c r="A638" s="20">
        <v>235</v>
      </c>
      <c r="B638" s="20" t="s">
        <v>81</v>
      </c>
      <c r="C638" s="20">
        <v>1213</v>
      </c>
      <c r="D638" s="20" t="s">
        <v>240</v>
      </c>
      <c r="P638" s="23">
        <v>11</v>
      </c>
      <c r="Q638" s="23">
        <v>18</v>
      </c>
      <c r="R638" s="23">
        <v>11</v>
      </c>
      <c r="S638" s="23">
        <v>20</v>
      </c>
      <c r="T638" s="28">
        <f t="shared" si="83"/>
        <v>60</v>
      </c>
    </row>
    <row r="639" spans="1:20" outlineLevel="2" x14ac:dyDescent="0.25">
      <c r="A639" s="20">
        <v>235</v>
      </c>
      <c r="B639" s="20" t="s">
        <v>81</v>
      </c>
      <c r="C639" s="20">
        <v>1436</v>
      </c>
      <c r="D639" s="20" t="s">
        <v>95</v>
      </c>
      <c r="S639" s="23">
        <v>1</v>
      </c>
      <c r="T639" s="28">
        <f t="shared" si="83"/>
        <v>1</v>
      </c>
    </row>
    <row r="640" spans="1:20" outlineLevel="2" x14ac:dyDescent="0.25">
      <c r="A640" s="20">
        <v>235</v>
      </c>
      <c r="B640" s="20" t="s">
        <v>81</v>
      </c>
      <c r="C640" s="20">
        <v>319</v>
      </c>
      <c r="D640" s="20" t="s">
        <v>109</v>
      </c>
      <c r="H640" s="23">
        <v>1</v>
      </c>
      <c r="K640" s="23">
        <v>1</v>
      </c>
      <c r="L640" s="23">
        <v>1</v>
      </c>
      <c r="N640" s="23">
        <v>1</v>
      </c>
      <c r="O640" s="23">
        <v>2</v>
      </c>
      <c r="T640" s="28">
        <f t="shared" si="83"/>
        <v>6</v>
      </c>
    </row>
    <row r="641" spans="1:20" outlineLevel="2" x14ac:dyDescent="0.25">
      <c r="A641" s="20">
        <v>235</v>
      </c>
      <c r="B641" s="20" t="s">
        <v>81</v>
      </c>
      <c r="C641" s="20">
        <v>1445</v>
      </c>
      <c r="D641" s="20" t="s">
        <v>120</v>
      </c>
      <c r="Q641" s="23">
        <v>1</v>
      </c>
      <c r="T641" s="28">
        <f t="shared" si="83"/>
        <v>1</v>
      </c>
    </row>
    <row r="642" spans="1:20" outlineLevel="2" x14ac:dyDescent="0.25">
      <c r="A642" s="20">
        <v>235</v>
      </c>
      <c r="B642" s="20" t="s">
        <v>81</v>
      </c>
      <c r="C642" s="20">
        <v>617</v>
      </c>
      <c r="D642" s="20" t="s">
        <v>129</v>
      </c>
      <c r="M642" s="23">
        <v>1</v>
      </c>
      <c r="T642" s="28">
        <f t="shared" si="83"/>
        <v>1</v>
      </c>
    </row>
    <row r="643" spans="1:20" outlineLevel="2" x14ac:dyDescent="0.25">
      <c r="A643" s="20">
        <v>235</v>
      </c>
      <c r="B643" s="20" t="s">
        <v>81</v>
      </c>
      <c r="C643" s="20">
        <v>1451</v>
      </c>
      <c r="D643" s="20" t="s">
        <v>130</v>
      </c>
      <c r="E643" s="23">
        <v>2</v>
      </c>
      <c r="K643" s="23">
        <v>2</v>
      </c>
      <c r="T643" s="28">
        <f t="shared" si="83"/>
        <v>4</v>
      </c>
    </row>
    <row r="644" spans="1:20" outlineLevel="2" x14ac:dyDescent="0.25">
      <c r="A644" s="20">
        <v>235</v>
      </c>
      <c r="B644" s="20" t="s">
        <v>81</v>
      </c>
      <c r="C644" s="20">
        <v>765</v>
      </c>
      <c r="D644" s="20" t="s">
        <v>156</v>
      </c>
      <c r="J644" s="23">
        <v>1</v>
      </c>
      <c r="N644" s="23">
        <v>2</v>
      </c>
      <c r="P644" s="23">
        <v>3</v>
      </c>
      <c r="Q644" s="23">
        <v>2</v>
      </c>
      <c r="R644" s="23">
        <v>1</v>
      </c>
      <c r="S644" s="23">
        <v>2</v>
      </c>
      <c r="T644" s="28">
        <f t="shared" si="83"/>
        <v>11</v>
      </c>
    </row>
    <row r="645" spans="1:20" outlineLevel="2" x14ac:dyDescent="0.25">
      <c r="A645" s="20">
        <v>235</v>
      </c>
      <c r="B645" s="20" t="s">
        <v>81</v>
      </c>
      <c r="C645" s="20">
        <v>1139</v>
      </c>
      <c r="D645" s="20" t="s">
        <v>253</v>
      </c>
      <c r="S645" s="23">
        <v>1</v>
      </c>
      <c r="T645" s="28">
        <f t="shared" si="83"/>
        <v>1</v>
      </c>
    </row>
    <row r="646" spans="1:20" outlineLevel="2" x14ac:dyDescent="0.25">
      <c r="A646" s="20">
        <v>235</v>
      </c>
      <c r="B646" s="20" t="s">
        <v>81</v>
      </c>
      <c r="C646" s="20">
        <v>1671</v>
      </c>
      <c r="D646" s="20" t="s">
        <v>216</v>
      </c>
      <c r="S646" s="23">
        <v>2</v>
      </c>
      <c r="T646" s="28">
        <f t="shared" si="83"/>
        <v>2</v>
      </c>
    </row>
    <row r="647" spans="1:20" outlineLevel="1" x14ac:dyDescent="0.25">
      <c r="A647" s="25"/>
      <c r="B647" s="24" t="s">
        <v>1001</v>
      </c>
      <c r="C647" s="25"/>
      <c r="D647" s="25"/>
      <c r="E647" s="26">
        <f t="shared" ref="E647:T647" si="92">SUBTOTAL(9,E633:E646)</f>
        <v>2</v>
      </c>
      <c r="F647" s="26">
        <f t="shared" si="92"/>
        <v>0</v>
      </c>
      <c r="G647" s="26">
        <f t="shared" si="92"/>
        <v>12</v>
      </c>
      <c r="H647" s="26">
        <f t="shared" si="92"/>
        <v>21</v>
      </c>
      <c r="I647" s="26">
        <f t="shared" si="92"/>
        <v>17</v>
      </c>
      <c r="J647" s="26">
        <f t="shared" si="92"/>
        <v>25</v>
      </c>
      <c r="K647" s="26">
        <f t="shared" si="92"/>
        <v>22</v>
      </c>
      <c r="L647" s="26">
        <f t="shared" si="92"/>
        <v>16</v>
      </c>
      <c r="M647" s="26">
        <f t="shared" si="92"/>
        <v>24</v>
      </c>
      <c r="N647" s="26">
        <f t="shared" si="92"/>
        <v>19</v>
      </c>
      <c r="O647" s="26">
        <f t="shared" si="92"/>
        <v>25</v>
      </c>
      <c r="P647" s="26">
        <f t="shared" si="92"/>
        <v>22</v>
      </c>
      <c r="Q647" s="26">
        <f t="shared" si="92"/>
        <v>29</v>
      </c>
      <c r="R647" s="26">
        <f t="shared" si="92"/>
        <v>15</v>
      </c>
      <c r="S647" s="26">
        <f t="shared" si="92"/>
        <v>35</v>
      </c>
      <c r="T647" s="28">
        <f t="shared" si="92"/>
        <v>284</v>
      </c>
    </row>
    <row r="648" spans="1:20" outlineLevel="2" x14ac:dyDescent="0.25">
      <c r="A648" s="20">
        <v>237</v>
      </c>
      <c r="B648" s="20" t="s">
        <v>82</v>
      </c>
      <c r="C648" s="20">
        <v>1400</v>
      </c>
      <c r="D648" s="20" t="s">
        <v>52</v>
      </c>
      <c r="L648" s="23">
        <v>2</v>
      </c>
      <c r="M648" s="23">
        <v>1</v>
      </c>
      <c r="N648" s="23">
        <v>1</v>
      </c>
      <c r="T648" s="28">
        <f t="shared" si="83"/>
        <v>4</v>
      </c>
    </row>
    <row r="649" spans="1:20" outlineLevel="2" x14ac:dyDescent="0.25">
      <c r="A649" s="20">
        <v>237</v>
      </c>
      <c r="B649" s="20" t="s">
        <v>82</v>
      </c>
      <c r="C649" s="20">
        <v>1663</v>
      </c>
      <c r="D649" s="20" t="s">
        <v>59</v>
      </c>
      <c r="S649" s="23">
        <v>1</v>
      </c>
      <c r="T649" s="28">
        <f t="shared" si="83"/>
        <v>1</v>
      </c>
    </row>
    <row r="650" spans="1:20" outlineLevel="2" x14ac:dyDescent="0.25">
      <c r="A650" s="20">
        <v>237</v>
      </c>
      <c r="B650" s="20" t="s">
        <v>82</v>
      </c>
      <c r="C650" s="20">
        <v>237</v>
      </c>
      <c r="D650" s="20" t="s">
        <v>82</v>
      </c>
      <c r="E650" s="23">
        <v>8</v>
      </c>
      <c r="G650" s="23">
        <v>3</v>
      </c>
      <c r="H650" s="23">
        <v>3</v>
      </c>
      <c r="I650" s="23">
        <v>5</v>
      </c>
      <c r="J650" s="23">
        <v>7</v>
      </c>
      <c r="K650" s="23">
        <v>3</v>
      </c>
      <c r="L650" s="23">
        <v>6</v>
      </c>
      <c r="M650" s="23">
        <v>4</v>
      </c>
      <c r="N650" s="23">
        <v>3</v>
      </c>
      <c r="O650" s="23">
        <v>6</v>
      </c>
      <c r="T650" s="28">
        <f t="shared" si="83"/>
        <v>48</v>
      </c>
    </row>
    <row r="651" spans="1:20" outlineLevel="2" x14ac:dyDescent="0.25">
      <c r="A651" s="20">
        <v>237</v>
      </c>
      <c r="B651" s="20" t="s">
        <v>82</v>
      </c>
      <c r="C651" s="20">
        <v>239</v>
      </c>
      <c r="D651" s="20" t="s">
        <v>83</v>
      </c>
      <c r="J651" s="23">
        <v>1</v>
      </c>
      <c r="T651" s="28">
        <f t="shared" si="83"/>
        <v>1</v>
      </c>
    </row>
    <row r="652" spans="1:20" outlineLevel="2" x14ac:dyDescent="0.25">
      <c r="A652" s="20">
        <v>237</v>
      </c>
      <c r="B652" s="20" t="s">
        <v>82</v>
      </c>
      <c r="C652" s="20">
        <v>277</v>
      </c>
      <c r="D652" s="20" t="s">
        <v>90</v>
      </c>
      <c r="K652" s="23">
        <v>1</v>
      </c>
      <c r="N652" s="23">
        <v>2</v>
      </c>
      <c r="O652" s="23">
        <v>1</v>
      </c>
      <c r="P652" s="23">
        <v>2</v>
      </c>
      <c r="Q652" s="23">
        <v>3</v>
      </c>
      <c r="R652" s="23">
        <v>1</v>
      </c>
      <c r="S652" s="23">
        <v>1</v>
      </c>
      <c r="T652" s="28">
        <f t="shared" si="83"/>
        <v>11</v>
      </c>
    </row>
    <row r="653" spans="1:20" outlineLevel="2" x14ac:dyDescent="0.25">
      <c r="A653" s="20">
        <v>237</v>
      </c>
      <c r="B653" s="20" t="s">
        <v>82</v>
      </c>
      <c r="C653" s="20">
        <v>1739</v>
      </c>
      <c r="D653" s="20" t="s">
        <v>96</v>
      </c>
      <c r="O653" s="23">
        <v>1</v>
      </c>
      <c r="T653" s="28">
        <f t="shared" si="83"/>
        <v>1</v>
      </c>
    </row>
    <row r="654" spans="1:20" outlineLevel="2" x14ac:dyDescent="0.25">
      <c r="A654" s="20">
        <v>237</v>
      </c>
      <c r="B654" s="20" t="s">
        <v>82</v>
      </c>
      <c r="C654" s="20">
        <v>1067</v>
      </c>
      <c r="D654" s="20" t="s">
        <v>97</v>
      </c>
      <c r="S654" s="23">
        <v>1</v>
      </c>
      <c r="T654" s="28">
        <f t="shared" si="83"/>
        <v>1</v>
      </c>
    </row>
    <row r="655" spans="1:20" outlineLevel="2" x14ac:dyDescent="0.25">
      <c r="A655" s="20">
        <v>237</v>
      </c>
      <c r="B655" s="20" t="s">
        <v>82</v>
      </c>
      <c r="C655" s="20">
        <v>753</v>
      </c>
      <c r="D655" s="20" t="s">
        <v>153</v>
      </c>
      <c r="I655" s="23">
        <v>1</v>
      </c>
      <c r="T655" s="28">
        <f t="shared" si="83"/>
        <v>1</v>
      </c>
    </row>
    <row r="656" spans="1:20" outlineLevel="2" x14ac:dyDescent="0.25">
      <c r="A656" s="20">
        <v>237</v>
      </c>
      <c r="B656" s="20" t="s">
        <v>82</v>
      </c>
      <c r="C656" s="20">
        <v>1156</v>
      </c>
      <c r="D656" s="20" t="s">
        <v>251</v>
      </c>
      <c r="P656" s="23">
        <v>6</v>
      </c>
      <c r="Q656" s="23">
        <v>8</v>
      </c>
      <c r="R656" s="23">
        <v>1</v>
      </c>
      <c r="S656" s="23">
        <v>4</v>
      </c>
      <c r="T656" s="28">
        <f t="shared" si="83"/>
        <v>19</v>
      </c>
    </row>
    <row r="657" spans="1:20" outlineLevel="1" x14ac:dyDescent="0.25">
      <c r="A657" s="25"/>
      <c r="B657" s="24" t="s">
        <v>1002</v>
      </c>
      <c r="C657" s="25"/>
      <c r="D657" s="25"/>
      <c r="E657" s="26">
        <f t="shared" ref="E657:T657" si="93">SUBTOTAL(9,E648:E656)</f>
        <v>8</v>
      </c>
      <c r="F657" s="26">
        <f t="shared" si="93"/>
        <v>0</v>
      </c>
      <c r="G657" s="26">
        <f t="shared" si="93"/>
        <v>3</v>
      </c>
      <c r="H657" s="26">
        <f t="shared" si="93"/>
        <v>3</v>
      </c>
      <c r="I657" s="26">
        <f t="shared" si="93"/>
        <v>6</v>
      </c>
      <c r="J657" s="26">
        <f t="shared" si="93"/>
        <v>8</v>
      </c>
      <c r="K657" s="26">
        <f t="shared" si="93"/>
        <v>4</v>
      </c>
      <c r="L657" s="26">
        <f t="shared" si="93"/>
        <v>8</v>
      </c>
      <c r="M657" s="26">
        <f t="shared" si="93"/>
        <v>5</v>
      </c>
      <c r="N657" s="26">
        <f t="shared" si="93"/>
        <v>6</v>
      </c>
      <c r="O657" s="26">
        <f t="shared" si="93"/>
        <v>8</v>
      </c>
      <c r="P657" s="26">
        <f t="shared" si="93"/>
        <v>8</v>
      </c>
      <c r="Q657" s="26">
        <f t="shared" si="93"/>
        <v>11</v>
      </c>
      <c r="R657" s="26">
        <f t="shared" si="93"/>
        <v>2</v>
      </c>
      <c r="S657" s="26">
        <f t="shared" si="93"/>
        <v>7</v>
      </c>
      <c r="T657" s="28">
        <f t="shared" si="93"/>
        <v>87</v>
      </c>
    </row>
    <row r="658" spans="1:20" outlineLevel="2" x14ac:dyDescent="0.25">
      <c r="A658" s="20">
        <v>239</v>
      </c>
      <c r="B658" s="20" t="s">
        <v>83</v>
      </c>
      <c r="C658" s="20">
        <v>62</v>
      </c>
      <c r="D658" s="20" t="s">
        <v>30</v>
      </c>
      <c r="G658" s="23">
        <v>1</v>
      </c>
      <c r="J658" s="23">
        <v>1</v>
      </c>
      <c r="L658" s="23">
        <v>2</v>
      </c>
      <c r="M658" s="23">
        <v>1</v>
      </c>
      <c r="O658" s="23">
        <v>1</v>
      </c>
      <c r="T658" s="28">
        <f t="shared" si="83"/>
        <v>6</v>
      </c>
    </row>
    <row r="659" spans="1:20" outlineLevel="2" x14ac:dyDescent="0.25">
      <c r="A659" s="20">
        <v>239</v>
      </c>
      <c r="B659" s="20" t="s">
        <v>83</v>
      </c>
      <c r="C659" s="20">
        <v>239</v>
      </c>
      <c r="D659" s="20" t="s">
        <v>83</v>
      </c>
      <c r="E659" s="23">
        <v>5</v>
      </c>
      <c r="G659" s="23">
        <v>11</v>
      </c>
      <c r="H659" s="23">
        <v>9</v>
      </c>
      <c r="I659" s="23">
        <v>16</v>
      </c>
      <c r="J659" s="23">
        <v>9</v>
      </c>
      <c r="K659" s="23">
        <v>9</v>
      </c>
      <c r="L659" s="23">
        <v>15</v>
      </c>
      <c r="M659" s="23">
        <v>11</v>
      </c>
      <c r="N659" s="23">
        <v>18</v>
      </c>
      <c r="O659" s="23">
        <v>16</v>
      </c>
      <c r="T659" s="28">
        <f t="shared" si="83"/>
        <v>119</v>
      </c>
    </row>
    <row r="660" spans="1:20" outlineLevel="2" x14ac:dyDescent="0.25">
      <c r="A660" s="20">
        <v>239</v>
      </c>
      <c r="B660" s="20" t="s">
        <v>83</v>
      </c>
      <c r="C660" s="20">
        <v>277</v>
      </c>
      <c r="D660" s="20" t="s">
        <v>90</v>
      </c>
      <c r="G660" s="23">
        <v>1</v>
      </c>
      <c r="K660" s="23">
        <v>1</v>
      </c>
      <c r="M660" s="23">
        <v>1</v>
      </c>
      <c r="O660" s="23">
        <v>2</v>
      </c>
      <c r="T660" s="28">
        <f t="shared" si="83"/>
        <v>5</v>
      </c>
    </row>
    <row r="661" spans="1:20" outlineLevel="2" x14ac:dyDescent="0.25">
      <c r="A661" s="20">
        <v>239</v>
      </c>
      <c r="B661" s="20" t="s">
        <v>83</v>
      </c>
      <c r="C661" s="20">
        <v>753</v>
      </c>
      <c r="D661" s="20" t="s">
        <v>153</v>
      </c>
      <c r="K661" s="23">
        <v>1</v>
      </c>
      <c r="T661" s="28">
        <f t="shared" si="83"/>
        <v>1</v>
      </c>
    </row>
    <row r="662" spans="1:20" outlineLevel="2" x14ac:dyDescent="0.25">
      <c r="A662" s="20">
        <v>239</v>
      </c>
      <c r="B662" s="20" t="s">
        <v>83</v>
      </c>
      <c r="C662" s="20">
        <v>1156</v>
      </c>
      <c r="D662" s="20" t="s">
        <v>251</v>
      </c>
      <c r="P662" s="23">
        <v>1</v>
      </c>
      <c r="Q662" s="23">
        <v>1</v>
      </c>
      <c r="T662" s="28">
        <f t="shared" si="83"/>
        <v>2</v>
      </c>
    </row>
    <row r="663" spans="1:20" outlineLevel="1" x14ac:dyDescent="0.25">
      <c r="A663" s="25"/>
      <c r="B663" s="24" t="s">
        <v>1003</v>
      </c>
      <c r="C663" s="25"/>
      <c r="D663" s="25"/>
      <c r="E663" s="26">
        <f t="shared" ref="E663:T663" si="94">SUBTOTAL(9,E658:E662)</f>
        <v>5</v>
      </c>
      <c r="F663" s="26">
        <f t="shared" si="94"/>
        <v>0</v>
      </c>
      <c r="G663" s="26">
        <f t="shared" si="94"/>
        <v>13</v>
      </c>
      <c r="H663" s="26">
        <f t="shared" si="94"/>
        <v>9</v>
      </c>
      <c r="I663" s="26">
        <f t="shared" si="94"/>
        <v>16</v>
      </c>
      <c r="J663" s="26">
        <f t="shared" si="94"/>
        <v>10</v>
      </c>
      <c r="K663" s="26">
        <f t="shared" si="94"/>
        <v>11</v>
      </c>
      <c r="L663" s="26">
        <f t="shared" si="94"/>
        <v>17</v>
      </c>
      <c r="M663" s="26">
        <f t="shared" si="94"/>
        <v>13</v>
      </c>
      <c r="N663" s="26">
        <f t="shared" si="94"/>
        <v>18</v>
      </c>
      <c r="O663" s="26">
        <f t="shared" si="94"/>
        <v>19</v>
      </c>
      <c r="P663" s="26">
        <f t="shared" si="94"/>
        <v>1</v>
      </c>
      <c r="Q663" s="26">
        <f t="shared" si="94"/>
        <v>1</v>
      </c>
      <c r="R663" s="26">
        <f t="shared" si="94"/>
        <v>0</v>
      </c>
      <c r="S663" s="26">
        <f t="shared" si="94"/>
        <v>0</v>
      </c>
      <c r="T663" s="28">
        <f t="shared" si="94"/>
        <v>133</v>
      </c>
    </row>
    <row r="664" spans="1:20" outlineLevel="2" x14ac:dyDescent="0.25">
      <c r="A664" s="20">
        <v>242</v>
      </c>
      <c r="B664" s="20" t="s">
        <v>84</v>
      </c>
      <c r="C664" s="20">
        <v>242</v>
      </c>
      <c r="D664" s="20" t="s">
        <v>84</v>
      </c>
      <c r="G664" s="23">
        <v>90</v>
      </c>
      <c r="H664" s="23">
        <v>96</v>
      </c>
      <c r="I664" s="23">
        <v>90</v>
      </c>
      <c r="J664" s="23">
        <v>101</v>
      </c>
      <c r="K664" s="23">
        <v>91</v>
      </c>
      <c r="L664" s="23">
        <v>88</v>
      </c>
      <c r="M664" s="23">
        <v>74</v>
      </c>
      <c r="N664" s="23">
        <v>85</v>
      </c>
      <c r="O664" s="23">
        <v>78</v>
      </c>
      <c r="P664" s="23">
        <v>62</v>
      </c>
      <c r="Q664" s="23">
        <v>72</v>
      </c>
      <c r="R664" s="23">
        <v>61</v>
      </c>
      <c r="S664" s="23">
        <v>71</v>
      </c>
      <c r="T664" s="28">
        <f t="shared" si="83"/>
        <v>1059</v>
      </c>
    </row>
    <row r="665" spans="1:20" outlineLevel="2" x14ac:dyDescent="0.25">
      <c r="A665" s="20">
        <v>242</v>
      </c>
      <c r="B665" s="20" t="s">
        <v>84</v>
      </c>
      <c r="C665" s="20">
        <v>1672</v>
      </c>
      <c r="D665" s="20" t="s">
        <v>94</v>
      </c>
      <c r="S665" s="23">
        <v>1</v>
      </c>
      <c r="T665" s="28">
        <f t="shared" ref="T665:T737" si="95">SUM(E665:S665)</f>
        <v>1</v>
      </c>
    </row>
    <row r="666" spans="1:20" outlineLevel="2" x14ac:dyDescent="0.25">
      <c r="A666" s="20">
        <v>242</v>
      </c>
      <c r="B666" s="20" t="s">
        <v>84</v>
      </c>
      <c r="C666" s="20">
        <v>1739</v>
      </c>
      <c r="D666" s="20" t="s">
        <v>96</v>
      </c>
      <c r="R666" s="23">
        <v>1</v>
      </c>
      <c r="T666" s="28">
        <f t="shared" si="95"/>
        <v>1</v>
      </c>
    </row>
    <row r="667" spans="1:20" outlineLevel="2" x14ac:dyDescent="0.25">
      <c r="A667" s="20">
        <v>242</v>
      </c>
      <c r="B667" s="20" t="s">
        <v>84</v>
      </c>
      <c r="C667" s="20">
        <v>743</v>
      </c>
      <c r="D667" s="20" t="s">
        <v>152</v>
      </c>
      <c r="P667" s="23">
        <v>1</v>
      </c>
      <c r="T667" s="28">
        <f t="shared" si="95"/>
        <v>1</v>
      </c>
    </row>
    <row r="668" spans="1:20" outlineLevel="2" x14ac:dyDescent="0.25">
      <c r="A668" s="20">
        <v>242</v>
      </c>
      <c r="B668" s="20" t="s">
        <v>84</v>
      </c>
      <c r="C668" s="20">
        <v>1189</v>
      </c>
      <c r="D668" s="20" t="s">
        <v>249</v>
      </c>
      <c r="R668" s="23">
        <v>1</v>
      </c>
      <c r="T668" s="28">
        <f t="shared" si="95"/>
        <v>1</v>
      </c>
    </row>
    <row r="669" spans="1:20" outlineLevel="2" x14ac:dyDescent="0.25">
      <c r="A669" s="20">
        <v>242</v>
      </c>
      <c r="B669" s="20" t="s">
        <v>84</v>
      </c>
      <c r="C669" s="20">
        <v>542</v>
      </c>
      <c r="D669" s="20" t="s">
        <v>219</v>
      </c>
      <c r="G669" s="23">
        <v>1</v>
      </c>
      <c r="L669" s="23">
        <v>1</v>
      </c>
      <c r="T669" s="28">
        <f t="shared" si="95"/>
        <v>2</v>
      </c>
    </row>
    <row r="670" spans="1:20" outlineLevel="1" x14ac:dyDescent="0.25">
      <c r="A670" s="25"/>
      <c r="B670" s="24" t="s">
        <v>1004</v>
      </c>
      <c r="C670" s="25"/>
      <c r="D670" s="25"/>
      <c r="E670" s="26">
        <f t="shared" ref="E670:T670" si="96">SUBTOTAL(9,E664:E669)</f>
        <v>0</v>
      </c>
      <c r="F670" s="26">
        <f t="shared" si="96"/>
        <v>0</v>
      </c>
      <c r="G670" s="26">
        <f t="shared" si="96"/>
        <v>91</v>
      </c>
      <c r="H670" s="26">
        <f t="shared" si="96"/>
        <v>96</v>
      </c>
      <c r="I670" s="26">
        <f t="shared" si="96"/>
        <v>90</v>
      </c>
      <c r="J670" s="26">
        <f t="shared" si="96"/>
        <v>101</v>
      </c>
      <c r="K670" s="26">
        <f t="shared" si="96"/>
        <v>91</v>
      </c>
      <c r="L670" s="26">
        <f t="shared" si="96"/>
        <v>89</v>
      </c>
      <c r="M670" s="26">
        <f t="shared" si="96"/>
        <v>74</v>
      </c>
      <c r="N670" s="26">
        <f t="shared" si="96"/>
        <v>85</v>
      </c>
      <c r="O670" s="26">
        <f t="shared" si="96"/>
        <v>78</v>
      </c>
      <c r="P670" s="26">
        <f t="shared" si="96"/>
        <v>63</v>
      </c>
      <c r="Q670" s="26">
        <f t="shared" si="96"/>
        <v>72</v>
      </c>
      <c r="R670" s="26">
        <f t="shared" si="96"/>
        <v>63</v>
      </c>
      <c r="S670" s="26">
        <f t="shared" si="96"/>
        <v>72</v>
      </c>
      <c r="T670" s="28">
        <f t="shared" si="96"/>
        <v>1065</v>
      </c>
    </row>
    <row r="671" spans="1:20" outlineLevel="2" x14ac:dyDescent="0.25">
      <c r="A671" s="20">
        <v>247</v>
      </c>
      <c r="B671" s="20" t="s">
        <v>887</v>
      </c>
      <c r="C671" s="20">
        <v>713</v>
      </c>
      <c r="D671" s="20" t="s">
        <v>147</v>
      </c>
      <c r="I671" s="23">
        <v>1</v>
      </c>
      <c r="L671" s="23">
        <v>1</v>
      </c>
      <c r="N671" s="23">
        <v>1</v>
      </c>
      <c r="T671" s="28">
        <f t="shared" si="95"/>
        <v>3</v>
      </c>
    </row>
    <row r="672" spans="1:20" outlineLevel="1" x14ac:dyDescent="0.25">
      <c r="A672" s="25"/>
      <c r="B672" s="24" t="s">
        <v>1005</v>
      </c>
      <c r="C672" s="25"/>
      <c r="D672" s="25"/>
      <c r="E672" s="26">
        <f t="shared" ref="E672:T672" si="97">SUBTOTAL(9,E671:E671)</f>
        <v>0</v>
      </c>
      <c r="F672" s="26">
        <f t="shared" si="97"/>
        <v>0</v>
      </c>
      <c r="G672" s="26">
        <f t="shared" si="97"/>
        <v>0</v>
      </c>
      <c r="H672" s="26">
        <f t="shared" si="97"/>
        <v>0</v>
      </c>
      <c r="I672" s="26">
        <f t="shared" si="97"/>
        <v>1</v>
      </c>
      <c r="J672" s="26">
        <f t="shared" si="97"/>
        <v>0</v>
      </c>
      <c r="K672" s="26">
        <f t="shared" si="97"/>
        <v>0</v>
      </c>
      <c r="L672" s="26">
        <f t="shared" si="97"/>
        <v>1</v>
      </c>
      <c r="M672" s="26">
        <f t="shared" si="97"/>
        <v>0</v>
      </c>
      <c r="N672" s="26">
        <f t="shared" si="97"/>
        <v>1</v>
      </c>
      <c r="O672" s="26">
        <f t="shared" si="97"/>
        <v>0</v>
      </c>
      <c r="P672" s="26">
        <f t="shared" si="97"/>
        <v>0</v>
      </c>
      <c r="Q672" s="26">
        <f t="shared" si="97"/>
        <v>0</v>
      </c>
      <c r="R672" s="26">
        <f t="shared" si="97"/>
        <v>0</v>
      </c>
      <c r="S672" s="26">
        <f t="shared" si="97"/>
        <v>0</v>
      </c>
      <c r="T672" s="28">
        <f t="shared" si="97"/>
        <v>3</v>
      </c>
    </row>
    <row r="673" spans="1:20" outlineLevel="2" x14ac:dyDescent="0.25">
      <c r="A673" s="20">
        <v>1665</v>
      </c>
      <c r="B673" s="20" t="s">
        <v>85</v>
      </c>
      <c r="C673" s="20">
        <v>53</v>
      </c>
      <c r="D673" s="20" t="s">
        <v>28</v>
      </c>
      <c r="L673" s="23">
        <v>1</v>
      </c>
      <c r="T673" s="28">
        <f t="shared" si="95"/>
        <v>1</v>
      </c>
    </row>
    <row r="674" spans="1:20" outlineLevel="2" x14ac:dyDescent="0.25">
      <c r="A674" s="20">
        <v>1665</v>
      </c>
      <c r="B674" s="20" t="s">
        <v>85</v>
      </c>
      <c r="C674" s="20">
        <v>1663</v>
      </c>
      <c r="D674" s="20" t="s">
        <v>59</v>
      </c>
      <c r="P674" s="23">
        <v>1</v>
      </c>
      <c r="R674" s="23">
        <v>4</v>
      </c>
      <c r="S674" s="23">
        <v>5</v>
      </c>
      <c r="T674" s="28">
        <f t="shared" si="95"/>
        <v>10</v>
      </c>
    </row>
    <row r="675" spans="1:20" outlineLevel="2" x14ac:dyDescent="0.25">
      <c r="A675" s="20">
        <v>1665</v>
      </c>
      <c r="B675" s="20" t="s">
        <v>85</v>
      </c>
      <c r="C675" s="20">
        <v>1665</v>
      </c>
      <c r="D675" s="20" t="s">
        <v>85</v>
      </c>
      <c r="G675" s="23">
        <v>16</v>
      </c>
      <c r="H675" s="23">
        <v>13</v>
      </c>
      <c r="I675" s="23">
        <v>10</v>
      </c>
      <c r="J675" s="23">
        <v>12</v>
      </c>
      <c r="K675" s="23">
        <v>9</v>
      </c>
      <c r="L675" s="23">
        <v>17</v>
      </c>
      <c r="M675" s="23">
        <v>9</v>
      </c>
      <c r="N675" s="23">
        <v>13</v>
      </c>
      <c r="O675" s="23">
        <v>10</v>
      </c>
      <c r="T675" s="28">
        <f t="shared" si="95"/>
        <v>109</v>
      </c>
    </row>
    <row r="676" spans="1:20" outlineLevel="2" x14ac:dyDescent="0.25">
      <c r="A676" s="20">
        <v>1665</v>
      </c>
      <c r="B676" s="20" t="s">
        <v>85</v>
      </c>
      <c r="C676" s="20">
        <v>311</v>
      </c>
      <c r="D676" s="20" t="s">
        <v>103</v>
      </c>
      <c r="N676" s="23">
        <v>1</v>
      </c>
      <c r="T676" s="28">
        <f t="shared" si="95"/>
        <v>1</v>
      </c>
    </row>
    <row r="677" spans="1:20" outlineLevel="2" x14ac:dyDescent="0.25">
      <c r="A677" s="20">
        <v>1665</v>
      </c>
      <c r="B677" s="20" t="s">
        <v>85</v>
      </c>
      <c r="C677" s="20">
        <v>1036</v>
      </c>
      <c r="D677" s="20" t="s">
        <v>107</v>
      </c>
      <c r="P677" s="23">
        <v>11</v>
      </c>
      <c r="Q677" s="23">
        <v>7</v>
      </c>
      <c r="R677" s="23">
        <v>6</v>
      </c>
      <c r="S677" s="23">
        <v>8</v>
      </c>
      <c r="T677" s="28">
        <f t="shared" si="95"/>
        <v>32</v>
      </c>
    </row>
    <row r="678" spans="1:20" outlineLevel="2" x14ac:dyDescent="0.25">
      <c r="A678" s="20">
        <v>1665</v>
      </c>
      <c r="B678" s="20" t="s">
        <v>85</v>
      </c>
      <c r="C678" s="20">
        <v>1462</v>
      </c>
      <c r="D678" s="20" t="s">
        <v>142</v>
      </c>
      <c r="Q678" s="23">
        <v>1</v>
      </c>
      <c r="S678" s="23">
        <v>1</v>
      </c>
      <c r="T678" s="28">
        <f t="shared" si="95"/>
        <v>2</v>
      </c>
    </row>
    <row r="679" spans="1:20" outlineLevel="2" x14ac:dyDescent="0.25">
      <c r="A679" s="20">
        <v>1665</v>
      </c>
      <c r="B679" s="20" t="s">
        <v>85</v>
      </c>
      <c r="C679" s="20">
        <v>456</v>
      </c>
      <c r="D679" s="20" t="s">
        <v>201</v>
      </c>
      <c r="I679" s="23">
        <v>1</v>
      </c>
      <c r="L679" s="23">
        <v>1</v>
      </c>
      <c r="T679" s="28">
        <f t="shared" si="95"/>
        <v>2</v>
      </c>
    </row>
    <row r="680" spans="1:20" outlineLevel="2" x14ac:dyDescent="0.25">
      <c r="A680" s="20">
        <v>1665</v>
      </c>
      <c r="B680" s="20" t="s">
        <v>85</v>
      </c>
      <c r="C680" s="20">
        <v>468</v>
      </c>
      <c r="D680" s="20" t="s">
        <v>205</v>
      </c>
      <c r="M680" s="23">
        <v>1</v>
      </c>
      <c r="N680" s="23">
        <v>1</v>
      </c>
      <c r="T680" s="28">
        <f t="shared" si="95"/>
        <v>2</v>
      </c>
    </row>
    <row r="681" spans="1:20" outlineLevel="1" x14ac:dyDescent="0.25">
      <c r="A681" s="25"/>
      <c r="B681" s="24" t="s">
        <v>1006</v>
      </c>
      <c r="C681" s="25"/>
      <c r="D681" s="25"/>
      <c r="E681" s="26">
        <f t="shared" ref="E681:T681" si="98">SUBTOTAL(9,E673:E680)</f>
        <v>0</v>
      </c>
      <c r="F681" s="26">
        <f t="shared" si="98"/>
        <v>0</v>
      </c>
      <c r="G681" s="26">
        <f t="shared" si="98"/>
        <v>16</v>
      </c>
      <c r="H681" s="26">
        <f t="shared" si="98"/>
        <v>13</v>
      </c>
      <c r="I681" s="26">
        <f t="shared" si="98"/>
        <v>11</v>
      </c>
      <c r="J681" s="26">
        <f t="shared" si="98"/>
        <v>12</v>
      </c>
      <c r="K681" s="26">
        <f t="shared" si="98"/>
        <v>9</v>
      </c>
      <c r="L681" s="26">
        <f t="shared" si="98"/>
        <v>19</v>
      </c>
      <c r="M681" s="26">
        <f t="shared" si="98"/>
        <v>10</v>
      </c>
      <c r="N681" s="26">
        <f t="shared" si="98"/>
        <v>15</v>
      </c>
      <c r="O681" s="26">
        <f t="shared" si="98"/>
        <v>10</v>
      </c>
      <c r="P681" s="26">
        <f t="shared" si="98"/>
        <v>12</v>
      </c>
      <c r="Q681" s="26">
        <f t="shared" si="98"/>
        <v>8</v>
      </c>
      <c r="R681" s="26">
        <f t="shared" si="98"/>
        <v>10</v>
      </c>
      <c r="S681" s="26">
        <f t="shared" si="98"/>
        <v>14</v>
      </c>
      <c r="T681" s="28">
        <f t="shared" si="98"/>
        <v>159</v>
      </c>
    </row>
    <row r="682" spans="1:20" outlineLevel="2" x14ac:dyDescent="0.25">
      <c r="A682" s="20">
        <v>250</v>
      </c>
      <c r="B682" s="20" t="s">
        <v>86</v>
      </c>
      <c r="C682" s="20">
        <v>14</v>
      </c>
      <c r="D682" s="20" t="s">
        <v>24</v>
      </c>
      <c r="E682" s="23">
        <v>4</v>
      </c>
      <c r="G682" s="23">
        <v>7</v>
      </c>
      <c r="H682" s="23">
        <v>4</v>
      </c>
      <c r="I682" s="23">
        <v>7</v>
      </c>
      <c r="J682" s="23">
        <v>5</v>
      </c>
      <c r="K682" s="23">
        <v>2</v>
      </c>
      <c r="L682" s="23">
        <v>2</v>
      </c>
      <c r="N682" s="23">
        <v>3</v>
      </c>
      <c r="O682" s="23">
        <v>4</v>
      </c>
      <c r="P682" s="23">
        <v>3</v>
      </c>
      <c r="Q682" s="23">
        <v>5</v>
      </c>
      <c r="R682" s="23">
        <v>7</v>
      </c>
      <c r="S682" s="23">
        <v>8</v>
      </c>
      <c r="T682" s="28">
        <f t="shared" si="95"/>
        <v>61</v>
      </c>
    </row>
    <row r="683" spans="1:20" outlineLevel="2" x14ac:dyDescent="0.25">
      <c r="A683" s="20">
        <v>250</v>
      </c>
      <c r="B683" s="20" t="s">
        <v>86</v>
      </c>
      <c r="C683" s="20">
        <v>1630</v>
      </c>
      <c r="D683" s="20" t="s">
        <v>29</v>
      </c>
      <c r="P683" s="23">
        <v>2</v>
      </c>
      <c r="Q683" s="23">
        <v>3</v>
      </c>
      <c r="R683" s="23">
        <v>7</v>
      </c>
      <c r="T683" s="28">
        <f t="shared" si="95"/>
        <v>12</v>
      </c>
    </row>
    <row r="684" spans="1:20" outlineLevel="2" x14ac:dyDescent="0.25">
      <c r="A684" s="20">
        <v>250</v>
      </c>
      <c r="B684" s="20" t="s">
        <v>86</v>
      </c>
      <c r="C684" s="20">
        <v>1631</v>
      </c>
      <c r="D684" s="20" t="s">
        <v>63</v>
      </c>
      <c r="E684" s="23">
        <v>4</v>
      </c>
      <c r="F684" s="23">
        <v>1</v>
      </c>
      <c r="G684" s="23">
        <v>2</v>
      </c>
      <c r="H684" s="23">
        <v>3</v>
      </c>
      <c r="I684" s="23">
        <v>1</v>
      </c>
      <c r="J684" s="23">
        <v>1</v>
      </c>
      <c r="K684" s="23">
        <v>2</v>
      </c>
      <c r="T684" s="28">
        <f t="shared" si="95"/>
        <v>14</v>
      </c>
    </row>
    <row r="685" spans="1:20" outlineLevel="2" x14ac:dyDescent="0.25">
      <c r="A685" s="20">
        <v>250</v>
      </c>
      <c r="B685" s="20" t="s">
        <v>86</v>
      </c>
      <c r="C685" s="20">
        <v>250</v>
      </c>
      <c r="D685" s="20" t="s">
        <v>86</v>
      </c>
      <c r="E685" s="23">
        <v>258</v>
      </c>
      <c r="F685" s="23">
        <v>8</v>
      </c>
      <c r="G685" s="23">
        <v>445</v>
      </c>
      <c r="H685" s="23">
        <v>464</v>
      </c>
      <c r="I685" s="23">
        <v>429</v>
      </c>
      <c r="J685" s="23">
        <v>431</v>
      </c>
      <c r="K685" s="23">
        <v>429</v>
      </c>
      <c r="L685" s="23">
        <v>411</v>
      </c>
      <c r="M685" s="23">
        <v>386</v>
      </c>
      <c r="N685" s="23">
        <v>364</v>
      </c>
      <c r="O685" s="23">
        <v>348</v>
      </c>
      <c r="P685" s="23">
        <v>368</v>
      </c>
      <c r="Q685" s="23">
        <v>348</v>
      </c>
      <c r="R685" s="23">
        <v>383</v>
      </c>
      <c r="S685" s="23">
        <v>350</v>
      </c>
      <c r="T685" s="28">
        <f t="shared" si="95"/>
        <v>5422</v>
      </c>
    </row>
    <row r="686" spans="1:20" outlineLevel="2" x14ac:dyDescent="0.25">
      <c r="A686" s="20">
        <v>250</v>
      </c>
      <c r="B686" s="20" t="s">
        <v>86</v>
      </c>
      <c r="C686" s="20">
        <v>266</v>
      </c>
      <c r="D686" s="20" t="s">
        <v>88</v>
      </c>
      <c r="G686" s="23">
        <v>1</v>
      </c>
      <c r="K686" s="23">
        <v>1</v>
      </c>
      <c r="L686" s="23">
        <v>1</v>
      </c>
      <c r="P686" s="23">
        <v>1</v>
      </c>
      <c r="R686" s="23">
        <v>1</v>
      </c>
      <c r="T686" s="28">
        <f t="shared" si="95"/>
        <v>5</v>
      </c>
    </row>
    <row r="687" spans="1:20" outlineLevel="2" x14ac:dyDescent="0.25">
      <c r="A687" s="20">
        <v>250</v>
      </c>
      <c r="B687" s="20" t="s">
        <v>86</v>
      </c>
      <c r="C687" s="20">
        <v>1672</v>
      </c>
      <c r="D687" s="20" t="s">
        <v>94</v>
      </c>
      <c r="O687" s="23">
        <v>1</v>
      </c>
      <c r="P687" s="23">
        <v>2</v>
      </c>
      <c r="T687" s="28">
        <f t="shared" si="95"/>
        <v>3</v>
      </c>
    </row>
    <row r="688" spans="1:20" outlineLevel="2" x14ac:dyDescent="0.25">
      <c r="A688" s="20">
        <v>250</v>
      </c>
      <c r="B688" s="20" t="s">
        <v>86</v>
      </c>
      <c r="C688" s="20">
        <v>1739</v>
      </c>
      <c r="D688" s="20" t="s">
        <v>96</v>
      </c>
      <c r="N688" s="23">
        <v>2</v>
      </c>
      <c r="O688" s="23">
        <v>1</v>
      </c>
      <c r="Q688" s="23">
        <v>1</v>
      </c>
      <c r="R688" s="23">
        <v>4</v>
      </c>
      <c r="T688" s="28">
        <f t="shared" si="95"/>
        <v>8</v>
      </c>
    </row>
    <row r="689" spans="1:20" outlineLevel="2" x14ac:dyDescent="0.25">
      <c r="A689" s="20">
        <v>250</v>
      </c>
      <c r="B689" s="20" t="s">
        <v>86</v>
      </c>
      <c r="C689" s="20">
        <v>1067</v>
      </c>
      <c r="D689" s="20" t="s">
        <v>97</v>
      </c>
      <c r="R689" s="23">
        <v>4</v>
      </c>
      <c r="S689" s="23">
        <v>2</v>
      </c>
      <c r="T689" s="28">
        <f t="shared" si="95"/>
        <v>6</v>
      </c>
    </row>
    <row r="690" spans="1:20" outlineLevel="2" x14ac:dyDescent="0.25">
      <c r="A690" s="20">
        <v>250</v>
      </c>
      <c r="B690" s="20" t="s">
        <v>86</v>
      </c>
      <c r="C690" s="20">
        <v>1343</v>
      </c>
      <c r="D690" s="20" t="s">
        <v>243</v>
      </c>
      <c r="G690" s="23">
        <v>1</v>
      </c>
      <c r="J690" s="23">
        <v>1</v>
      </c>
      <c r="M690" s="23">
        <v>1</v>
      </c>
      <c r="P690" s="23">
        <v>1</v>
      </c>
      <c r="R690" s="23">
        <v>1</v>
      </c>
      <c r="T690" s="28">
        <f t="shared" si="95"/>
        <v>5</v>
      </c>
    </row>
    <row r="691" spans="1:20" outlineLevel="2" x14ac:dyDescent="0.25">
      <c r="A691" s="20">
        <v>250</v>
      </c>
      <c r="B691" s="20" t="s">
        <v>86</v>
      </c>
      <c r="C691" s="20">
        <v>364</v>
      </c>
      <c r="D691" s="20" t="s">
        <v>117</v>
      </c>
      <c r="Q691" s="23">
        <v>2</v>
      </c>
      <c r="S691" s="23">
        <v>1</v>
      </c>
      <c r="T691" s="28">
        <f t="shared" si="95"/>
        <v>3</v>
      </c>
    </row>
    <row r="692" spans="1:20" outlineLevel="2" x14ac:dyDescent="0.25">
      <c r="A692" s="20">
        <v>250</v>
      </c>
      <c r="B692" s="20" t="s">
        <v>86</v>
      </c>
      <c r="C692" s="20">
        <v>1446</v>
      </c>
      <c r="D692" s="20" t="s">
        <v>122</v>
      </c>
      <c r="G692" s="23">
        <v>1</v>
      </c>
      <c r="H692" s="23">
        <v>1</v>
      </c>
      <c r="I692" s="23">
        <v>1</v>
      </c>
      <c r="K692" s="23">
        <v>1</v>
      </c>
      <c r="L692" s="23">
        <v>1</v>
      </c>
      <c r="O692" s="23">
        <v>2</v>
      </c>
      <c r="Q692" s="23">
        <v>1</v>
      </c>
      <c r="S692" s="23">
        <v>2</v>
      </c>
      <c r="T692" s="28">
        <f t="shared" si="95"/>
        <v>10</v>
      </c>
    </row>
    <row r="693" spans="1:20" outlineLevel="2" x14ac:dyDescent="0.25">
      <c r="A693" s="20">
        <v>250</v>
      </c>
      <c r="B693" s="20" t="s">
        <v>86</v>
      </c>
      <c r="C693" s="20">
        <v>635</v>
      </c>
      <c r="D693" s="20" t="s">
        <v>133</v>
      </c>
      <c r="I693" s="23">
        <v>1</v>
      </c>
      <c r="T693" s="28">
        <f t="shared" si="95"/>
        <v>1</v>
      </c>
    </row>
    <row r="694" spans="1:20" outlineLevel="2" x14ac:dyDescent="0.25">
      <c r="A694" s="20">
        <v>250</v>
      </c>
      <c r="B694" s="20" t="s">
        <v>86</v>
      </c>
      <c r="C694" s="20">
        <v>1456</v>
      </c>
      <c r="D694" s="20" t="s">
        <v>134</v>
      </c>
      <c r="E694" s="23">
        <v>1</v>
      </c>
      <c r="H694" s="23">
        <v>1</v>
      </c>
      <c r="P694" s="23">
        <v>1</v>
      </c>
      <c r="T694" s="28">
        <f t="shared" si="95"/>
        <v>3</v>
      </c>
    </row>
    <row r="695" spans="1:20" outlineLevel="2" x14ac:dyDescent="0.25">
      <c r="A695" s="20">
        <v>250</v>
      </c>
      <c r="B695" s="20" t="s">
        <v>86</v>
      </c>
      <c r="C695" s="20">
        <v>646</v>
      </c>
      <c r="D695" s="20" t="s">
        <v>135</v>
      </c>
      <c r="P695" s="23">
        <v>1</v>
      </c>
      <c r="S695" s="23">
        <v>1</v>
      </c>
      <c r="T695" s="28">
        <f t="shared" si="95"/>
        <v>2</v>
      </c>
    </row>
    <row r="696" spans="1:20" outlineLevel="2" x14ac:dyDescent="0.25">
      <c r="A696" s="20">
        <v>250</v>
      </c>
      <c r="B696" s="20" t="s">
        <v>86</v>
      </c>
      <c r="C696" s="20">
        <v>847</v>
      </c>
      <c r="D696" s="20" t="s">
        <v>164</v>
      </c>
      <c r="E696" s="23">
        <v>2</v>
      </c>
      <c r="H696" s="23">
        <v>3</v>
      </c>
      <c r="I696" s="23">
        <v>1</v>
      </c>
      <c r="K696" s="23">
        <v>1</v>
      </c>
      <c r="M696" s="23">
        <v>1</v>
      </c>
      <c r="O696" s="23">
        <v>1</v>
      </c>
      <c r="R696" s="23">
        <v>1</v>
      </c>
      <c r="T696" s="28">
        <f t="shared" si="95"/>
        <v>10</v>
      </c>
    </row>
    <row r="697" spans="1:20" outlineLevel="2" x14ac:dyDescent="0.25">
      <c r="A697" s="20">
        <v>250</v>
      </c>
      <c r="B697" s="20" t="s">
        <v>86</v>
      </c>
      <c r="C697" s="20">
        <v>1139</v>
      </c>
      <c r="D697" s="20" t="s">
        <v>253</v>
      </c>
      <c r="P697" s="23">
        <v>1</v>
      </c>
      <c r="R697" s="23">
        <v>2</v>
      </c>
      <c r="S697" s="23">
        <v>13</v>
      </c>
      <c r="T697" s="28">
        <f t="shared" si="95"/>
        <v>16</v>
      </c>
    </row>
    <row r="698" spans="1:20" outlineLevel="2" x14ac:dyDescent="0.25">
      <c r="A698" s="20">
        <v>250</v>
      </c>
      <c r="B698" s="20" t="s">
        <v>86</v>
      </c>
      <c r="C698" s="20">
        <v>1231</v>
      </c>
      <c r="D698" s="20" t="s">
        <v>254</v>
      </c>
      <c r="R698" s="23">
        <v>1</v>
      </c>
      <c r="T698" s="28">
        <f t="shared" si="95"/>
        <v>1</v>
      </c>
    </row>
    <row r="699" spans="1:20" outlineLevel="2" x14ac:dyDescent="0.25">
      <c r="A699" s="20">
        <v>250</v>
      </c>
      <c r="B699" s="20" t="s">
        <v>86</v>
      </c>
      <c r="C699" s="20">
        <v>495</v>
      </c>
      <c r="D699" s="20" t="s">
        <v>212</v>
      </c>
      <c r="S699" s="23">
        <v>1</v>
      </c>
      <c r="T699" s="28">
        <f t="shared" si="95"/>
        <v>1</v>
      </c>
    </row>
    <row r="700" spans="1:20" outlineLevel="2" x14ac:dyDescent="0.25">
      <c r="A700" s="20">
        <v>250</v>
      </c>
      <c r="B700" s="20" t="s">
        <v>86</v>
      </c>
      <c r="C700" s="20">
        <v>524</v>
      </c>
      <c r="D700" s="20" t="s">
        <v>215</v>
      </c>
      <c r="I700" s="23">
        <v>1</v>
      </c>
      <c r="L700" s="23">
        <v>1</v>
      </c>
      <c r="T700" s="28">
        <f t="shared" si="95"/>
        <v>2</v>
      </c>
    </row>
    <row r="701" spans="1:20" outlineLevel="1" x14ac:dyDescent="0.25">
      <c r="A701" s="25"/>
      <c r="B701" s="24" t="s">
        <v>1007</v>
      </c>
      <c r="C701" s="25"/>
      <c r="D701" s="25"/>
      <c r="E701" s="26">
        <f t="shared" ref="E701:T701" si="99">SUBTOTAL(9,E682:E700)</f>
        <v>269</v>
      </c>
      <c r="F701" s="26">
        <f t="shared" si="99"/>
        <v>9</v>
      </c>
      <c r="G701" s="26">
        <f t="shared" si="99"/>
        <v>457</v>
      </c>
      <c r="H701" s="26">
        <f t="shared" si="99"/>
        <v>476</v>
      </c>
      <c r="I701" s="26">
        <f t="shared" si="99"/>
        <v>441</v>
      </c>
      <c r="J701" s="26">
        <f t="shared" si="99"/>
        <v>438</v>
      </c>
      <c r="K701" s="26">
        <f t="shared" si="99"/>
        <v>436</v>
      </c>
      <c r="L701" s="26">
        <f t="shared" si="99"/>
        <v>416</v>
      </c>
      <c r="M701" s="26">
        <f t="shared" si="99"/>
        <v>388</v>
      </c>
      <c r="N701" s="26">
        <f t="shared" si="99"/>
        <v>369</v>
      </c>
      <c r="O701" s="26">
        <f t="shared" si="99"/>
        <v>357</v>
      </c>
      <c r="P701" s="26">
        <f t="shared" si="99"/>
        <v>380</v>
      </c>
      <c r="Q701" s="26">
        <f t="shared" si="99"/>
        <v>360</v>
      </c>
      <c r="R701" s="26">
        <f t="shared" si="99"/>
        <v>411</v>
      </c>
      <c r="S701" s="26">
        <f t="shared" si="99"/>
        <v>378</v>
      </c>
      <c r="T701" s="28">
        <f t="shared" si="99"/>
        <v>5585</v>
      </c>
    </row>
    <row r="702" spans="1:20" outlineLevel="2" x14ac:dyDescent="0.25">
      <c r="A702" s="20">
        <v>264</v>
      </c>
      <c r="B702" s="20" t="s">
        <v>87</v>
      </c>
      <c r="C702" s="20">
        <v>225</v>
      </c>
      <c r="D702" s="20" t="s">
        <v>76</v>
      </c>
      <c r="O702" s="23">
        <v>1</v>
      </c>
      <c r="T702" s="28">
        <f t="shared" si="95"/>
        <v>1</v>
      </c>
    </row>
    <row r="703" spans="1:20" outlineLevel="2" x14ac:dyDescent="0.25">
      <c r="A703" s="20">
        <v>264</v>
      </c>
      <c r="B703" s="20" t="s">
        <v>87</v>
      </c>
      <c r="C703" s="20">
        <v>229</v>
      </c>
      <c r="D703" s="20" t="s">
        <v>80</v>
      </c>
      <c r="N703" s="23">
        <v>1</v>
      </c>
      <c r="T703" s="28">
        <f t="shared" si="95"/>
        <v>1</v>
      </c>
    </row>
    <row r="704" spans="1:20" outlineLevel="2" x14ac:dyDescent="0.25">
      <c r="A704" s="20">
        <v>264</v>
      </c>
      <c r="B704" s="20" t="s">
        <v>87</v>
      </c>
      <c r="C704" s="20">
        <v>264</v>
      </c>
      <c r="D704" s="20" t="s">
        <v>87</v>
      </c>
      <c r="G704" s="23">
        <v>56</v>
      </c>
      <c r="H704" s="23">
        <v>6</v>
      </c>
      <c r="I704" s="23">
        <v>7</v>
      </c>
      <c r="J704" s="23">
        <v>20</v>
      </c>
      <c r="K704" s="23">
        <v>22</v>
      </c>
      <c r="L704" s="23">
        <v>21</v>
      </c>
      <c r="M704" s="23">
        <v>19</v>
      </c>
      <c r="N704" s="23">
        <v>19</v>
      </c>
      <c r="O704" s="23">
        <v>20</v>
      </c>
      <c r="T704" s="28">
        <f t="shared" si="95"/>
        <v>190</v>
      </c>
    </row>
    <row r="705" spans="1:20" outlineLevel="2" x14ac:dyDescent="0.25">
      <c r="A705" s="20">
        <v>264</v>
      </c>
      <c r="B705" s="20" t="s">
        <v>87</v>
      </c>
      <c r="C705" s="20">
        <v>703</v>
      </c>
      <c r="D705" s="20" t="s">
        <v>145</v>
      </c>
      <c r="I705" s="23">
        <v>1</v>
      </c>
      <c r="T705" s="28">
        <f t="shared" si="95"/>
        <v>1</v>
      </c>
    </row>
    <row r="706" spans="1:20" outlineLevel="2" x14ac:dyDescent="0.25">
      <c r="A706" s="20">
        <v>264</v>
      </c>
      <c r="B706" s="20" t="s">
        <v>87</v>
      </c>
      <c r="C706" s="20">
        <v>1733</v>
      </c>
      <c r="D706" s="20" t="s">
        <v>179</v>
      </c>
      <c r="E706" s="23">
        <v>1</v>
      </c>
      <c r="G706" s="23">
        <v>2</v>
      </c>
      <c r="T706" s="28">
        <f t="shared" si="95"/>
        <v>3</v>
      </c>
    </row>
    <row r="707" spans="1:20" outlineLevel="1" x14ac:dyDescent="0.25">
      <c r="A707" s="25"/>
      <c r="B707" s="24" t="s">
        <v>1008</v>
      </c>
      <c r="C707" s="25"/>
      <c r="D707" s="25"/>
      <c r="E707" s="26">
        <f t="shared" ref="E707:T707" si="100">SUBTOTAL(9,E702:E706)</f>
        <v>1</v>
      </c>
      <c r="F707" s="26">
        <f t="shared" si="100"/>
        <v>0</v>
      </c>
      <c r="G707" s="26">
        <f t="shared" si="100"/>
        <v>58</v>
      </c>
      <c r="H707" s="26">
        <f t="shared" si="100"/>
        <v>6</v>
      </c>
      <c r="I707" s="26">
        <f t="shared" si="100"/>
        <v>8</v>
      </c>
      <c r="J707" s="26">
        <f t="shared" si="100"/>
        <v>20</v>
      </c>
      <c r="K707" s="26">
        <f t="shared" si="100"/>
        <v>22</v>
      </c>
      <c r="L707" s="26">
        <f t="shared" si="100"/>
        <v>21</v>
      </c>
      <c r="M707" s="26">
        <f t="shared" si="100"/>
        <v>19</v>
      </c>
      <c r="N707" s="26">
        <f t="shared" si="100"/>
        <v>20</v>
      </c>
      <c r="O707" s="26">
        <f t="shared" si="100"/>
        <v>21</v>
      </c>
      <c r="P707" s="26">
        <f t="shared" si="100"/>
        <v>0</v>
      </c>
      <c r="Q707" s="26">
        <f t="shared" si="100"/>
        <v>0</v>
      </c>
      <c r="R707" s="26">
        <f t="shared" si="100"/>
        <v>0</v>
      </c>
      <c r="S707" s="26">
        <f t="shared" si="100"/>
        <v>0</v>
      </c>
      <c r="T707" s="28">
        <f t="shared" si="100"/>
        <v>196</v>
      </c>
    </row>
    <row r="708" spans="1:20" outlineLevel="2" x14ac:dyDescent="0.25">
      <c r="A708" s="20">
        <v>266</v>
      </c>
      <c r="B708" s="20" t="s">
        <v>88</v>
      </c>
      <c r="C708" s="20">
        <v>1630</v>
      </c>
      <c r="D708" s="20" t="s">
        <v>29</v>
      </c>
      <c r="P708" s="23">
        <v>1</v>
      </c>
      <c r="T708" s="28">
        <f t="shared" si="95"/>
        <v>1</v>
      </c>
    </row>
    <row r="709" spans="1:20" outlineLevel="2" x14ac:dyDescent="0.25">
      <c r="A709" s="20">
        <v>266</v>
      </c>
      <c r="B709" s="20" t="s">
        <v>88</v>
      </c>
      <c r="C709" s="20">
        <v>94</v>
      </c>
      <c r="D709" s="20" t="s">
        <v>38</v>
      </c>
      <c r="P709" s="23">
        <v>1</v>
      </c>
      <c r="Q709" s="23">
        <v>1</v>
      </c>
      <c r="R709" s="23">
        <v>1</v>
      </c>
      <c r="S709" s="23">
        <v>1</v>
      </c>
      <c r="T709" s="28">
        <f t="shared" si="95"/>
        <v>4</v>
      </c>
    </row>
    <row r="710" spans="1:20" outlineLevel="2" x14ac:dyDescent="0.25">
      <c r="A710" s="20">
        <v>266</v>
      </c>
      <c r="B710" s="20" t="s">
        <v>88</v>
      </c>
      <c r="C710" s="20">
        <v>1631</v>
      </c>
      <c r="D710" s="20" t="s">
        <v>63</v>
      </c>
      <c r="E710" s="23">
        <v>2</v>
      </c>
      <c r="H710" s="23">
        <v>1</v>
      </c>
      <c r="T710" s="28">
        <f t="shared" si="95"/>
        <v>3</v>
      </c>
    </row>
    <row r="711" spans="1:20" outlineLevel="2" x14ac:dyDescent="0.25">
      <c r="A711" s="20">
        <v>266</v>
      </c>
      <c r="B711" s="20" t="s">
        <v>88</v>
      </c>
      <c r="C711" s="20">
        <v>1632</v>
      </c>
      <c r="D711" s="20" t="s">
        <v>74</v>
      </c>
      <c r="M711" s="23">
        <v>1</v>
      </c>
      <c r="N711" s="23">
        <v>1</v>
      </c>
      <c r="O711" s="23">
        <v>1</v>
      </c>
      <c r="Q711" s="23">
        <v>1</v>
      </c>
      <c r="R711" s="23">
        <v>1</v>
      </c>
      <c r="T711" s="28">
        <f t="shared" si="95"/>
        <v>5</v>
      </c>
    </row>
    <row r="712" spans="1:20" outlineLevel="2" x14ac:dyDescent="0.25">
      <c r="A712" s="20">
        <v>266</v>
      </c>
      <c r="B712" s="20" t="s">
        <v>88</v>
      </c>
      <c r="C712" s="20">
        <v>250</v>
      </c>
      <c r="D712" s="20" t="s">
        <v>86</v>
      </c>
      <c r="G712" s="23">
        <v>1</v>
      </c>
      <c r="I712" s="23">
        <v>1</v>
      </c>
      <c r="J712" s="23">
        <v>1</v>
      </c>
      <c r="M712" s="23">
        <v>1</v>
      </c>
      <c r="P712" s="23">
        <v>1</v>
      </c>
      <c r="R712" s="23">
        <v>1</v>
      </c>
      <c r="T712" s="28">
        <f t="shared" si="95"/>
        <v>6</v>
      </c>
    </row>
    <row r="713" spans="1:20" outlineLevel="2" x14ac:dyDescent="0.25">
      <c r="A713" s="20">
        <v>266</v>
      </c>
      <c r="B713" s="20" t="s">
        <v>88</v>
      </c>
      <c r="C713" s="20">
        <v>266</v>
      </c>
      <c r="D713" s="20" t="s">
        <v>88</v>
      </c>
      <c r="E713" s="23">
        <v>56</v>
      </c>
      <c r="G713" s="23">
        <v>111</v>
      </c>
      <c r="H713" s="23">
        <v>104</v>
      </c>
      <c r="I713" s="23">
        <v>95</v>
      </c>
      <c r="J713" s="23">
        <v>100</v>
      </c>
      <c r="K713" s="23">
        <v>90</v>
      </c>
      <c r="L713" s="23">
        <v>106</v>
      </c>
      <c r="M713" s="23">
        <v>82</v>
      </c>
      <c r="N713" s="23">
        <v>90</v>
      </c>
      <c r="O713" s="23">
        <v>86</v>
      </c>
      <c r="P713" s="23">
        <v>84</v>
      </c>
      <c r="Q713" s="23">
        <v>87</v>
      </c>
      <c r="R713" s="23">
        <v>93</v>
      </c>
      <c r="S713" s="23">
        <v>65</v>
      </c>
      <c r="T713" s="28">
        <f t="shared" si="95"/>
        <v>1249</v>
      </c>
    </row>
    <row r="714" spans="1:20" outlineLevel="2" x14ac:dyDescent="0.25">
      <c r="A714" s="20">
        <v>266</v>
      </c>
      <c r="B714" s="20" t="s">
        <v>88</v>
      </c>
      <c r="C714" s="20">
        <v>1672</v>
      </c>
      <c r="D714" s="20" t="s">
        <v>94</v>
      </c>
      <c r="N714" s="23">
        <v>1</v>
      </c>
      <c r="P714" s="23">
        <v>1</v>
      </c>
      <c r="T714" s="28">
        <f t="shared" si="95"/>
        <v>2</v>
      </c>
    </row>
    <row r="715" spans="1:20" outlineLevel="2" x14ac:dyDescent="0.25">
      <c r="A715" s="20">
        <v>266</v>
      </c>
      <c r="B715" s="20" t="s">
        <v>88</v>
      </c>
      <c r="C715" s="20">
        <v>1739</v>
      </c>
      <c r="D715" s="20" t="s">
        <v>96</v>
      </c>
      <c r="N715" s="23">
        <v>1</v>
      </c>
      <c r="P715" s="23">
        <v>5</v>
      </c>
      <c r="Q715" s="23">
        <v>1</v>
      </c>
      <c r="T715" s="28">
        <f t="shared" si="95"/>
        <v>7</v>
      </c>
    </row>
    <row r="716" spans="1:20" outlineLevel="2" x14ac:dyDescent="0.25">
      <c r="A716" s="20">
        <v>266</v>
      </c>
      <c r="B716" s="20" t="s">
        <v>88</v>
      </c>
      <c r="C716" s="20">
        <v>1446</v>
      </c>
      <c r="D716" s="20" t="s">
        <v>122</v>
      </c>
      <c r="O716" s="23">
        <v>1</v>
      </c>
      <c r="T716" s="28">
        <f t="shared" si="95"/>
        <v>1</v>
      </c>
    </row>
    <row r="717" spans="1:20" outlineLevel="2" x14ac:dyDescent="0.25">
      <c r="A717" s="20">
        <v>266</v>
      </c>
      <c r="B717" s="20" t="s">
        <v>88</v>
      </c>
      <c r="C717" s="20">
        <v>826</v>
      </c>
      <c r="D717" s="20" t="s">
        <v>161</v>
      </c>
      <c r="E717" s="23">
        <v>1</v>
      </c>
      <c r="G717" s="23">
        <v>1</v>
      </c>
      <c r="T717" s="28">
        <f t="shared" si="95"/>
        <v>2</v>
      </c>
    </row>
    <row r="718" spans="1:20" outlineLevel="2" x14ac:dyDescent="0.25">
      <c r="A718" s="20">
        <v>266</v>
      </c>
      <c r="B718" s="20" t="s">
        <v>88</v>
      </c>
      <c r="C718" s="20">
        <v>1139</v>
      </c>
      <c r="D718" s="20" t="s">
        <v>253</v>
      </c>
      <c r="R718" s="23">
        <v>1</v>
      </c>
      <c r="S718" s="23">
        <v>2</v>
      </c>
      <c r="T718" s="28">
        <f t="shared" si="95"/>
        <v>3</v>
      </c>
    </row>
    <row r="719" spans="1:20" outlineLevel="2" x14ac:dyDescent="0.25">
      <c r="A719" s="20">
        <v>266</v>
      </c>
      <c r="B719" s="20" t="s">
        <v>88</v>
      </c>
      <c r="C719" s="20">
        <v>537</v>
      </c>
      <c r="D719" s="20" t="s">
        <v>218</v>
      </c>
      <c r="M719" s="23">
        <v>1</v>
      </c>
      <c r="T719" s="28">
        <f t="shared" si="95"/>
        <v>1</v>
      </c>
    </row>
    <row r="720" spans="1:20" outlineLevel="1" x14ac:dyDescent="0.25">
      <c r="A720" s="25"/>
      <c r="B720" s="24" t="s">
        <v>1009</v>
      </c>
      <c r="C720" s="25"/>
      <c r="D720" s="25"/>
      <c r="E720" s="26">
        <f t="shared" ref="E720:T720" si="101">SUBTOTAL(9,E708:E719)</f>
        <v>59</v>
      </c>
      <c r="F720" s="26">
        <f t="shared" si="101"/>
        <v>0</v>
      </c>
      <c r="G720" s="26">
        <f t="shared" si="101"/>
        <v>113</v>
      </c>
      <c r="H720" s="26">
        <f t="shared" si="101"/>
        <v>105</v>
      </c>
      <c r="I720" s="26">
        <f t="shared" si="101"/>
        <v>96</v>
      </c>
      <c r="J720" s="26">
        <f t="shared" si="101"/>
        <v>101</v>
      </c>
      <c r="K720" s="26">
        <f t="shared" si="101"/>
        <v>90</v>
      </c>
      <c r="L720" s="26">
        <f t="shared" si="101"/>
        <v>106</v>
      </c>
      <c r="M720" s="26">
        <f t="shared" si="101"/>
        <v>85</v>
      </c>
      <c r="N720" s="26">
        <f t="shared" si="101"/>
        <v>93</v>
      </c>
      <c r="O720" s="26">
        <f t="shared" si="101"/>
        <v>88</v>
      </c>
      <c r="P720" s="26">
        <f t="shared" si="101"/>
        <v>93</v>
      </c>
      <c r="Q720" s="26">
        <f t="shared" si="101"/>
        <v>90</v>
      </c>
      <c r="R720" s="26">
        <f t="shared" si="101"/>
        <v>97</v>
      </c>
      <c r="S720" s="26">
        <f t="shared" si="101"/>
        <v>68</v>
      </c>
      <c r="T720" s="28">
        <f t="shared" si="101"/>
        <v>1284</v>
      </c>
    </row>
    <row r="721" spans="1:20" outlineLevel="2" x14ac:dyDescent="0.25">
      <c r="A721" s="20">
        <v>387</v>
      </c>
      <c r="B721" s="20" t="s">
        <v>89</v>
      </c>
      <c r="C721" s="20">
        <v>387</v>
      </c>
      <c r="D721" s="20" t="s">
        <v>89</v>
      </c>
      <c r="G721" s="23">
        <v>1</v>
      </c>
      <c r="H721" s="23">
        <v>3</v>
      </c>
      <c r="I721" s="23">
        <v>4</v>
      </c>
      <c r="J721" s="23">
        <v>5</v>
      </c>
      <c r="K721" s="23">
        <v>1</v>
      </c>
      <c r="L721" s="23">
        <v>4</v>
      </c>
      <c r="T721" s="28">
        <f t="shared" si="95"/>
        <v>18</v>
      </c>
    </row>
    <row r="722" spans="1:20" outlineLevel="2" x14ac:dyDescent="0.25">
      <c r="A722" s="20">
        <v>387</v>
      </c>
      <c r="B722" s="20" t="s">
        <v>89</v>
      </c>
      <c r="C722" s="20">
        <v>364</v>
      </c>
      <c r="D722" s="20" t="s">
        <v>117</v>
      </c>
      <c r="N722" s="23">
        <v>4</v>
      </c>
      <c r="P722" s="23">
        <v>2</v>
      </c>
      <c r="Q722" s="23">
        <v>1</v>
      </c>
      <c r="S722" s="23">
        <v>1</v>
      </c>
      <c r="T722" s="28">
        <f t="shared" si="95"/>
        <v>8</v>
      </c>
    </row>
    <row r="723" spans="1:20" outlineLevel="1" x14ac:dyDescent="0.25">
      <c r="A723" s="25"/>
      <c r="B723" s="24" t="s">
        <v>1010</v>
      </c>
      <c r="C723" s="25"/>
      <c r="D723" s="25"/>
      <c r="E723" s="26">
        <f t="shared" ref="E723:T723" si="102">SUBTOTAL(9,E721:E722)</f>
        <v>0</v>
      </c>
      <c r="F723" s="26">
        <f t="shared" si="102"/>
        <v>0</v>
      </c>
      <c r="G723" s="26">
        <f t="shared" si="102"/>
        <v>1</v>
      </c>
      <c r="H723" s="26">
        <f t="shared" si="102"/>
        <v>3</v>
      </c>
      <c r="I723" s="26">
        <f t="shared" si="102"/>
        <v>4</v>
      </c>
      <c r="J723" s="26">
        <f t="shared" si="102"/>
        <v>5</v>
      </c>
      <c r="K723" s="26">
        <f t="shared" si="102"/>
        <v>1</v>
      </c>
      <c r="L723" s="26">
        <f t="shared" si="102"/>
        <v>4</v>
      </c>
      <c r="M723" s="26">
        <f t="shared" si="102"/>
        <v>0</v>
      </c>
      <c r="N723" s="26">
        <f t="shared" si="102"/>
        <v>4</v>
      </c>
      <c r="O723" s="26">
        <f t="shared" si="102"/>
        <v>0</v>
      </c>
      <c r="P723" s="26">
        <f t="shared" si="102"/>
        <v>2</v>
      </c>
      <c r="Q723" s="26">
        <f t="shared" si="102"/>
        <v>1</v>
      </c>
      <c r="R723" s="26">
        <f t="shared" si="102"/>
        <v>0</v>
      </c>
      <c r="S723" s="26">
        <f t="shared" si="102"/>
        <v>1</v>
      </c>
      <c r="T723" s="28">
        <f t="shared" si="102"/>
        <v>26</v>
      </c>
    </row>
    <row r="724" spans="1:20" outlineLevel="2" x14ac:dyDescent="0.25">
      <c r="A724" s="20">
        <v>1401</v>
      </c>
      <c r="B724" s="20" t="s">
        <v>888</v>
      </c>
      <c r="C724" s="20">
        <v>78</v>
      </c>
      <c r="D724" s="20" t="s">
        <v>34</v>
      </c>
      <c r="P724" s="23">
        <v>1</v>
      </c>
      <c r="T724" s="28">
        <f t="shared" si="95"/>
        <v>1</v>
      </c>
    </row>
    <row r="725" spans="1:20" outlineLevel="2" x14ac:dyDescent="0.25">
      <c r="A725" s="20">
        <v>1401</v>
      </c>
      <c r="B725" s="20" t="s">
        <v>888</v>
      </c>
      <c r="C725" s="20">
        <v>1197</v>
      </c>
      <c r="D725" s="20" t="s">
        <v>239</v>
      </c>
      <c r="R725" s="23">
        <v>1</v>
      </c>
      <c r="T725" s="28">
        <f t="shared" si="95"/>
        <v>1</v>
      </c>
    </row>
    <row r="726" spans="1:20" outlineLevel="2" x14ac:dyDescent="0.25">
      <c r="A726" s="20">
        <v>1401</v>
      </c>
      <c r="B726" s="20" t="s">
        <v>888</v>
      </c>
      <c r="C726" s="20">
        <v>718</v>
      </c>
      <c r="D726" s="20" t="s">
        <v>148</v>
      </c>
      <c r="E726" s="23">
        <v>1</v>
      </c>
      <c r="G726" s="23">
        <v>1</v>
      </c>
      <c r="H726" s="23">
        <v>3</v>
      </c>
      <c r="I726" s="23">
        <v>2</v>
      </c>
      <c r="J726" s="23">
        <v>2</v>
      </c>
      <c r="K726" s="23">
        <v>2</v>
      </c>
      <c r="L726" s="23">
        <v>1</v>
      </c>
      <c r="N726" s="23">
        <v>1</v>
      </c>
      <c r="O726" s="23">
        <v>2</v>
      </c>
      <c r="P726" s="23">
        <v>2</v>
      </c>
      <c r="Q726" s="23">
        <v>1</v>
      </c>
      <c r="R726" s="23">
        <v>1</v>
      </c>
      <c r="T726" s="28">
        <f t="shared" si="95"/>
        <v>19</v>
      </c>
    </row>
    <row r="727" spans="1:20" outlineLevel="2" x14ac:dyDescent="0.25">
      <c r="A727" s="20">
        <v>1401</v>
      </c>
      <c r="B727" s="20" t="s">
        <v>888</v>
      </c>
      <c r="C727" s="20">
        <v>1469</v>
      </c>
      <c r="D727" s="20" t="s">
        <v>176</v>
      </c>
      <c r="G727" s="23">
        <v>1</v>
      </c>
      <c r="I727" s="23">
        <v>1</v>
      </c>
      <c r="J727" s="23">
        <v>4</v>
      </c>
      <c r="K727" s="23">
        <v>1</v>
      </c>
      <c r="L727" s="23">
        <v>4</v>
      </c>
      <c r="M727" s="23">
        <v>1</v>
      </c>
      <c r="N727" s="23">
        <v>2</v>
      </c>
      <c r="O727" s="23">
        <v>2</v>
      </c>
      <c r="P727" s="23">
        <v>2</v>
      </c>
      <c r="Q727" s="23">
        <v>1</v>
      </c>
      <c r="R727" s="23">
        <v>4</v>
      </c>
      <c r="S727" s="23">
        <v>2</v>
      </c>
      <c r="T727" s="28">
        <f t="shared" si="95"/>
        <v>25</v>
      </c>
    </row>
    <row r="728" spans="1:20" outlineLevel="1" x14ac:dyDescent="0.25">
      <c r="A728" s="25"/>
      <c r="B728" s="24" t="s">
        <v>1011</v>
      </c>
      <c r="C728" s="25"/>
      <c r="D728" s="25"/>
      <c r="E728" s="26">
        <f t="shared" ref="E728:T728" si="103">SUBTOTAL(9,E724:E727)</f>
        <v>1</v>
      </c>
      <c r="F728" s="26">
        <f t="shared" si="103"/>
        <v>0</v>
      </c>
      <c r="G728" s="26">
        <f t="shared" si="103"/>
        <v>2</v>
      </c>
      <c r="H728" s="26">
        <f t="shared" si="103"/>
        <v>3</v>
      </c>
      <c r="I728" s="26">
        <f t="shared" si="103"/>
        <v>3</v>
      </c>
      <c r="J728" s="26">
        <f t="shared" si="103"/>
        <v>6</v>
      </c>
      <c r="K728" s="26">
        <f t="shared" si="103"/>
        <v>3</v>
      </c>
      <c r="L728" s="26">
        <f t="shared" si="103"/>
        <v>5</v>
      </c>
      <c r="M728" s="26">
        <f t="shared" si="103"/>
        <v>1</v>
      </c>
      <c r="N728" s="26">
        <f t="shared" si="103"/>
        <v>3</v>
      </c>
      <c r="O728" s="26">
        <f t="shared" si="103"/>
        <v>4</v>
      </c>
      <c r="P728" s="26">
        <f t="shared" si="103"/>
        <v>5</v>
      </c>
      <c r="Q728" s="26">
        <f t="shared" si="103"/>
        <v>2</v>
      </c>
      <c r="R728" s="26">
        <f t="shared" si="103"/>
        <v>6</v>
      </c>
      <c r="S728" s="26">
        <f t="shared" si="103"/>
        <v>2</v>
      </c>
      <c r="T728" s="28">
        <f t="shared" si="103"/>
        <v>46</v>
      </c>
    </row>
    <row r="729" spans="1:20" outlineLevel="2" x14ac:dyDescent="0.25">
      <c r="A729" s="20">
        <v>277</v>
      </c>
      <c r="B729" s="20" t="s">
        <v>90</v>
      </c>
      <c r="C729" s="20">
        <v>1400</v>
      </c>
      <c r="D729" s="20" t="s">
        <v>52</v>
      </c>
      <c r="G729" s="23">
        <v>2</v>
      </c>
      <c r="H729" s="23">
        <v>1</v>
      </c>
      <c r="L729" s="23">
        <v>1</v>
      </c>
      <c r="N729" s="23">
        <v>1</v>
      </c>
      <c r="T729" s="28">
        <f t="shared" si="95"/>
        <v>5</v>
      </c>
    </row>
    <row r="730" spans="1:20" outlineLevel="2" x14ac:dyDescent="0.25">
      <c r="A730" s="20">
        <v>277</v>
      </c>
      <c r="B730" s="20" t="s">
        <v>90</v>
      </c>
      <c r="C730" s="20">
        <v>237</v>
      </c>
      <c r="D730" s="20" t="s">
        <v>82</v>
      </c>
      <c r="L730" s="23">
        <v>1</v>
      </c>
      <c r="T730" s="28">
        <f t="shared" si="95"/>
        <v>1</v>
      </c>
    </row>
    <row r="731" spans="1:20" outlineLevel="2" x14ac:dyDescent="0.25">
      <c r="A731" s="20">
        <v>277</v>
      </c>
      <c r="B731" s="20" t="s">
        <v>90</v>
      </c>
      <c r="C731" s="20">
        <v>277</v>
      </c>
      <c r="D731" s="20" t="s">
        <v>90</v>
      </c>
      <c r="E731" s="23">
        <v>35</v>
      </c>
      <c r="G731" s="23">
        <v>22</v>
      </c>
      <c r="H731" s="23">
        <v>20</v>
      </c>
      <c r="I731" s="23">
        <v>18</v>
      </c>
      <c r="J731" s="23">
        <v>16</v>
      </c>
      <c r="K731" s="23">
        <v>20</v>
      </c>
      <c r="L731" s="23">
        <v>27</v>
      </c>
      <c r="M731" s="23">
        <v>19</v>
      </c>
      <c r="N731" s="23">
        <v>17</v>
      </c>
      <c r="O731" s="23">
        <v>21</v>
      </c>
      <c r="P731" s="23">
        <v>16</v>
      </c>
      <c r="Q731" s="23">
        <v>19</v>
      </c>
      <c r="R731" s="23">
        <v>9</v>
      </c>
      <c r="S731" s="23">
        <v>10</v>
      </c>
      <c r="T731" s="28">
        <f t="shared" si="95"/>
        <v>269</v>
      </c>
    </row>
    <row r="732" spans="1:20" outlineLevel="2" x14ac:dyDescent="0.25">
      <c r="A732" s="20">
        <v>277</v>
      </c>
      <c r="B732" s="20" t="s">
        <v>90</v>
      </c>
      <c r="C732" s="20">
        <v>1739</v>
      </c>
      <c r="D732" s="20" t="s">
        <v>96</v>
      </c>
      <c r="R732" s="23">
        <v>1</v>
      </c>
      <c r="T732" s="28">
        <f t="shared" si="95"/>
        <v>1</v>
      </c>
    </row>
    <row r="733" spans="1:20" outlineLevel="2" x14ac:dyDescent="0.25">
      <c r="A733" s="20">
        <v>277</v>
      </c>
      <c r="B733" s="20" t="s">
        <v>90</v>
      </c>
      <c r="C733" s="20">
        <v>1067</v>
      </c>
      <c r="D733" s="20" t="s">
        <v>97</v>
      </c>
      <c r="P733" s="23">
        <v>1</v>
      </c>
      <c r="T733" s="28">
        <f t="shared" si="95"/>
        <v>1</v>
      </c>
    </row>
    <row r="734" spans="1:20" outlineLevel="2" x14ac:dyDescent="0.25">
      <c r="A734" s="20">
        <v>277</v>
      </c>
      <c r="B734" s="20" t="s">
        <v>90</v>
      </c>
      <c r="C734" s="20">
        <v>1156</v>
      </c>
      <c r="D734" s="20" t="s">
        <v>251</v>
      </c>
      <c r="P734" s="23">
        <v>3</v>
      </c>
      <c r="Q734" s="23">
        <v>2</v>
      </c>
      <c r="R734" s="23">
        <v>1</v>
      </c>
      <c r="S734" s="23">
        <v>1</v>
      </c>
      <c r="T734" s="28">
        <f t="shared" si="95"/>
        <v>7</v>
      </c>
    </row>
    <row r="735" spans="1:20" outlineLevel="1" x14ac:dyDescent="0.25">
      <c r="A735" s="25"/>
      <c r="B735" s="24" t="s">
        <v>1012</v>
      </c>
      <c r="C735" s="25"/>
      <c r="D735" s="25"/>
      <c r="E735" s="26">
        <f t="shared" ref="E735:T735" si="104">SUBTOTAL(9,E729:E734)</f>
        <v>35</v>
      </c>
      <c r="F735" s="26">
        <f t="shared" si="104"/>
        <v>0</v>
      </c>
      <c r="G735" s="26">
        <f t="shared" si="104"/>
        <v>24</v>
      </c>
      <c r="H735" s="26">
        <f t="shared" si="104"/>
        <v>21</v>
      </c>
      <c r="I735" s="26">
        <f t="shared" si="104"/>
        <v>18</v>
      </c>
      <c r="J735" s="26">
        <f t="shared" si="104"/>
        <v>16</v>
      </c>
      <c r="K735" s="26">
        <f t="shared" si="104"/>
        <v>20</v>
      </c>
      <c r="L735" s="26">
        <f t="shared" si="104"/>
        <v>29</v>
      </c>
      <c r="M735" s="26">
        <f t="shared" si="104"/>
        <v>19</v>
      </c>
      <c r="N735" s="26">
        <f t="shared" si="104"/>
        <v>18</v>
      </c>
      <c r="O735" s="26">
        <f t="shared" si="104"/>
        <v>21</v>
      </c>
      <c r="P735" s="26">
        <f t="shared" si="104"/>
        <v>20</v>
      </c>
      <c r="Q735" s="26">
        <f t="shared" si="104"/>
        <v>21</v>
      </c>
      <c r="R735" s="26">
        <f t="shared" si="104"/>
        <v>11</v>
      </c>
      <c r="S735" s="26">
        <f t="shared" si="104"/>
        <v>11</v>
      </c>
      <c r="T735" s="28">
        <f t="shared" si="104"/>
        <v>284</v>
      </c>
    </row>
    <row r="736" spans="1:20" outlineLevel="2" x14ac:dyDescent="0.25">
      <c r="A736" s="20">
        <v>1412</v>
      </c>
      <c r="B736" s="20" t="s">
        <v>91</v>
      </c>
      <c r="C736" s="20">
        <v>108</v>
      </c>
      <c r="D736" s="20" t="s">
        <v>39</v>
      </c>
      <c r="O736" s="23">
        <v>1</v>
      </c>
      <c r="S736" s="23">
        <v>1</v>
      </c>
      <c r="T736" s="28">
        <f t="shared" si="95"/>
        <v>2</v>
      </c>
    </row>
    <row r="737" spans="1:20" outlineLevel="2" x14ac:dyDescent="0.25">
      <c r="A737" s="20">
        <v>1412</v>
      </c>
      <c r="B737" s="20" t="s">
        <v>91</v>
      </c>
      <c r="C737" s="20">
        <v>1400</v>
      </c>
      <c r="D737" s="20" t="s">
        <v>52</v>
      </c>
      <c r="E737" s="23">
        <v>2</v>
      </c>
      <c r="G737" s="23">
        <v>1</v>
      </c>
      <c r="H737" s="23">
        <v>1</v>
      </c>
      <c r="J737" s="23">
        <v>4</v>
      </c>
      <c r="K737" s="23">
        <v>5</v>
      </c>
      <c r="L737" s="23">
        <v>1</v>
      </c>
      <c r="M737" s="23">
        <v>2</v>
      </c>
      <c r="N737" s="23">
        <v>2</v>
      </c>
      <c r="O737" s="23">
        <v>1</v>
      </c>
      <c r="T737" s="28">
        <f t="shared" si="95"/>
        <v>19</v>
      </c>
    </row>
    <row r="738" spans="1:20" outlineLevel="2" x14ac:dyDescent="0.25">
      <c r="A738" s="20">
        <v>1412</v>
      </c>
      <c r="B738" s="20" t="s">
        <v>91</v>
      </c>
      <c r="C738" s="20">
        <v>277</v>
      </c>
      <c r="D738" s="20" t="s">
        <v>90</v>
      </c>
      <c r="H738" s="23">
        <v>2</v>
      </c>
      <c r="I738" s="23">
        <v>4</v>
      </c>
      <c r="J738" s="23">
        <v>3</v>
      </c>
      <c r="K738" s="23">
        <v>1</v>
      </c>
      <c r="L738" s="23">
        <v>2</v>
      </c>
      <c r="M738" s="23">
        <v>3</v>
      </c>
      <c r="N738" s="23">
        <v>1</v>
      </c>
      <c r="O738" s="23">
        <v>3</v>
      </c>
      <c r="P738" s="23">
        <v>1</v>
      </c>
      <c r="Q738" s="23">
        <v>1</v>
      </c>
      <c r="R738" s="23">
        <v>3</v>
      </c>
      <c r="T738" s="28">
        <f t="shared" ref="T738:T817" si="105">SUM(E738:S738)</f>
        <v>24</v>
      </c>
    </row>
    <row r="739" spans="1:20" outlineLevel="2" x14ac:dyDescent="0.25">
      <c r="A739" s="20">
        <v>1412</v>
      </c>
      <c r="B739" s="20" t="s">
        <v>91</v>
      </c>
      <c r="C739" s="20">
        <v>1412</v>
      </c>
      <c r="D739" s="20" t="s">
        <v>91</v>
      </c>
      <c r="E739" s="23">
        <v>4</v>
      </c>
      <c r="G739" s="23">
        <v>4</v>
      </c>
      <c r="H739" s="23">
        <v>4</v>
      </c>
      <c r="I739" s="23">
        <v>3</v>
      </c>
      <c r="J739" s="23">
        <v>5</v>
      </c>
      <c r="K739" s="23">
        <v>4</v>
      </c>
      <c r="L739" s="23">
        <v>8</v>
      </c>
      <c r="M739" s="23">
        <v>7</v>
      </c>
      <c r="N739" s="23">
        <v>4</v>
      </c>
      <c r="O739" s="23">
        <v>1</v>
      </c>
      <c r="T739" s="28">
        <f t="shared" si="105"/>
        <v>44</v>
      </c>
    </row>
    <row r="740" spans="1:20" outlineLevel="2" x14ac:dyDescent="0.25">
      <c r="A740" s="20">
        <v>1412</v>
      </c>
      <c r="B740" s="20" t="s">
        <v>91</v>
      </c>
      <c r="C740" s="20">
        <v>1156</v>
      </c>
      <c r="D740" s="20" t="s">
        <v>251</v>
      </c>
      <c r="P740" s="23">
        <v>9</v>
      </c>
      <c r="Q740" s="23">
        <v>10</v>
      </c>
      <c r="R740" s="23">
        <v>12</v>
      </c>
      <c r="S740" s="23">
        <v>5</v>
      </c>
      <c r="T740" s="28">
        <f t="shared" si="105"/>
        <v>36</v>
      </c>
    </row>
    <row r="741" spans="1:20" outlineLevel="2" x14ac:dyDescent="0.25">
      <c r="A741" s="20">
        <v>1412</v>
      </c>
      <c r="B741" s="20" t="s">
        <v>91</v>
      </c>
      <c r="C741" s="20">
        <v>1139</v>
      </c>
      <c r="D741" s="20" t="s">
        <v>253</v>
      </c>
      <c r="S741" s="23">
        <v>1</v>
      </c>
      <c r="T741" s="28">
        <f t="shared" si="105"/>
        <v>1</v>
      </c>
    </row>
    <row r="742" spans="1:20" outlineLevel="1" x14ac:dyDescent="0.25">
      <c r="A742" s="25"/>
      <c r="B742" s="24" t="s">
        <v>1013</v>
      </c>
      <c r="C742" s="25"/>
      <c r="D742" s="25"/>
      <c r="E742" s="26">
        <f t="shared" ref="E742:T742" si="106">SUBTOTAL(9,E736:E741)</f>
        <v>6</v>
      </c>
      <c r="F742" s="26">
        <f t="shared" si="106"/>
        <v>0</v>
      </c>
      <c r="G742" s="26">
        <f t="shared" si="106"/>
        <v>5</v>
      </c>
      <c r="H742" s="26">
        <f t="shared" si="106"/>
        <v>7</v>
      </c>
      <c r="I742" s="26">
        <f t="shared" si="106"/>
        <v>7</v>
      </c>
      <c r="J742" s="26">
        <f t="shared" si="106"/>
        <v>12</v>
      </c>
      <c r="K742" s="26">
        <f t="shared" si="106"/>
        <v>10</v>
      </c>
      <c r="L742" s="26">
        <f t="shared" si="106"/>
        <v>11</v>
      </c>
      <c r="M742" s="26">
        <f t="shared" si="106"/>
        <v>12</v>
      </c>
      <c r="N742" s="26">
        <f t="shared" si="106"/>
        <v>7</v>
      </c>
      <c r="O742" s="26">
        <f t="shared" si="106"/>
        <v>6</v>
      </c>
      <c r="P742" s="26">
        <f t="shared" si="106"/>
        <v>10</v>
      </c>
      <c r="Q742" s="26">
        <f t="shared" si="106"/>
        <v>11</v>
      </c>
      <c r="R742" s="26">
        <f t="shared" si="106"/>
        <v>15</v>
      </c>
      <c r="S742" s="26">
        <f t="shared" si="106"/>
        <v>7</v>
      </c>
      <c r="T742" s="28">
        <f t="shared" si="106"/>
        <v>126</v>
      </c>
    </row>
    <row r="743" spans="1:20" outlineLevel="2" x14ac:dyDescent="0.25">
      <c r="A743" s="20">
        <v>281</v>
      </c>
      <c r="B743" s="20" t="s">
        <v>889</v>
      </c>
      <c r="C743" s="20">
        <v>1266</v>
      </c>
      <c r="D743" s="20" t="s">
        <v>224</v>
      </c>
      <c r="R743" s="23">
        <v>1</v>
      </c>
      <c r="T743" s="28">
        <f t="shared" si="105"/>
        <v>1</v>
      </c>
    </row>
    <row r="744" spans="1:20" outlineLevel="2" x14ac:dyDescent="0.25">
      <c r="A744" s="20">
        <v>281</v>
      </c>
      <c r="B744" s="20" t="s">
        <v>889</v>
      </c>
      <c r="C744" s="20">
        <v>1197</v>
      </c>
      <c r="D744" s="20" t="s">
        <v>239</v>
      </c>
      <c r="P744" s="23">
        <v>1</v>
      </c>
      <c r="T744" s="28">
        <f t="shared" si="105"/>
        <v>1</v>
      </c>
    </row>
    <row r="745" spans="1:20" outlineLevel="2" x14ac:dyDescent="0.25">
      <c r="A745" s="20">
        <v>281</v>
      </c>
      <c r="B745" s="20" t="s">
        <v>889</v>
      </c>
      <c r="C745" s="20">
        <v>713</v>
      </c>
      <c r="D745" s="20" t="s">
        <v>147</v>
      </c>
      <c r="G745" s="23">
        <v>1</v>
      </c>
      <c r="J745" s="23">
        <v>1</v>
      </c>
      <c r="T745" s="28">
        <f t="shared" si="105"/>
        <v>2</v>
      </c>
    </row>
    <row r="746" spans="1:20" outlineLevel="2" x14ac:dyDescent="0.25">
      <c r="A746" s="20">
        <v>281</v>
      </c>
      <c r="B746" s="20" t="s">
        <v>889</v>
      </c>
      <c r="C746" s="20">
        <v>718</v>
      </c>
      <c r="D746" s="20" t="s">
        <v>148</v>
      </c>
      <c r="S746" s="23">
        <v>1</v>
      </c>
      <c r="T746" s="28">
        <f t="shared" si="105"/>
        <v>1</v>
      </c>
    </row>
    <row r="747" spans="1:20" outlineLevel="2" x14ac:dyDescent="0.25">
      <c r="A747" s="20">
        <v>281</v>
      </c>
      <c r="B747" s="20" t="s">
        <v>889</v>
      </c>
      <c r="C747" s="20">
        <v>1469</v>
      </c>
      <c r="D747" s="20" t="s">
        <v>176</v>
      </c>
      <c r="G747" s="23">
        <v>1</v>
      </c>
      <c r="K747" s="23">
        <v>1</v>
      </c>
      <c r="M747" s="23">
        <v>1</v>
      </c>
      <c r="O747" s="23">
        <v>1</v>
      </c>
      <c r="P747" s="23">
        <v>1</v>
      </c>
      <c r="S747" s="23">
        <v>1</v>
      </c>
      <c r="T747" s="28">
        <f t="shared" si="105"/>
        <v>6</v>
      </c>
    </row>
    <row r="748" spans="1:20" outlineLevel="1" x14ac:dyDescent="0.25">
      <c r="A748" s="25"/>
      <c r="B748" s="24" t="s">
        <v>1014</v>
      </c>
      <c r="C748" s="25"/>
      <c r="D748" s="25"/>
      <c r="E748" s="26">
        <f t="shared" ref="E748:T748" si="107">SUBTOTAL(9,E743:E747)</f>
        <v>0</v>
      </c>
      <c r="F748" s="26">
        <f t="shared" si="107"/>
        <v>0</v>
      </c>
      <c r="G748" s="26">
        <f t="shared" si="107"/>
        <v>2</v>
      </c>
      <c r="H748" s="26">
        <f t="shared" si="107"/>
        <v>0</v>
      </c>
      <c r="I748" s="26">
        <f t="shared" si="107"/>
        <v>0</v>
      </c>
      <c r="J748" s="26">
        <f t="shared" si="107"/>
        <v>1</v>
      </c>
      <c r="K748" s="26">
        <f t="shared" si="107"/>
        <v>1</v>
      </c>
      <c r="L748" s="26">
        <f t="shared" si="107"/>
        <v>0</v>
      </c>
      <c r="M748" s="26">
        <f t="shared" si="107"/>
        <v>1</v>
      </c>
      <c r="N748" s="26">
        <f t="shared" si="107"/>
        <v>0</v>
      </c>
      <c r="O748" s="26">
        <f t="shared" si="107"/>
        <v>1</v>
      </c>
      <c r="P748" s="26">
        <f t="shared" si="107"/>
        <v>2</v>
      </c>
      <c r="Q748" s="26">
        <f t="shared" si="107"/>
        <v>0</v>
      </c>
      <c r="R748" s="26">
        <f t="shared" si="107"/>
        <v>1</v>
      </c>
      <c r="S748" s="26">
        <f t="shared" si="107"/>
        <v>2</v>
      </c>
      <c r="T748" s="28">
        <f t="shared" si="107"/>
        <v>11</v>
      </c>
    </row>
    <row r="749" spans="1:20" outlineLevel="2" x14ac:dyDescent="0.25">
      <c r="A749" s="20">
        <v>282</v>
      </c>
      <c r="B749" s="20" t="s">
        <v>92</v>
      </c>
      <c r="C749" s="20">
        <v>282</v>
      </c>
      <c r="D749" s="20" t="s">
        <v>92</v>
      </c>
      <c r="E749" s="23">
        <v>22</v>
      </c>
      <c r="F749" s="23">
        <v>2</v>
      </c>
      <c r="G749" s="23">
        <v>21</v>
      </c>
      <c r="H749" s="23">
        <v>23</v>
      </c>
      <c r="I749" s="23">
        <v>20</v>
      </c>
      <c r="J749" s="23">
        <v>34</v>
      </c>
      <c r="K749" s="23">
        <v>21</v>
      </c>
      <c r="L749" s="23">
        <v>30</v>
      </c>
      <c r="M749" s="23">
        <v>24</v>
      </c>
      <c r="N749" s="23">
        <v>30</v>
      </c>
      <c r="O749" s="23">
        <v>41</v>
      </c>
      <c r="P749" s="23">
        <v>39</v>
      </c>
      <c r="Q749" s="23">
        <v>38</v>
      </c>
      <c r="R749" s="23">
        <v>37</v>
      </c>
      <c r="S749" s="23">
        <v>34</v>
      </c>
      <c r="T749" s="28">
        <f t="shared" si="105"/>
        <v>416</v>
      </c>
    </row>
    <row r="750" spans="1:20" outlineLevel="2" x14ac:dyDescent="0.25">
      <c r="A750" s="20">
        <v>282</v>
      </c>
      <c r="B750" s="20" t="s">
        <v>92</v>
      </c>
      <c r="C750" s="20">
        <v>1672</v>
      </c>
      <c r="D750" s="20" t="s">
        <v>94</v>
      </c>
      <c r="S750" s="23">
        <v>1</v>
      </c>
      <c r="T750" s="28">
        <f t="shared" si="105"/>
        <v>1</v>
      </c>
    </row>
    <row r="751" spans="1:20" outlineLevel="2" x14ac:dyDescent="0.25">
      <c r="A751" s="20">
        <v>282</v>
      </c>
      <c r="B751" s="20" t="s">
        <v>92</v>
      </c>
      <c r="C751" s="20">
        <v>1739</v>
      </c>
      <c r="D751" s="20" t="s">
        <v>96</v>
      </c>
      <c r="S751" s="23">
        <v>1</v>
      </c>
      <c r="T751" s="28">
        <f t="shared" si="105"/>
        <v>1</v>
      </c>
    </row>
    <row r="752" spans="1:20" outlineLevel="2" x14ac:dyDescent="0.25">
      <c r="A752" s="20">
        <v>282</v>
      </c>
      <c r="B752" s="20" t="s">
        <v>92</v>
      </c>
      <c r="C752" s="20">
        <v>1067</v>
      </c>
      <c r="D752" s="20" t="s">
        <v>97</v>
      </c>
      <c r="Q752" s="23">
        <v>1</v>
      </c>
      <c r="T752" s="28">
        <f t="shared" si="105"/>
        <v>1</v>
      </c>
    </row>
    <row r="753" spans="1:20" outlineLevel="2" x14ac:dyDescent="0.25">
      <c r="A753" s="20">
        <v>282</v>
      </c>
      <c r="B753" s="20" t="s">
        <v>92</v>
      </c>
      <c r="C753" s="20">
        <v>726</v>
      </c>
      <c r="D753" s="20" t="s">
        <v>150</v>
      </c>
      <c r="E753" s="23">
        <v>2</v>
      </c>
      <c r="P753" s="23">
        <v>1</v>
      </c>
      <c r="Q753" s="23">
        <v>1</v>
      </c>
      <c r="R753" s="23">
        <v>3</v>
      </c>
      <c r="T753" s="28">
        <f t="shared" si="105"/>
        <v>7</v>
      </c>
    </row>
    <row r="754" spans="1:20" outlineLevel="1" x14ac:dyDescent="0.25">
      <c r="A754" s="25"/>
      <c r="B754" s="24" t="s">
        <v>1015</v>
      </c>
      <c r="C754" s="25"/>
      <c r="D754" s="25"/>
      <c r="E754" s="26">
        <f t="shared" ref="E754:T754" si="108">SUBTOTAL(9,E749:E753)</f>
        <v>24</v>
      </c>
      <c r="F754" s="26">
        <f t="shared" si="108"/>
        <v>2</v>
      </c>
      <c r="G754" s="26">
        <f t="shared" si="108"/>
        <v>21</v>
      </c>
      <c r="H754" s="26">
        <f t="shared" si="108"/>
        <v>23</v>
      </c>
      <c r="I754" s="26">
        <f t="shared" si="108"/>
        <v>20</v>
      </c>
      <c r="J754" s="26">
        <f t="shared" si="108"/>
        <v>34</v>
      </c>
      <c r="K754" s="26">
        <f t="shared" si="108"/>
        <v>21</v>
      </c>
      <c r="L754" s="26">
        <f t="shared" si="108"/>
        <v>30</v>
      </c>
      <c r="M754" s="26">
        <f t="shared" si="108"/>
        <v>24</v>
      </c>
      <c r="N754" s="26">
        <f t="shared" si="108"/>
        <v>30</v>
      </c>
      <c r="O754" s="26">
        <f t="shared" si="108"/>
        <v>41</v>
      </c>
      <c r="P754" s="26">
        <f t="shared" si="108"/>
        <v>40</v>
      </c>
      <c r="Q754" s="26">
        <f t="shared" si="108"/>
        <v>40</v>
      </c>
      <c r="R754" s="26">
        <f t="shared" si="108"/>
        <v>40</v>
      </c>
      <c r="S754" s="26">
        <f t="shared" si="108"/>
        <v>36</v>
      </c>
      <c r="T754" s="28">
        <f t="shared" si="108"/>
        <v>426</v>
      </c>
    </row>
    <row r="755" spans="1:20" outlineLevel="2" x14ac:dyDescent="0.25">
      <c r="A755" s="20">
        <v>1430</v>
      </c>
      <c r="B755" s="20" t="s">
        <v>890</v>
      </c>
      <c r="C755" s="20">
        <v>1069</v>
      </c>
      <c r="D755" s="20" t="s">
        <v>22</v>
      </c>
      <c r="Q755" s="23">
        <v>9</v>
      </c>
      <c r="R755" s="23">
        <v>7</v>
      </c>
      <c r="S755" s="23">
        <v>22</v>
      </c>
      <c r="T755" s="28">
        <f t="shared" si="105"/>
        <v>38</v>
      </c>
    </row>
    <row r="756" spans="1:20" outlineLevel="1" x14ac:dyDescent="0.25">
      <c r="A756" s="25"/>
      <c r="B756" s="24" t="s">
        <v>1016</v>
      </c>
      <c r="C756" s="25"/>
      <c r="D756" s="25"/>
      <c r="E756" s="26">
        <f t="shared" ref="E756:T756" si="109">SUBTOTAL(9,E755:E755)</f>
        <v>0</v>
      </c>
      <c r="F756" s="26">
        <f t="shared" si="109"/>
        <v>0</v>
      </c>
      <c r="G756" s="26">
        <f t="shared" si="109"/>
        <v>0</v>
      </c>
      <c r="H756" s="26">
        <f t="shared" si="109"/>
        <v>0</v>
      </c>
      <c r="I756" s="26">
        <f t="shared" si="109"/>
        <v>0</v>
      </c>
      <c r="J756" s="26">
        <f t="shared" si="109"/>
        <v>0</v>
      </c>
      <c r="K756" s="26">
        <f t="shared" si="109"/>
        <v>0</v>
      </c>
      <c r="L756" s="26">
        <f t="shared" si="109"/>
        <v>0</v>
      </c>
      <c r="M756" s="26">
        <f t="shared" si="109"/>
        <v>0</v>
      </c>
      <c r="N756" s="26">
        <f t="shared" si="109"/>
        <v>0</v>
      </c>
      <c r="O756" s="26">
        <f t="shared" si="109"/>
        <v>0</v>
      </c>
      <c r="P756" s="26">
        <f t="shared" si="109"/>
        <v>0</v>
      </c>
      <c r="Q756" s="26">
        <f t="shared" si="109"/>
        <v>9</v>
      </c>
      <c r="R756" s="26">
        <f t="shared" si="109"/>
        <v>7</v>
      </c>
      <c r="S756" s="26">
        <f t="shared" si="109"/>
        <v>22</v>
      </c>
      <c r="T756" s="28">
        <f t="shared" si="109"/>
        <v>38</v>
      </c>
    </row>
    <row r="757" spans="1:20" outlineLevel="2" x14ac:dyDescent="0.25">
      <c r="A757" s="20">
        <v>1436</v>
      </c>
      <c r="B757" s="20" t="s">
        <v>95</v>
      </c>
      <c r="C757" s="20">
        <v>1436</v>
      </c>
      <c r="D757" s="20" t="s">
        <v>95</v>
      </c>
      <c r="G757" s="23">
        <v>1</v>
      </c>
      <c r="H757" s="23">
        <v>2</v>
      </c>
      <c r="I757" s="23">
        <v>2</v>
      </c>
      <c r="J757" s="23">
        <v>5</v>
      </c>
      <c r="K757" s="23">
        <v>6</v>
      </c>
      <c r="L757" s="23">
        <v>9</v>
      </c>
      <c r="M757" s="23">
        <v>7</v>
      </c>
      <c r="N757" s="23">
        <v>8</v>
      </c>
      <c r="O757" s="23">
        <v>9</v>
      </c>
      <c r="P757" s="23">
        <v>24</v>
      </c>
      <c r="Q757" s="23">
        <v>23</v>
      </c>
      <c r="R757" s="23">
        <v>16</v>
      </c>
      <c r="S757" s="23">
        <v>18</v>
      </c>
      <c r="T757" s="28">
        <f t="shared" si="105"/>
        <v>130</v>
      </c>
    </row>
    <row r="758" spans="1:20" outlineLevel="1" x14ac:dyDescent="0.25">
      <c r="A758" s="25"/>
      <c r="B758" s="24" t="s">
        <v>1017</v>
      </c>
      <c r="C758" s="25"/>
      <c r="D758" s="25"/>
      <c r="E758" s="26">
        <f t="shared" ref="E758:T758" si="110">SUBTOTAL(9,E757:E757)</f>
        <v>0</v>
      </c>
      <c r="F758" s="26">
        <f t="shared" si="110"/>
        <v>0</v>
      </c>
      <c r="G758" s="26">
        <f t="shared" si="110"/>
        <v>1</v>
      </c>
      <c r="H758" s="26">
        <f t="shared" si="110"/>
        <v>2</v>
      </c>
      <c r="I758" s="26">
        <f t="shared" si="110"/>
        <v>2</v>
      </c>
      <c r="J758" s="26">
        <f t="shared" si="110"/>
        <v>5</v>
      </c>
      <c r="K758" s="26">
        <f t="shared" si="110"/>
        <v>6</v>
      </c>
      <c r="L758" s="26">
        <f t="shared" si="110"/>
        <v>9</v>
      </c>
      <c r="M758" s="26">
        <f t="shared" si="110"/>
        <v>7</v>
      </c>
      <c r="N758" s="26">
        <f t="shared" si="110"/>
        <v>8</v>
      </c>
      <c r="O758" s="26">
        <f t="shared" si="110"/>
        <v>9</v>
      </c>
      <c r="P758" s="26">
        <f t="shared" si="110"/>
        <v>24</v>
      </c>
      <c r="Q758" s="26">
        <f t="shared" si="110"/>
        <v>23</v>
      </c>
      <c r="R758" s="26">
        <f t="shared" si="110"/>
        <v>16</v>
      </c>
      <c r="S758" s="26">
        <f t="shared" si="110"/>
        <v>18</v>
      </c>
      <c r="T758" s="28">
        <f t="shared" si="110"/>
        <v>130</v>
      </c>
    </row>
    <row r="759" spans="1:20" outlineLevel="2" x14ac:dyDescent="0.25">
      <c r="A759" s="20">
        <v>290</v>
      </c>
      <c r="B759" s="20" t="s">
        <v>891</v>
      </c>
      <c r="C759" s="20">
        <v>1400</v>
      </c>
      <c r="D759" s="20" t="s">
        <v>52</v>
      </c>
      <c r="G759" s="23">
        <v>2</v>
      </c>
      <c r="I759" s="23">
        <v>1</v>
      </c>
      <c r="M759" s="23">
        <v>2</v>
      </c>
      <c r="N759" s="23">
        <v>1</v>
      </c>
      <c r="T759" s="28">
        <f t="shared" si="105"/>
        <v>6</v>
      </c>
    </row>
    <row r="760" spans="1:20" outlineLevel="2" x14ac:dyDescent="0.25">
      <c r="A760" s="20">
        <v>290</v>
      </c>
      <c r="B760" s="20" t="s">
        <v>891</v>
      </c>
      <c r="C760" s="20">
        <v>277</v>
      </c>
      <c r="D760" s="20" t="s">
        <v>90</v>
      </c>
      <c r="G760" s="23">
        <v>3</v>
      </c>
      <c r="H760" s="23">
        <v>3</v>
      </c>
      <c r="I760" s="23">
        <v>9</v>
      </c>
      <c r="J760" s="23">
        <v>4</v>
      </c>
      <c r="K760" s="23">
        <v>8</v>
      </c>
      <c r="L760" s="23">
        <v>4</v>
      </c>
      <c r="M760" s="23">
        <v>3</v>
      </c>
      <c r="N760" s="23">
        <v>10</v>
      </c>
      <c r="O760" s="23">
        <v>5</v>
      </c>
      <c r="Q760" s="23">
        <v>2</v>
      </c>
      <c r="R760" s="23">
        <v>1</v>
      </c>
      <c r="S760" s="23">
        <v>2</v>
      </c>
      <c r="T760" s="28">
        <f t="shared" si="105"/>
        <v>54</v>
      </c>
    </row>
    <row r="761" spans="1:20" outlineLevel="2" x14ac:dyDescent="0.25">
      <c r="A761" s="20">
        <v>290</v>
      </c>
      <c r="B761" s="20" t="s">
        <v>891</v>
      </c>
      <c r="C761" s="20">
        <v>1156</v>
      </c>
      <c r="D761" s="20" t="s">
        <v>251</v>
      </c>
      <c r="P761" s="23">
        <v>4</v>
      </c>
      <c r="Q761" s="23">
        <v>4</v>
      </c>
      <c r="R761" s="23">
        <v>6</v>
      </c>
      <c r="S761" s="23">
        <v>4</v>
      </c>
      <c r="T761" s="28">
        <f t="shared" si="105"/>
        <v>18</v>
      </c>
    </row>
    <row r="762" spans="1:20" outlineLevel="1" x14ac:dyDescent="0.25">
      <c r="A762" s="25"/>
      <c r="B762" s="24" t="s">
        <v>1018</v>
      </c>
      <c r="C762" s="25"/>
      <c r="D762" s="25"/>
      <c r="E762" s="26">
        <f t="shared" ref="E762:T762" si="111">SUBTOTAL(9,E759:E761)</f>
        <v>0</v>
      </c>
      <c r="F762" s="26">
        <f t="shared" si="111"/>
        <v>0</v>
      </c>
      <c r="G762" s="26">
        <f t="shared" si="111"/>
        <v>5</v>
      </c>
      <c r="H762" s="26">
        <f t="shared" si="111"/>
        <v>3</v>
      </c>
      <c r="I762" s="26">
        <f t="shared" si="111"/>
        <v>10</v>
      </c>
      <c r="J762" s="26">
        <f t="shared" si="111"/>
        <v>4</v>
      </c>
      <c r="K762" s="26">
        <f t="shared" si="111"/>
        <v>8</v>
      </c>
      <c r="L762" s="26">
        <f t="shared" si="111"/>
        <v>4</v>
      </c>
      <c r="M762" s="26">
        <f t="shared" si="111"/>
        <v>5</v>
      </c>
      <c r="N762" s="26">
        <f t="shared" si="111"/>
        <v>11</v>
      </c>
      <c r="O762" s="26">
        <f t="shared" si="111"/>
        <v>5</v>
      </c>
      <c r="P762" s="26">
        <f t="shared" si="111"/>
        <v>4</v>
      </c>
      <c r="Q762" s="26">
        <f t="shared" si="111"/>
        <v>6</v>
      </c>
      <c r="R762" s="26">
        <f t="shared" si="111"/>
        <v>7</v>
      </c>
      <c r="S762" s="26">
        <f t="shared" si="111"/>
        <v>6</v>
      </c>
      <c r="T762" s="28">
        <f t="shared" si="111"/>
        <v>78</v>
      </c>
    </row>
    <row r="763" spans="1:20" outlineLevel="2" x14ac:dyDescent="0.25">
      <c r="A763" s="20">
        <v>293</v>
      </c>
      <c r="B763" s="20" t="s">
        <v>892</v>
      </c>
      <c r="C763" s="20">
        <v>38</v>
      </c>
      <c r="D763" s="20" t="s">
        <v>26</v>
      </c>
      <c r="E763" s="23">
        <v>1</v>
      </c>
      <c r="H763" s="23">
        <v>1</v>
      </c>
      <c r="N763" s="23">
        <v>1</v>
      </c>
      <c r="R763" s="23">
        <v>2</v>
      </c>
      <c r="S763" s="23">
        <v>1</v>
      </c>
      <c r="T763" s="28">
        <f t="shared" si="105"/>
        <v>6</v>
      </c>
    </row>
    <row r="764" spans="1:20" outlineLevel="2" x14ac:dyDescent="0.25">
      <c r="A764" s="20">
        <v>293</v>
      </c>
      <c r="B764" s="20" t="s">
        <v>892</v>
      </c>
      <c r="C764" s="20">
        <v>130</v>
      </c>
      <c r="D764" s="20" t="s">
        <v>43</v>
      </c>
      <c r="G764" s="23">
        <v>1</v>
      </c>
      <c r="L764" s="23">
        <v>1</v>
      </c>
      <c r="T764" s="28">
        <f t="shared" si="105"/>
        <v>2</v>
      </c>
    </row>
    <row r="765" spans="1:20" outlineLevel="1" x14ac:dyDescent="0.25">
      <c r="A765" s="25"/>
      <c r="B765" s="24" t="s">
        <v>1019</v>
      </c>
      <c r="C765" s="25"/>
      <c r="D765" s="25"/>
      <c r="E765" s="26">
        <f t="shared" ref="E765:T765" si="112">SUBTOTAL(9,E763:E764)</f>
        <v>1</v>
      </c>
      <c r="F765" s="26">
        <f t="shared" si="112"/>
        <v>0</v>
      </c>
      <c r="G765" s="26">
        <f t="shared" si="112"/>
        <v>1</v>
      </c>
      <c r="H765" s="26">
        <f t="shared" si="112"/>
        <v>1</v>
      </c>
      <c r="I765" s="26">
        <f t="shared" si="112"/>
        <v>0</v>
      </c>
      <c r="J765" s="26">
        <f t="shared" si="112"/>
        <v>0</v>
      </c>
      <c r="K765" s="26">
        <f t="shared" si="112"/>
        <v>0</v>
      </c>
      <c r="L765" s="26">
        <f t="shared" si="112"/>
        <v>1</v>
      </c>
      <c r="M765" s="26">
        <f t="shared" si="112"/>
        <v>0</v>
      </c>
      <c r="N765" s="26">
        <f t="shared" si="112"/>
        <v>1</v>
      </c>
      <c r="O765" s="26">
        <f t="shared" si="112"/>
        <v>0</v>
      </c>
      <c r="P765" s="26">
        <f t="shared" si="112"/>
        <v>0</v>
      </c>
      <c r="Q765" s="26">
        <f t="shared" si="112"/>
        <v>0</v>
      </c>
      <c r="R765" s="26">
        <f t="shared" si="112"/>
        <v>2</v>
      </c>
      <c r="S765" s="26">
        <f t="shared" si="112"/>
        <v>1</v>
      </c>
      <c r="T765" s="28">
        <f t="shared" si="112"/>
        <v>8</v>
      </c>
    </row>
    <row r="766" spans="1:20" outlineLevel="2" x14ac:dyDescent="0.25">
      <c r="A766" s="20">
        <v>548</v>
      </c>
      <c r="B766" s="20" t="s">
        <v>893</v>
      </c>
      <c r="C766" s="20">
        <v>1095</v>
      </c>
      <c r="D766" s="20" t="s">
        <v>235</v>
      </c>
      <c r="S766" s="23">
        <v>1</v>
      </c>
      <c r="T766" s="28">
        <f t="shared" si="105"/>
        <v>1</v>
      </c>
    </row>
    <row r="767" spans="1:20" outlineLevel="2" x14ac:dyDescent="0.25">
      <c r="A767" s="20">
        <v>548</v>
      </c>
      <c r="B767" s="20" t="s">
        <v>893</v>
      </c>
      <c r="C767" s="20">
        <v>1739</v>
      </c>
      <c r="D767" s="20" t="s">
        <v>96</v>
      </c>
      <c r="R767" s="23">
        <v>1</v>
      </c>
      <c r="T767" s="28">
        <f t="shared" si="105"/>
        <v>1</v>
      </c>
    </row>
    <row r="768" spans="1:20" outlineLevel="2" x14ac:dyDescent="0.25">
      <c r="A768" s="20">
        <v>548</v>
      </c>
      <c r="B768" s="20" t="s">
        <v>893</v>
      </c>
      <c r="C768" s="20">
        <v>1067</v>
      </c>
      <c r="D768" s="20" t="s">
        <v>97</v>
      </c>
      <c r="P768" s="23">
        <v>1</v>
      </c>
      <c r="T768" s="28">
        <f t="shared" si="105"/>
        <v>1</v>
      </c>
    </row>
    <row r="769" spans="1:20" outlineLevel="2" x14ac:dyDescent="0.25">
      <c r="A769" s="20">
        <v>548</v>
      </c>
      <c r="B769" s="20" t="s">
        <v>893</v>
      </c>
      <c r="C769" s="20">
        <v>718</v>
      </c>
      <c r="D769" s="20" t="s">
        <v>148</v>
      </c>
      <c r="H769" s="23">
        <v>2</v>
      </c>
      <c r="I769" s="23">
        <v>1</v>
      </c>
      <c r="K769" s="23">
        <v>3</v>
      </c>
      <c r="L769" s="23">
        <v>1</v>
      </c>
      <c r="N769" s="23">
        <v>1</v>
      </c>
      <c r="O769" s="23">
        <v>2</v>
      </c>
      <c r="P769" s="23">
        <v>1</v>
      </c>
      <c r="Q769" s="23">
        <v>1</v>
      </c>
      <c r="S769" s="23">
        <v>1</v>
      </c>
      <c r="T769" s="28">
        <f t="shared" si="105"/>
        <v>13</v>
      </c>
    </row>
    <row r="770" spans="1:20" outlineLevel="2" x14ac:dyDescent="0.25">
      <c r="A770" s="20">
        <v>548</v>
      </c>
      <c r="B770" s="20" t="s">
        <v>893</v>
      </c>
      <c r="C770" s="20">
        <v>774</v>
      </c>
      <c r="D770" s="20" t="s">
        <v>157</v>
      </c>
      <c r="E770" s="23">
        <v>2</v>
      </c>
      <c r="G770" s="23">
        <v>2</v>
      </c>
      <c r="H770" s="23">
        <v>2</v>
      </c>
      <c r="I770" s="23">
        <v>1</v>
      </c>
      <c r="J770" s="23">
        <v>1</v>
      </c>
      <c r="K770" s="23">
        <v>1</v>
      </c>
      <c r="L770" s="23">
        <v>1</v>
      </c>
      <c r="M770" s="23">
        <v>1</v>
      </c>
      <c r="N770" s="23">
        <v>2</v>
      </c>
      <c r="P770" s="23">
        <v>1</v>
      </c>
      <c r="Q770" s="23">
        <v>2</v>
      </c>
      <c r="R770" s="23">
        <v>2</v>
      </c>
      <c r="S770" s="23">
        <v>1</v>
      </c>
      <c r="T770" s="28">
        <f t="shared" si="105"/>
        <v>19</v>
      </c>
    </row>
    <row r="771" spans="1:20" outlineLevel="2" x14ac:dyDescent="0.25">
      <c r="A771" s="20">
        <v>548</v>
      </c>
      <c r="B771" s="20" t="s">
        <v>893</v>
      </c>
      <c r="C771" s="20">
        <v>1469</v>
      </c>
      <c r="D771" s="20" t="s">
        <v>176</v>
      </c>
      <c r="O771" s="23">
        <v>1</v>
      </c>
      <c r="T771" s="28">
        <f t="shared" si="105"/>
        <v>1</v>
      </c>
    </row>
    <row r="772" spans="1:20" outlineLevel="1" x14ac:dyDescent="0.25">
      <c r="A772" s="25"/>
      <c r="B772" s="24" t="s">
        <v>1020</v>
      </c>
      <c r="C772" s="25"/>
      <c r="D772" s="25"/>
      <c r="E772" s="26">
        <f t="shared" ref="E772:T772" si="113">SUBTOTAL(9,E766:E771)</f>
        <v>2</v>
      </c>
      <c r="F772" s="26">
        <f t="shared" si="113"/>
        <v>0</v>
      </c>
      <c r="G772" s="26">
        <f t="shared" si="113"/>
        <v>2</v>
      </c>
      <c r="H772" s="26">
        <f t="shared" si="113"/>
        <v>4</v>
      </c>
      <c r="I772" s="26">
        <f t="shared" si="113"/>
        <v>2</v>
      </c>
      <c r="J772" s="26">
        <f t="shared" si="113"/>
        <v>1</v>
      </c>
      <c r="K772" s="26">
        <f t="shared" si="113"/>
        <v>4</v>
      </c>
      <c r="L772" s="26">
        <f t="shared" si="113"/>
        <v>2</v>
      </c>
      <c r="M772" s="26">
        <f t="shared" si="113"/>
        <v>1</v>
      </c>
      <c r="N772" s="26">
        <f t="shared" si="113"/>
        <v>3</v>
      </c>
      <c r="O772" s="26">
        <f t="shared" si="113"/>
        <v>3</v>
      </c>
      <c r="P772" s="26">
        <f t="shared" si="113"/>
        <v>3</v>
      </c>
      <c r="Q772" s="26">
        <f t="shared" si="113"/>
        <v>3</v>
      </c>
      <c r="R772" s="26">
        <f t="shared" si="113"/>
        <v>3</v>
      </c>
      <c r="S772" s="26">
        <f t="shared" si="113"/>
        <v>3</v>
      </c>
      <c r="T772" s="28">
        <f t="shared" si="113"/>
        <v>36</v>
      </c>
    </row>
    <row r="773" spans="1:20" outlineLevel="2" x14ac:dyDescent="0.25">
      <c r="A773" s="20">
        <v>294</v>
      </c>
      <c r="B773" s="20" t="s">
        <v>98</v>
      </c>
      <c r="C773" s="20">
        <v>157</v>
      </c>
      <c r="D773" s="20" t="s">
        <v>53</v>
      </c>
      <c r="E773" s="23">
        <v>7</v>
      </c>
      <c r="G773" s="23">
        <v>14</v>
      </c>
      <c r="H773" s="23">
        <v>4</v>
      </c>
      <c r="I773" s="23">
        <v>11</v>
      </c>
      <c r="J773" s="23">
        <v>10</v>
      </c>
      <c r="K773" s="23">
        <v>9</v>
      </c>
      <c r="P773" s="23">
        <v>13</v>
      </c>
      <c r="Q773" s="23">
        <v>19</v>
      </c>
      <c r="R773" s="23">
        <v>14</v>
      </c>
      <c r="S773" s="23">
        <v>13</v>
      </c>
      <c r="T773" s="28">
        <f t="shared" si="105"/>
        <v>114</v>
      </c>
    </row>
    <row r="774" spans="1:20" outlineLevel="2" x14ac:dyDescent="0.25">
      <c r="A774" s="20">
        <v>294</v>
      </c>
      <c r="B774" s="20" t="s">
        <v>98</v>
      </c>
      <c r="C774" s="20">
        <v>1739</v>
      </c>
      <c r="D774" s="20" t="s">
        <v>96</v>
      </c>
      <c r="Q774" s="23">
        <v>1</v>
      </c>
      <c r="T774" s="28">
        <f t="shared" si="105"/>
        <v>1</v>
      </c>
    </row>
    <row r="775" spans="1:20" outlineLevel="2" x14ac:dyDescent="0.25">
      <c r="A775" s="20">
        <v>294</v>
      </c>
      <c r="B775" s="20" t="s">
        <v>98</v>
      </c>
      <c r="C775" s="20">
        <v>294</v>
      </c>
      <c r="D775" s="20" t="s">
        <v>98</v>
      </c>
      <c r="L775" s="23">
        <v>10</v>
      </c>
      <c r="M775" s="23">
        <v>9</v>
      </c>
      <c r="N775" s="23">
        <v>12</v>
      </c>
      <c r="O775" s="23">
        <v>12</v>
      </c>
      <c r="T775" s="28">
        <f t="shared" si="105"/>
        <v>43</v>
      </c>
    </row>
    <row r="776" spans="1:20" outlineLevel="2" x14ac:dyDescent="0.25">
      <c r="A776" s="20">
        <v>294</v>
      </c>
      <c r="B776" s="20" t="s">
        <v>98</v>
      </c>
      <c r="C776" s="20">
        <v>298</v>
      </c>
      <c r="D776" s="20" t="s">
        <v>100</v>
      </c>
      <c r="F776" s="23">
        <v>1</v>
      </c>
      <c r="J776" s="23">
        <v>1</v>
      </c>
      <c r="O776" s="23">
        <v>1</v>
      </c>
      <c r="P776" s="23">
        <v>2</v>
      </c>
      <c r="T776" s="28">
        <f t="shared" si="105"/>
        <v>5</v>
      </c>
    </row>
    <row r="777" spans="1:20" outlineLevel="2" x14ac:dyDescent="0.25">
      <c r="A777" s="20">
        <v>294</v>
      </c>
      <c r="B777" s="20" t="s">
        <v>98</v>
      </c>
      <c r="C777" s="20">
        <v>1466</v>
      </c>
      <c r="D777" s="20" t="s">
        <v>151</v>
      </c>
      <c r="H777" s="23">
        <v>1</v>
      </c>
      <c r="T777" s="28">
        <f t="shared" si="105"/>
        <v>1</v>
      </c>
    </row>
    <row r="778" spans="1:20" outlineLevel="2" x14ac:dyDescent="0.25">
      <c r="A778" s="20">
        <v>294</v>
      </c>
      <c r="B778" s="20" t="s">
        <v>98</v>
      </c>
      <c r="C778" s="20">
        <v>1500</v>
      </c>
      <c r="D778" s="20" t="s">
        <v>162</v>
      </c>
      <c r="S778" s="23">
        <v>1</v>
      </c>
      <c r="T778" s="28">
        <f t="shared" si="105"/>
        <v>1</v>
      </c>
    </row>
    <row r="779" spans="1:20" outlineLevel="2" x14ac:dyDescent="0.25">
      <c r="A779" s="20">
        <v>294</v>
      </c>
      <c r="B779" s="20" t="s">
        <v>98</v>
      </c>
      <c r="C779" s="20">
        <v>1469</v>
      </c>
      <c r="D779" s="20" t="s">
        <v>176</v>
      </c>
      <c r="G779" s="23">
        <v>1</v>
      </c>
      <c r="K779" s="23">
        <v>1</v>
      </c>
      <c r="M779" s="23">
        <v>1</v>
      </c>
      <c r="O779" s="23">
        <v>1</v>
      </c>
      <c r="S779" s="23">
        <v>1</v>
      </c>
      <c r="T779" s="28">
        <f t="shared" si="105"/>
        <v>5</v>
      </c>
    </row>
    <row r="780" spans="1:20" outlineLevel="1" x14ac:dyDescent="0.25">
      <c r="A780" s="25"/>
      <c r="B780" s="24" t="s">
        <v>1021</v>
      </c>
      <c r="C780" s="25"/>
      <c r="D780" s="25"/>
      <c r="E780" s="26">
        <f t="shared" ref="E780:T780" si="114">SUBTOTAL(9,E773:E779)</f>
        <v>7</v>
      </c>
      <c r="F780" s="26">
        <f t="shared" si="114"/>
        <v>1</v>
      </c>
      <c r="G780" s="26">
        <f t="shared" si="114"/>
        <v>15</v>
      </c>
      <c r="H780" s="26">
        <f t="shared" si="114"/>
        <v>5</v>
      </c>
      <c r="I780" s="26">
        <f t="shared" si="114"/>
        <v>11</v>
      </c>
      <c r="J780" s="26">
        <f t="shared" si="114"/>
        <v>11</v>
      </c>
      <c r="K780" s="26">
        <f t="shared" si="114"/>
        <v>10</v>
      </c>
      <c r="L780" s="26">
        <f t="shared" si="114"/>
        <v>10</v>
      </c>
      <c r="M780" s="26">
        <f t="shared" si="114"/>
        <v>10</v>
      </c>
      <c r="N780" s="26">
        <f t="shared" si="114"/>
        <v>12</v>
      </c>
      <c r="O780" s="26">
        <f t="shared" si="114"/>
        <v>14</v>
      </c>
      <c r="P780" s="26">
        <f t="shared" si="114"/>
        <v>15</v>
      </c>
      <c r="Q780" s="26">
        <f t="shared" si="114"/>
        <v>20</v>
      </c>
      <c r="R780" s="26">
        <f t="shared" si="114"/>
        <v>14</v>
      </c>
      <c r="S780" s="26">
        <f t="shared" si="114"/>
        <v>15</v>
      </c>
      <c r="T780" s="28">
        <f t="shared" si="114"/>
        <v>170</v>
      </c>
    </row>
    <row r="781" spans="1:20" outlineLevel="2" x14ac:dyDescent="0.25">
      <c r="A781" s="20">
        <v>296</v>
      </c>
      <c r="B781" s="20" t="s">
        <v>99</v>
      </c>
      <c r="C781" s="20">
        <v>42</v>
      </c>
      <c r="D781" s="20" t="s">
        <v>27</v>
      </c>
      <c r="R781" s="23">
        <v>2</v>
      </c>
      <c r="S781" s="23">
        <v>1</v>
      </c>
      <c r="T781" s="28">
        <f t="shared" si="105"/>
        <v>3</v>
      </c>
    </row>
    <row r="782" spans="1:20" outlineLevel="2" x14ac:dyDescent="0.25">
      <c r="A782" s="20">
        <v>296</v>
      </c>
      <c r="B782" s="20" t="s">
        <v>99</v>
      </c>
      <c r="C782" s="20">
        <v>78</v>
      </c>
      <c r="D782" s="20" t="s">
        <v>34</v>
      </c>
      <c r="R782" s="23">
        <v>1</v>
      </c>
      <c r="S782" s="23">
        <v>1</v>
      </c>
      <c r="T782" s="28">
        <f t="shared" si="105"/>
        <v>2</v>
      </c>
    </row>
    <row r="783" spans="1:20" outlineLevel="2" x14ac:dyDescent="0.25">
      <c r="A783" s="20">
        <v>296</v>
      </c>
      <c r="B783" s="20" t="s">
        <v>99</v>
      </c>
      <c r="C783" s="20">
        <v>1095</v>
      </c>
      <c r="D783" s="20" t="s">
        <v>235</v>
      </c>
      <c r="P783" s="23">
        <v>2</v>
      </c>
      <c r="Q783" s="23">
        <v>4</v>
      </c>
      <c r="R783" s="23">
        <v>3</v>
      </c>
      <c r="S783" s="23">
        <v>2</v>
      </c>
      <c r="T783" s="28">
        <f t="shared" si="105"/>
        <v>11</v>
      </c>
    </row>
    <row r="784" spans="1:20" outlineLevel="2" x14ac:dyDescent="0.25">
      <c r="A784" s="20">
        <v>296</v>
      </c>
      <c r="B784" s="20" t="s">
        <v>99</v>
      </c>
      <c r="C784" s="20">
        <v>1672</v>
      </c>
      <c r="D784" s="20" t="s">
        <v>94</v>
      </c>
      <c r="P784" s="23">
        <v>1</v>
      </c>
      <c r="Q784" s="23">
        <v>1</v>
      </c>
      <c r="T784" s="28">
        <f t="shared" si="105"/>
        <v>2</v>
      </c>
    </row>
    <row r="785" spans="1:20" outlineLevel="2" x14ac:dyDescent="0.25">
      <c r="A785" s="20">
        <v>296</v>
      </c>
      <c r="B785" s="20" t="s">
        <v>99</v>
      </c>
      <c r="C785" s="20">
        <v>1739</v>
      </c>
      <c r="D785" s="20" t="s">
        <v>96</v>
      </c>
      <c r="R785" s="23">
        <v>1</v>
      </c>
      <c r="T785" s="28">
        <f t="shared" si="105"/>
        <v>1</v>
      </c>
    </row>
    <row r="786" spans="1:20" outlineLevel="2" x14ac:dyDescent="0.25">
      <c r="A786" s="20">
        <v>296</v>
      </c>
      <c r="B786" s="20" t="s">
        <v>99</v>
      </c>
      <c r="C786" s="20">
        <v>296</v>
      </c>
      <c r="D786" s="20" t="s">
        <v>99</v>
      </c>
      <c r="E786" s="23">
        <v>17</v>
      </c>
      <c r="G786" s="23">
        <v>33</v>
      </c>
      <c r="H786" s="23">
        <v>26</v>
      </c>
      <c r="I786" s="23">
        <v>28</v>
      </c>
      <c r="J786" s="23">
        <v>25</v>
      </c>
      <c r="K786" s="23">
        <v>27</v>
      </c>
      <c r="L786" s="23">
        <v>33</v>
      </c>
      <c r="M786" s="23">
        <v>23</v>
      </c>
      <c r="N786" s="23">
        <v>26</v>
      </c>
      <c r="O786" s="23">
        <v>28</v>
      </c>
      <c r="T786" s="28">
        <f t="shared" si="105"/>
        <v>266</v>
      </c>
    </row>
    <row r="787" spans="1:20" outlineLevel="2" x14ac:dyDescent="0.25">
      <c r="A787" s="20">
        <v>296</v>
      </c>
      <c r="B787" s="20" t="s">
        <v>99</v>
      </c>
      <c r="C787" s="20">
        <v>1615</v>
      </c>
      <c r="D787" s="20" t="s">
        <v>140</v>
      </c>
      <c r="K787" s="23">
        <v>1</v>
      </c>
      <c r="Q787" s="23">
        <v>1</v>
      </c>
      <c r="T787" s="28">
        <f t="shared" si="105"/>
        <v>2</v>
      </c>
    </row>
    <row r="788" spans="1:20" outlineLevel="2" x14ac:dyDescent="0.25">
      <c r="A788" s="20">
        <v>296</v>
      </c>
      <c r="B788" s="20" t="s">
        <v>99</v>
      </c>
      <c r="C788" s="20">
        <v>1465</v>
      </c>
      <c r="D788" s="20" t="s">
        <v>144</v>
      </c>
      <c r="G788" s="23">
        <v>1</v>
      </c>
      <c r="H788" s="23">
        <v>1</v>
      </c>
      <c r="I788" s="23">
        <v>1</v>
      </c>
      <c r="K788" s="23">
        <v>2</v>
      </c>
      <c r="L788" s="23">
        <v>1</v>
      </c>
      <c r="M788" s="23">
        <v>2</v>
      </c>
      <c r="N788" s="23">
        <v>1</v>
      </c>
      <c r="O788" s="23">
        <v>4</v>
      </c>
      <c r="P788" s="23">
        <v>14</v>
      </c>
      <c r="Q788" s="23">
        <v>12</v>
      </c>
      <c r="R788" s="23">
        <v>8</v>
      </c>
      <c r="S788" s="23">
        <v>7</v>
      </c>
      <c r="T788" s="28">
        <f t="shared" si="105"/>
        <v>54</v>
      </c>
    </row>
    <row r="789" spans="1:20" outlineLevel="2" x14ac:dyDescent="0.25">
      <c r="A789" s="20">
        <v>296</v>
      </c>
      <c r="B789" s="20" t="s">
        <v>99</v>
      </c>
      <c r="C789" s="20">
        <v>1466</v>
      </c>
      <c r="D789" s="20" t="s">
        <v>151</v>
      </c>
      <c r="G789" s="23">
        <v>1</v>
      </c>
      <c r="I789" s="23">
        <v>1</v>
      </c>
      <c r="K789" s="23">
        <v>1</v>
      </c>
      <c r="M789" s="23">
        <v>3</v>
      </c>
      <c r="O789" s="23">
        <v>1</v>
      </c>
      <c r="P789" s="23">
        <v>21</v>
      </c>
      <c r="Q789" s="23">
        <v>15</v>
      </c>
      <c r="R789" s="23">
        <v>20</v>
      </c>
      <c r="S789" s="23">
        <v>20</v>
      </c>
      <c r="T789" s="28">
        <f t="shared" si="105"/>
        <v>83</v>
      </c>
    </row>
    <row r="790" spans="1:20" outlineLevel="1" x14ac:dyDescent="0.25">
      <c r="A790" s="25"/>
      <c r="B790" s="24" t="s">
        <v>1022</v>
      </c>
      <c r="C790" s="25"/>
      <c r="D790" s="25"/>
      <c r="E790" s="26">
        <f t="shared" ref="E790:T790" si="115">SUBTOTAL(9,E781:E789)</f>
        <v>17</v>
      </c>
      <c r="F790" s="26">
        <f t="shared" si="115"/>
        <v>0</v>
      </c>
      <c r="G790" s="26">
        <f t="shared" si="115"/>
        <v>35</v>
      </c>
      <c r="H790" s="26">
        <f t="shared" si="115"/>
        <v>27</v>
      </c>
      <c r="I790" s="26">
        <f t="shared" si="115"/>
        <v>30</v>
      </c>
      <c r="J790" s="26">
        <f t="shared" si="115"/>
        <v>25</v>
      </c>
      <c r="K790" s="26">
        <f t="shared" si="115"/>
        <v>31</v>
      </c>
      <c r="L790" s="26">
        <f t="shared" si="115"/>
        <v>34</v>
      </c>
      <c r="M790" s="26">
        <f t="shared" si="115"/>
        <v>28</v>
      </c>
      <c r="N790" s="26">
        <f t="shared" si="115"/>
        <v>27</v>
      </c>
      <c r="O790" s="26">
        <f t="shared" si="115"/>
        <v>33</v>
      </c>
      <c r="P790" s="26">
        <f t="shared" si="115"/>
        <v>38</v>
      </c>
      <c r="Q790" s="26">
        <f t="shared" si="115"/>
        <v>33</v>
      </c>
      <c r="R790" s="26">
        <f t="shared" si="115"/>
        <v>35</v>
      </c>
      <c r="S790" s="26">
        <f t="shared" si="115"/>
        <v>31</v>
      </c>
      <c r="T790" s="28">
        <f t="shared" si="115"/>
        <v>424</v>
      </c>
    </row>
    <row r="791" spans="1:20" outlineLevel="2" x14ac:dyDescent="0.25">
      <c r="A791" s="20">
        <v>298</v>
      </c>
      <c r="B791" s="20" t="s">
        <v>100</v>
      </c>
      <c r="C791" s="20">
        <v>157</v>
      </c>
      <c r="D791" s="20" t="s">
        <v>53</v>
      </c>
      <c r="E791" s="23">
        <v>1</v>
      </c>
      <c r="H791" s="23">
        <v>1</v>
      </c>
      <c r="K791" s="23">
        <v>1</v>
      </c>
      <c r="Q791" s="23">
        <v>1</v>
      </c>
      <c r="S791" s="23">
        <v>2</v>
      </c>
      <c r="T791" s="28">
        <f t="shared" si="105"/>
        <v>6</v>
      </c>
    </row>
    <row r="792" spans="1:20" outlineLevel="2" x14ac:dyDescent="0.25">
      <c r="A792" s="20">
        <v>298</v>
      </c>
      <c r="B792" s="20" t="s">
        <v>100</v>
      </c>
      <c r="C792" s="20">
        <v>1672</v>
      </c>
      <c r="D792" s="20" t="s">
        <v>94</v>
      </c>
      <c r="N792" s="23">
        <v>1</v>
      </c>
      <c r="O792" s="23">
        <v>1</v>
      </c>
      <c r="T792" s="28">
        <f t="shared" si="105"/>
        <v>2</v>
      </c>
    </row>
    <row r="793" spans="1:20" outlineLevel="2" x14ac:dyDescent="0.25">
      <c r="A793" s="20">
        <v>298</v>
      </c>
      <c r="B793" s="20" t="s">
        <v>100</v>
      </c>
      <c r="C793" s="20">
        <v>1739</v>
      </c>
      <c r="D793" s="20" t="s">
        <v>96</v>
      </c>
      <c r="O793" s="23">
        <v>1</v>
      </c>
      <c r="T793" s="28">
        <f t="shared" si="105"/>
        <v>1</v>
      </c>
    </row>
    <row r="794" spans="1:20" outlineLevel="2" x14ac:dyDescent="0.25">
      <c r="A794" s="20">
        <v>298</v>
      </c>
      <c r="B794" s="20" t="s">
        <v>100</v>
      </c>
      <c r="C794" s="20">
        <v>298</v>
      </c>
      <c r="D794" s="20" t="s">
        <v>100</v>
      </c>
      <c r="E794" s="23">
        <v>28</v>
      </c>
      <c r="F794" s="23">
        <v>1</v>
      </c>
      <c r="G794" s="23">
        <v>31</v>
      </c>
      <c r="H794" s="23">
        <v>26</v>
      </c>
      <c r="I794" s="23">
        <v>30</v>
      </c>
      <c r="J794" s="23">
        <v>37</v>
      </c>
      <c r="K794" s="23">
        <v>41</v>
      </c>
      <c r="L794" s="23">
        <v>35</v>
      </c>
      <c r="M794" s="23">
        <v>32</v>
      </c>
      <c r="N794" s="23">
        <v>44</v>
      </c>
      <c r="O794" s="23">
        <v>31</v>
      </c>
      <c r="P794" s="23">
        <v>38</v>
      </c>
      <c r="Q794" s="23">
        <v>44</v>
      </c>
      <c r="R794" s="23">
        <v>34</v>
      </c>
      <c r="S794" s="23">
        <v>31</v>
      </c>
      <c r="T794" s="28">
        <f t="shared" si="105"/>
        <v>483</v>
      </c>
    </row>
    <row r="795" spans="1:20" outlineLevel="2" x14ac:dyDescent="0.25">
      <c r="A795" s="20">
        <v>298</v>
      </c>
      <c r="B795" s="20" t="s">
        <v>100</v>
      </c>
      <c r="C795" s="20">
        <v>1469</v>
      </c>
      <c r="D795" s="20" t="s">
        <v>176</v>
      </c>
      <c r="M795" s="23">
        <v>1</v>
      </c>
      <c r="R795" s="23">
        <v>1</v>
      </c>
      <c r="S795" s="23">
        <v>1</v>
      </c>
      <c r="T795" s="28">
        <f t="shared" si="105"/>
        <v>3</v>
      </c>
    </row>
    <row r="796" spans="1:20" outlineLevel="1" x14ac:dyDescent="0.25">
      <c r="A796" s="25"/>
      <c r="B796" s="24" t="s">
        <v>1023</v>
      </c>
      <c r="C796" s="25"/>
      <c r="D796" s="25"/>
      <c r="E796" s="26">
        <f t="shared" ref="E796:T796" si="116">SUBTOTAL(9,E791:E795)</f>
        <v>29</v>
      </c>
      <c r="F796" s="26">
        <f t="shared" si="116"/>
        <v>1</v>
      </c>
      <c r="G796" s="26">
        <f t="shared" si="116"/>
        <v>31</v>
      </c>
      <c r="H796" s="26">
        <f t="shared" si="116"/>
        <v>27</v>
      </c>
      <c r="I796" s="26">
        <f t="shared" si="116"/>
        <v>30</v>
      </c>
      <c r="J796" s="26">
        <f t="shared" si="116"/>
        <v>37</v>
      </c>
      <c r="K796" s="26">
        <f t="shared" si="116"/>
        <v>42</v>
      </c>
      <c r="L796" s="26">
        <f t="shared" si="116"/>
        <v>35</v>
      </c>
      <c r="M796" s="26">
        <f t="shared" si="116"/>
        <v>33</v>
      </c>
      <c r="N796" s="26">
        <f t="shared" si="116"/>
        <v>45</v>
      </c>
      <c r="O796" s="26">
        <f t="shared" si="116"/>
        <v>33</v>
      </c>
      <c r="P796" s="26">
        <f t="shared" si="116"/>
        <v>38</v>
      </c>
      <c r="Q796" s="26">
        <f t="shared" si="116"/>
        <v>45</v>
      </c>
      <c r="R796" s="26">
        <f t="shared" si="116"/>
        <v>35</v>
      </c>
      <c r="S796" s="26">
        <f t="shared" si="116"/>
        <v>34</v>
      </c>
      <c r="T796" s="28">
        <f t="shared" si="116"/>
        <v>495</v>
      </c>
    </row>
    <row r="797" spans="1:20" outlineLevel="2" x14ac:dyDescent="0.25">
      <c r="A797" s="20">
        <v>304</v>
      </c>
      <c r="B797" s="20" t="s">
        <v>101</v>
      </c>
      <c r="C797" s="20">
        <v>304</v>
      </c>
      <c r="D797" s="20" t="s">
        <v>101</v>
      </c>
      <c r="E797" s="23">
        <v>1</v>
      </c>
      <c r="G797" s="23">
        <v>1</v>
      </c>
      <c r="H797" s="23">
        <v>1</v>
      </c>
      <c r="J797" s="23">
        <v>1</v>
      </c>
      <c r="K797" s="23">
        <v>2</v>
      </c>
      <c r="N797" s="23">
        <v>1</v>
      </c>
      <c r="T797" s="28">
        <f t="shared" si="105"/>
        <v>7</v>
      </c>
    </row>
    <row r="798" spans="1:20" outlineLevel="1" x14ac:dyDescent="0.25">
      <c r="A798" s="25"/>
      <c r="B798" s="24" t="s">
        <v>1024</v>
      </c>
      <c r="C798" s="25"/>
      <c r="D798" s="25"/>
      <c r="E798" s="26">
        <f t="shared" ref="E798:T798" si="117">SUBTOTAL(9,E797:E797)</f>
        <v>1</v>
      </c>
      <c r="F798" s="26">
        <f t="shared" si="117"/>
        <v>0</v>
      </c>
      <c r="G798" s="26">
        <f t="shared" si="117"/>
        <v>1</v>
      </c>
      <c r="H798" s="26">
        <f t="shared" si="117"/>
        <v>1</v>
      </c>
      <c r="I798" s="26">
        <f t="shared" si="117"/>
        <v>0</v>
      </c>
      <c r="J798" s="26">
        <f t="shared" si="117"/>
        <v>1</v>
      </c>
      <c r="K798" s="26">
        <f t="shared" si="117"/>
        <v>2</v>
      </c>
      <c r="L798" s="26">
        <f t="shared" si="117"/>
        <v>0</v>
      </c>
      <c r="M798" s="26">
        <f t="shared" si="117"/>
        <v>0</v>
      </c>
      <c r="N798" s="26">
        <f t="shared" si="117"/>
        <v>1</v>
      </c>
      <c r="O798" s="26">
        <f t="shared" si="117"/>
        <v>0</v>
      </c>
      <c r="P798" s="26">
        <f t="shared" si="117"/>
        <v>0</v>
      </c>
      <c r="Q798" s="26">
        <f t="shared" si="117"/>
        <v>0</v>
      </c>
      <c r="R798" s="26">
        <f t="shared" si="117"/>
        <v>0</v>
      </c>
      <c r="S798" s="26">
        <f t="shared" si="117"/>
        <v>0</v>
      </c>
      <c r="T798" s="28">
        <f t="shared" si="117"/>
        <v>7</v>
      </c>
    </row>
    <row r="799" spans="1:20" outlineLevel="2" x14ac:dyDescent="0.25">
      <c r="A799" s="20">
        <v>1058</v>
      </c>
      <c r="B799" s="20" t="s">
        <v>102</v>
      </c>
      <c r="C799" s="20">
        <v>1058</v>
      </c>
      <c r="D799" s="20" t="s">
        <v>102</v>
      </c>
      <c r="P799" s="23">
        <v>15</v>
      </c>
      <c r="Q799" s="23">
        <v>19</v>
      </c>
      <c r="R799" s="23">
        <v>16</v>
      </c>
      <c r="S799" s="23">
        <v>13</v>
      </c>
      <c r="T799" s="28">
        <f t="shared" si="105"/>
        <v>63</v>
      </c>
    </row>
    <row r="800" spans="1:20" outlineLevel="1" x14ac:dyDescent="0.25">
      <c r="A800" s="25"/>
      <c r="B800" s="24" t="s">
        <v>1025</v>
      </c>
      <c r="C800" s="25"/>
      <c r="D800" s="25"/>
      <c r="E800" s="26">
        <f t="shared" ref="E800:T800" si="118">SUBTOTAL(9,E799:E799)</f>
        <v>0</v>
      </c>
      <c r="F800" s="26">
        <f t="shared" si="118"/>
        <v>0</v>
      </c>
      <c r="G800" s="26">
        <f t="shared" si="118"/>
        <v>0</v>
      </c>
      <c r="H800" s="26">
        <f t="shared" si="118"/>
        <v>0</v>
      </c>
      <c r="I800" s="26">
        <f t="shared" si="118"/>
        <v>0</v>
      </c>
      <c r="J800" s="26">
        <f t="shared" si="118"/>
        <v>0</v>
      </c>
      <c r="K800" s="26">
        <f t="shared" si="118"/>
        <v>0</v>
      </c>
      <c r="L800" s="26">
        <f t="shared" si="118"/>
        <v>0</v>
      </c>
      <c r="M800" s="26">
        <f t="shared" si="118"/>
        <v>0</v>
      </c>
      <c r="N800" s="26">
        <f t="shared" si="118"/>
        <v>0</v>
      </c>
      <c r="O800" s="26">
        <f t="shared" si="118"/>
        <v>0</v>
      </c>
      <c r="P800" s="26">
        <f t="shared" si="118"/>
        <v>15</v>
      </c>
      <c r="Q800" s="26">
        <f t="shared" si="118"/>
        <v>19</v>
      </c>
      <c r="R800" s="26">
        <f t="shared" si="118"/>
        <v>16</v>
      </c>
      <c r="S800" s="26">
        <f t="shared" si="118"/>
        <v>13</v>
      </c>
      <c r="T800" s="28">
        <f t="shared" si="118"/>
        <v>63</v>
      </c>
    </row>
    <row r="801" spans="1:20" outlineLevel="2" x14ac:dyDescent="0.25">
      <c r="A801" s="20">
        <v>311</v>
      </c>
      <c r="B801" s="20" t="s">
        <v>103</v>
      </c>
      <c r="C801" s="20">
        <v>53</v>
      </c>
      <c r="D801" s="20" t="s">
        <v>28</v>
      </c>
      <c r="H801" s="23">
        <v>1</v>
      </c>
      <c r="T801" s="28">
        <f t="shared" si="105"/>
        <v>1</v>
      </c>
    </row>
    <row r="802" spans="1:20" outlineLevel="2" x14ac:dyDescent="0.25">
      <c r="A802" s="20">
        <v>311</v>
      </c>
      <c r="B802" s="20" t="s">
        <v>103</v>
      </c>
      <c r="C802" s="20">
        <v>1095</v>
      </c>
      <c r="D802" s="20" t="s">
        <v>235</v>
      </c>
      <c r="P802" s="23">
        <v>1</v>
      </c>
      <c r="T802" s="28">
        <f t="shared" si="105"/>
        <v>1</v>
      </c>
    </row>
    <row r="803" spans="1:20" outlineLevel="2" x14ac:dyDescent="0.25">
      <c r="A803" s="20">
        <v>311</v>
      </c>
      <c r="B803" s="20" t="s">
        <v>103</v>
      </c>
      <c r="C803" s="20">
        <v>311</v>
      </c>
      <c r="D803" s="20" t="s">
        <v>103</v>
      </c>
      <c r="G803" s="23">
        <v>19</v>
      </c>
      <c r="H803" s="23">
        <v>16</v>
      </c>
      <c r="I803" s="23">
        <v>19</v>
      </c>
      <c r="J803" s="23">
        <v>20</v>
      </c>
      <c r="K803" s="23">
        <v>22</v>
      </c>
      <c r="L803" s="23">
        <v>18</v>
      </c>
      <c r="M803" s="23">
        <v>22</v>
      </c>
      <c r="N803" s="23">
        <v>22</v>
      </c>
      <c r="O803" s="23">
        <v>25</v>
      </c>
      <c r="T803" s="28">
        <f t="shared" si="105"/>
        <v>183</v>
      </c>
    </row>
    <row r="804" spans="1:20" outlineLevel="1" x14ac:dyDescent="0.25">
      <c r="A804" s="25"/>
      <c r="B804" s="24" t="s">
        <v>1026</v>
      </c>
      <c r="C804" s="25"/>
      <c r="D804" s="25"/>
      <c r="E804" s="26">
        <f t="shared" ref="E804:T804" si="119">SUBTOTAL(9,E801:E803)</f>
        <v>0</v>
      </c>
      <c r="F804" s="26">
        <f t="shared" si="119"/>
        <v>0</v>
      </c>
      <c r="G804" s="26">
        <f t="shared" si="119"/>
        <v>19</v>
      </c>
      <c r="H804" s="26">
        <f t="shared" si="119"/>
        <v>17</v>
      </c>
      <c r="I804" s="26">
        <f t="shared" si="119"/>
        <v>19</v>
      </c>
      <c r="J804" s="26">
        <f t="shared" si="119"/>
        <v>20</v>
      </c>
      <c r="K804" s="26">
        <f t="shared" si="119"/>
        <v>22</v>
      </c>
      <c r="L804" s="26">
        <f t="shared" si="119"/>
        <v>18</v>
      </c>
      <c r="M804" s="26">
        <f t="shared" si="119"/>
        <v>22</v>
      </c>
      <c r="N804" s="26">
        <f t="shared" si="119"/>
        <v>22</v>
      </c>
      <c r="O804" s="26">
        <f t="shared" si="119"/>
        <v>25</v>
      </c>
      <c r="P804" s="26">
        <f t="shared" si="119"/>
        <v>1</v>
      </c>
      <c r="Q804" s="26">
        <f t="shared" si="119"/>
        <v>0</v>
      </c>
      <c r="R804" s="26">
        <f t="shared" si="119"/>
        <v>0</v>
      </c>
      <c r="S804" s="26">
        <f t="shared" si="119"/>
        <v>0</v>
      </c>
      <c r="T804" s="28">
        <f t="shared" si="119"/>
        <v>185</v>
      </c>
    </row>
    <row r="805" spans="1:20" outlineLevel="2" x14ac:dyDescent="0.25">
      <c r="A805" s="20">
        <v>616</v>
      </c>
      <c r="B805" s="20" t="s">
        <v>894</v>
      </c>
      <c r="C805" s="20">
        <v>696</v>
      </c>
      <c r="D805" s="20" t="s">
        <v>104</v>
      </c>
      <c r="H805" s="23">
        <v>1</v>
      </c>
      <c r="I805" s="23">
        <v>2</v>
      </c>
      <c r="J805" s="23">
        <v>2</v>
      </c>
      <c r="K805" s="23">
        <v>1</v>
      </c>
      <c r="O805" s="23">
        <v>2</v>
      </c>
      <c r="P805" s="23">
        <v>3</v>
      </c>
      <c r="R805" s="23">
        <v>1</v>
      </c>
      <c r="S805" s="23">
        <v>1</v>
      </c>
      <c r="T805" s="28">
        <f t="shared" si="105"/>
        <v>13</v>
      </c>
    </row>
    <row r="806" spans="1:20" outlineLevel="1" x14ac:dyDescent="0.25">
      <c r="A806" s="25"/>
      <c r="B806" s="24" t="s">
        <v>1027</v>
      </c>
      <c r="C806" s="25"/>
      <c r="D806" s="25"/>
      <c r="E806" s="26">
        <f t="shared" ref="E806:T806" si="120">SUBTOTAL(9,E805:E805)</f>
        <v>0</v>
      </c>
      <c r="F806" s="26">
        <f t="shared" si="120"/>
        <v>0</v>
      </c>
      <c r="G806" s="26">
        <f t="shared" si="120"/>
        <v>0</v>
      </c>
      <c r="H806" s="26">
        <f t="shared" si="120"/>
        <v>1</v>
      </c>
      <c r="I806" s="26">
        <f t="shared" si="120"/>
        <v>2</v>
      </c>
      <c r="J806" s="26">
        <f t="shared" si="120"/>
        <v>2</v>
      </c>
      <c r="K806" s="26">
        <f t="shared" si="120"/>
        <v>1</v>
      </c>
      <c r="L806" s="26">
        <f t="shared" si="120"/>
        <v>0</v>
      </c>
      <c r="M806" s="26">
        <f t="shared" si="120"/>
        <v>0</v>
      </c>
      <c r="N806" s="26">
        <f t="shared" si="120"/>
        <v>0</v>
      </c>
      <c r="O806" s="26">
        <f t="shared" si="120"/>
        <v>2</v>
      </c>
      <c r="P806" s="26">
        <f t="shared" si="120"/>
        <v>3</v>
      </c>
      <c r="Q806" s="26">
        <f t="shared" si="120"/>
        <v>0</v>
      </c>
      <c r="R806" s="26">
        <f t="shared" si="120"/>
        <v>1</v>
      </c>
      <c r="S806" s="26">
        <f t="shared" si="120"/>
        <v>1</v>
      </c>
      <c r="T806" s="28">
        <f t="shared" si="120"/>
        <v>13</v>
      </c>
    </row>
    <row r="807" spans="1:20" outlineLevel="2" x14ac:dyDescent="0.25">
      <c r="A807" s="20">
        <v>696</v>
      </c>
      <c r="B807" s="20" t="s">
        <v>104</v>
      </c>
      <c r="C807" s="20">
        <v>282</v>
      </c>
      <c r="D807" s="20" t="s">
        <v>92</v>
      </c>
      <c r="O807" s="23">
        <v>1</v>
      </c>
      <c r="T807" s="28">
        <f t="shared" si="105"/>
        <v>1</v>
      </c>
    </row>
    <row r="808" spans="1:20" outlineLevel="2" x14ac:dyDescent="0.25">
      <c r="A808" s="20">
        <v>696</v>
      </c>
      <c r="B808" s="20" t="s">
        <v>104</v>
      </c>
      <c r="C808" s="20">
        <v>1672</v>
      </c>
      <c r="D808" s="20" t="s">
        <v>94</v>
      </c>
      <c r="Q808" s="23">
        <v>1</v>
      </c>
      <c r="T808" s="28">
        <f t="shared" si="105"/>
        <v>1</v>
      </c>
    </row>
    <row r="809" spans="1:20" outlineLevel="2" x14ac:dyDescent="0.25">
      <c r="A809" s="20">
        <v>696</v>
      </c>
      <c r="B809" s="20" t="s">
        <v>104</v>
      </c>
      <c r="C809" s="20">
        <v>1739</v>
      </c>
      <c r="D809" s="20" t="s">
        <v>96</v>
      </c>
      <c r="N809" s="23">
        <v>1</v>
      </c>
      <c r="T809" s="28">
        <f t="shared" si="105"/>
        <v>1</v>
      </c>
    </row>
    <row r="810" spans="1:20" outlineLevel="2" x14ac:dyDescent="0.25">
      <c r="A810" s="20">
        <v>696</v>
      </c>
      <c r="B810" s="20" t="s">
        <v>104</v>
      </c>
      <c r="C810" s="20">
        <v>1067</v>
      </c>
      <c r="D810" s="20" t="s">
        <v>97</v>
      </c>
      <c r="S810" s="23">
        <v>1</v>
      </c>
      <c r="T810" s="28">
        <f t="shared" si="105"/>
        <v>1</v>
      </c>
    </row>
    <row r="811" spans="1:20" outlineLevel="2" x14ac:dyDescent="0.25">
      <c r="A811" s="20">
        <v>696</v>
      </c>
      <c r="B811" s="20" t="s">
        <v>104</v>
      </c>
      <c r="C811" s="20">
        <v>696</v>
      </c>
      <c r="D811" s="20" t="s">
        <v>104</v>
      </c>
      <c r="E811" s="23">
        <v>49</v>
      </c>
      <c r="G811" s="23">
        <v>47</v>
      </c>
      <c r="H811" s="23">
        <v>51</v>
      </c>
      <c r="I811" s="23">
        <v>66</v>
      </c>
      <c r="J811" s="23">
        <v>56</v>
      </c>
      <c r="K811" s="23">
        <v>65</v>
      </c>
      <c r="L811" s="23">
        <v>58</v>
      </c>
      <c r="M811" s="23">
        <v>68</v>
      </c>
      <c r="N811" s="23">
        <v>61</v>
      </c>
      <c r="O811" s="23">
        <v>58</v>
      </c>
      <c r="P811" s="23">
        <v>60</v>
      </c>
      <c r="Q811" s="23">
        <v>62</v>
      </c>
      <c r="R811" s="23">
        <v>79</v>
      </c>
      <c r="S811" s="23">
        <v>67</v>
      </c>
      <c r="T811" s="28">
        <f t="shared" si="105"/>
        <v>847</v>
      </c>
    </row>
    <row r="812" spans="1:20" outlineLevel="2" x14ac:dyDescent="0.25">
      <c r="A812" s="20">
        <v>696</v>
      </c>
      <c r="B812" s="20" t="s">
        <v>104</v>
      </c>
      <c r="C812" s="20">
        <v>726</v>
      </c>
      <c r="D812" s="20" t="s">
        <v>150</v>
      </c>
      <c r="E812" s="23">
        <v>1</v>
      </c>
      <c r="H812" s="23">
        <v>1</v>
      </c>
      <c r="I812" s="23">
        <v>1</v>
      </c>
      <c r="T812" s="28">
        <f t="shared" si="105"/>
        <v>3</v>
      </c>
    </row>
    <row r="813" spans="1:20" outlineLevel="1" x14ac:dyDescent="0.25">
      <c r="A813" s="25"/>
      <c r="B813" s="24" t="s">
        <v>1028</v>
      </c>
      <c r="C813" s="25"/>
      <c r="D813" s="25"/>
      <c r="E813" s="26">
        <f t="shared" ref="E813:T813" si="121">SUBTOTAL(9,E807:E812)</f>
        <v>50</v>
      </c>
      <c r="F813" s="26">
        <f t="shared" si="121"/>
        <v>0</v>
      </c>
      <c r="G813" s="26">
        <f t="shared" si="121"/>
        <v>47</v>
      </c>
      <c r="H813" s="26">
        <f t="shared" si="121"/>
        <v>52</v>
      </c>
      <c r="I813" s="26">
        <f t="shared" si="121"/>
        <v>67</v>
      </c>
      <c r="J813" s="26">
        <f t="shared" si="121"/>
        <v>56</v>
      </c>
      <c r="K813" s="26">
        <f t="shared" si="121"/>
        <v>65</v>
      </c>
      <c r="L813" s="26">
        <f t="shared" si="121"/>
        <v>58</v>
      </c>
      <c r="M813" s="26">
        <f t="shared" si="121"/>
        <v>68</v>
      </c>
      <c r="N813" s="26">
        <f t="shared" si="121"/>
        <v>62</v>
      </c>
      <c r="O813" s="26">
        <f t="shared" si="121"/>
        <v>59</v>
      </c>
      <c r="P813" s="26">
        <f t="shared" si="121"/>
        <v>60</v>
      </c>
      <c r="Q813" s="26">
        <f t="shared" si="121"/>
        <v>63</v>
      </c>
      <c r="R813" s="26">
        <f t="shared" si="121"/>
        <v>79</v>
      </c>
      <c r="S813" s="26">
        <f t="shared" si="121"/>
        <v>68</v>
      </c>
      <c r="T813" s="28">
        <f t="shared" si="121"/>
        <v>854</v>
      </c>
    </row>
    <row r="814" spans="1:20" outlineLevel="2" x14ac:dyDescent="0.25">
      <c r="A814" s="20">
        <v>798</v>
      </c>
      <c r="B814" s="20" t="s">
        <v>105</v>
      </c>
      <c r="C814" s="20">
        <v>1672</v>
      </c>
      <c r="D814" s="20" t="s">
        <v>94</v>
      </c>
      <c r="O814" s="23">
        <v>1</v>
      </c>
      <c r="Q814" s="23">
        <v>2</v>
      </c>
      <c r="R814" s="23">
        <v>1</v>
      </c>
      <c r="T814" s="28">
        <f t="shared" si="105"/>
        <v>4</v>
      </c>
    </row>
    <row r="815" spans="1:20" outlineLevel="2" x14ac:dyDescent="0.25">
      <c r="A815" s="20">
        <v>798</v>
      </c>
      <c r="B815" s="20" t="s">
        <v>105</v>
      </c>
      <c r="C815" s="20">
        <v>798</v>
      </c>
      <c r="D815" s="20" t="s">
        <v>105</v>
      </c>
      <c r="E815" s="23">
        <v>26</v>
      </c>
      <c r="F815" s="23">
        <v>1</v>
      </c>
      <c r="G815" s="23">
        <v>69</v>
      </c>
      <c r="H815" s="23">
        <v>61</v>
      </c>
      <c r="I815" s="23">
        <v>61</v>
      </c>
      <c r="J815" s="23">
        <v>59</v>
      </c>
      <c r="K815" s="23">
        <v>65</v>
      </c>
      <c r="L815" s="23">
        <v>76</v>
      </c>
      <c r="M815" s="23">
        <v>71</v>
      </c>
      <c r="N815" s="23">
        <v>63</v>
      </c>
      <c r="O815" s="23">
        <v>64</v>
      </c>
      <c r="P815" s="23">
        <v>84</v>
      </c>
      <c r="Q815" s="23">
        <v>68</v>
      </c>
      <c r="R815" s="23">
        <v>63</v>
      </c>
      <c r="S815" s="23">
        <v>75</v>
      </c>
      <c r="T815" s="28">
        <f t="shared" si="105"/>
        <v>906</v>
      </c>
    </row>
    <row r="816" spans="1:20" outlineLevel="2" x14ac:dyDescent="0.25">
      <c r="A816" s="20">
        <v>798</v>
      </c>
      <c r="B816" s="20" t="s">
        <v>105</v>
      </c>
      <c r="C816" s="20">
        <v>1458</v>
      </c>
      <c r="D816" s="20" t="s">
        <v>137</v>
      </c>
      <c r="E816" s="23">
        <v>1</v>
      </c>
      <c r="I816" s="23">
        <v>2</v>
      </c>
      <c r="L816" s="23">
        <v>2</v>
      </c>
      <c r="M816" s="23">
        <v>3</v>
      </c>
      <c r="O816" s="23">
        <v>1</v>
      </c>
      <c r="P816" s="23">
        <v>2</v>
      </c>
      <c r="Q816" s="23">
        <v>1</v>
      </c>
      <c r="R816" s="23">
        <v>2</v>
      </c>
      <c r="T816" s="28">
        <f t="shared" si="105"/>
        <v>14</v>
      </c>
    </row>
    <row r="817" spans="1:20" outlineLevel="2" x14ac:dyDescent="0.25">
      <c r="A817" s="20">
        <v>798</v>
      </c>
      <c r="B817" s="20" t="s">
        <v>105</v>
      </c>
      <c r="C817" s="20">
        <v>1615</v>
      </c>
      <c r="D817" s="20" t="s">
        <v>140</v>
      </c>
      <c r="M817" s="23">
        <v>1</v>
      </c>
      <c r="P817" s="23">
        <v>1</v>
      </c>
      <c r="T817" s="28">
        <f t="shared" si="105"/>
        <v>2</v>
      </c>
    </row>
    <row r="818" spans="1:20" outlineLevel="2" x14ac:dyDescent="0.25">
      <c r="A818" s="20">
        <v>798</v>
      </c>
      <c r="B818" s="20" t="s">
        <v>105</v>
      </c>
      <c r="C818" s="20">
        <v>854</v>
      </c>
      <c r="D818" s="20" t="s">
        <v>165</v>
      </c>
      <c r="N818" s="23">
        <v>1</v>
      </c>
      <c r="T818" s="28">
        <f t="shared" ref="T818:T892" si="122">SUM(E818:S818)</f>
        <v>1</v>
      </c>
    </row>
    <row r="819" spans="1:20" outlineLevel="2" x14ac:dyDescent="0.25">
      <c r="A819" s="20">
        <v>798</v>
      </c>
      <c r="B819" s="20" t="s">
        <v>105</v>
      </c>
      <c r="C819" s="20">
        <v>951</v>
      </c>
      <c r="D819" s="20" t="s">
        <v>177</v>
      </c>
      <c r="H819" s="23">
        <v>1</v>
      </c>
      <c r="T819" s="28">
        <f t="shared" si="122"/>
        <v>1</v>
      </c>
    </row>
    <row r="820" spans="1:20" outlineLevel="2" x14ac:dyDescent="0.25">
      <c r="A820" s="20">
        <v>798</v>
      </c>
      <c r="B820" s="20" t="s">
        <v>105</v>
      </c>
      <c r="C820" s="20">
        <v>570</v>
      </c>
      <c r="D820" s="20" t="s">
        <v>186</v>
      </c>
      <c r="P820" s="23">
        <v>2</v>
      </c>
      <c r="Q820" s="23">
        <v>2</v>
      </c>
      <c r="T820" s="28">
        <f t="shared" si="122"/>
        <v>4</v>
      </c>
    </row>
    <row r="821" spans="1:20" outlineLevel="2" x14ac:dyDescent="0.25">
      <c r="A821" s="20">
        <v>798</v>
      </c>
      <c r="B821" s="20" t="s">
        <v>105</v>
      </c>
      <c r="C821" s="20">
        <v>681</v>
      </c>
      <c r="D821" s="20" t="s">
        <v>192</v>
      </c>
      <c r="G821" s="23">
        <v>1</v>
      </c>
      <c r="I821" s="23">
        <v>1</v>
      </c>
      <c r="J821" s="23">
        <v>1</v>
      </c>
      <c r="T821" s="28">
        <f t="shared" si="122"/>
        <v>3</v>
      </c>
    </row>
    <row r="822" spans="1:20" outlineLevel="1" x14ac:dyDescent="0.25">
      <c r="A822" s="25"/>
      <c r="B822" s="24" t="s">
        <v>1029</v>
      </c>
      <c r="C822" s="25"/>
      <c r="D822" s="25"/>
      <c r="E822" s="26">
        <f t="shared" ref="E822:T822" si="123">SUBTOTAL(9,E814:E821)</f>
        <v>27</v>
      </c>
      <c r="F822" s="26">
        <f t="shared" si="123"/>
        <v>1</v>
      </c>
      <c r="G822" s="26">
        <f t="shared" si="123"/>
        <v>70</v>
      </c>
      <c r="H822" s="26">
        <f t="shared" si="123"/>
        <v>62</v>
      </c>
      <c r="I822" s="26">
        <f t="shared" si="123"/>
        <v>64</v>
      </c>
      <c r="J822" s="26">
        <f t="shared" si="123"/>
        <v>60</v>
      </c>
      <c r="K822" s="26">
        <f t="shared" si="123"/>
        <v>65</v>
      </c>
      <c r="L822" s="26">
        <f t="shared" si="123"/>
        <v>78</v>
      </c>
      <c r="M822" s="26">
        <f t="shared" si="123"/>
        <v>75</v>
      </c>
      <c r="N822" s="26">
        <f t="shared" si="123"/>
        <v>64</v>
      </c>
      <c r="O822" s="26">
        <f t="shared" si="123"/>
        <v>66</v>
      </c>
      <c r="P822" s="26">
        <f t="shared" si="123"/>
        <v>89</v>
      </c>
      <c r="Q822" s="26">
        <f t="shared" si="123"/>
        <v>73</v>
      </c>
      <c r="R822" s="26">
        <f t="shared" si="123"/>
        <v>66</v>
      </c>
      <c r="S822" s="26">
        <f t="shared" si="123"/>
        <v>75</v>
      </c>
      <c r="T822" s="28">
        <f t="shared" si="123"/>
        <v>935</v>
      </c>
    </row>
    <row r="823" spans="1:20" outlineLevel="2" x14ac:dyDescent="0.25">
      <c r="A823" s="20">
        <v>994</v>
      </c>
      <c r="B823" s="20" t="s">
        <v>106</v>
      </c>
      <c r="C823" s="20">
        <v>994</v>
      </c>
      <c r="D823" s="20" t="s">
        <v>106</v>
      </c>
      <c r="G823" s="23">
        <v>5</v>
      </c>
      <c r="H823" s="23">
        <v>3</v>
      </c>
      <c r="I823" s="23">
        <v>5</v>
      </c>
      <c r="J823" s="23">
        <v>4</v>
      </c>
      <c r="K823" s="23">
        <v>3</v>
      </c>
      <c r="L823" s="23">
        <v>5</v>
      </c>
      <c r="M823" s="23">
        <v>2</v>
      </c>
      <c r="N823" s="23">
        <v>8</v>
      </c>
      <c r="O823" s="23">
        <v>3</v>
      </c>
      <c r="T823" s="28">
        <f t="shared" si="122"/>
        <v>38</v>
      </c>
    </row>
    <row r="824" spans="1:20" outlineLevel="2" x14ac:dyDescent="0.25">
      <c r="A824" s="20">
        <v>994</v>
      </c>
      <c r="B824" s="20" t="s">
        <v>106</v>
      </c>
      <c r="C824" s="20">
        <v>1036</v>
      </c>
      <c r="D824" s="20" t="s">
        <v>107</v>
      </c>
      <c r="P824" s="23">
        <v>4</v>
      </c>
      <c r="Q824" s="23">
        <v>4</v>
      </c>
      <c r="R824" s="23">
        <v>5</v>
      </c>
      <c r="S824" s="23">
        <v>1</v>
      </c>
      <c r="T824" s="28">
        <f t="shared" si="122"/>
        <v>14</v>
      </c>
    </row>
    <row r="825" spans="1:20" outlineLevel="1" x14ac:dyDescent="0.25">
      <c r="A825" s="25"/>
      <c r="B825" s="24" t="s">
        <v>1030</v>
      </c>
      <c r="C825" s="25"/>
      <c r="D825" s="25"/>
      <c r="E825" s="26">
        <f t="shared" ref="E825:T825" si="124">SUBTOTAL(9,E823:E824)</f>
        <v>0</v>
      </c>
      <c r="F825" s="26">
        <f t="shared" si="124"/>
        <v>0</v>
      </c>
      <c r="G825" s="26">
        <f t="shared" si="124"/>
        <v>5</v>
      </c>
      <c r="H825" s="26">
        <f t="shared" si="124"/>
        <v>3</v>
      </c>
      <c r="I825" s="26">
        <f t="shared" si="124"/>
        <v>5</v>
      </c>
      <c r="J825" s="26">
        <f t="shared" si="124"/>
        <v>4</v>
      </c>
      <c r="K825" s="26">
        <f t="shared" si="124"/>
        <v>3</v>
      </c>
      <c r="L825" s="26">
        <f t="shared" si="124"/>
        <v>5</v>
      </c>
      <c r="M825" s="26">
        <f t="shared" si="124"/>
        <v>2</v>
      </c>
      <c r="N825" s="26">
        <f t="shared" si="124"/>
        <v>8</v>
      </c>
      <c r="O825" s="26">
        <f t="shared" si="124"/>
        <v>3</v>
      </c>
      <c r="P825" s="26">
        <f t="shared" si="124"/>
        <v>4</v>
      </c>
      <c r="Q825" s="26">
        <f t="shared" si="124"/>
        <v>4</v>
      </c>
      <c r="R825" s="26">
        <f t="shared" si="124"/>
        <v>5</v>
      </c>
      <c r="S825" s="26">
        <f t="shared" si="124"/>
        <v>1</v>
      </c>
      <c r="T825" s="28">
        <f t="shared" si="124"/>
        <v>52</v>
      </c>
    </row>
    <row r="826" spans="1:20" outlineLevel="2" x14ac:dyDescent="0.25">
      <c r="A826" s="20">
        <v>1036</v>
      </c>
      <c r="B826" s="20" t="s">
        <v>107</v>
      </c>
      <c r="C826" s="20">
        <v>1672</v>
      </c>
      <c r="D826" s="20" t="s">
        <v>94</v>
      </c>
      <c r="O826" s="23">
        <v>1</v>
      </c>
      <c r="P826" s="23">
        <v>1</v>
      </c>
      <c r="T826" s="28">
        <f t="shared" si="122"/>
        <v>2</v>
      </c>
    </row>
    <row r="827" spans="1:20" outlineLevel="2" x14ac:dyDescent="0.25">
      <c r="A827" s="20">
        <v>1036</v>
      </c>
      <c r="B827" s="20" t="s">
        <v>107</v>
      </c>
      <c r="C827" s="20">
        <v>1067</v>
      </c>
      <c r="D827" s="20" t="s">
        <v>97</v>
      </c>
      <c r="S827" s="23">
        <v>1</v>
      </c>
      <c r="T827" s="28">
        <f t="shared" si="122"/>
        <v>1</v>
      </c>
    </row>
    <row r="828" spans="1:20" outlineLevel="2" x14ac:dyDescent="0.25">
      <c r="A828" s="20">
        <v>1036</v>
      </c>
      <c r="B828" s="20" t="s">
        <v>107</v>
      </c>
      <c r="C828" s="20">
        <v>1036</v>
      </c>
      <c r="D828" s="20" t="s">
        <v>107</v>
      </c>
      <c r="P828" s="23">
        <v>93</v>
      </c>
      <c r="Q828" s="23">
        <v>101</v>
      </c>
      <c r="R828" s="23">
        <v>114</v>
      </c>
      <c r="S828" s="23">
        <v>91</v>
      </c>
      <c r="T828" s="28">
        <f t="shared" si="122"/>
        <v>399</v>
      </c>
    </row>
    <row r="829" spans="1:20" outlineLevel="1" x14ac:dyDescent="0.25">
      <c r="A829" s="25"/>
      <c r="B829" s="24" t="s">
        <v>1031</v>
      </c>
      <c r="C829" s="25"/>
      <c r="D829" s="25"/>
      <c r="E829" s="26">
        <f t="shared" ref="E829:T829" si="125">SUBTOTAL(9,E826:E828)</f>
        <v>0</v>
      </c>
      <c r="F829" s="26">
        <f t="shared" si="125"/>
        <v>0</v>
      </c>
      <c r="G829" s="26">
        <f t="shared" si="125"/>
        <v>0</v>
      </c>
      <c r="H829" s="26">
        <f t="shared" si="125"/>
        <v>0</v>
      </c>
      <c r="I829" s="26">
        <f t="shared" si="125"/>
        <v>0</v>
      </c>
      <c r="J829" s="26">
        <f t="shared" si="125"/>
        <v>0</v>
      </c>
      <c r="K829" s="26">
        <f t="shared" si="125"/>
        <v>0</v>
      </c>
      <c r="L829" s="26">
        <f t="shared" si="125"/>
        <v>0</v>
      </c>
      <c r="M829" s="26">
        <f t="shared" si="125"/>
        <v>0</v>
      </c>
      <c r="N829" s="26">
        <f t="shared" si="125"/>
        <v>0</v>
      </c>
      <c r="O829" s="26">
        <f t="shared" si="125"/>
        <v>1</v>
      </c>
      <c r="P829" s="26">
        <f t="shared" si="125"/>
        <v>94</v>
      </c>
      <c r="Q829" s="26">
        <f t="shared" si="125"/>
        <v>101</v>
      </c>
      <c r="R829" s="26">
        <f t="shared" si="125"/>
        <v>114</v>
      </c>
      <c r="S829" s="26">
        <f t="shared" si="125"/>
        <v>92</v>
      </c>
      <c r="T829" s="28">
        <f t="shared" si="125"/>
        <v>402</v>
      </c>
    </row>
    <row r="830" spans="1:20" outlineLevel="2" x14ac:dyDescent="0.25">
      <c r="A830" s="20">
        <v>315</v>
      </c>
      <c r="B830" s="20" t="s">
        <v>895</v>
      </c>
      <c r="C830" s="20">
        <v>722</v>
      </c>
      <c r="D830" s="20" t="s">
        <v>149</v>
      </c>
      <c r="F830" s="23">
        <v>1</v>
      </c>
      <c r="I830" s="23">
        <v>1</v>
      </c>
      <c r="S830" s="23">
        <v>3</v>
      </c>
      <c r="T830" s="28">
        <f t="shared" si="122"/>
        <v>5</v>
      </c>
    </row>
    <row r="831" spans="1:20" outlineLevel="1" x14ac:dyDescent="0.25">
      <c r="A831" s="25"/>
      <c r="B831" s="24" t="s">
        <v>1032</v>
      </c>
      <c r="C831" s="25"/>
      <c r="D831" s="25"/>
      <c r="E831" s="26">
        <f t="shared" ref="E831:T831" si="126">SUBTOTAL(9,E830:E830)</f>
        <v>0</v>
      </c>
      <c r="F831" s="26">
        <f t="shared" si="126"/>
        <v>1</v>
      </c>
      <c r="G831" s="26">
        <f t="shared" si="126"/>
        <v>0</v>
      </c>
      <c r="H831" s="26">
        <f t="shared" si="126"/>
        <v>0</v>
      </c>
      <c r="I831" s="26">
        <f t="shared" si="126"/>
        <v>1</v>
      </c>
      <c r="J831" s="26">
        <f t="shared" si="126"/>
        <v>0</v>
      </c>
      <c r="K831" s="26">
        <f t="shared" si="126"/>
        <v>0</v>
      </c>
      <c r="L831" s="26">
        <f t="shared" si="126"/>
        <v>0</v>
      </c>
      <c r="M831" s="26">
        <f t="shared" si="126"/>
        <v>0</v>
      </c>
      <c r="N831" s="26">
        <f t="shared" si="126"/>
        <v>0</v>
      </c>
      <c r="O831" s="26">
        <f t="shared" si="126"/>
        <v>0</v>
      </c>
      <c r="P831" s="26">
        <f t="shared" si="126"/>
        <v>0</v>
      </c>
      <c r="Q831" s="26">
        <f t="shared" si="126"/>
        <v>0</v>
      </c>
      <c r="R831" s="26">
        <f t="shared" si="126"/>
        <v>0</v>
      </c>
      <c r="S831" s="26">
        <f t="shared" si="126"/>
        <v>3</v>
      </c>
      <c r="T831" s="28">
        <f t="shared" si="126"/>
        <v>5</v>
      </c>
    </row>
    <row r="832" spans="1:20" outlineLevel="2" x14ac:dyDescent="0.25">
      <c r="A832" s="20">
        <v>317</v>
      </c>
      <c r="B832" s="20" t="s">
        <v>108</v>
      </c>
      <c r="C832" s="20">
        <v>1002</v>
      </c>
      <c r="D832" s="20" t="s">
        <v>58</v>
      </c>
      <c r="J832" s="23">
        <v>1</v>
      </c>
      <c r="L832" s="23">
        <v>1</v>
      </c>
      <c r="T832" s="28">
        <f t="shared" si="122"/>
        <v>2</v>
      </c>
    </row>
    <row r="833" spans="1:20" outlineLevel="2" x14ac:dyDescent="0.25">
      <c r="A833" s="20">
        <v>317</v>
      </c>
      <c r="B833" s="20" t="s">
        <v>108</v>
      </c>
      <c r="C833" s="20">
        <v>317</v>
      </c>
      <c r="D833" s="20" t="s">
        <v>108</v>
      </c>
      <c r="E833" s="23">
        <v>1</v>
      </c>
      <c r="G833" s="23">
        <v>3</v>
      </c>
      <c r="H833" s="23">
        <v>6</v>
      </c>
      <c r="I833" s="23">
        <v>5</v>
      </c>
      <c r="J833" s="23">
        <v>4</v>
      </c>
      <c r="K833" s="23">
        <v>8</v>
      </c>
      <c r="L833" s="23">
        <v>5</v>
      </c>
      <c r="M833" s="23">
        <v>5</v>
      </c>
      <c r="N833" s="23">
        <v>2</v>
      </c>
      <c r="O833" s="23">
        <v>4</v>
      </c>
      <c r="T833" s="28">
        <f t="shared" si="122"/>
        <v>43</v>
      </c>
    </row>
    <row r="834" spans="1:20" outlineLevel="2" x14ac:dyDescent="0.25">
      <c r="A834" s="20">
        <v>317</v>
      </c>
      <c r="B834" s="20" t="s">
        <v>108</v>
      </c>
      <c r="C834" s="20">
        <v>1468</v>
      </c>
      <c r="D834" s="20" t="s">
        <v>155</v>
      </c>
      <c r="G834" s="23">
        <v>1</v>
      </c>
      <c r="H834" s="23">
        <v>1</v>
      </c>
      <c r="J834" s="23">
        <v>1</v>
      </c>
      <c r="K834" s="23">
        <v>2</v>
      </c>
      <c r="M834" s="23">
        <v>3</v>
      </c>
      <c r="N834" s="23">
        <v>1</v>
      </c>
      <c r="O834" s="23">
        <v>2</v>
      </c>
      <c r="P834" s="23">
        <v>2</v>
      </c>
      <c r="Q834" s="23">
        <v>5</v>
      </c>
      <c r="R834" s="23">
        <v>2</v>
      </c>
      <c r="S834" s="23">
        <v>5</v>
      </c>
      <c r="T834" s="28">
        <f t="shared" si="122"/>
        <v>25</v>
      </c>
    </row>
    <row r="835" spans="1:20" outlineLevel="2" x14ac:dyDescent="0.25">
      <c r="A835" s="20">
        <v>317</v>
      </c>
      <c r="B835" s="20" t="s">
        <v>108</v>
      </c>
      <c r="C835" s="20">
        <v>532</v>
      </c>
      <c r="D835" s="20" t="s">
        <v>217</v>
      </c>
      <c r="E835" s="23">
        <v>1</v>
      </c>
      <c r="K835" s="23">
        <v>1</v>
      </c>
      <c r="L835" s="23">
        <v>1</v>
      </c>
      <c r="N835" s="23">
        <v>1</v>
      </c>
      <c r="T835" s="28">
        <f t="shared" si="122"/>
        <v>4</v>
      </c>
    </row>
    <row r="836" spans="1:20" outlineLevel="1" x14ac:dyDescent="0.25">
      <c r="A836" s="25"/>
      <c r="B836" s="24" t="s">
        <v>1033</v>
      </c>
      <c r="C836" s="25"/>
      <c r="D836" s="25"/>
      <c r="E836" s="26">
        <f t="shared" ref="E836:T836" si="127">SUBTOTAL(9,E832:E835)</f>
        <v>2</v>
      </c>
      <c r="F836" s="26">
        <f t="shared" si="127"/>
        <v>0</v>
      </c>
      <c r="G836" s="26">
        <f t="shared" si="127"/>
        <v>4</v>
      </c>
      <c r="H836" s="26">
        <f t="shared" si="127"/>
        <v>7</v>
      </c>
      <c r="I836" s="26">
        <f t="shared" si="127"/>
        <v>5</v>
      </c>
      <c r="J836" s="26">
        <f t="shared" si="127"/>
        <v>6</v>
      </c>
      <c r="K836" s="26">
        <f t="shared" si="127"/>
        <v>11</v>
      </c>
      <c r="L836" s="26">
        <f t="shared" si="127"/>
        <v>7</v>
      </c>
      <c r="M836" s="26">
        <f t="shared" si="127"/>
        <v>8</v>
      </c>
      <c r="N836" s="26">
        <f t="shared" si="127"/>
        <v>4</v>
      </c>
      <c r="O836" s="26">
        <f t="shared" si="127"/>
        <v>6</v>
      </c>
      <c r="P836" s="26">
        <f t="shared" si="127"/>
        <v>2</v>
      </c>
      <c r="Q836" s="26">
        <f t="shared" si="127"/>
        <v>5</v>
      </c>
      <c r="R836" s="26">
        <f t="shared" si="127"/>
        <v>2</v>
      </c>
      <c r="S836" s="26">
        <f t="shared" si="127"/>
        <v>5</v>
      </c>
      <c r="T836" s="28">
        <f t="shared" si="127"/>
        <v>74</v>
      </c>
    </row>
    <row r="837" spans="1:20" outlineLevel="2" x14ac:dyDescent="0.25">
      <c r="A837" s="20">
        <v>316</v>
      </c>
      <c r="B837" s="20" t="s">
        <v>896</v>
      </c>
      <c r="C837" s="20">
        <v>1213</v>
      </c>
      <c r="D837" s="20" t="s">
        <v>240</v>
      </c>
      <c r="P837" s="23">
        <v>16</v>
      </c>
      <c r="Q837" s="23">
        <v>18</v>
      </c>
      <c r="R837" s="23">
        <v>18</v>
      </c>
      <c r="S837" s="23">
        <v>20</v>
      </c>
      <c r="T837" s="28">
        <f t="shared" si="122"/>
        <v>72</v>
      </c>
    </row>
    <row r="838" spans="1:20" outlineLevel="2" x14ac:dyDescent="0.25">
      <c r="A838" s="20">
        <v>316</v>
      </c>
      <c r="B838" s="20" t="s">
        <v>896</v>
      </c>
      <c r="C838" s="20">
        <v>1223</v>
      </c>
      <c r="D838" s="20" t="s">
        <v>241</v>
      </c>
      <c r="R838" s="23">
        <v>1</v>
      </c>
      <c r="T838" s="28">
        <f t="shared" si="122"/>
        <v>1</v>
      </c>
    </row>
    <row r="839" spans="1:20" outlineLevel="2" x14ac:dyDescent="0.25">
      <c r="A839" s="20">
        <v>316</v>
      </c>
      <c r="B839" s="20" t="s">
        <v>896</v>
      </c>
      <c r="C839" s="20">
        <v>1436</v>
      </c>
      <c r="D839" s="20" t="s">
        <v>95</v>
      </c>
      <c r="S839" s="23">
        <v>1</v>
      </c>
      <c r="T839" s="28">
        <f t="shared" si="122"/>
        <v>1</v>
      </c>
    </row>
    <row r="840" spans="1:20" outlineLevel="2" x14ac:dyDescent="0.25">
      <c r="A840" s="20">
        <v>316</v>
      </c>
      <c r="B840" s="20" t="s">
        <v>896</v>
      </c>
      <c r="C840" s="20">
        <v>1343</v>
      </c>
      <c r="D840" s="20" t="s">
        <v>243</v>
      </c>
      <c r="P840" s="23">
        <v>1</v>
      </c>
      <c r="T840" s="28">
        <f t="shared" si="122"/>
        <v>1</v>
      </c>
    </row>
    <row r="841" spans="1:20" outlineLevel="2" x14ac:dyDescent="0.25">
      <c r="A841" s="20">
        <v>316</v>
      </c>
      <c r="B841" s="20" t="s">
        <v>896</v>
      </c>
      <c r="C841" s="20">
        <v>1671</v>
      </c>
      <c r="D841" s="20" t="s">
        <v>216</v>
      </c>
      <c r="Q841" s="23">
        <v>1</v>
      </c>
      <c r="S841" s="23">
        <v>1</v>
      </c>
      <c r="T841" s="28">
        <f t="shared" si="122"/>
        <v>2</v>
      </c>
    </row>
    <row r="842" spans="1:20" outlineLevel="1" x14ac:dyDescent="0.25">
      <c r="A842" s="25"/>
      <c r="B842" s="24" t="s">
        <v>1034</v>
      </c>
      <c r="C842" s="25"/>
      <c r="D842" s="25"/>
      <c r="E842" s="26">
        <f t="shared" ref="E842:T842" si="128">SUBTOTAL(9,E837:E841)</f>
        <v>0</v>
      </c>
      <c r="F842" s="26">
        <f t="shared" si="128"/>
        <v>0</v>
      </c>
      <c r="G842" s="26">
        <f t="shared" si="128"/>
        <v>0</v>
      </c>
      <c r="H842" s="26">
        <f t="shared" si="128"/>
        <v>0</v>
      </c>
      <c r="I842" s="26">
        <f t="shared" si="128"/>
        <v>0</v>
      </c>
      <c r="J842" s="26">
        <f t="shared" si="128"/>
        <v>0</v>
      </c>
      <c r="K842" s="26">
        <f t="shared" si="128"/>
        <v>0</v>
      </c>
      <c r="L842" s="26">
        <f t="shared" si="128"/>
        <v>0</v>
      </c>
      <c r="M842" s="26">
        <f t="shared" si="128"/>
        <v>0</v>
      </c>
      <c r="N842" s="26">
        <f t="shared" si="128"/>
        <v>0</v>
      </c>
      <c r="O842" s="26">
        <f t="shared" si="128"/>
        <v>0</v>
      </c>
      <c r="P842" s="26">
        <f t="shared" si="128"/>
        <v>17</v>
      </c>
      <c r="Q842" s="26">
        <f t="shared" si="128"/>
        <v>19</v>
      </c>
      <c r="R842" s="26">
        <f t="shared" si="128"/>
        <v>19</v>
      </c>
      <c r="S842" s="26">
        <f t="shared" si="128"/>
        <v>22</v>
      </c>
      <c r="T842" s="28">
        <f t="shared" si="128"/>
        <v>77</v>
      </c>
    </row>
    <row r="843" spans="1:20" outlineLevel="2" x14ac:dyDescent="0.25">
      <c r="A843" s="20">
        <v>319</v>
      </c>
      <c r="B843" s="20" t="s">
        <v>109</v>
      </c>
      <c r="C843" s="20">
        <v>9</v>
      </c>
      <c r="D843" s="20" t="s">
        <v>21</v>
      </c>
      <c r="I843" s="23">
        <v>1</v>
      </c>
      <c r="T843" s="28">
        <f t="shared" si="122"/>
        <v>1</v>
      </c>
    </row>
    <row r="844" spans="1:20" outlineLevel="2" x14ac:dyDescent="0.25">
      <c r="A844" s="20">
        <v>319</v>
      </c>
      <c r="B844" s="20" t="s">
        <v>109</v>
      </c>
      <c r="C844" s="20">
        <v>1630</v>
      </c>
      <c r="D844" s="20" t="s">
        <v>29</v>
      </c>
      <c r="S844" s="23">
        <v>1</v>
      </c>
      <c r="T844" s="28">
        <f t="shared" si="122"/>
        <v>1</v>
      </c>
    </row>
    <row r="845" spans="1:20" outlineLevel="2" x14ac:dyDescent="0.25">
      <c r="A845" s="20">
        <v>319</v>
      </c>
      <c r="B845" s="20" t="s">
        <v>109</v>
      </c>
      <c r="C845" s="20">
        <v>1065</v>
      </c>
      <c r="D845" s="20" t="s">
        <v>64</v>
      </c>
      <c r="R845" s="23">
        <v>1</v>
      </c>
      <c r="T845" s="28">
        <f t="shared" si="122"/>
        <v>1</v>
      </c>
    </row>
    <row r="846" spans="1:20" outlineLevel="2" x14ac:dyDescent="0.25">
      <c r="A846" s="20">
        <v>319</v>
      </c>
      <c r="B846" s="20" t="s">
        <v>109</v>
      </c>
      <c r="C846" s="20">
        <v>1054</v>
      </c>
      <c r="D846" s="20" t="s">
        <v>69</v>
      </c>
      <c r="G846" s="23">
        <v>2</v>
      </c>
      <c r="H846" s="23">
        <v>2</v>
      </c>
      <c r="I846" s="23">
        <v>2</v>
      </c>
      <c r="J846" s="23">
        <v>2</v>
      </c>
      <c r="M846" s="23">
        <v>1</v>
      </c>
      <c r="N846" s="23">
        <v>2</v>
      </c>
      <c r="T846" s="28">
        <f t="shared" si="122"/>
        <v>11</v>
      </c>
    </row>
    <row r="847" spans="1:20" outlineLevel="2" x14ac:dyDescent="0.25">
      <c r="A847" s="20">
        <v>319</v>
      </c>
      <c r="B847" s="20" t="s">
        <v>109</v>
      </c>
      <c r="C847" s="20">
        <v>1185</v>
      </c>
      <c r="D847" s="20" t="s">
        <v>233</v>
      </c>
      <c r="S847" s="23">
        <v>1</v>
      </c>
      <c r="T847" s="28">
        <f t="shared" si="122"/>
        <v>1</v>
      </c>
    </row>
    <row r="848" spans="1:20" outlineLevel="2" x14ac:dyDescent="0.25">
      <c r="A848" s="20">
        <v>319</v>
      </c>
      <c r="B848" s="20" t="s">
        <v>109</v>
      </c>
      <c r="C848" s="20">
        <v>235</v>
      </c>
      <c r="D848" s="20" t="s">
        <v>81</v>
      </c>
      <c r="G848" s="23">
        <v>1</v>
      </c>
      <c r="N848" s="23">
        <v>1</v>
      </c>
      <c r="T848" s="28">
        <f t="shared" si="122"/>
        <v>2</v>
      </c>
    </row>
    <row r="849" spans="1:20" outlineLevel="2" x14ac:dyDescent="0.25">
      <c r="A849" s="20">
        <v>319</v>
      </c>
      <c r="B849" s="20" t="s">
        <v>109</v>
      </c>
      <c r="C849" s="20">
        <v>1213</v>
      </c>
      <c r="D849" s="20" t="s">
        <v>240</v>
      </c>
      <c r="P849" s="23">
        <v>20</v>
      </c>
      <c r="Q849" s="23">
        <v>14</v>
      </c>
      <c r="R849" s="23">
        <v>12</v>
      </c>
      <c r="S849" s="23">
        <v>14</v>
      </c>
      <c r="T849" s="28">
        <f t="shared" si="122"/>
        <v>60</v>
      </c>
    </row>
    <row r="850" spans="1:20" outlineLevel="2" x14ac:dyDescent="0.25">
      <c r="A850" s="20">
        <v>319</v>
      </c>
      <c r="B850" s="20" t="s">
        <v>109</v>
      </c>
      <c r="C850" s="20">
        <v>1436</v>
      </c>
      <c r="D850" s="20" t="s">
        <v>95</v>
      </c>
      <c r="R850" s="23">
        <v>2</v>
      </c>
      <c r="T850" s="28">
        <f t="shared" si="122"/>
        <v>2</v>
      </c>
    </row>
    <row r="851" spans="1:20" outlineLevel="2" x14ac:dyDescent="0.25">
      <c r="A851" s="20">
        <v>319</v>
      </c>
      <c r="B851" s="20" t="s">
        <v>109</v>
      </c>
      <c r="C851" s="20">
        <v>319</v>
      </c>
      <c r="D851" s="20" t="s">
        <v>109</v>
      </c>
      <c r="G851" s="23">
        <v>16</v>
      </c>
      <c r="H851" s="23">
        <v>12</v>
      </c>
      <c r="I851" s="23">
        <v>11</v>
      </c>
      <c r="J851" s="23">
        <v>17</v>
      </c>
      <c r="K851" s="23">
        <v>15</v>
      </c>
      <c r="L851" s="23">
        <v>17</v>
      </c>
      <c r="M851" s="23">
        <v>14</v>
      </c>
      <c r="N851" s="23">
        <v>9</v>
      </c>
      <c r="O851" s="23">
        <v>12</v>
      </c>
      <c r="T851" s="28">
        <f t="shared" si="122"/>
        <v>123</v>
      </c>
    </row>
    <row r="852" spans="1:20" outlineLevel="2" x14ac:dyDescent="0.25">
      <c r="A852" s="20">
        <v>319</v>
      </c>
      <c r="B852" s="20" t="s">
        <v>109</v>
      </c>
      <c r="C852" s="20">
        <v>364</v>
      </c>
      <c r="D852" s="20" t="s">
        <v>117</v>
      </c>
      <c r="Q852" s="23">
        <v>1</v>
      </c>
      <c r="T852" s="28">
        <f t="shared" si="122"/>
        <v>1</v>
      </c>
    </row>
    <row r="853" spans="1:20" outlineLevel="2" x14ac:dyDescent="0.25">
      <c r="A853" s="20">
        <v>319</v>
      </c>
      <c r="B853" s="20" t="s">
        <v>109</v>
      </c>
      <c r="C853" s="20">
        <v>765</v>
      </c>
      <c r="D853" s="20" t="s">
        <v>156</v>
      </c>
      <c r="E853" s="23">
        <v>2</v>
      </c>
      <c r="P853" s="23">
        <v>1</v>
      </c>
      <c r="T853" s="28">
        <f t="shared" si="122"/>
        <v>3</v>
      </c>
    </row>
    <row r="854" spans="1:20" outlineLevel="1" x14ac:dyDescent="0.25">
      <c r="A854" s="25"/>
      <c r="B854" s="24" t="s">
        <v>1035</v>
      </c>
      <c r="C854" s="25"/>
      <c r="D854" s="25"/>
      <c r="E854" s="26">
        <f t="shared" ref="E854:T854" si="129">SUBTOTAL(9,E843:E853)</f>
        <v>2</v>
      </c>
      <c r="F854" s="26">
        <f t="shared" si="129"/>
        <v>0</v>
      </c>
      <c r="G854" s="26">
        <f t="shared" si="129"/>
        <v>19</v>
      </c>
      <c r="H854" s="26">
        <f t="shared" si="129"/>
        <v>14</v>
      </c>
      <c r="I854" s="26">
        <f t="shared" si="129"/>
        <v>14</v>
      </c>
      <c r="J854" s="26">
        <f t="shared" si="129"/>
        <v>19</v>
      </c>
      <c r="K854" s="26">
        <f t="shared" si="129"/>
        <v>15</v>
      </c>
      <c r="L854" s="26">
        <f t="shared" si="129"/>
        <v>17</v>
      </c>
      <c r="M854" s="26">
        <f t="shared" si="129"/>
        <v>15</v>
      </c>
      <c r="N854" s="26">
        <f t="shared" si="129"/>
        <v>12</v>
      </c>
      <c r="O854" s="26">
        <f t="shared" si="129"/>
        <v>12</v>
      </c>
      <c r="P854" s="26">
        <f t="shared" si="129"/>
        <v>21</v>
      </c>
      <c r="Q854" s="26">
        <f t="shared" si="129"/>
        <v>15</v>
      </c>
      <c r="R854" s="26">
        <f t="shared" si="129"/>
        <v>15</v>
      </c>
      <c r="S854" s="26">
        <f t="shared" si="129"/>
        <v>16</v>
      </c>
      <c r="T854" s="28">
        <f t="shared" si="129"/>
        <v>206</v>
      </c>
    </row>
    <row r="855" spans="1:20" outlineLevel="2" x14ac:dyDescent="0.25">
      <c r="A855" s="20">
        <v>1349</v>
      </c>
      <c r="B855" s="20" t="s">
        <v>897</v>
      </c>
      <c r="C855" s="20">
        <v>1148</v>
      </c>
      <c r="D855" s="20" t="s">
        <v>228</v>
      </c>
      <c r="Q855" s="23">
        <v>1</v>
      </c>
      <c r="R855" s="23">
        <v>1</v>
      </c>
      <c r="S855" s="23">
        <v>3</v>
      </c>
      <c r="T855" s="28">
        <f t="shared" si="122"/>
        <v>5</v>
      </c>
    </row>
    <row r="856" spans="1:20" outlineLevel="2" x14ac:dyDescent="0.25">
      <c r="A856" s="20">
        <v>1349</v>
      </c>
      <c r="B856" s="20" t="s">
        <v>897</v>
      </c>
      <c r="C856" s="20">
        <v>174</v>
      </c>
      <c r="D856" s="20" t="s">
        <v>61</v>
      </c>
      <c r="S856" s="23">
        <v>1</v>
      </c>
      <c r="T856" s="28">
        <f t="shared" si="122"/>
        <v>1</v>
      </c>
    </row>
    <row r="857" spans="1:20" outlineLevel="2" x14ac:dyDescent="0.25">
      <c r="A857" s="20">
        <v>1349</v>
      </c>
      <c r="B857" s="20" t="s">
        <v>897</v>
      </c>
      <c r="C857" s="20">
        <v>1065</v>
      </c>
      <c r="D857" s="20" t="s">
        <v>64</v>
      </c>
      <c r="P857" s="23">
        <v>1</v>
      </c>
      <c r="R857" s="23">
        <v>4</v>
      </c>
      <c r="T857" s="28">
        <f t="shared" si="122"/>
        <v>5</v>
      </c>
    </row>
    <row r="858" spans="1:20" outlineLevel="2" x14ac:dyDescent="0.25">
      <c r="A858" s="20">
        <v>1349</v>
      </c>
      <c r="B858" s="20" t="s">
        <v>897</v>
      </c>
      <c r="C858" s="20">
        <v>1180</v>
      </c>
      <c r="D858" s="20" t="s">
        <v>230</v>
      </c>
      <c r="P858" s="23">
        <v>1</v>
      </c>
      <c r="T858" s="28">
        <f t="shared" si="122"/>
        <v>1</v>
      </c>
    </row>
    <row r="859" spans="1:20" outlineLevel="2" x14ac:dyDescent="0.25">
      <c r="A859" s="20">
        <v>1349</v>
      </c>
      <c r="B859" s="20" t="s">
        <v>897</v>
      </c>
      <c r="C859" s="20">
        <v>1436</v>
      </c>
      <c r="D859" s="20" t="s">
        <v>95</v>
      </c>
      <c r="G859" s="23">
        <v>1</v>
      </c>
      <c r="H859" s="23">
        <v>1</v>
      </c>
      <c r="T859" s="28">
        <f t="shared" si="122"/>
        <v>2</v>
      </c>
    </row>
    <row r="860" spans="1:20" outlineLevel="2" x14ac:dyDescent="0.25">
      <c r="A860" s="20">
        <v>1349</v>
      </c>
      <c r="B860" s="20" t="s">
        <v>897</v>
      </c>
      <c r="C860" s="20">
        <v>1067</v>
      </c>
      <c r="D860" s="20" t="s">
        <v>97</v>
      </c>
      <c r="R860" s="23">
        <v>1</v>
      </c>
      <c r="T860" s="28">
        <f t="shared" si="122"/>
        <v>1</v>
      </c>
    </row>
    <row r="861" spans="1:20" outlineLevel="2" x14ac:dyDescent="0.25">
      <c r="A861" s="20">
        <v>1349</v>
      </c>
      <c r="B861" s="20" t="s">
        <v>897</v>
      </c>
      <c r="C861" s="20">
        <v>298</v>
      </c>
      <c r="D861" s="20" t="s">
        <v>100</v>
      </c>
      <c r="S861" s="23">
        <v>6</v>
      </c>
      <c r="T861" s="28">
        <f t="shared" si="122"/>
        <v>6</v>
      </c>
    </row>
    <row r="862" spans="1:20" outlineLevel="2" x14ac:dyDescent="0.25">
      <c r="A862" s="20">
        <v>1349</v>
      </c>
      <c r="B862" s="20" t="s">
        <v>897</v>
      </c>
      <c r="C862" s="20">
        <v>798</v>
      </c>
      <c r="D862" s="20" t="s">
        <v>105</v>
      </c>
      <c r="P862" s="23">
        <v>2</v>
      </c>
      <c r="S862" s="23">
        <v>1</v>
      </c>
      <c r="T862" s="28">
        <f t="shared" si="122"/>
        <v>3</v>
      </c>
    </row>
    <row r="863" spans="1:20" outlineLevel="2" x14ac:dyDescent="0.25">
      <c r="A863" s="20">
        <v>1349</v>
      </c>
      <c r="B863" s="20" t="s">
        <v>897</v>
      </c>
      <c r="C863" s="20">
        <v>1343</v>
      </c>
      <c r="D863" s="20" t="s">
        <v>243</v>
      </c>
      <c r="J863" s="23">
        <v>1</v>
      </c>
      <c r="O863" s="23">
        <v>1</v>
      </c>
      <c r="Q863" s="23">
        <v>5</v>
      </c>
      <c r="R863" s="23">
        <v>3</v>
      </c>
      <c r="S863" s="23">
        <v>11</v>
      </c>
      <c r="T863" s="28">
        <f t="shared" si="122"/>
        <v>21</v>
      </c>
    </row>
    <row r="864" spans="1:20" outlineLevel="2" x14ac:dyDescent="0.25">
      <c r="A864" s="20">
        <v>1349</v>
      </c>
      <c r="B864" s="20" t="s">
        <v>897</v>
      </c>
      <c r="C864" s="20">
        <v>1508</v>
      </c>
      <c r="D864" s="20" t="s">
        <v>127</v>
      </c>
      <c r="Q864" s="23">
        <v>3</v>
      </c>
      <c r="R864" s="23">
        <v>1</v>
      </c>
      <c r="T864" s="28">
        <f t="shared" si="122"/>
        <v>4</v>
      </c>
    </row>
    <row r="865" spans="1:20" outlineLevel="2" x14ac:dyDescent="0.25">
      <c r="A865" s="20">
        <v>1349</v>
      </c>
      <c r="B865" s="20" t="s">
        <v>897</v>
      </c>
      <c r="C865" s="20">
        <v>1459</v>
      </c>
      <c r="D865" s="20" t="s">
        <v>138</v>
      </c>
      <c r="Q865" s="23">
        <v>1</v>
      </c>
      <c r="T865" s="28">
        <f t="shared" si="122"/>
        <v>1</v>
      </c>
    </row>
    <row r="866" spans="1:20" outlineLevel="2" x14ac:dyDescent="0.25">
      <c r="A866" s="20">
        <v>1349</v>
      </c>
      <c r="B866" s="20" t="s">
        <v>897</v>
      </c>
      <c r="C866" s="20">
        <v>1465</v>
      </c>
      <c r="D866" s="20" t="s">
        <v>144</v>
      </c>
      <c r="P866" s="23">
        <v>1</v>
      </c>
      <c r="Q866" s="23">
        <v>1</v>
      </c>
      <c r="S866" s="23">
        <v>4</v>
      </c>
      <c r="T866" s="28">
        <f t="shared" si="122"/>
        <v>6</v>
      </c>
    </row>
    <row r="867" spans="1:20" outlineLevel="2" x14ac:dyDescent="0.25">
      <c r="A867" s="20">
        <v>1349</v>
      </c>
      <c r="B867" s="20" t="s">
        <v>897</v>
      </c>
      <c r="C867" s="20">
        <v>743</v>
      </c>
      <c r="D867" s="20" t="s">
        <v>152</v>
      </c>
      <c r="N867" s="23">
        <v>23</v>
      </c>
      <c r="O867" s="23">
        <v>25</v>
      </c>
      <c r="P867" s="23">
        <v>27</v>
      </c>
      <c r="Q867" s="23">
        <v>7</v>
      </c>
      <c r="R867" s="23">
        <v>10</v>
      </c>
      <c r="S867" s="23">
        <v>2</v>
      </c>
      <c r="T867" s="28">
        <f t="shared" si="122"/>
        <v>94</v>
      </c>
    </row>
    <row r="868" spans="1:20" outlineLevel="2" x14ac:dyDescent="0.25">
      <c r="A868" s="20">
        <v>1349</v>
      </c>
      <c r="B868" s="20" t="s">
        <v>897</v>
      </c>
      <c r="C868" s="20">
        <v>874</v>
      </c>
      <c r="D868" s="20" t="s">
        <v>167</v>
      </c>
      <c r="R868" s="23">
        <v>1</v>
      </c>
      <c r="T868" s="28">
        <f t="shared" si="122"/>
        <v>1</v>
      </c>
    </row>
    <row r="869" spans="1:20" outlineLevel="2" x14ac:dyDescent="0.25">
      <c r="A869" s="20">
        <v>1349</v>
      </c>
      <c r="B869" s="20" t="s">
        <v>897</v>
      </c>
      <c r="C869" s="20">
        <v>913</v>
      </c>
      <c r="D869" s="20" t="s">
        <v>171</v>
      </c>
      <c r="G869" s="23">
        <v>1</v>
      </c>
      <c r="H869" s="23">
        <v>2</v>
      </c>
      <c r="R869" s="23">
        <v>3</v>
      </c>
      <c r="S869" s="23">
        <v>4</v>
      </c>
      <c r="T869" s="28">
        <f t="shared" si="122"/>
        <v>10</v>
      </c>
    </row>
    <row r="870" spans="1:20" outlineLevel="2" x14ac:dyDescent="0.25">
      <c r="A870" s="20">
        <v>1349</v>
      </c>
      <c r="B870" s="20" t="s">
        <v>897</v>
      </c>
      <c r="C870" s="20">
        <v>969</v>
      </c>
      <c r="D870" s="20" t="s">
        <v>180</v>
      </c>
      <c r="G870" s="23">
        <v>3</v>
      </c>
      <c r="H870" s="23">
        <v>4</v>
      </c>
      <c r="I870" s="23">
        <v>3</v>
      </c>
      <c r="J870" s="23">
        <v>5</v>
      </c>
      <c r="K870" s="23">
        <v>3</v>
      </c>
      <c r="L870" s="23">
        <v>3</v>
      </c>
      <c r="M870" s="23">
        <v>3</v>
      </c>
      <c r="O870" s="23">
        <v>4</v>
      </c>
      <c r="T870" s="28">
        <f t="shared" si="122"/>
        <v>28</v>
      </c>
    </row>
    <row r="871" spans="1:20" outlineLevel="2" x14ac:dyDescent="0.25">
      <c r="A871" s="20">
        <v>1349</v>
      </c>
      <c r="B871" s="20" t="s">
        <v>897</v>
      </c>
      <c r="C871" s="20">
        <v>551</v>
      </c>
      <c r="D871" s="20" t="s">
        <v>185</v>
      </c>
      <c r="Q871" s="23">
        <v>1</v>
      </c>
      <c r="S871" s="23">
        <v>4</v>
      </c>
      <c r="T871" s="28">
        <f t="shared" si="122"/>
        <v>5</v>
      </c>
    </row>
    <row r="872" spans="1:20" outlineLevel="2" x14ac:dyDescent="0.25">
      <c r="A872" s="20">
        <v>1349</v>
      </c>
      <c r="B872" s="20" t="s">
        <v>897</v>
      </c>
      <c r="C872" s="20">
        <v>1282</v>
      </c>
      <c r="D872" s="20" t="s">
        <v>250</v>
      </c>
      <c r="N872" s="23">
        <v>1</v>
      </c>
      <c r="O872" s="23">
        <v>3</v>
      </c>
      <c r="P872" s="23">
        <v>18</v>
      </c>
      <c r="Q872" s="23">
        <v>19</v>
      </c>
      <c r="R872" s="23">
        <v>43</v>
      </c>
      <c r="S872" s="23">
        <v>64</v>
      </c>
      <c r="T872" s="28">
        <f t="shared" si="122"/>
        <v>148</v>
      </c>
    </row>
    <row r="873" spans="1:20" outlineLevel="2" x14ac:dyDescent="0.25">
      <c r="A873" s="20">
        <v>1349</v>
      </c>
      <c r="B873" s="20" t="s">
        <v>897</v>
      </c>
      <c r="C873" s="20">
        <v>1156</v>
      </c>
      <c r="D873" s="20" t="s">
        <v>251</v>
      </c>
      <c r="P873" s="23">
        <v>6</v>
      </c>
      <c r="Q873" s="23">
        <v>16</v>
      </c>
      <c r="R873" s="23">
        <v>21</v>
      </c>
      <c r="S873" s="23">
        <v>33</v>
      </c>
      <c r="T873" s="28">
        <f t="shared" si="122"/>
        <v>76</v>
      </c>
    </row>
    <row r="874" spans="1:20" outlineLevel="1" x14ac:dyDescent="0.25">
      <c r="A874" s="25"/>
      <c r="B874" s="24" t="s">
        <v>1036</v>
      </c>
      <c r="C874" s="25"/>
      <c r="D874" s="25"/>
      <c r="E874" s="26">
        <f t="shared" ref="E874:T874" si="130">SUBTOTAL(9,E855:E873)</f>
        <v>0</v>
      </c>
      <c r="F874" s="26">
        <f t="shared" si="130"/>
        <v>0</v>
      </c>
      <c r="G874" s="26">
        <f t="shared" si="130"/>
        <v>5</v>
      </c>
      <c r="H874" s="26">
        <f t="shared" si="130"/>
        <v>7</v>
      </c>
      <c r="I874" s="26">
        <f t="shared" si="130"/>
        <v>3</v>
      </c>
      <c r="J874" s="26">
        <f t="shared" si="130"/>
        <v>6</v>
      </c>
      <c r="K874" s="26">
        <f t="shared" si="130"/>
        <v>3</v>
      </c>
      <c r="L874" s="26">
        <f t="shared" si="130"/>
        <v>3</v>
      </c>
      <c r="M874" s="26">
        <f t="shared" si="130"/>
        <v>3</v>
      </c>
      <c r="N874" s="26">
        <f t="shared" si="130"/>
        <v>24</v>
      </c>
      <c r="O874" s="26">
        <f t="shared" si="130"/>
        <v>33</v>
      </c>
      <c r="P874" s="26">
        <f t="shared" si="130"/>
        <v>56</v>
      </c>
      <c r="Q874" s="26">
        <f t="shared" si="130"/>
        <v>54</v>
      </c>
      <c r="R874" s="26">
        <f t="shared" si="130"/>
        <v>88</v>
      </c>
      <c r="S874" s="26">
        <f t="shared" si="130"/>
        <v>133</v>
      </c>
      <c r="T874" s="28">
        <f t="shared" si="130"/>
        <v>418</v>
      </c>
    </row>
    <row r="875" spans="1:20" outlineLevel="2" x14ac:dyDescent="0.25">
      <c r="A875" s="20">
        <v>321</v>
      </c>
      <c r="B875" s="20" t="s">
        <v>898</v>
      </c>
      <c r="C875" s="20">
        <v>1400</v>
      </c>
      <c r="D875" s="20" t="s">
        <v>52</v>
      </c>
      <c r="I875" s="23">
        <v>1</v>
      </c>
      <c r="J875" s="23">
        <v>1</v>
      </c>
      <c r="T875" s="28">
        <f t="shared" si="122"/>
        <v>2</v>
      </c>
    </row>
    <row r="876" spans="1:20" outlineLevel="2" x14ac:dyDescent="0.25">
      <c r="A876" s="20">
        <v>321</v>
      </c>
      <c r="B876" s="20" t="s">
        <v>898</v>
      </c>
      <c r="C876" s="20">
        <v>277</v>
      </c>
      <c r="D876" s="20" t="s">
        <v>90</v>
      </c>
      <c r="G876" s="23">
        <v>3</v>
      </c>
      <c r="I876" s="23">
        <v>1</v>
      </c>
      <c r="J876" s="23">
        <v>2</v>
      </c>
      <c r="K876" s="23">
        <v>2</v>
      </c>
      <c r="L876" s="23">
        <v>1</v>
      </c>
      <c r="M876" s="23">
        <v>2</v>
      </c>
      <c r="N876" s="23">
        <v>1</v>
      </c>
      <c r="Q876" s="23">
        <v>1</v>
      </c>
      <c r="T876" s="28">
        <f t="shared" si="122"/>
        <v>13</v>
      </c>
    </row>
    <row r="877" spans="1:20" outlineLevel="2" x14ac:dyDescent="0.25">
      <c r="A877" s="20">
        <v>321</v>
      </c>
      <c r="B877" s="20" t="s">
        <v>898</v>
      </c>
      <c r="C877" s="20">
        <v>1156</v>
      </c>
      <c r="D877" s="20" t="s">
        <v>251</v>
      </c>
      <c r="P877" s="23">
        <v>3</v>
      </c>
      <c r="Q877" s="23">
        <v>3</v>
      </c>
      <c r="R877" s="23">
        <v>1</v>
      </c>
      <c r="T877" s="28">
        <f t="shared" si="122"/>
        <v>7</v>
      </c>
    </row>
    <row r="878" spans="1:20" outlineLevel="1" x14ac:dyDescent="0.25">
      <c r="A878" s="25"/>
      <c r="B878" s="24" t="s">
        <v>1037</v>
      </c>
      <c r="C878" s="25"/>
      <c r="D878" s="25"/>
      <c r="E878" s="26">
        <f t="shared" ref="E878:T878" si="131">SUBTOTAL(9,E875:E877)</f>
        <v>0</v>
      </c>
      <c r="F878" s="26">
        <f t="shared" si="131"/>
        <v>0</v>
      </c>
      <c r="G878" s="26">
        <f t="shared" si="131"/>
        <v>3</v>
      </c>
      <c r="H878" s="26">
        <f t="shared" si="131"/>
        <v>0</v>
      </c>
      <c r="I878" s="26">
        <f t="shared" si="131"/>
        <v>2</v>
      </c>
      <c r="J878" s="26">
        <f t="shared" si="131"/>
        <v>3</v>
      </c>
      <c r="K878" s="26">
        <f t="shared" si="131"/>
        <v>2</v>
      </c>
      <c r="L878" s="26">
        <f t="shared" si="131"/>
        <v>1</v>
      </c>
      <c r="M878" s="26">
        <f t="shared" si="131"/>
        <v>2</v>
      </c>
      <c r="N878" s="26">
        <f t="shared" si="131"/>
        <v>1</v>
      </c>
      <c r="O878" s="26">
        <f t="shared" si="131"/>
        <v>0</v>
      </c>
      <c r="P878" s="26">
        <f t="shared" si="131"/>
        <v>3</v>
      </c>
      <c r="Q878" s="26">
        <f t="shared" si="131"/>
        <v>4</v>
      </c>
      <c r="R878" s="26">
        <f t="shared" si="131"/>
        <v>1</v>
      </c>
      <c r="S878" s="26">
        <f t="shared" si="131"/>
        <v>0</v>
      </c>
      <c r="T878" s="28">
        <f t="shared" si="131"/>
        <v>22</v>
      </c>
    </row>
    <row r="879" spans="1:20" outlineLevel="2" x14ac:dyDescent="0.25">
      <c r="A879" s="20">
        <v>1735</v>
      </c>
      <c r="B879" s="20" t="s">
        <v>110</v>
      </c>
      <c r="C879" s="20">
        <v>1065</v>
      </c>
      <c r="D879" s="20" t="s">
        <v>64</v>
      </c>
      <c r="P879" s="23">
        <v>2</v>
      </c>
      <c r="R879" s="23">
        <v>1</v>
      </c>
      <c r="S879" s="23">
        <v>1</v>
      </c>
      <c r="T879" s="28">
        <f t="shared" si="122"/>
        <v>4</v>
      </c>
    </row>
    <row r="880" spans="1:20" outlineLevel="2" x14ac:dyDescent="0.25">
      <c r="A880" s="20">
        <v>1735</v>
      </c>
      <c r="B880" s="20" t="s">
        <v>110</v>
      </c>
      <c r="C880" s="20">
        <v>264</v>
      </c>
      <c r="D880" s="20" t="s">
        <v>87</v>
      </c>
      <c r="H880" s="23">
        <v>1</v>
      </c>
      <c r="M880" s="23">
        <v>1</v>
      </c>
      <c r="N880" s="23">
        <v>1</v>
      </c>
      <c r="T880" s="28">
        <f t="shared" si="122"/>
        <v>3</v>
      </c>
    </row>
    <row r="881" spans="1:20" outlineLevel="2" x14ac:dyDescent="0.25">
      <c r="A881" s="20">
        <v>1735</v>
      </c>
      <c r="B881" s="20" t="s">
        <v>110</v>
      </c>
      <c r="C881" s="20">
        <v>1501</v>
      </c>
      <c r="D881" s="20" t="s">
        <v>93</v>
      </c>
      <c r="R881" s="23">
        <v>1</v>
      </c>
      <c r="T881" s="28">
        <f t="shared" si="122"/>
        <v>1</v>
      </c>
    </row>
    <row r="882" spans="1:20" outlineLevel="2" x14ac:dyDescent="0.25">
      <c r="A882" s="20">
        <v>1735</v>
      </c>
      <c r="B882" s="20" t="s">
        <v>110</v>
      </c>
      <c r="C882" s="20">
        <v>1223</v>
      </c>
      <c r="D882" s="20" t="s">
        <v>241</v>
      </c>
      <c r="P882" s="23">
        <v>1</v>
      </c>
      <c r="T882" s="28">
        <f t="shared" si="122"/>
        <v>1</v>
      </c>
    </row>
    <row r="883" spans="1:20" outlineLevel="2" x14ac:dyDescent="0.25">
      <c r="A883" s="20">
        <v>1735</v>
      </c>
      <c r="B883" s="20" t="s">
        <v>110</v>
      </c>
      <c r="C883" s="20">
        <v>1739</v>
      </c>
      <c r="D883" s="20" t="s">
        <v>96</v>
      </c>
      <c r="R883" s="23">
        <v>1</v>
      </c>
      <c r="T883" s="28">
        <f t="shared" si="122"/>
        <v>1</v>
      </c>
    </row>
    <row r="884" spans="1:20" outlineLevel="2" x14ac:dyDescent="0.25">
      <c r="A884" s="20">
        <v>1735</v>
      </c>
      <c r="B884" s="20" t="s">
        <v>110</v>
      </c>
      <c r="C884" s="20">
        <v>1735</v>
      </c>
      <c r="D884" s="20" t="s">
        <v>110</v>
      </c>
      <c r="G884" s="23">
        <v>12</v>
      </c>
      <c r="H884" s="23">
        <v>8</v>
      </c>
      <c r="I884" s="23">
        <v>19</v>
      </c>
      <c r="J884" s="23">
        <v>12</v>
      </c>
      <c r="K884" s="23">
        <v>15</v>
      </c>
      <c r="L884" s="23">
        <v>9</v>
      </c>
      <c r="M884" s="23">
        <v>4</v>
      </c>
      <c r="T884" s="28">
        <f t="shared" si="122"/>
        <v>79</v>
      </c>
    </row>
    <row r="885" spans="1:20" outlineLevel="2" x14ac:dyDescent="0.25">
      <c r="A885" s="20">
        <v>1735</v>
      </c>
      <c r="B885" s="20" t="s">
        <v>110</v>
      </c>
      <c r="C885" s="20">
        <v>1459</v>
      </c>
      <c r="D885" s="20" t="s">
        <v>138</v>
      </c>
      <c r="E885" s="23">
        <v>1</v>
      </c>
      <c r="H885" s="23">
        <v>2</v>
      </c>
      <c r="O885" s="23">
        <v>1</v>
      </c>
      <c r="T885" s="28">
        <f t="shared" si="122"/>
        <v>4</v>
      </c>
    </row>
    <row r="886" spans="1:20" outlineLevel="2" x14ac:dyDescent="0.25">
      <c r="A886" s="20">
        <v>1735</v>
      </c>
      <c r="B886" s="20" t="s">
        <v>110</v>
      </c>
      <c r="C886" s="20">
        <v>1733</v>
      </c>
      <c r="D886" s="20" t="s">
        <v>179</v>
      </c>
      <c r="E886" s="23">
        <v>3</v>
      </c>
      <c r="H886" s="23">
        <v>1</v>
      </c>
      <c r="I886" s="23">
        <v>2</v>
      </c>
      <c r="J886" s="23">
        <v>1</v>
      </c>
      <c r="K886" s="23">
        <v>2</v>
      </c>
      <c r="M886" s="23">
        <v>4</v>
      </c>
      <c r="N886" s="23">
        <v>16</v>
      </c>
      <c r="O886" s="23">
        <v>13</v>
      </c>
      <c r="P886" s="23">
        <v>9</v>
      </c>
      <c r="Q886" s="23">
        <v>19</v>
      </c>
      <c r="R886" s="23">
        <v>8</v>
      </c>
      <c r="S886" s="23">
        <v>11</v>
      </c>
      <c r="T886" s="28">
        <f t="shared" si="122"/>
        <v>89</v>
      </c>
    </row>
    <row r="887" spans="1:20" outlineLevel="2" x14ac:dyDescent="0.25">
      <c r="A887" s="20">
        <v>1735</v>
      </c>
      <c r="B887" s="20" t="s">
        <v>110</v>
      </c>
      <c r="C887" s="20">
        <v>1492</v>
      </c>
      <c r="D887" s="20" t="s">
        <v>252</v>
      </c>
      <c r="R887" s="23">
        <v>1</v>
      </c>
      <c r="T887" s="28">
        <f t="shared" si="122"/>
        <v>1</v>
      </c>
    </row>
    <row r="888" spans="1:20" outlineLevel="1" x14ac:dyDescent="0.25">
      <c r="A888" s="25"/>
      <c r="B888" s="24" t="s">
        <v>1038</v>
      </c>
      <c r="C888" s="25"/>
      <c r="D888" s="25"/>
      <c r="E888" s="26">
        <f t="shared" ref="E888:T888" si="132">SUBTOTAL(9,E879:E887)</f>
        <v>4</v>
      </c>
      <c r="F888" s="26">
        <f t="shared" si="132"/>
        <v>0</v>
      </c>
      <c r="G888" s="26">
        <f t="shared" si="132"/>
        <v>12</v>
      </c>
      <c r="H888" s="26">
        <f t="shared" si="132"/>
        <v>12</v>
      </c>
      <c r="I888" s="26">
        <f t="shared" si="132"/>
        <v>21</v>
      </c>
      <c r="J888" s="26">
        <f t="shared" si="132"/>
        <v>13</v>
      </c>
      <c r="K888" s="26">
        <f t="shared" si="132"/>
        <v>17</v>
      </c>
      <c r="L888" s="26">
        <f t="shared" si="132"/>
        <v>9</v>
      </c>
      <c r="M888" s="26">
        <f t="shared" si="132"/>
        <v>9</v>
      </c>
      <c r="N888" s="26">
        <f t="shared" si="132"/>
        <v>17</v>
      </c>
      <c r="O888" s="26">
        <f t="shared" si="132"/>
        <v>14</v>
      </c>
      <c r="P888" s="26">
        <f t="shared" si="132"/>
        <v>12</v>
      </c>
      <c r="Q888" s="26">
        <f t="shared" si="132"/>
        <v>19</v>
      </c>
      <c r="R888" s="26">
        <f t="shared" si="132"/>
        <v>12</v>
      </c>
      <c r="S888" s="26">
        <f t="shared" si="132"/>
        <v>12</v>
      </c>
      <c r="T888" s="28">
        <f t="shared" si="132"/>
        <v>183</v>
      </c>
    </row>
    <row r="889" spans="1:20" outlineLevel="2" x14ac:dyDescent="0.25">
      <c r="A889" s="20">
        <v>335</v>
      </c>
      <c r="B889" s="20" t="s">
        <v>899</v>
      </c>
      <c r="C889" s="20">
        <v>957</v>
      </c>
      <c r="D889" s="20" t="s">
        <v>178</v>
      </c>
      <c r="E889" s="23">
        <v>1</v>
      </c>
      <c r="F889" s="23">
        <v>2</v>
      </c>
      <c r="G889" s="23">
        <v>2</v>
      </c>
      <c r="H889" s="23">
        <v>2</v>
      </c>
      <c r="I889" s="23">
        <v>2</v>
      </c>
      <c r="J889" s="23">
        <v>1</v>
      </c>
      <c r="K889" s="23">
        <v>2</v>
      </c>
      <c r="L889" s="23">
        <v>1</v>
      </c>
      <c r="M889" s="23">
        <v>1</v>
      </c>
      <c r="O889" s="23">
        <v>1</v>
      </c>
      <c r="Q889" s="23">
        <v>1</v>
      </c>
      <c r="S889" s="23">
        <v>1</v>
      </c>
      <c r="T889" s="28">
        <f t="shared" si="122"/>
        <v>17</v>
      </c>
    </row>
    <row r="890" spans="1:20" outlineLevel="2" x14ac:dyDescent="0.25">
      <c r="A890" s="20">
        <v>335</v>
      </c>
      <c r="B890" s="20" t="s">
        <v>899</v>
      </c>
      <c r="C890" s="20">
        <v>633</v>
      </c>
      <c r="D890" s="20" t="s">
        <v>189</v>
      </c>
      <c r="J890" s="23">
        <v>2</v>
      </c>
      <c r="T890" s="28">
        <f t="shared" si="122"/>
        <v>2</v>
      </c>
    </row>
    <row r="891" spans="1:20" outlineLevel="1" x14ac:dyDescent="0.25">
      <c r="A891" s="25"/>
      <c r="B891" s="24" t="s">
        <v>1039</v>
      </c>
      <c r="C891" s="25"/>
      <c r="D891" s="25"/>
      <c r="E891" s="26">
        <f t="shared" ref="E891:T891" si="133">SUBTOTAL(9,E889:E890)</f>
        <v>1</v>
      </c>
      <c r="F891" s="26">
        <f t="shared" si="133"/>
        <v>2</v>
      </c>
      <c r="G891" s="26">
        <f t="shared" si="133"/>
        <v>2</v>
      </c>
      <c r="H891" s="26">
        <f t="shared" si="133"/>
        <v>2</v>
      </c>
      <c r="I891" s="26">
        <f t="shared" si="133"/>
        <v>2</v>
      </c>
      <c r="J891" s="26">
        <f t="shared" si="133"/>
        <v>3</v>
      </c>
      <c r="K891" s="26">
        <f t="shared" si="133"/>
        <v>2</v>
      </c>
      <c r="L891" s="26">
        <f t="shared" si="133"/>
        <v>1</v>
      </c>
      <c r="M891" s="26">
        <f t="shared" si="133"/>
        <v>1</v>
      </c>
      <c r="N891" s="26">
        <f t="shared" si="133"/>
        <v>0</v>
      </c>
      <c r="O891" s="26">
        <f t="shared" si="133"/>
        <v>1</v>
      </c>
      <c r="P891" s="26">
        <f t="shared" si="133"/>
        <v>0</v>
      </c>
      <c r="Q891" s="26">
        <f t="shared" si="133"/>
        <v>1</v>
      </c>
      <c r="R891" s="26">
        <f t="shared" si="133"/>
        <v>0</v>
      </c>
      <c r="S891" s="26">
        <f t="shared" si="133"/>
        <v>1</v>
      </c>
      <c r="T891" s="28">
        <f t="shared" si="133"/>
        <v>19</v>
      </c>
    </row>
    <row r="892" spans="1:20" outlineLevel="2" x14ac:dyDescent="0.25">
      <c r="A892" s="20">
        <v>342</v>
      </c>
      <c r="B892" s="20" t="s">
        <v>111</v>
      </c>
      <c r="C892" s="20">
        <v>42</v>
      </c>
      <c r="D892" s="20" t="s">
        <v>27</v>
      </c>
      <c r="P892" s="23">
        <v>2</v>
      </c>
      <c r="Q892" s="23">
        <v>1</v>
      </c>
      <c r="S892" s="23">
        <v>3</v>
      </c>
      <c r="T892" s="28">
        <f t="shared" si="122"/>
        <v>6</v>
      </c>
    </row>
    <row r="893" spans="1:20" outlineLevel="2" x14ac:dyDescent="0.25">
      <c r="A893" s="20">
        <v>342</v>
      </c>
      <c r="B893" s="20" t="s">
        <v>111</v>
      </c>
      <c r="C893" s="20">
        <v>78</v>
      </c>
      <c r="D893" s="20" t="s">
        <v>34</v>
      </c>
      <c r="M893" s="23">
        <v>1</v>
      </c>
      <c r="P893" s="23">
        <v>18</v>
      </c>
      <c r="Q893" s="23">
        <v>23</v>
      </c>
      <c r="R893" s="23">
        <v>22</v>
      </c>
      <c r="S893" s="23">
        <v>22</v>
      </c>
      <c r="T893" s="28">
        <f t="shared" ref="T893:T964" si="134">SUM(E893:S893)</f>
        <v>86</v>
      </c>
    </row>
    <row r="894" spans="1:20" outlineLevel="2" x14ac:dyDescent="0.25">
      <c r="A894" s="20">
        <v>342</v>
      </c>
      <c r="B894" s="20" t="s">
        <v>111</v>
      </c>
      <c r="C894" s="20">
        <v>1266</v>
      </c>
      <c r="D894" s="20" t="s">
        <v>224</v>
      </c>
      <c r="Q894" s="23">
        <v>1</v>
      </c>
      <c r="T894" s="28">
        <f t="shared" si="134"/>
        <v>1</v>
      </c>
    </row>
    <row r="895" spans="1:20" outlineLevel="2" x14ac:dyDescent="0.25">
      <c r="A895" s="20">
        <v>342</v>
      </c>
      <c r="B895" s="20" t="s">
        <v>111</v>
      </c>
      <c r="C895" s="20">
        <v>148</v>
      </c>
      <c r="D895" s="20" t="s">
        <v>50</v>
      </c>
      <c r="J895" s="23">
        <v>1</v>
      </c>
      <c r="T895" s="28">
        <f t="shared" si="134"/>
        <v>1</v>
      </c>
    </row>
    <row r="896" spans="1:20" outlineLevel="2" x14ac:dyDescent="0.25">
      <c r="A896" s="20">
        <v>342</v>
      </c>
      <c r="B896" s="20" t="s">
        <v>111</v>
      </c>
      <c r="C896" s="20">
        <v>1095</v>
      </c>
      <c r="D896" s="20" t="s">
        <v>235</v>
      </c>
      <c r="P896" s="23">
        <v>19</v>
      </c>
      <c r="Q896" s="23">
        <v>17</v>
      </c>
      <c r="R896" s="23">
        <v>17</v>
      </c>
      <c r="S896" s="23">
        <v>13</v>
      </c>
      <c r="T896" s="28">
        <f t="shared" si="134"/>
        <v>66</v>
      </c>
    </row>
    <row r="897" spans="1:20" outlineLevel="2" x14ac:dyDescent="0.25">
      <c r="A897" s="20">
        <v>342</v>
      </c>
      <c r="B897" s="20" t="s">
        <v>111</v>
      </c>
      <c r="C897" s="20">
        <v>1672</v>
      </c>
      <c r="D897" s="20" t="s">
        <v>94</v>
      </c>
      <c r="N897" s="23">
        <v>1</v>
      </c>
      <c r="Q897" s="23">
        <v>1</v>
      </c>
      <c r="T897" s="28">
        <f t="shared" si="134"/>
        <v>2</v>
      </c>
    </row>
    <row r="898" spans="1:20" outlineLevel="2" x14ac:dyDescent="0.25">
      <c r="A898" s="20">
        <v>342</v>
      </c>
      <c r="B898" s="20" t="s">
        <v>111</v>
      </c>
      <c r="C898" s="20">
        <v>1739</v>
      </c>
      <c r="D898" s="20" t="s">
        <v>96</v>
      </c>
      <c r="R898" s="23">
        <v>2</v>
      </c>
      <c r="T898" s="28">
        <f t="shared" si="134"/>
        <v>2</v>
      </c>
    </row>
    <row r="899" spans="1:20" outlineLevel="2" x14ac:dyDescent="0.25">
      <c r="A899" s="20">
        <v>342</v>
      </c>
      <c r="B899" s="20" t="s">
        <v>111</v>
      </c>
      <c r="C899" s="20">
        <v>342</v>
      </c>
      <c r="D899" s="20" t="s">
        <v>111</v>
      </c>
      <c r="E899" s="23">
        <v>20</v>
      </c>
      <c r="F899" s="23">
        <v>5</v>
      </c>
      <c r="G899" s="23">
        <v>40</v>
      </c>
      <c r="H899" s="23">
        <v>33</v>
      </c>
      <c r="I899" s="23">
        <v>31</v>
      </c>
      <c r="J899" s="23">
        <v>56</v>
      </c>
      <c r="K899" s="23">
        <v>49</v>
      </c>
      <c r="L899" s="23">
        <v>49</v>
      </c>
      <c r="M899" s="23">
        <v>50</v>
      </c>
      <c r="N899" s="23">
        <v>40</v>
      </c>
      <c r="O899" s="23">
        <v>33</v>
      </c>
      <c r="T899" s="28">
        <f t="shared" si="134"/>
        <v>406</v>
      </c>
    </row>
    <row r="900" spans="1:20" outlineLevel="2" x14ac:dyDescent="0.25">
      <c r="A900" s="20">
        <v>342</v>
      </c>
      <c r="B900" s="20" t="s">
        <v>111</v>
      </c>
      <c r="C900" s="20">
        <v>1615</v>
      </c>
      <c r="D900" s="20" t="s">
        <v>140</v>
      </c>
      <c r="R900" s="23">
        <v>3</v>
      </c>
      <c r="T900" s="28">
        <f t="shared" si="134"/>
        <v>3</v>
      </c>
    </row>
    <row r="901" spans="1:20" outlineLevel="2" x14ac:dyDescent="0.25">
      <c r="A901" s="20">
        <v>342</v>
      </c>
      <c r="B901" s="20" t="s">
        <v>111</v>
      </c>
      <c r="C901" s="20">
        <v>1464</v>
      </c>
      <c r="D901" s="20" t="s">
        <v>143</v>
      </c>
      <c r="H901" s="23">
        <v>1</v>
      </c>
      <c r="R901" s="23">
        <v>1</v>
      </c>
      <c r="T901" s="28">
        <f t="shared" si="134"/>
        <v>2</v>
      </c>
    </row>
    <row r="902" spans="1:20" outlineLevel="1" x14ac:dyDescent="0.25">
      <c r="A902" s="25"/>
      <c r="B902" s="24" t="s">
        <v>1040</v>
      </c>
      <c r="C902" s="25"/>
      <c r="D902" s="25"/>
      <c r="E902" s="26">
        <f t="shared" ref="E902:T902" si="135">SUBTOTAL(9,E892:E901)</f>
        <v>20</v>
      </c>
      <c r="F902" s="26">
        <f t="shared" si="135"/>
        <v>5</v>
      </c>
      <c r="G902" s="26">
        <f t="shared" si="135"/>
        <v>40</v>
      </c>
      <c r="H902" s="26">
        <f t="shared" si="135"/>
        <v>34</v>
      </c>
      <c r="I902" s="26">
        <f t="shared" si="135"/>
        <v>31</v>
      </c>
      <c r="J902" s="26">
        <f t="shared" si="135"/>
        <v>57</v>
      </c>
      <c r="K902" s="26">
        <f t="shared" si="135"/>
        <v>49</v>
      </c>
      <c r="L902" s="26">
        <f t="shared" si="135"/>
        <v>49</v>
      </c>
      <c r="M902" s="26">
        <f t="shared" si="135"/>
        <v>51</v>
      </c>
      <c r="N902" s="26">
        <f t="shared" si="135"/>
        <v>41</v>
      </c>
      <c r="O902" s="26">
        <f t="shared" si="135"/>
        <v>33</v>
      </c>
      <c r="P902" s="26">
        <f t="shared" si="135"/>
        <v>39</v>
      </c>
      <c r="Q902" s="26">
        <f t="shared" si="135"/>
        <v>43</v>
      </c>
      <c r="R902" s="26">
        <f t="shared" si="135"/>
        <v>45</v>
      </c>
      <c r="S902" s="26">
        <f t="shared" si="135"/>
        <v>38</v>
      </c>
      <c r="T902" s="28">
        <f t="shared" si="135"/>
        <v>575</v>
      </c>
    </row>
    <row r="903" spans="1:20" outlineLevel="2" x14ac:dyDescent="0.25">
      <c r="A903" s="20">
        <v>345</v>
      </c>
      <c r="B903" s="20" t="s">
        <v>112</v>
      </c>
      <c r="C903" s="20">
        <v>42</v>
      </c>
      <c r="D903" s="20" t="s">
        <v>27</v>
      </c>
      <c r="O903" s="23">
        <v>1</v>
      </c>
      <c r="T903" s="28">
        <f t="shared" si="134"/>
        <v>1</v>
      </c>
    </row>
    <row r="904" spans="1:20" outlineLevel="2" x14ac:dyDescent="0.25">
      <c r="A904" s="20">
        <v>345</v>
      </c>
      <c r="B904" s="20" t="s">
        <v>112</v>
      </c>
      <c r="C904" s="20">
        <v>1441</v>
      </c>
      <c r="D904" s="20" t="s">
        <v>222</v>
      </c>
      <c r="S904" s="23">
        <v>1</v>
      </c>
      <c r="T904" s="28">
        <f t="shared" si="134"/>
        <v>1</v>
      </c>
    </row>
    <row r="905" spans="1:20" outlineLevel="2" x14ac:dyDescent="0.25">
      <c r="A905" s="20">
        <v>345</v>
      </c>
      <c r="B905" s="20" t="s">
        <v>112</v>
      </c>
      <c r="C905" s="20">
        <v>78</v>
      </c>
      <c r="D905" s="20" t="s">
        <v>34</v>
      </c>
      <c r="P905" s="23">
        <v>1</v>
      </c>
      <c r="T905" s="28">
        <f t="shared" si="134"/>
        <v>1</v>
      </c>
    </row>
    <row r="906" spans="1:20" outlineLevel="2" x14ac:dyDescent="0.25">
      <c r="A906" s="20">
        <v>345</v>
      </c>
      <c r="B906" s="20" t="s">
        <v>112</v>
      </c>
      <c r="C906" s="20">
        <v>148</v>
      </c>
      <c r="D906" s="20" t="s">
        <v>50</v>
      </c>
      <c r="H906" s="23">
        <v>1</v>
      </c>
      <c r="J906" s="23">
        <v>1</v>
      </c>
      <c r="K906" s="23">
        <v>2</v>
      </c>
      <c r="M906" s="23">
        <v>1</v>
      </c>
      <c r="N906" s="23">
        <v>1</v>
      </c>
      <c r="T906" s="28">
        <f t="shared" si="134"/>
        <v>6</v>
      </c>
    </row>
    <row r="907" spans="1:20" outlineLevel="2" x14ac:dyDescent="0.25">
      <c r="A907" s="20">
        <v>345</v>
      </c>
      <c r="B907" s="20" t="s">
        <v>112</v>
      </c>
      <c r="C907" s="20">
        <v>1663</v>
      </c>
      <c r="D907" s="20" t="s">
        <v>59</v>
      </c>
      <c r="G907" s="23">
        <v>2</v>
      </c>
      <c r="J907" s="23">
        <v>1</v>
      </c>
      <c r="Q907" s="23">
        <v>2</v>
      </c>
      <c r="R907" s="23">
        <v>1</v>
      </c>
      <c r="S907" s="23">
        <v>6</v>
      </c>
      <c r="T907" s="28">
        <f t="shared" si="134"/>
        <v>12</v>
      </c>
    </row>
    <row r="908" spans="1:20" outlineLevel="2" x14ac:dyDescent="0.25">
      <c r="A908" s="20">
        <v>345</v>
      </c>
      <c r="B908" s="20" t="s">
        <v>112</v>
      </c>
      <c r="C908" s="20">
        <v>1121</v>
      </c>
      <c r="D908" s="20" t="s">
        <v>231</v>
      </c>
      <c r="P908" s="23">
        <v>1</v>
      </c>
      <c r="T908" s="28">
        <f t="shared" si="134"/>
        <v>1</v>
      </c>
    </row>
    <row r="909" spans="1:20" outlineLevel="2" x14ac:dyDescent="0.25">
      <c r="A909" s="20">
        <v>345</v>
      </c>
      <c r="B909" s="20" t="s">
        <v>112</v>
      </c>
      <c r="C909" s="20">
        <v>1095</v>
      </c>
      <c r="D909" s="20" t="s">
        <v>235</v>
      </c>
      <c r="P909" s="23">
        <v>3</v>
      </c>
      <c r="Q909" s="23">
        <v>2</v>
      </c>
      <c r="R909" s="23">
        <v>1</v>
      </c>
      <c r="S909" s="23">
        <v>1</v>
      </c>
      <c r="T909" s="28">
        <f t="shared" si="134"/>
        <v>7</v>
      </c>
    </row>
    <row r="910" spans="1:20" outlineLevel="2" x14ac:dyDescent="0.25">
      <c r="A910" s="20">
        <v>345</v>
      </c>
      <c r="B910" s="20" t="s">
        <v>112</v>
      </c>
      <c r="C910" s="20">
        <v>345</v>
      </c>
      <c r="D910" s="20" t="s">
        <v>112</v>
      </c>
      <c r="E910" s="23">
        <v>3</v>
      </c>
      <c r="F910" s="23">
        <v>2</v>
      </c>
      <c r="G910" s="23">
        <v>4</v>
      </c>
      <c r="H910" s="23">
        <v>2</v>
      </c>
      <c r="I910" s="23">
        <v>16</v>
      </c>
      <c r="J910" s="23">
        <v>4</v>
      </c>
      <c r="K910" s="23">
        <v>9</v>
      </c>
      <c r="L910" s="23">
        <v>3</v>
      </c>
      <c r="M910" s="23">
        <v>6</v>
      </c>
      <c r="N910" s="23">
        <v>3</v>
      </c>
      <c r="O910" s="23">
        <v>1</v>
      </c>
      <c r="T910" s="28">
        <f t="shared" si="134"/>
        <v>53</v>
      </c>
    </row>
    <row r="911" spans="1:20" outlineLevel="2" x14ac:dyDescent="0.25">
      <c r="A911" s="20">
        <v>345</v>
      </c>
      <c r="B911" s="20" t="s">
        <v>112</v>
      </c>
      <c r="C911" s="20">
        <v>462</v>
      </c>
      <c r="D911" s="20" t="s">
        <v>203</v>
      </c>
      <c r="I911" s="23">
        <v>1</v>
      </c>
      <c r="K911" s="23">
        <v>1</v>
      </c>
      <c r="T911" s="28">
        <f t="shared" si="134"/>
        <v>2</v>
      </c>
    </row>
    <row r="912" spans="1:20" outlineLevel="1" x14ac:dyDescent="0.25">
      <c r="A912" s="25"/>
      <c r="B912" s="24" t="s">
        <v>1041</v>
      </c>
      <c r="C912" s="25"/>
      <c r="D912" s="25"/>
      <c r="E912" s="26">
        <f t="shared" ref="E912:T912" si="136">SUBTOTAL(9,E903:E911)</f>
        <v>3</v>
      </c>
      <c r="F912" s="26">
        <f t="shared" si="136"/>
        <v>2</v>
      </c>
      <c r="G912" s="26">
        <f t="shared" si="136"/>
        <v>6</v>
      </c>
      <c r="H912" s="26">
        <f t="shared" si="136"/>
        <v>3</v>
      </c>
      <c r="I912" s="26">
        <f t="shared" si="136"/>
        <v>17</v>
      </c>
      <c r="J912" s="26">
        <f t="shared" si="136"/>
        <v>6</v>
      </c>
      <c r="K912" s="26">
        <f t="shared" si="136"/>
        <v>12</v>
      </c>
      <c r="L912" s="26">
        <f t="shared" si="136"/>
        <v>3</v>
      </c>
      <c r="M912" s="26">
        <f t="shared" si="136"/>
        <v>7</v>
      </c>
      <c r="N912" s="26">
        <f t="shared" si="136"/>
        <v>4</v>
      </c>
      <c r="O912" s="26">
        <f t="shared" si="136"/>
        <v>2</v>
      </c>
      <c r="P912" s="26">
        <f t="shared" si="136"/>
        <v>5</v>
      </c>
      <c r="Q912" s="26">
        <f t="shared" si="136"/>
        <v>4</v>
      </c>
      <c r="R912" s="26">
        <f t="shared" si="136"/>
        <v>2</v>
      </c>
      <c r="S912" s="26">
        <f t="shared" si="136"/>
        <v>8</v>
      </c>
      <c r="T912" s="28">
        <f t="shared" si="136"/>
        <v>84</v>
      </c>
    </row>
    <row r="913" spans="1:20" outlineLevel="2" x14ac:dyDescent="0.25">
      <c r="A913" s="20">
        <v>349</v>
      </c>
      <c r="B913" s="20" t="s">
        <v>113</v>
      </c>
      <c r="C913" s="20">
        <v>108</v>
      </c>
      <c r="D913" s="20" t="s">
        <v>39</v>
      </c>
      <c r="P913" s="23">
        <v>1</v>
      </c>
      <c r="Q913" s="23">
        <v>2</v>
      </c>
      <c r="R913" s="23">
        <v>1</v>
      </c>
      <c r="T913" s="28">
        <f t="shared" si="134"/>
        <v>4</v>
      </c>
    </row>
    <row r="914" spans="1:20" outlineLevel="2" x14ac:dyDescent="0.25">
      <c r="A914" s="20">
        <v>349</v>
      </c>
      <c r="B914" s="20" t="s">
        <v>113</v>
      </c>
      <c r="C914" s="20">
        <v>130</v>
      </c>
      <c r="D914" s="20" t="s">
        <v>43</v>
      </c>
      <c r="K914" s="23">
        <v>1</v>
      </c>
      <c r="M914" s="23">
        <v>1</v>
      </c>
      <c r="T914" s="28">
        <f t="shared" si="134"/>
        <v>2</v>
      </c>
    </row>
    <row r="915" spans="1:20" outlineLevel="2" x14ac:dyDescent="0.25">
      <c r="A915" s="20">
        <v>349</v>
      </c>
      <c r="B915" s="20" t="s">
        <v>113</v>
      </c>
      <c r="C915" s="20">
        <v>163</v>
      </c>
      <c r="D915" s="20" t="s">
        <v>56</v>
      </c>
      <c r="P915" s="23">
        <v>2</v>
      </c>
      <c r="Q915" s="23">
        <v>5</v>
      </c>
      <c r="R915" s="23">
        <v>2</v>
      </c>
      <c r="S915" s="23">
        <v>3</v>
      </c>
      <c r="T915" s="28">
        <f t="shared" si="134"/>
        <v>12</v>
      </c>
    </row>
    <row r="916" spans="1:20" outlineLevel="2" x14ac:dyDescent="0.25">
      <c r="A916" s="20">
        <v>349</v>
      </c>
      <c r="B916" s="20" t="s">
        <v>113</v>
      </c>
      <c r="C916" s="20">
        <v>1002</v>
      </c>
      <c r="D916" s="20" t="s">
        <v>58</v>
      </c>
      <c r="N916" s="23">
        <v>1</v>
      </c>
      <c r="T916" s="28">
        <f t="shared" si="134"/>
        <v>1</v>
      </c>
    </row>
    <row r="917" spans="1:20" outlineLevel="2" x14ac:dyDescent="0.25">
      <c r="A917" s="20">
        <v>349</v>
      </c>
      <c r="B917" s="20" t="s">
        <v>113</v>
      </c>
      <c r="C917" s="20">
        <v>277</v>
      </c>
      <c r="D917" s="20" t="s">
        <v>90</v>
      </c>
      <c r="R917" s="23">
        <v>1</v>
      </c>
      <c r="T917" s="28">
        <f t="shared" si="134"/>
        <v>1</v>
      </c>
    </row>
    <row r="918" spans="1:20" outlineLevel="2" x14ac:dyDescent="0.25">
      <c r="A918" s="20">
        <v>349</v>
      </c>
      <c r="B918" s="20" t="s">
        <v>113</v>
      </c>
      <c r="C918" s="20">
        <v>349</v>
      </c>
      <c r="D918" s="20" t="s">
        <v>113</v>
      </c>
      <c r="E918" s="23">
        <v>6</v>
      </c>
      <c r="G918" s="23">
        <v>7</v>
      </c>
      <c r="H918" s="23">
        <v>5</v>
      </c>
      <c r="I918" s="23">
        <v>12</v>
      </c>
      <c r="J918" s="23">
        <v>6</v>
      </c>
      <c r="K918" s="23">
        <v>5</v>
      </c>
      <c r="L918" s="23">
        <v>6</v>
      </c>
      <c r="M918" s="23">
        <v>7</v>
      </c>
      <c r="N918" s="23">
        <v>5</v>
      </c>
      <c r="O918" s="23">
        <v>14</v>
      </c>
      <c r="T918" s="28">
        <f t="shared" si="134"/>
        <v>73</v>
      </c>
    </row>
    <row r="919" spans="1:20" outlineLevel="2" x14ac:dyDescent="0.25">
      <c r="A919" s="20">
        <v>349</v>
      </c>
      <c r="B919" s="20" t="s">
        <v>113</v>
      </c>
      <c r="C919" s="20">
        <v>353</v>
      </c>
      <c r="D919" s="20" t="s">
        <v>115</v>
      </c>
      <c r="L919" s="23">
        <v>1</v>
      </c>
      <c r="N919" s="23">
        <v>1</v>
      </c>
      <c r="T919" s="28">
        <f t="shared" si="134"/>
        <v>2</v>
      </c>
    </row>
    <row r="920" spans="1:20" outlineLevel="2" x14ac:dyDescent="0.25">
      <c r="A920" s="20">
        <v>349</v>
      </c>
      <c r="B920" s="20" t="s">
        <v>113</v>
      </c>
      <c r="C920" s="20">
        <v>1156</v>
      </c>
      <c r="D920" s="20" t="s">
        <v>251</v>
      </c>
      <c r="P920" s="23">
        <v>7</v>
      </c>
      <c r="Q920" s="23">
        <v>11</v>
      </c>
      <c r="R920" s="23">
        <v>5</v>
      </c>
      <c r="S920" s="23">
        <v>9</v>
      </c>
      <c r="T920" s="28">
        <f t="shared" si="134"/>
        <v>32</v>
      </c>
    </row>
    <row r="921" spans="1:20" outlineLevel="1" x14ac:dyDescent="0.25">
      <c r="A921" s="25"/>
      <c r="B921" s="24" t="s">
        <v>1042</v>
      </c>
      <c r="C921" s="25"/>
      <c r="D921" s="25"/>
      <c r="E921" s="26">
        <f t="shared" ref="E921:T921" si="137">SUBTOTAL(9,E913:E920)</f>
        <v>6</v>
      </c>
      <c r="F921" s="26">
        <f t="shared" si="137"/>
        <v>0</v>
      </c>
      <c r="G921" s="26">
        <f t="shared" si="137"/>
        <v>7</v>
      </c>
      <c r="H921" s="26">
        <f t="shared" si="137"/>
        <v>5</v>
      </c>
      <c r="I921" s="26">
        <f t="shared" si="137"/>
        <v>12</v>
      </c>
      <c r="J921" s="26">
        <f t="shared" si="137"/>
        <v>6</v>
      </c>
      <c r="K921" s="26">
        <f t="shared" si="137"/>
        <v>6</v>
      </c>
      <c r="L921" s="26">
        <f t="shared" si="137"/>
        <v>7</v>
      </c>
      <c r="M921" s="26">
        <f t="shared" si="137"/>
        <v>8</v>
      </c>
      <c r="N921" s="26">
        <f t="shared" si="137"/>
        <v>7</v>
      </c>
      <c r="O921" s="26">
        <f t="shared" si="137"/>
        <v>14</v>
      </c>
      <c r="P921" s="26">
        <f t="shared" si="137"/>
        <v>10</v>
      </c>
      <c r="Q921" s="26">
        <f t="shared" si="137"/>
        <v>18</v>
      </c>
      <c r="R921" s="26">
        <f t="shared" si="137"/>
        <v>9</v>
      </c>
      <c r="S921" s="26">
        <f t="shared" si="137"/>
        <v>12</v>
      </c>
      <c r="T921" s="28">
        <f t="shared" si="137"/>
        <v>127</v>
      </c>
    </row>
    <row r="922" spans="1:20" outlineLevel="2" x14ac:dyDescent="0.25">
      <c r="A922" s="20">
        <v>351</v>
      </c>
      <c r="B922" s="20" t="s">
        <v>114</v>
      </c>
      <c r="C922" s="20">
        <v>1441</v>
      </c>
      <c r="D922" s="20" t="s">
        <v>222</v>
      </c>
      <c r="Q922" s="23">
        <v>1</v>
      </c>
      <c r="R922" s="23">
        <v>2</v>
      </c>
      <c r="S922" s="23">
        <v>3</v>
      </c>
      <c r="T922" s="28">
        <f t="shared" si="134"/>
        <v>6</v>
      </c>
    </row>
    <row r="923" spans="1:20" outlineLevel="2" x14ac:dyDescent="0.25">
      <c r="A923" s="20">
        <v>351</v>
      </c>
      <c r="B923" s="20" t="s">
        <v>114</v>
      </c>
      <c r="C923" s="20">
        <v>72</v>
      </c>
      <c r="D923" s="20" t="s">
        <v>32</v>
      </c>
      <c r="I923" s="23">
        <v>1</v>
      </c>
      <c r="N923" s="23">
        <v>1</v>
      </c>
      <c r="T923" s="28">
        <f t="shared" si="134"/>
        <v>2</v>
      </c>
    </row>
    <row r="924" spans="1:20" outlineLevel="2" x14ac:dyDescent="0.25">
      <c r="A924" s="20">
        <v>351</v>
      </c>
      <c r="B924" s="20" t="s">
        <v>114</v>
      </c>
      <c r="C924" s="20">
        <v>1049</v>
      </c>
      <c r="D924" s="20" t="s">
        <v>51</v>
      </c>
      <c r="Q924" s="23">
        <v>2</v>
      </c>
      <c r="T924" s="28">
        <f t="shared" si="134"/>
        <v>2</v>
      </c>
    </row>
    <row r="925" spans="1:20" outlineLevel="2" x14ac:dyDescent="0.25">
      <c r="A925" s="20">
        <v>351</v>
      </c>
      <c r="B925" s="20" t="s">
        <v>114</v>
      </c>
      <c r="C925" s="20">
        <v>1121</v>
      </c>
      <c r="D925" s="20" t="s">
        <v>231</v>
      </c>
      <c r="P925" s="23">
        <v>5</v>
      </c>
      <c r="Q925" s="23">
        <v>4</v>
      </c>
      <c r="R925" s="23">
        <v>12</v>
      </c>
      <c r="S925" s="23">
        <v>10</v>
      </c>
      <c r="T925" s="28">
        <f t="shared" si="134"/>
        <v>31</v>
      </c>
    </row>
    <row r="926" spans="1:20" outlineLevel="2" x14ac:dyDescent="0.25">
      <c r="A926" s="20">
        <v>351</v>
      </c>
      <c r="B926" s="20" t="s">
        <v>114</v>
      </c>
      <c r="C926" s="20">
        <v>351</v>
      </c>
      <c r="D926" s="20" t="s">
        <v>114</v>
      </c>
      <c r="E926" s="23">
        <v>1</v>
      </c>
      <c r="G926" s="23">
        <v>9</v>
      </c>
      <c r="H926" s="23">
        <v>6</v>
      </c>
      <c r="I926" s="23">
        <v>5</v>
      </c>
      <c r="J926" s="23">
        <v>7</v>
      </c>
      <c r="K926" s="23">
        <v>7</v>
      </c>
      <c r="L926" s="23">
        <v>6</v>
      </c>
      <c r="M926" s="23">
        <v>6</v>
      </c>
      <c r="N926" s="23">
        <v>6</v>
      </c>
      <c r="O926" s="23">
        <v>5</v>
      </c>
      <c r="T926" s="28">
        <f t="shared" si="134"/>
        <v>58</v>
      </c>
    </row>
    <row r="927" spans="1:20" outlineLevel="2" x14ac:dyDescent="0.25">
      <c r="A927" s="20">
        <v>351</v>
      </c>
      <c r="B927" s="20" t="s">
        <v>114</v>
      </c>
      <c r="C927" s="20">
        <v>1464</v>
      </c>
      <c r="D927" s="20" t="s">
        <v>143</v>
      </c>
      <c r="E927" s="23">
        <v>1</v>
      </c>
      <c r="J927" s="23">
        <v>1</v>
      </c>
      <c r="P927" s="23">
        <v>2</v>
      </c>
      <c r="Q927" s="23">
        <v>1</v>
      </c>
      <c r="S927" s="23">
        <v>2</v>
      </c>
      <c r="T927" s="28">
        <f t="shared" si="134"/>
        <v>7</v>
      </c>
    </row>
    <row r="928" spans="1:20" outlineLevel="1" x14ac:dyDescent="0.25">
      <c r="A928" s="25"/>
      <c r="B928" s="24" t="s">
        <v>1043</v>
      </c>
      <c r="C928" s="25"/>
      <c r="D928" s="25"/>
      <c r="E928" s="26">
        <f t="shared" ref="E928:T928" si="138">SUBTOTAL(9,E922:E927)</f>
        <v>2</v>
      </c>
      <c r="F928" s="26">
        <f t="shared" si="138"/>
        <v>0</v>
      </c>
      <c r="G928" s="26">
        <f t="shared" si="138"/>
        <v>9</v>
      </c>
      <c r="H928" s="26">
        <f t="shared" si="138"/>
        <v>6</v>
      </c>
      <c r="I928" s="26">
        <f t="shared" si="138"/>
        <v>6</v>
      </c>
      <c r="J928" s="26">
        <f t="shared" si="138"/>
        <v>8</v>
      </c>
      <c r="K928" s="26">
        <f t="shared" si="138"/>
        <v>7</v>
      </c>
      <c r="L928" s="26">
        <f t="shared" si="138"/>
        <v>6</v>
      </c>
      <c r="M928" s="26">
        <f t="shared" si="138"/>
        <v>6</v>
      </c>
      <c r="N928" s="26">
        <f t="shared" si="138"/>
        <v>7</v>
      </c>
      <c r="O928" s="26">
        <f t="shared" si="138"/>
        <v>5</v>
      </c>
      <c r="P928" s="26">
        <f t="shared" si="138"/>
        <v>7</v>
      </c>
      <c r="Q928" s="26">
        <f t="shared" si="138"/>
        <v>8</v>
      </c>
      <c r="R928" s="26">
        <f t="shared" si="138"/>
        <v>14</v>
      </c>
      <c r="S928" s="26">
        <f t="shared" si="138"/>
        <v>15</v>
      </c>
      <c r="T928" s="28">
        <f t="shared" si="138"/>
        <v>106</v>
      </c>
    </row>
    <row r="929" spans="1:20" outlineLevel="2" x14ac:dyDescent="0.25">
      <c r="A929" s="20">
        <v>353</v>
      </c>
      <c r="B929" s="20" t="s">
        <v>115</v>
      </c>
      <c r="C929" s="20">
        <v>108</v>
      </c>
      <c r="D929" s="20" t="s">
        <v>39</v>
      </c>
      <c r="I929" s="23">
        <v>1</v>
      </c>
      <c r="S929" s="23">
        <v>1</v>
      </c>
      <c r="T929" s="28">
        <f t="shared" si="134"/>
        <v>2</v>
      </c>
    </row>
    <row r="930" spans="1:20" outlineLevel="2" x14ac:dyDescent="0.25">
      <c r="A930" s="20">
        <v>353</v>
      </c>
      <c r="B930" s="20" t="s">
        <v>115</v>
      </c>
      <c r="C930" s="20">
        <v>1400</v>
      </c>
      <c r="D930" s="20" t="s">
        <v>52</v>
      </c>
      <c r="N930" s="23">
        <v>1</v>
      </c>
      <c r="T930" s="28">
        <f t="shared" si="134"/>
        <v>1</v>
      </c>
    </row>
    <row r="931" spans="1:20" outlineLevel="2" x14ac:dyDescent="0.25">
      <c r="A931" s="20">
        <v>353</v>
      </c>
      <c r="B931" s="20" t="s">
        <v>115</v>
      </c>
      <c r="C931" s="20">
        <v>163</v>
      </c>
      <c r="D931" s="20" t="s">
        <v>56</v>
      </c>
      <c r="L931" s="23">
        <v>1</v>
      </c>
      <c r="N931" s="23">
        <v>1</v>
      </c>
      <c r="P931" s="23">
        <v>5</v>
      </c>
      <c r="Q931" s="23">
        <v>5</v>
      </c>
      <c r="R931" s="23">
        <v>6</v>
      </c>
      <c r="S931" s="23">
        <v>7</v>
      </c>
      <c r="T931" s="28">
        <f t="shared" si="134"/>
        <v>25</v>
      </c>
    </row>
    <row r="932" spans="1:20" outlineLevel="2" x14ac:dyDescent="0.25">
      <c r="A932" s="20">
        <v>353</v>
      </c>
      <c r="B932" s="20" t="s">
        <v>115</v>
      </c>
      <c r="C932" s="20">
        <v>1067</v>
      </c>
      <c r="D932" s="20" t="s">
        <v>97</v>
      </c>
      <c r="S932" s="23">
        <v>1</v>
      </c>
      <c r="T932" s="28">
        <f t="shared" si="134"/>
        <v>1</v>
      </c>
    </row>
    <row r="933" spans="1:20" outlineLevel="2" x14ac:dyDescent="0.25">
      <c r="A933" s="20">
        <v>353</v>
      </c>
      <c r="B933" s="20" t="s">
        <v>115</v>
      </c>
      <c r="C933" s="20">
        <v>349</v>
      </c>
      <c r="D933" s="20" t="s">
        <v>113</v>
      </c>
      <c r="I933" s="23">
        <v>1</v>
      </c>
      <c r="T933" s="28">
        <f t="shared" si="134"/>
        <v>1</v>
      </c>
    </row>
    <row r="934" spans="1:20" outlineLevel="2" x14ac:dyDescent="0.25">
      <c r="A934" s="20">
        <v>353</v>
      </c>
      <c r="B934" s="20" t="s">
        <v>115</v>
      </c>
      <c r="C934" s="20">
        <v>353</v>
      </c>
      <c r="D934" s="20" t="s">
        <v>115</v>
      </c>
      <c r="E934" s="23">
        <v>4</v>
      </c>
      <c r="F934" s="23">
        <v>1</v>
      </c>
      <c r="G934" s="23">
        <v>8</v>
      </c>
      <c r="H934" s="23">
        <v>9</v>
      </c>
      <c r="I934" s="23">
        <v>6</v>
      </c>
      <c r="J934" s="23">
        <v>12</v>
      </c>
      <c r="K934" s="23">
        <v>10</v>
      </c>
      <c r="L934" s="23">
        <v>9</v>
      </c>
      <c r="M934" s="23">
        <v>17</v>
      </c>
      <c r="N934" s="23">
        <v>5</v>
      </c>
      <c r="O934" s="23">
        <v>9</v>
      </c>
      <c r="T934" s="28">
        <f t="shared" si="134"/>
        <v>90</v>
      </c>
    </row>
    <row r="935" spans="1:20" outlineLevel="2" x14ac:dyDescent="0.25">
      <c r="A935" s="20">
        <v>353</v>
      </c>
      <c r="B935" s="20" t="s">
        <v>115</v>
      </c>
      <c r="C935" s="20">
        <v>1013</v>
      </c>
      <c r="D935" s="20" t="s">
        <v>116</v>
      </c>
      <c r="G935" s="23">
        <v>1</v>
      </c>
      <c r="J935" s="23">
        <v>1</v>
      </c>
      <c r="O935" s="23">
        <v>1</v>
      </c>
      <c r="T935" s="28">
        <f t="shared" si="134"/>
        <v>3</v>
      </c>
    </row>
    <row r="936" spans="1:20" outlineLevel="2" x14ac:dyDescent="0.25">
      <c r="A936" s="20">
        <v>353</v>
      </c>
      <c r="B936" s="20" t="s">
        <v>115</v>
      </c>
      <c r="C936" s="20">
        <v>1156</v>
      </c>
      <c r="D936" s="20" t="s">
        <v>251</v>
      </c>
      <c r="P936" s="23">
        <v>7</v>
      </c>
      <c r="Q936" s="23">
        <v>9</v>
      </c>
      <c r="R936" s="23">
        <v>1</v>
      </c>
      <c r="S936" s="23">
        <v>3</v>
      </c>
      <c r="T936" s="28">
        <f t="shared" si="134"/>
        <v>20</v>
      </c>
    </row>
    <row r="937" spans="1:20" outlineLevel="1" x14ac:dyDescent="0.25">
      <c r="A937" s="25"/>
      <c r="B937" s="24" t="s">
        <v>1044</v>
      </c>
      <c r="C937" s="25"/>
      <c r="D937" s="25"/>
      <c r="E937" s="26">
        <f t="shared" ref="E937:T937" si="139">SUBTOTAL(9,E929:E936)</f>
        <v>4</v>
      </c>
      <c r="F937" s="26">
        <f t="shared" si="139"/>
        <v>1</v>
      </c>
      <c r="G937" s="26">
        <f t="shared" si="139"/>
        <v>9</v>
      </c>
      <c r="H937" s="26">
        <f t="shared" si="139"/>
        <v>9</v>
      </c>
      <c r="I937" s="26">
        <f t="shared" si="139"/>
        <v>8</v>
      </c>
      <c r="J937" s="26">
        <f t="shared" si="139"/>
        <v>13</v>
      </c>
      <c r="K937" s="26">
        <f t="shared" si="139"/>
        <v>10</v>
      </c>
      <c r="L937" s="26">
        <f t="shared" si="139"/>
        <v>10</v>
      </c>
      <c r="M937" s="26">
        <f t="shared" si="139"/>
        <v>17</v>
      </c>
      <c r="N937" s="26">
        <f t="shared" si="139"/>
        <v>7</v>
      </c>
      <c r="O937" s="26">
        <f t="shared" si="139"/>
        <v>10</v>
      </c>
      <c r="P937" s="26">
        <f t="shared" si="139"/>
        <v>12</v>
      </c>
      <c r="Q937" s="26">
        <f t="shared" si="139"/>
        <v>14</v>
      </c>
      <c r="R937" s="26">
        <f t="shared" si="139"/>
        <v>7</v>
      </c>
      <c r="S937" s="26">
        <f t="shared" si="139"/>
        <v>12</v>
      </c>
      <c r="T937" s="28">
        <f t="shared" si="139"/>
        <v>143</v>
      </c>
    </row>
    <row r="938" spans="1:20" outlineLevel="2" x14ac:dyDescent="0.25">
      <c r="A938" s="20">
        <v>1013</v>
      </c>
      <c r="B938" s="20" t="s">
        <v>116</v>
      </c>
      <c r="C938" s="20">
        <v>108</v>
      </c>
      <c r="D938" s="20" t="s">
        <v>39</v>
      </c>
      <c r="L938" s="23">
        <v>1</v>
      </c>
      <c r="M938" s="23">
        <v>1</v>
      </c>
      <c r="P938" s="23">
        <v>2</v>
      </c>
      <c r="Q938" s="23">
        <v>2</v>
      </c>
      <c r="R938" s="23">
        <v>2</v>
      </c>
      <c r="T938" s="28">
        <f t="shared" si="134"/>
        <v>8</v>
      </c>
    </row>
    <row r="939" spans="1:20" outlineLevel="2" x14ac:dyDescent="0.25">
      <c r="A939" s="20">
        <v>1013</v>
      </c>
      <c r="B939" s="20" t="s">
        <v>116</v>
      </c>
      <c r="C939" s="20">
        <v>163</v>
      </c>
      <c r="D939" s="20" t="s">
        <v>56</v>
      </c>
      <c r="P939" s="23">
        <v>5</v>
      </c>
      <c r="Q939" s="23">
        <v>6</v>
      </c>
      <c r="R939" s="23">
        <v>7</v>
      </c>
      <c r="S939" s="23">
        <v>4</v>
      </c>
      <c r="T939" s="28">
        <f t="shared" si="134"/>
        <v>22</v>
      </c>
    </row>
    <row r="940" spans="1:20" outlineLevel="2" x14ac:dyDescent="0.25">
      <c r="A940" s="20">
        <v>1013</v>
      </c>
      <c r="B940" s="20" t="s">
        <v>116</v>
      </c>
      <c r="C940" s="20">
        <v>1013</v>
      </c>
      <c r="D940" s="20" t="s">
        <v>116</v>
      </c>
      <c r="G940" s="23">
        <v>14</v>
      </c>
      <c r="H940" s="23">
        <v>18</v>
      </c>
      <c r="I940" s="23">
        <v>23</v>
      </c>
      <c r="J940" s="23">
        <v>20</v>
      </c>
      <c r="K940" s="23">
        <v>6</v>
      </c>
      <c r="L940" s="23">
        <v>7</v>
      </c>
      <c r="M940" s="23">
        <v>11</v>
      </c>
      <c r="N940" s="23">
        <v>13</v>
      </c>
      <c r="O940" s="23">
        <v>13</v>
      </c>
      <c r="T940" s="28">
        <f t="shared" si="134"/>
        <v>125</v>
      </c>
    </row>
    <row r="941" spans="1:20" outlineLevel="2" x14ac:dyDescent="0.25">
      <c r="A941" s="20">
        <v>1013</v>
      </c>
      <c r="B941" s="20" t="s">
        <v>116</v>
      </c>
      <c r="C941" s="20">
        <v>1156</v>
      </c>
      <c r="D941" s="20" t="s">
        <v>251</v>
      </c>
      <c r="P941" s="23">
        <v>3</v>
      </c>
      <c r="Q941" s="23">
        <v>4</v>
      </c>
      <c r="R941" s="23">
        <v>3</v>
      </c>
      <c r="S941" s="23">
        <v>4</v>
      </c>
      <c r="T941" s="28">
        <f t="shared" si="134"/>
        <v>14</v>
      </c>
    </row>
    <row r="942" spans="1:20" outlineLevel="2" x14ac:dyDescent="0.25">
      <c r="A942" s="20">
        <v>1013</v>
      </c>
      <c r="B942" s="20" t="s">
        <v>116</v>
      </c>
      <c r="C942" s="20">
        <v>1139</v>
      </c>
      <c r="D942" s="20" t="s">
        <v>253</v>
      </c>
      <c r="Q942" s="23">
        <v>1</v>
      </c>
      <c r="S942" s="23">
        <v>3</v>
      </c>
      <c r="T942" s="28">
        <f t="shared" si="134"/>
        <v>4</v>
      </c>
    </row>
    <row r="943" spans="1:20" outlineLevel="1" x14ac:dyDescent="0.25">
      <c r="A943" s="25"/>
      <c r="B943" s="24" t="s">
        <v>1045</v>
      </c>
      <c r="C943" s="25"/>
      <c r="D943" s="25"/>
      <c r="E943" s="26">
        <f t="shared" ref="E943:T943" si="140">SUBTOTAL(9,E938:E942)</f>
        <v>0</v>
      </c>
      <c r="F943" s="26">
        <f t="shared" si="140"/>
        <v>0</v>
      </c>
      <c r="G943" s="26">
        <f t="shared" si="140"/>
        <v>14</v>
      </c>
      <c r="H943" s="26">
        <f t="shared" si="140"/>
        <v>18</v>
      </c>
      <c r="I943" s="26">
        <f t="shared" si="140"/>
        <v>23</v>
      </c>
      <c r="J943" s="26">
        <f t="shared" si="140"/>
        <v>20</v>
      </c>
      <c r="K943" s="26">
        <f t="shared" si="140"/>
        <v>6</v>
      </c>
      <c r="L943" s="26">
        <f t="shared" si="140"/>
        <v>8</v>
      </c>
      <c r="M943" s="26">
        <f t="shared" si="140"/>
        <v>12</v>
      </c>
      <c r="N943" s="26">
        <f t="shared" si="140"/>
        <v>13</v>
      </c>
      <c r="O943" s="26">
        <f t="shared" si="140"/>
        <v>13</v>
      </c>
      <c r="P943" s="26">
        <f t="shared" si="140"/>
        <v>10</v>
      </c>
      <c r="Q943" s="26">
        <f t="shared" si="140"/>
        <v>13</v>
      </c>
      <c r="R943" s="26">
        <f t="shared" si="140"/>
        <v>12</v>
      </c>
      <c r="S943" s="26">
        <f t="shared" si="140"/>
        <v>11</v>
      </c>
      <c r="T943" s="28">
        <f t="shared" si="140"/>
        <v>173</v>
      </c>
    </row>
    <row r="944" spans="1:20" outlineLevel="2" x14ac:dyDescent="0.25">
      <c r="A944" s="20">
        <v>359</v>
      </c>
      <c r="B944" s="20" t="s">
        <v>900</v>
      </c>
      <c r="C944" s="20">
        <v>628</v>
      </c>
      <c r="D944" s="20" t="s">
        <v>188</v>
      </c>
      <c r="M944" s="23">
        <v>2</v>
      </c>
      <c r="N944" s="23">
        <v>1</v>
      </c>
      <c r="P944" s="23">
        <v>1</v>
      </c>
      <c r="R944" s="23">
        <v>1</v>
      </c>
      <c r="S944" s="23">
        <v>1</v>
      </c>
      <c r="T944" s="28">
        <f t="shared" si="134"/>
        <v>6</v>
      </c>
    </row>
    <row r="945" spans="1:20" outlineLevel="1" x14ac:dyDescent="0.25">
      <c r="A945" s="25"/>
      <c r="B945" s="24" t="s">
        <v>1046</v>
      </c>
      <c r="C945" s="25"/>
      <c r="D945" s="25"/>
      <c r="E945" s="26">
        <f t="shared" ref="E945:T945" si="141">SUBTOTAL(9,E944:E944)</f>
        <v>0</v>
      </c>
      <c r="F945" s="26">
        <f t="shared" si="141"/>
        <v>0</v>
      </c>
      <c r="G945" s="26">
        <f t="shared" si="141"/>
        <v>0</v>
      </c>
      <c r="H945" s="26">
        <f t="shared" si="141"/>
        <v>0</v>
      </c>
      <c r="I945" s="26">
        <f t="shared" si="141"/>
        <v>0</v>
      </c>
      <c r="J945" s="26">
        <f t="shared" si="141"/>
        <v>0</v>
      </c>
      <c r="K945" s="26">
        <f t="shared" si="141"/>
        <v>0</v>
      </c>
      <c r="L945" s="26">
        <f t="shared" si="141"/>
        <v>0</v>
      </c>
      <c r="M945" s="26">
        <f t="shared" si="141"/>
        <v>2</v>
      </c>
      <c r="N945" s="26">
        <f t="shared" si="141"/>
        <v>1</v>
      </c>
      <c r="O945" s="26">
        <f t="shared" si="141"/>
        <v>0</v>
      </c>
      <c r="P945" s="26">
        <f t="shared" si="141"/>
        <v>1</v>
      </c>
      <c r="Q945" s="26">
        <f t="shared" si="141"/>
        <v>0</v>
      </c>
      <c r="R945" s="26">
        <f t="shared" si="141"/>
        <v>1</v>
      </c>
      <c r="S945" s="26">
        <f t="shared" si="141"/>
        <v>1</v>
      </c>
      <c r="T945" s="28">
        <f t="shared" si="141"/>
        <v>6</v>
      </c>
    </row>
    <row r="946" spans="1:20" outlineLevel="2" x14ac:dyDescent="0.25">
      <c r="A946" s="20">
        <v>1509</v>
      </c>
      <c r="B946" s="20" t="s">
        <v>901</v>
      </c>
      <c r="C946" s="20">
        <v>722</v>
      </c>
      <c r="D946" s="20" t="s">
        <v>149</v>
      </c>
      <c r="E946" s="23">
        <v>2</v>
      </c>
      <c r="F946" s="23">
        <v>1</v>
      </c>
      <c r="G946" s="23">
        <v>2</v>
      </c>
      <c r="I946" s="23">
        <v>4</v>
      </c>
      <c r="J946" s="23">
        <v>3</v>
      </c>
      <c r="K946" s="23">
        <v>2</v>
      </c>
      <c r="L946" s="23">
        <v>5</v>
      </c>
      <c r="M946" s="23">
        <v>5</v>
      </c>
      <c r="N946" s="23">
        <v>5</v>
      </c>
      <c r="O946" s="23">
        <v>2</v>
      </c>
      <c r="P946" s="23">
        <v>5</v>
      </c>
      <c r="Q946" s="23">
        <v>3</v>
      </c>
      <c r="R946" s="23">
        <v>2</v>
      </c>
      <c r="S946" s="23">
        <v>2</v>
      </c>
      <c r="T946" s="28">
        <f t="shared" si="134"/>
        <v>43</v>
      </c>
    </row>
    <row r="947" spans="1:20" outlineLevel="1" x14ac:dyDescent="0.25">
      <c r="A947" s="25"/>
      <c r="B947" s="24" t="s">
        <v>1047</v>
      </c>
      <c r="C947" s="25"/>
      <c r="D947" s="25"/>
      <c r="E947" s="26">
        <f t="shared" ref="E947:T947" si="142">SUBTOTAL(9,E946:E946)</f>
        <v>2</v>
      </c>
      <c r="F947" s="26">
        <f t="shared" si="142"/>
        <v>1</v>
      </c>
      <c r="G947" s="26">
        <f t="shared" si="142"/>
        <v>2</v>
      </c>
      <c r="H947" s="26">
        <f t="shared" si="142"/>
        <v>0</v>
      </c>
      <c r="I947" s="26">
        <f t="shared" si="142"/>
        <v>4</v>
      </c>
      <c r="J947" s="26">
        <f t="shared" si="142"/>
        <v>3</v>
      </c>
      <c r="K947" s="26">
        <f t="shared" si="142"/>
        <v>2</v>
      </c>
      <c r="L947" s="26">
        <f t="shared" si="142"/>
        <v>5</v>
      </c>
      <c r="M947" s="26">
        <f t="shared" si="142"/>
        <v>5</v>
      </c>
      <c r="N947" s="26">
        <f t="shared" si="142"/>
        <v>5</v>
      </c>
      <c r="O947" s="26">
        <f t="shared" si="142"/>
        <v>2</v>
      </c>
      <c r="P947" s="26">
        <f t="shared" si="142"/>
        <v>5</v>
      </c>
      <c r="Q947" s="26">
        <f t="shared" si="142"/>
        <v>3</v>
      </c>
      <c r="R947" s="26">
        <f t="shared" si="142"/>
        <v>2</v>
      </c>
      <c r="S947" s="26">
        <f t="shared" si="142"/>
        <v>2</v>
      </c>
      <c r="T947" s="28">
        <f t="shared" si="142"/>
        <v>43</v>
      </c>
    </row>
    <row r="948" spans="1:20" outlineLevel="2" x14ac:dyDescent="0.25">
      <c r="A948" s="20">
        <v>364</v>
      </c>
      <c r="B948" s="20" t="s">
        <v>117</v>
      </c>
      <c r="C948" s="20">
        <v>1630</v>
      </c>
      <c r="D948" s="20" t="s">
        <v>29</v>
      </c>
      <c r="P948" s="23">
        <v>19</v>
      </c>
      <c r="Q948" s="23">
        <v>9</v>
      </c>
      <c r="R948" s="23">
        <v>5</v>
      </c>
      <c r="S948" s="23">
        <v>4</v>
      </c>
      <c r="T948" s="28">
        <f t="shared" si="134"/>
        <v>37</v>
      </c>
    </row>
    <row r="949" spans="1:20" outlineLevel="2" x14ac:dyDescent="0.25">
      <c r="A949" s="20">
        <v>364</v>
      </c>
      <c r="B949" s="20" t="s">
        <v>117</v>
      </c>
      <c r="C949" s="20">
        <v>113</v>
      </c>
      <c r="D949" s="20" t="s">
        <v>40</v>
      </c>
      <c r="J949" s="23">
        <v>1</v>
      </c>
      <c r="L949" s="23">
        <v>1</v>
      </c>
      <c r="M949" s="23">
        <v>1</v>
      </c>
      <c r="O949" s="23">
        <v>1</v>
      </c>
      <c r="S949" s="23">
        <v>2</v>
      </c>
      <c r="T949" s="28">
        <f t="shared" si="134"/>
        <v>6</v>
      </c>
    </row>
    <row r="950" spans="1:20" outlineLevel="2" x14ac:dyDescent="0.25">
      <c r="A950" s="20">
        <v>364</v>
      </c>
      <c r="B950" s="20" t="s">
        <v>117</v>
      </c>
      <c r="C950" s="20">
        <v>174</v>
      </c>
      <c r="D950" s="20" t="s">
        <v>61</v>
      </c>
      <c r="G950" s="23">
        <v>2</v>
      </c>
      <c r="H950" s="23">
        <v>3</v>
      </c>
      <c r="I950" s="23">
        <v>1</v>
      </c>
      <c r="J950" s="23">
        <v>3</v>
      </c>
      <c r="K950" s="23">
        <v>2</v>
      </c>
      <c r="L950" s="23">
        <v>1</v>
      </c>
      <c r="M950" s="23">
        <v>2</v>
      </c>
      <c r="T950" s="28">
        <f t="shared" si="134"/>
        <v>14</v>
      </c>
    </row>
    <row r="951" spans="1:20" outlineLevel="2" x14ac:dyDescent="0.25">
      <c r="A951" s="20">
        <v>364</v>
      </c>
      <c r="B951" s="20" t="s">
        <v>117</v>
      </c>
      <c r="C951" s="20">
        <v>1631</v>
      </c>
      <c r="D951" s="20" t="s">
        <v>63</v>
      </c>
      <c r="E951" s="23">
        <v>2</v>
      </c>
      <c r="H951" s="23">
        <v>1</v>
      </c>
      <c r="I951" s="23">
        <v>1</v>
      </c>
      <c r="J951" s="23">
        <v>1</v>
      </c>
      <c r="T951" s="28">
        <f t="shared" si="134"/>
        <v>5</v>
      </c>
    </row>
    <row r="952" spans="1:20" outlineLevel="2" x14ac:dyDescent="0.25">
      <c r="A952" s="20">
        <v>364</v>
      </c>
      <c r="B952" s="20" t="s">
        <v>117</v>
      </c>
      <c r="C952" s="20">
        <v>194</v>
      </c>
      <c r="D952" s="20" t="s">
        <v>68</v>
      </c>
      <c r="G952" s="23">
        <v>1</v>
      </c>
      <c r="H952" s="23">
        <v>1</v>
      </c>
      <c r="I952" s="23">
        <v>3</v>
      </c>
      <c r="T952" s="28">
        <f t="shared" si="134"/>
        <v>5</v>
      </c>
    </row>
    <row r="953" spans="1:20" outlineLevel="2" x14ac:dyDescent="0.25">
      <c r="A953" s="20">
        <v>364</v>
      </c>
      <c r="B953" s="20" t="s">
        <v>117</v>
      </c>
      <c r="C953" s="20">
        <v>1632</v>
      </c>
      <c r="D953" s="20" t="s">
        <v>74</v>
      </c>
      <c r="P953" s="23">
        <v>1</v>
      </c>
      <c r="T953" s="28">
        <f t="shared" si="134"/>
        <v>1</v>
      </c>
    </row>
    <row r="954" spans="1:20" outlineLevel="2" x14ac:dyDescent="0.25">
      <c r="A954" s="20">
        <v>364</v>
      </c>
      <c r="B954" s="20" t="s">
        <v>117</v>
      </c>
      <c r="C954" s="20">
        <v>387</v>
      </c>
      <c r="D954" s="20" t="s">
        <v>89</v>
      </c>
      <c r="K954" s="23">
        <v>1</v>
      </c>
      <c r="T954" s="28">
        <f t="shared" si="134"/>
        <v>1</v>
      </c>
    </row>
    <row r="955" spans="1:20" outlineLevel="2" x14ac:dyDescent="0.25">
      <c r="A955" s="20">
        <v>364</v>
      </c>
      <c r="B955" s="20" t="s">
        <v>117</v>
      </c>
      <c r="C955" s="20">
        <v>1501</v>
      </c>
      <c r="D955" s="20" t="s">
        <v>93</v>
      </c>
      <c r="S955" s="23">
        <v>1</v>
      </c>
      <c r="T955" s="28">
        <f t="shared" si="134"/>
        <v>1</v>
      </c>
    </row>
    <row r="956" spans="1:20" outlineLevel="2" x14ac:dyDescent="0.25">
      <c r="A956" s="20">
        <v>364</v>
      </c>
      <c r="B956" s="20" t="s">
        <v>117</v>
      </c>
      <c r="C956" s="20">
        <v>1672</v>
      </c>
      <c r="D956" s="20" t="s">
        <v>94</v>
      </c>
      <c r="O956" s="23">
        <v>1</v>
      </c>
      <c r="P956" s="23">
        <v>1</v>
      </c>
      <c r="Q956" s="23">
        <v>1</v>
      </c>
      <c r="T956" s="28">
        <f t="shared" si="134"/>
        <v>3</v>
      </c>
    </row>
    <row r="957" spans="1:20" outlineLevel="2" x14ac:dyDescent="0.25">
      <c r="A957" s="20">
        <v>364</v>
      </c>
      <c r="B957" s="20" t="s">
        <v>117</v>
      </c>
      <c r="C957" s="20">
        <v>1739</v>
      </c>
      <c r="D957" s="20" t="s">
        <v>96</v>
      </c>
      <c r="O957" s="23">
        <v>1</v>
      </c>
      <c r="P957" s="23">
        <v>2</v>
      </c>
      <c r="R957" s="23">
        <v>1</v>
      </c>
      <c r="T957" s="28">
        <f t="shared" si="134"/>
        <v>4</v>
      </c>
    </row>
    <row r="958" spans="1:20" outlineLevel="2" x14ac:dyDescent="0.25">
      <c r="A958" s="20">
        <v>364</v>
      </c>
      <c r="B958" s="20" t="s">
        <v>117</v>
      </c>
      <c r="C958" s="20">
        <v>1067</v>
      </c>
      <c r="D958" s="20" t="s">
        <v>97</v>
      </c>
      <c r="P958" s="23">
        <v>1</v>
      </c>
      <c r="Q958" s="23">
        <v>2</v>
      </c>
      <c r="T958" s="28">
        <f t="shared" si="134"/>
        <v>3</v>
      </c>
    </row>
    <row r="959" spans="1:20" outlineLevel="2" x14ac:dyDescent="0.25">
      <c r="A959" s="20">
        <v>364</v>
      </c>
      <c r="B959" s="20" t="s">
        <v>117</v>
      </c>
      <c r="C959" s="20">
        <v>1343</v>
      </c>
      <c r="D959" s="20" t="s">
        <v>243</v>
      </c>
      <c r="G959" s="23">
        <v>1</v>
      </c>
      <c r="I959" s="23">
        <v>1</v>
      </c>
      <c r="J959" s="23">
        <v>1</v>
      </c>
      <c r="K959" s="23">
        <v>1</v>
      </c>
      <c r="L959" s="23">
        <v>1</v>
      </c>
      <c r="M959" s="23">
        <v>2</v>
      </c>
      <c r="N959" s="23">
        <v>3</v>
      </c>
      <c r="P959" s="23">
        <v>4</v>
      </c>
      <c r="Q959" s="23">
        <v>1</v>
      </c>
      <c r="R959" s="23">
        <v>2</v>
      </c>
      <c r="S959" s="23">
        <v>8</v>
      </c>
      <c r="T959" s="28">
        <f t="shared" si="134"/>
        <v>25</v>
      </c>
    </row>
    <row r="960" spans="1:20" outlineLevel="2" x14ac:dyDescent="0.25">
      <c r="A960" s="20">
        <v>364</v>
      </c>
      <c r="B960" s="20" t="s">
        <v>117</v>
      </c>
      <c r="C960" s="20">
        <v>364</v>
      </c>
      <c r="D960" s="20" t="s">
        <v>117</v>
      </c>
      <c r="E960" s="23">
        <v>104</v>
      </c>
      <c r="G960" s="23">
        <v>545</v>
      </c>
      <c r="H960" s="23">
        <v>535</v>
      </c>
      <c r="I960" s="23">
        <v>538</v>
      </c>
      <c r="J960" s="23">
        <v>523</v>
      </c>
      <c r="K960" s="23">
        <v>481</v>
      </c>
      <c r="L960" s="23">
        <v>529</v>
      </c>
      <c r="M960" s="23">
        <v>496</v>
      </c>
      <c r="N960" s="23">
        <v>492</v>
      </c>
      <c r="O960" s="23">
        <v>486</v>
      </c>
      <c r="P960" s="23">
        <v>477</v>
      </c>
      <c r="Q960" s="23">
        <v>523</v>
      </c>
      <c r="R960" s="23">
        <v>492</v>
      </c>
      <c r="S960" s="23">
        <v>560</v>
      </c>
      <c r="T960" s="28">
        <f t="shared" si="134"/>
        <v>6781</v>
      </c>
    </row>
    <row r="961" spans="1:20" outlineLevel="2" x14ac:dyDescent="0.25">
      <c r="A961" s="20">
        <v>364</v>
      </c>
      <c r="B961" s="20" t="s">
        <v>117</v>
      </c>
      <c r="C961" s="20">
        <v>646</v>
      </c>
      <c r="D961" s="20" t="s">
        <v>135</v>
      </c>
      <c r="S961" s="23">
        <v>1</v>
      </c>
      <c r="T961" s="28">
        <f t="shared" si="134"/>
        <v>1</v>
      </c>
    </row>
    <row r="962" spans="1:20" outlineLevel="2" x14ac:dyDescent="0.25">
      <c r="A962" s="20">
        <v>364</v>
      </c>
      <c r="B962" s="20" t="s">
        <v>117</v>
      </c>
      <c r="C962" s="20">
        <v>1461</v>
      </c>
      <c r="D962" s="20" t="s">
        <v>141</v>
      </c>
      <c r="H962" s="23">
        <v>1</v>
      </c>
      <c r="T962" s="28">
        <f t="shared" si="134"/>
        <v>1</v>
      </c>
    </row>
    <row r="963" spans="1:20" outlineLevel="2" x14ac:dyDescent="0.25">
      <c r="A963" s="20">
        <v>364</v>
      </c>
      <c r="B963" s="20" t="s">
        <v>117</v>
      </c>
      <c r="C963" s="20">
        <v>839</v>
      </c>
      <c r="D963" s="20" t="s">
        <v>163</v>
      </c>
      <c r="H963" s="23">
        <v>1</v>
      </c>
      <c r="T963" s="28">
        <f t="shared" si="134"/>
        <v>1</v>
      </c>
    </row>
    <row r="964" spans="1:20" outlineLevel="2" x14ac:dyDescent="0.25">
      <c r="A964" s="20">
        <v>364</v>
      </c>
      <c r="B964" s="20" t="s">
        <v>117</v>
      </c>
      <c r="C964" s="20">
        <v>1662</v>
      </c>
      <c r="D964" s="20" t="s">
        <v>194</v>
      </c>
      <c r="H964" s="23">
        <v>2</v>
      </c>
      <c r="T964" s="28">
        <f t="shared" si="134"/>
        <v>2</v>
      </c>
    </row>
    <row r="965" spans="1:20" outlineLevel="2" x14ac:dyDescent="0.25">
      <c r="A965" s="20">
        <v>364</v>
      </c>
      <c r="B965" s="20" t="s">
        <v>117</v>
      </c>
      <c r="C965" s="20">
        <v>444</v>
      </c>
      <c r="D965" s="20" t="s">
        <v>199</v>
      </c>
      <c r="H965" s="23">
        <v>1</v>
      </c>
      <c r="L965" s="23">
        <v>1</v>
      </c>
      <c r="N965" s="23">
        <v>1</v>
      </c>
      <c r="O965" s="23">
        <v>2</v>
      </c>
      <c r="P965" s="23">
        <v>1</v>
      </c>
      <c r="Q965" s="23">
        <v>2</v>
      </c>
      <c r="R965" s="23">
        <v>2</v>
      </c>
      <c r="S965" s="23">
        <v>3</v>
      </c>
      <c r="T965" s="28">
        <f t="shared" ref="T965:T1034" si="143">SUM(E965:S965)</f>
        <v>13</v>
      </c>
    </row>
    <row r="966" spans="1:20" outlineLevel="2" x14ac:dyDescent="0.25">
      <c r="A966" s="20">
        <v>364</v>
      </c>
      <c r="B966" s="20" t="s">
        <v>117</v>
      </c>
      <c r="C966" s="20">
        <v>1282</v>
      </c>
      <c r="D966" s="20" t="s">
        <v>250</v>
      </c>
      <c r="N966" s="23">
        <v>1</v>
      </c>
      <c r="P966" s="23">
        <v>1</v>
      </c>
      <c r="T966" s="28">
        <f t="shared" si="143"/>
        <v>2</v>
      </c>
    </row>
    <row r="967" spans="1:20" outlineLevel="2" x14ac:dyDescent="0.25">
      <c r="A967" s="20">
        <v>364</v>
      </c>
      <c r="B967" s="20" t="s">
        <v>117</v>
      </c>
      <c r="C967" s="20">
        <v>1139</v>
      </c>
      <c r="D967" s="20" t="s">
        <v>253</v>
      </c>
      <c r="Q967" s="23">
        <v>1</v>
      </c>
      <c r="S967" s="23">
        <v>3</v>
      </c>
      <c r="T967" s="28">
        <f t="shared" si="143"/>
        <v>4</v>
      </c>
    </row>
    <row r="968" spans="1:20" outlineLevel="2" x14ac:dyDescent="0.25">
      <c r="A968" s="20">
        <v>364</v>
      </c>
      <c r="B968" s="20" t="s">
        <v>117</v>
      </c>
      <c r="C968" s="20">
        <v>1231</v>
      </c>
      <c r="D968" s="20" t="s">
        <v>254</v>
      </c>
      <c r="E968" s="23">
        <v>5</v>
      </c>
      <c r="G968" s="23">
        <v>9</v>
      </c>
      <c r="H968" s="23">
        <v>12</v>
      </c>
      <c r="I968" s="23">
        <v>9</v>
      </c>
      <c r="J968" s="23">
        <v>8</v>
      </c>
      <c r="K968" s="23">
        <v>8</v>
      </c>
      <c r="L968" s="23">
        <v>11</v>
      </c>
      <c r="M968" s="23">
        <v>12</v>
      </c>
      <c r="N968" s="23">
        <v>21</v>
      </c>
      <c r="O968" s="23">
        <v>21</v>
      </c>
      <c r="P968" s="23">
        <v>29</v>
      </c>
      <c r="Q968" s="23">
        <v>22</v>
      </c>
      <c r="R968" s="23">
        <v>28</v>
      </c>
      <c r="S968" s="23">
        <v>24</v>
      </c>
      <c r="T968" s="28">
        <f t="shared" si="143"/>
        <v>219</v>
      </c>
    </row>
    <row r="969" spans="1:20" outlineLevel="2" x14ac:dyDescent="0.25">
      <c r="A969" s="20">
        <v>364</v>
      </c>
      <c r="B969" s="20" t="s">
        <v>117</v>
      </c>
      <c r="C969" s="20">
        <v>495</v>
      </c>
      <c r="D969" s="20" t="s">
        <v>212</v>
      </c>
      <c r="J969" s="23">
        <v>1</v>
      </c>
      <c r="N969" s="23">
        <v>1</v>
      </c>
      <c r="O969" s="23">
        <v>1</v>
      </c>
      <c r="Q969" s="23">
        <v>1</v>
      </c>
      <c r="S969" s="23">
        <v>1</v>
      </c>
      <c r="T969" s="28">
        <f t="shared" si="143"/>
        <v>5</v>
      </c>
    </row>
    <row r="970" spans="1:20" outlineLevel="2" x14ac:dyDescent="0.25">
      <c r="A970" s="20">
        <v>364</v>
      </c>
      <c r="B970" s="20" t="s">
        <v>117</v>
      </c>
      <c r="C970" s="20">
        <v>537</v>
      </c>
      <c r="D970" s="20" t="s">
        <v>218</v>
      </c>
      <c r="G970" s="23">
        <v>2</v>
      </c>
      <c r="I970" s="23">
        <v>1</v>
      </c>
      <c r="K970" s="23">
        <v>1</v>
      </c>
      <c r="L970" s="23">
        <v>1</v>
      </c>
      <c r="N970" s="23">
        <v>1</v>
      </c>
      <c r="O970" s="23">
        <v>1</v>
      </c>
      <c r="P970" s="23">
        <v>1</v>
      </c>
      <c r="T970" s="28">
        <f t="shared" si="143"/>
        <v>8</v>
      </c>
    </row>
    <row r="971" spans="1:20" outlineLevel="1" x14ac:dyDescent="0.25">
      <c r="A971" s="25"/>
      <c r="B971" s="24" t="s">
        <v>1048</v>
      </c>
      <c r="C971" s="25"/>
      <c r="D971" s="25"/>
      <c r="E971" s="26">
        <f t="shared" ref="E971:T971" si="144">SUBTOTAL(9,E948:E970)</f>
        <v>111</v>
      </c>
      <c r="F971" s="26">
        <f t="shared" si="144"/>
        <v>0</v>
      </c>
      <c r="G971" s="26">
        <f t="shared" si="144"/>
        <v>560</v>
      </c>
      <c r="H971" s="26">
        <f t="shared" si="144"/>
        <v>557</v>
      </c>
      <c r="I971" s="26">
        <f t="shared" si="144"/>
        <v>554</v>
      </c>
      <c r="J971" s="26">
        <f t="shared" si="144"/>
        <v>538</v>
      </c>
      <c r="K971" s="26">
        <f t="shared" si="144"/>
        <v>494</v>
      </c>
      <c r="L971" s="26">
        <f t="shared" si="144"/>
        <v>545</v>
      </c>
      <c r="M971" s="26">
        <f t="shared" si="144"/>
        <v>513</v>
      </c>
      <c r="N971" s="26">
        <f t="shared" si="144"/>
        <v>520</v>
      </c>
      <c r="O971" s="26">
        <f t="shared" si="144"/>
        <v>514</v>
      </c>
      <c r="P971" s="26">
        <f t="shared" si="144"/>
        <v>537</v>
      </c>
      <c r="Q971" s="26">
        <f t="shared" si="144"/>
        <v>562</v>
      </c>
      <c r="R971" s="26">
        <f t="shared" si="144"/>
        <v>530</v>
      </c>
      <c r="S971" s="26">
        <f t="shared" si="144"/>
        <v>607</v>
      </c>
      <c r="T971" s="28">
        <f t="shared" si="144"/>
        <v>7142</v>
      </c>
    </row>
    <row r="972" spans="1:20" outlineLevel="2" x14ac:dyDescent="0.25">
      <c r="A972" s="20">
        <v>389</v>
      </c>
      <c r="B972" s="20" t="s">
        <v>118</v>
      </c>
      <c r="C972" s="20">
        <v>38</v>
      </c>
      <c r="D972" s="20" t="s">
        <v>26</v>
      </c>
      <c r="P972" s="23">
        <v>6</v>
      </c>
      <c r="Q972" s="23">
        <v>8</v>
      </c>
      <c r="R972" s="23">
        <v>5</v>
      </c>
      <c r="S972" s="23">
        <v>4</v>
      </c>
      <c r="T972" s="28">
        <f t="shared" si="143"/>
        <v>23</v>
      </c>
    </row>
    <row r="973" spans="1:20" outlineLevel="2" x14ac:dyDescent="0.25">
      <c r="A973" s="20">
        <v>389</v>
      </c>
      <c r="B973" s="20" t="s">
        <v>118</v>
      </c>
      <c r="C973" s="20">
        <v>108</v>
      </c>
      <c r="D973" s="20" t="s">
        <v>39</v>
      </c>
      <c r="M973" s="23">
        <v>1</v>
      </c>
      <c r="T973" s="28">
        <f t="shared" si="143"/>
        <v>1</v>
      </c>
    </row>
    <row r="974" spans="1:20" outlineLevel="2" x14ac:dyDescent="0.25">
      <c r="A974" s="20">
        <v>389</v>
      </c>
      <c r="B974" s="20" t="s">
        <v>118</v>
      </c>
      <c r="C974" s="20">
        <v>1067</v>
      </c>
      <c r="D974" s="20" t="s">
        <v>97</v>
      </c>
      <c r="Q974" s="23">
        <v>1</v>
      </c>
      <c r="T974" s="28">
        <f t="shared" si="143"/>
        <v>1</v>
      </c>
    </row>
    <row r="975" spans="1:20" outlineLevel="2" x14ac:dyDescent="0.25">
      <c r="A975" s="20">
        <v>389</v>
      </c>
      <c r="B975" s="20" t="s">
        <v>118</v>
      </c>
      <c r="C975" s="20">
        <v>389</v>
      </c>
      <c r="D975" s="20" t="s">
        <v>118</v>
      </c>
      <c r="E975" s="23">
        <v>9</v>
      </c>
      <c r="F975" s="23">
        <v>1</v>
      </c>
      <c r="G975" s="23">
        <v>8</v>
      </c>
      <c r="H975" s="23">
        <v>8</v>
      </c>
      <c r="I975" s="23">
        <v>5</v>
      </c>
      <c r="J975" s="23">
        <v>11</v>
      </c>
      <c r="K975" s="23">
        <v>6</v>
      </c>
      <c r="L975" s="23">
        <v>11</v>
      </c>
      <c r="M975" s="23">
        <v>10</v>
      </c>
      <c r="N975" s="23">
        <v>8</v>
      </c>
      <c r="O975" s="23">
        <v>5</v>
      </c>
      <c r="T975" s="28">
        <f t="shared" si="143"/>
        <v>82</v>
      </c>
    </row>
    <row r="976" spans="1:20" outlineLevel="1" x14ac:dyDescent="0.25">
      <c r="A976" s="25"/>
      <c r="B976" s="24" t="s">
        <v>1049</v>
      </c>
      <c r="C976" s="25"/>
      <c r="D976" s="25"/>
      <c r="E976" s="26">
        <f t="shared" ref="E976:T976" si="145">SUBTOTAL(9,E972:E975)</f>
        <v>9</v>
      </c>
      <c r="F976" s="26">
        <f t="shared" si="145"/>
        <v>1</v>
      </c>
      <c r="G976" s="26">
        <f t="shared" si="145"/>
        <v>8</v>
      </c>
      <c r="H976" s="26">
        <f t="shared" si="145"/>
        <v>8</v>
      </c>
      <c r="I976" s="26">
        <f t="shared" si="145"/>
        <v>5</v>
      </c>
      <c r="J976" s="26">
        <f t="shared" si="145"/>
        <v>11</v>
      </c>
      <c r="K976" s="26">
        <f t="shared" si="145"/>
        <v>6</v>
      </c>
      <c r="L976" s="26">
        <f t="shared" si="145"/>
        <v>11</v>
      </c>
      <c r="M976" s="26">
        <f t="shared" si="145"/>
        <v>11</v>
      </c>
      <c r="N976" s="26">
        <f t="shared" si="145"/>
        <v>8</v>
      </c>
      <c r="O976" s="26">
        <f t="shared" si="145"/>
        <v>5</v>
      </c>
      <c r="P976" s="26">
        <f t="shared" si="145"/>
        <v>6</v>
      </c>
      <c r="Q976" s="26">
        <f t="shared" si="145"/>
        <v>9</v>
      </c>
      <c r="R976" s="26">
        <f t="shared" si="145"/>
        <v>5</v>
      </c>
      <c r="S976" s="26">
        <f t="shared" si="145"/>
        <v>4</v>
      </c>
      <c r="T976" s="28">
        <f t="shared" si="145"/>
        <v>107</v>
      </c>
    </row>
    <row r="977" spans="1:20" outlineLevel="2" x14ac:dyDescent="0.25">
      <c r="A977" s="20">
        <v>399</v>
      </c>
      <c r="B977" s="20" t="s">
        <v>902</v>
      </c>
      <c r="C977" s="20">
        <v>1197</v>
      </c>
      <c r="D977" s="20" t="s">
        <v>239</v>
      </c>
      <c r="P977" s="23">
        <v>1</v>
      </c>
      <c r="Q977" s="23">
        <v>3</v>
      </c>
      <c r="T977" s="28">
        <f t="shared" si="143"/>
        <v>4</v>
      </c>
    </row>
    <row r="978" spans="1:20" outlineLevel="2" x14ac:dyDescent="0.25">
      <c r="A978" s="20">
        <v>399</v>
      </c>
      <c r="B978" s="20" t="s">
        <v>902</v>
      </c>
      <c r="C978" s="20">
        <v>713</v>
      </c>
      <c r="D978" s="20" t="s">
        <v>147</v>
      </c>
      <c r="G978" s="23">
        <v>1</v>
      </c>
      <c r="I978" s="23">
        <v>1</v>
      </c>
      <c r="L978" s="23">
        <v>1</v>
      </c>
      <c r="T978" s="28">
        <f t="shared" si="143"/>
        <v>3</v>
      </c>
    </row>
    <row r="979" spans="1:20" outlineLevel="2" x14ac:dyDescent="0.25">
      <c r="A979" s="20">
        <v>399</v>
      </c>
      <c r="B979" s="20" t="s">
        <v>902</v>
      </c>
      <c r="C979" s="20">
        <v>633</v>
      </c>
      <c r="D979" s="20" t="s">
        <v>189</v>
      </c>
      <c r="I979" s="23">
        <v>1</v>
      </c>
      <c r="J979" s="23">
        <v>1</v>
      </c>
      <c r="L979" s="23">
        <v>1</v>
      </c>
      <c r="M979" s="23">
        <v>1</v>
      </c>
      <c r="P979" s="23">
        <v>1</v>
      </c>
      <c r="R979" s="23">
        <v>1</v>
      </c>
      <c r="S979" s="23">
        <v>1</v>
      </c>
      <c r="T979" s="28">
        <f t="shared" si="143"/>
        <v>7</v>
      </c>
    </row>
    <row r="980" spans="1:20" outlineLevel="1" x14ac:dyDescent="0.25">
      <c r="A980" s="25"/>
      <c r="B980" s="24" t="s">
        <v>1050</v>
      </c>
      <c r="C980" s="25"/>
      <c r="D980" s="25"/>
      <c r="E980" s="26">
        <f t="shared" ref="E980:T980" si="146">SUBTOTAL(9,E977:E979)</f>
        <v>0</v>
      </c>
      <c r="F980" s="26">
        <f t="shared" si="146"/>
        <v>0</v>
      </c>
      <c r="G980" s="26">
        <f t="shared" si="146"/>
        <v>1</v>
      </c>
      <c r="H980" s="26">
        <f t="shared" si="146"/>
        <v>0</v>
      </c>
      <c r="I980" s="26">
        <f t="shared" si="146"/>
        <v>2</v>
      </c>
      <c r="J980" s="26">
        <f t="shared" si="146"/>
        <v>1</v>
      </c>
      <c r="K980" s="26">
        <f t="shared" si="146"/>
        <v>0</v>
      </c>
      <c r="L980" s="26">
        <f t="shared" si="146"/>
        <v>2</v>
      </c>
      <c r="M980" s="26">
        <f t="shared" si="146"/>
        <v>1</v>
      </c>
      <c r="N980" s="26">
        <f t="shared" si="146"/>
        <v>0</v>
      </c>
      <c r="O980" s="26">
        <f t="shared" si="146"/>
        <v>0</v>
      </c>
      <c r="P980" s="26">
        <f t="shared" si="146"/>
        <v>2</v>
      </c>
      <c r="Q980" s="26">
        <f t="shared" si="146"/>
        <v>3</v>
      </c>
      <c r="R980" s="26">
        <f t="shared" si="146"/>
        <v>1</v>
      </c>
      <c r="S980" s="26">
        <f t="shared" si="146"/>
        <v>1</v>
      </c>
      <c r="T980" s="28">
        <f t="shared" si="146"/>
        <v>14</v>
      </c>
    </row>
    <row r="981" spans="1:20" outlineLevel="2" x14ac:dyDescent="0.25">
      <c r="A981" s="20">
        <v>405</v>
      </c>
      <c r="B981" s="20" t="s">
        <v>903</v>
      </c>
      <c r="C981" s="20">
        <v>38</v>
      </c>
      <c r="D981" s="20" t="s">
        <v>26</v>
      </c>
      <c r="S981" s="23">
        <v>1</v>
      </c>
      <c r="T981" s="28">
        <f t="shared" si="143"/>
        <v>1</v>
      </c>
    </row>
    <row r="982" spans="1:20" outlineLevel="2" x14ac:dyDescent="0.25">
      <c r="A982" s="20">
        <v>405</v>
      </c>
      <c r="B982" s="20" t="s">
        <v>903</v>
      </c>
      <c r="C982" s="20">
        <v>108</v>
      </c>
      <c r="D982" s="20" t="s">
        <v>39</v>
      </c>
      <c r="E982" s="23">
        <v>2</v>
      </c>
      <c r="G982" s="23">
        <v>4</v>
      </c>
      <c r="I982" s="23">
        <v>2</v>
      </c>
      <c r="J982" s="23">
        <v>2</v>
      </c>
      <c r="K982" s="23">
        <v>3</v>
      </c>
      <c r="L982" s="23">
        <v>2</v>
      </c>
      <c r="N982" s="23">
        <v>6</v>
      </c>
      <c r="P982" s="23">
        <v>3</v>
      </c>
      <c r="Q982" s="23">
        <v>5</v>
      </c>
      <c r="R982" s="23">
        <v>2</v>
      </c>
      <c r="S982" s="23">
        <v>6</v>
      </c>
      <c r="T982" s="28">
        <f t="shared" si="143"/>
        <v>37</v>
      </c>
    </row>
    <row r="983" spans="1:20" outlineLevel="2" x14ac:dyDescent="0.25">
      <c r="A983" s="20">
        <v>405</v>
      </c>
      <c r="B983" s="20" t="s">
        <v>903</v>
      </c>
      <c r="C983" s="20">
        <v>163</v>
      </c>
      <c r="D983" s="20" t="s">
        <v>56</v>
      </c>
      <c r="S983" s="23">
        <v>1</v>
      </c>
      <c r="T983" s="28">
        <f t="shared" si="143"/>
        <v>1</v>
      </c>
    </row>
    <row r="984" spans="1:20" outlineLevel="2" x14ac:dyDescent="0.25">
      <c r="A984" s="20">
        <v>405</v>
      </c>
      <c r="B984" s="20" t="s">
        <v>903</v>
      </c>
      <c r="C984" s="20">
        <v>353</v>
      </c>
      <c r="D984" s="20" t="s">
        <v>115</v>
      </c>
      <c r="E984" s="23">
        <v>2</v>
      </c>
      <c r="F984" s="23">
        <v>1</v>
      </c>
      <c r="G984" s="23">
        <v>4</v>
      </c>
      <c r="H984" s="23">
        <v>3</v>
      </c>
      <c r="I984" s="23">
        <v>5</v>
      </c>
      <c r="J984" s="23">
        <v>4</v>
      </c>
      <c r="K984" s="23">
        <v>4</v>
      </c>
      <c r="L984" s="23">
        <v>1</v>
      </c>
      <c r="M984" s="23">
        <v>2</v>
      </c>
      <c r="N984" s="23">
        <v>1</v>
      </c>
      <c r="O984" s="23">
        <v>1</v>
      </c>
      <c r="T984" s="28">
        <f t="shared" si="143"/>
        <v>28</v>
      </c>
    </row>
    <row r="985" spans="1:20" outlineLevel="2" x14ac:dyDescent="0.25">
      <c r="A985" s="20">
        <v>405</v>
      </c>
      <c r="B985" s="20" t="s">
        <v>903</v>
      </c>
      <c r="C985" s="20">
        <v>1156</v>
      </c>
      <c r="D985" s="20" t="s">
        <v>251</v>
      </c>
      <c r="R985" s="23">
        <v>1</v>
      </c>
      <c r="T985" s="28">
        <f t="shared" si="143"/>
        <v>1</v>
      </c>
    </row>
    <row r="986" spans="1:20" outlineLevel="1" x14ac:dyDescent="0.25">
      <c r="A986" s="25"/>
      <c r="B986" s="24" t="s">
        <v>1051</v>
      </c>
      <c r="C986" s="25"/>
      <c r="D986" s="25"/>
      <c r="E986" s="26">
        <f t="shared" ref="E986:T986" si="147">SUBTOTAL(9,E981:E985)</f>
        <v>4</v>
      </c>
      <c r="F986" s="26">
        <f t="shared" si="147"/>
        <v>1</v>
      </c>
      <c r="G986" s="26">
        <f t="shared" si="147"/>
        <v>8</v>
      </c>
      <c r="H986" s="26">
        <f t="shared" si="147"/>
        <v>3</v>
      </c>
      <c r="I986" s="26">
        <f t="shared" si="147"/>
        <v>7</v>
      </c>
      <c r="J986" s="26">
        <f t="shared" si="147"/>
        <v>6</v>
      </c>
      <c r="K986" s="26">
        <f t="shared" si="147"/>
        <v>7</v>
      </c>
      <c r="L986" s="26">
        <f t="shared" si="147"/>
        <v>3</v>
      </c>
      <c r="M986" s="26">
        <f t="shared" si="147"/>
        <v>2</v>
      </c>
      <c r="N986" s="26">
        <f t="shared" si="147"/>
        <v>7</v>
      </c>
      <c r="O986" s="26">
        <f t="shared" si="147"/>
        <v>1</v>
      </c>
      <c r="P986" s="26">
        <f t="shared" si="147"/>
        <v>3</v>
      </c>
      <c r="Q986" s="26">
        <f t="shared" si="147"/>
        <v>5</v>
      </c>
      <c r="R986" s="26">
        <f t="shared" si="147"/>
        <v>3</v>
      </c>
      <c r="S986" s="26">
        <f t="shared" si="147"/>
        <v>8</v>
      </c>
      <c r="T986" s="28">
        <f t="shared" si="147"/>
        <v>68</v>
      </c>
    </row>
    <row r="987" spans="1:20" outlineLevel="2" x14ac:dyDescent="0.25">
      <c r="A987" s="20">
        <v>408</v>
      </c>
      <c r="B987" s="20" t="s">
        <v>904</v>
      </c>
      <c r="C987" s="20">
        <v>1400</v>
      </c>
      <c r="D987" s="20" t="s">
        <v>52</v>
      </c>
      <c r="O987" s="23">
        <v>1</v>
      </c>
      <c r="T987" s="28">
        <f t="shared" si="143"/>
        <v>1</v>
      </c>
    </row>
    <row r="988" spans="1:20" outlineLevel="2" x14ac:dyDescent="0.25">
      <c r="A988" s="20">
        <v>408</v>
      </c>
      <c r="B988" s="20" t="s">
        <v>904</v>
      </c>
      <c r="C988" s="20">
        <v>237</v>
      </c>
      <c r="D988" s="20" t="s">
        <v>82</v>
      </c>
      <c r="H988" s="23">
        <v>1</v>
      </c>
      <c r="O988" s="23">
        <v>1</v>
      </c>
      <c r="T988" s="28">
        <f t="shared" si="143"/>
        <v>2</v>
      </c>
    </row>
    <row r="989" spans="1:20" outlineLevel="2" x14ac:dyDescent="0.25">
      <c r="A989" s="20">
        <v>408</v>
      </c>
      <c r="B989" s="20" t="s">
        <v>904</v>
      </c>
      <c r="C989" s="20">
        <v>277</v>
      </c>
      <c r="D989" s="20" t="s">
        <v>90</v>
      </c>
      <c r="H989" s="23">
        <v>2</v>
      </c>
      <c r="I989" s="23">
        <v>3</v>
      </c>
      <c r="J989" s="23">
        <v>4</v>
      </c>
      <c r="K989" s="23">
        <v>1</v>
      </c>
      <c r="M989" s="23">
        <v>4</v>
      </c>
      <c r="O989" s="23">
        <v>5</v>
      </c>
      <c r="Q989" s="23">
        <v>3</v>
      </c>
      <c r="S989" s="23">
        <v>1</v>
      </c>
      <c r="T989" s="28">
        <f t="shared" si="143"/>
        <v>23</v>
      </c>
    </row>
    <row r="990" spans="1:20" outlineLevel="2" x14ac:dyDescent="0.25">
      <c r="A990" s="20">
        <v>408</v>
      </c>
      <c r="B990" s="20" t="s">
        <v>904</v>
      </c>
      <c r="C990" s="20">
        <v>1156</v>
      </c>
      <c r="D990" s="20" t="s">
        <v>251</v>
      </c>
      <c r="P990" s="23">
        <v>1</v>
      </c>
      <c r="Q990" s="23">
        <v>2</v>
      </c>
      <c r="R990" s="23">
        <v>2</v>
      </c>
      <c r="T990" s="28">
        <f t="shared" si="143"/>
        <v>5</v>
      </c>
    </row>
    <row r="991" spans="1:20" outlineLevel="1" x14ac:dyDescent="0.25">
      <c r="A991" s="25"/>
      <c r="B991" s="24" t="s">
        <v>1052</v>
      </c>
      <c r="C991" s="25"/>
      <c r="D991" s="25"/>
      <c r="E991" s="26">
        <f t="shared" ref="E991:T991" si="148">SUBTOTAL(9,E987:E990)</f>
        <v>0</v>
      </c>
      <c r="F991" s="26">
        <f t="shared" si="148"/>
        <v>0</v>
      </c>
      <c r="G991" s="26">
        <f t="shared" si="148"/>
        <v>0</v>
      </c>
      <c r="H991" s="26">
        <f t="shared" si="148"/>
        <v>3</v>
      </c>
      <c r="I991" s="26">
        <f t="shared" si="148"/>
        <v>3</v>
      </c>
      <c r="J991" s="26">
        <f t="shared" si="148"/>
        <v>4</v>
      </c>
      <c r="K991" s="26">
        <f t="shared" si="148"/>
        <v>1</v>
      </c>
      <c r="L991" s="26">
        <f t="shared" si="148"/>
        <v>0</v>
      </c>
      <c r="M991" s="26">
        <f t="shared" si="148"/>
        <v>4</v>
      </c>
      <c r="N991" s="26">
        <f t="shared" si="148"/>
        <v>0</v>
      </c>
      <c r="O991" s="26">
        <f t="shared" si="148"/>
        <v>7</v>
      </c>
      <c r="P991" s="26">
        <f t="shared" si="148"/>
        <v>1</v>
      </c>
      <c r="Q991" s="26">
        <f t="shared" si="148"/>
        <v>5</v>
      </c>
      <c r="R991" s="26">
        <f t="shared" si="148"/>
        <v>2</v>
      </c>
      <c r="S991" s="26">
        <f t="shared" si="148"/>
        <v>1</v>
      </c>
      <c r="T991" s="28">
        <f t="shared" si="148"/>
        <v>31</v>
      </c>
    </row>
    <row r="992" spans="1:20" outlineLevel="2" x14ac:dyDescent="0.25">
      <c r="A992" s="20">
        <v>1438</v>
      </c>
      <c r="B992" s="20" t="s">
        <v>119</v>
      </c>
      <c r="C992" s="20">
        <v>1630</v>
      </c>
      <c r="D992" s="20" t="s">
        <v>29</v>
      </c>
      <c r="P992" s="23">
        <v>1</v>
      </c>
      <c r="T992" s="28">
        <f t="shared" si="143"/>
        <v>1</v>
      </c>
    </row>
    <row r="993" spans="1:20" outlineLevel="2" x14ac:dyDescent="0.25">
      <c r="A993" s="20">
        <v>1438</v>
      </c>
      <c r="B993" s="20" t="s">
        <v>119</v>
      </c>
      <c r="C993" s="20">
        <v>1031</v>
      </c>
      <c r="D993" s="20" t="s">
        <v>33</v>
      </c>
      <c r="L993" s="23">
        <v>1</v>
      </c>
      <c r="N993" s="23">
        <v>1</v>
      </c>
      <c r="T993" s="28">
        <f t="shared" si="143"/>
        <v>2</v>
      </c>
    </row>
    <row r="994" spans="1:20" outlineLevel="2" x14ac:dyDescent="0.25">
      <c r="A994" s="20">
        <v>1438</v>
      </c>
      <c r="B994" s="20" t="s">
        <v>119</v>
      </c>
      <c r="C994" s="20">
        <v>94</v>
      </c>
      <c r="D994" s="20" t="s">
        <v>38</v>
      </c>
      <c r="I994" s="23">
        <v>1</v>
      </c>
      <c r="P994" s="23">
        <v>1</v>
      </c>
      <c r="R994" s="23">
        <v>3</v>
      </c>
      <c r="S994" s="23">
        <v>1</v>
      </c>
      <c r="T994" s="28">
        <f t="shared" si="143"/>
        <v>6</v>
      </c>
    </row>
    <row r="995" spans="1:20" outlineLevel="2" x14ac:dyDescent="0.25">
      <c r="A995" s="20">
        <v>1438</v>
      </c>
      <c r="B995" s="20" t="s">
        <v>119</v>
      </c>
      <c r="C995" s="20">
        <v>113</v>
      </c>
      <c r="D995" s="20" t="s">
        <v>40</v>
      </c>
      <c r="G995" s="23">
        <v>1</v>
      </c>
      <c r="T995" s="28">
        <f t="shared" si="143"/>
        <v>1</v>
      </c>
    </row>
    <row r="996" spans="1:20" outlineLevel="2" x14ac:dyDescent="0.25">
      <c r="A996" s="20">
        <v>1438</v>
      </c>
      <c r="B996" s="20" t="s">
        <v>119</v>
      </c>
      <c r="C996" s="20">
        <v>188</v>
      </c>
      <c r="D996" s="20" t="s">
        <v>66</v>
      </c>
      <c r="G996" s="23">
        <v>1</v>
      </c>
      <c r="H996" s="23">
        <v>1</v>
      </c>
      <c r="I996" s="23">
        <v>1</v>
      </c>
      <c r="K996" s="23">
        <v>1</v>
      </c>
      <c r="L996" s="23">
        <v>2</v>
      </c>
      <c r="T996" s="28">
        <f t="shared" si="143"/>
        <v>6</v>
      </c>
    </row>
    <row r="997" spans="1:20" outlineLevel="2" x14ac:dyDescent="0.25">
      <c r="A997" s="20">
        <v>1438</v>
      </c>
      <c r="B997" s="20" t="s">
        <v>119</v>
      </c>
      <c r="C997" s="20">
        <v>1632</v>
      </c>
      <c r="D997" s="20" t="s">
        <v>74</v>
      </c>
      <c r="M997" s="23">
        <v>8</v>
      </c>
      <c r="N997" s="23">
        <v>5</v>
      </c>
      <c r="O997" s="23">
        <v>5</v>
      </c>
      <c r="P997" s="23">
        <v>3</v>
      </c>
      <c r="Q997" s="23">
        <v>2</v>
      </c>
      <c r="R997" s="23">
        <v>3</v>
      </c>
      <c r="T997" s="28">
        <f t="shared" si="143"/>
        <v>26</v>
      </c>
    </row>
    <row r="998" spans="1:20" outlineLevel="2" x14ac:dyDescent="0.25">
      <c r="A998" s="20">
        <v>1438</v>
      </c>
      <c r="B998" s="20" t="s">
        <v>119</v>
      </c>
      <c r="C998" s="20">
        <v>1213</v>
      </c>
      <c r="D998" s="20" t="s">
        <v>240</v>
      </c>
      <c r="S998" s="23">
        <v>1</v>
      </c>
      <c r="T998" s="28">
        <f t="shared" si="143"/>
        <v>1</v>
      </c>
    </row>
    <row r="999" spans="1:20" outlineLevel="2" x14ac:dyDescent="0.25">
      <c r="A999" s="20">
        <v>1438</v>
      </c>
      <c r="B999" s="20" t="s">
        <v>119</v>
      </c>
      <c r="C999" s="20">
        <v>266</v>
      </c>
      <c r="D999" s="20" t="s">
        <v>88</v>
      </c>
      <c r="K999" s="23">
        <v>1</v>
      </c>
      <c r="T999" s="28">
        <f t="shared" si="143"/>
        <v>1</v>
      </c>
    </row>
    <row r="1000" spans="1:20" outlineLevel="2" x14ac:dyDescent="0.25">
      <c r="A1000" s="20">
        <v>1438</v>
      </c>
      <c r="B1000" s="20" t="s">
        <v>119</v>
      </c>
      <c r="C1000" s="20">
        <v>1672</v>
      </c>
      <c r="D1000" s="20" t="s">
        <v>94</v>
      </c>
      <c r="P1000" s="23">
        <v>1</v>
      </c>
      <c r="Q1000" s="23">
        <v>2</v>
      </c>
      <c r="T1000" s="28">
        <f t="shared" si="143"/>
        <v>3</v>
      </c>
    </row>
    <row r="1001" spans="1:20" outlineLevel="2" x14ac:dyDescent="0.25">
      <c r="A1001" s="20">
        <v>1438</v>
      </c>
      <c r="B1001" s="20" t="s">
        <v>119</v>
      </c>
      <c r="C1001" s="20">
        <v>1739</v>
      </c>
      <c r="D1001" s="20" t="s">
        <v>96</v>
      </c>
      <c r="P1001" s="23">
        <v>2</v>
      </c>
      <c r="T1001" s="28">
        <f t="shared" si="143"/>
        <v>2</v>
      </c>
    </row>
    <row r="1002" spans="1:20" outlineLevel="2" x14ac:dyDescent="0.25">
      <c r="A1002" s="20">
        <v>1438</v>
      </c>
      <c r="B1002" s="20" t="s">
        <v>119</v>
      </c>
      <c r="C1002" s="20">
        <v>1067</v>
      </c>
      <c r="D1002" s="20" t="s">
        <v>97</v>
      </c>
      <c r="P1002" s="23">
        <v>1</v>
      </c>
      <c r="Q1002" s="23">
        <v>1</v>
      </c>
      <c r="S1002" s="23">
        <v>2</v>
      </c>
      <c r="T1002" s="28">
        <f t="shared" si="143"/>
        <v>4</v>
      </c>
    </row>
    <row r="1003" spans="1:20" outlineLevel="2" x14ac:dyDescent="0.25">
      <c r="A1003" s="20">
        <v>1438</v>
      </c>
      <c r="B1003" s="20" t="s">
        <v>119</v>
      </c>
      <c r="C1003" s="20">
        <v>1343</v>
      </c>
      <c r="D1003" s="20" t="s">
        <v>243</v>
      </c>
      <c r="I1003" s="23">
        <v>1</v>
      </c>
      <c r="K1003" s="23">
        <v>1</v>
      </c>
      <c r="M1003" s="23">
        <v>1</v>
      </c>
      <c r="N1003" s="23">
        <v>1</v>
      </c>
      <c r="P1003" s="23">
        <v>1</v>
      </c>
      <c r="Q1003" s="23">
        <v>1</v>
      </c>
      <c r="R1003" s="23">
        <v>2</v>
      </c>
      <c r="S1003" s="23">
        <v>2</v>
      </c>
      <c r="T1003" s="28">
        <f t="shared" si="143"/>
        <v>10</v>
      </c>
    </row>
    <row r="1004" spans="1:20" outlineLevel="2" x14ac:dyDescent="0.25">
      <c r="A1004" s="20">
        <v>1438</v>
      </c>
      <c r="B1004" s="20" t="s">
        <v>119</v>
      </c>
      <c r="C1004" s="20">
        <v>1438</v>
      </c>
      <c r="D1004" s="20" t="s">
        <v>119</v>
      </c>
      <c r="E1004" s="23">
        <v>92</v>
      </c>
      <c r="F1004" s="23">
        <v>2</v>
      </c>
      <c r="G1004" s="23">
        <v>116</v>
      </c>
      <c r="H1004" s="23">
        <v>158</v>
      </c>
      <c r="I1004" s="23">
        <v>103</v>
      </c>
      <c r="J1004" s="23">
        <v>139</v>
      </c>
      <c r="K1004" s="23">
        <v>142</v>
      </c>
      <c r="L1004" s="23">
        <v>143</v>
      </c>
      <c r="M1004" s="23">
        <v>135</v>
      </c>
      <c r="N1004" s="23">
        <v>143</v>
      </c>
      <c r="O1004" s="23">
        <v>116</v>
      </c>
      <c r="P1004" s="23">
        <v>125</v>
      </c>
      <c r="Q1004" s="23">
        <v>144</v>
      </c>
      <c r="R1004" s="23">
        <v>134</v>
      </c>
      <c r="S1004" s="23">
        <v>123</v>
      </c>
      <c r="T1004" s="28">
        <f t="shared" si="143"/>
        <v>1815</v>
      </c>
    </row>
    <row r="1005" spans="1:20" outlineLevel="2" x14ac:dyDescent="0.25">
      <c r="A1005" s="20">
        <v>1438</v>
      </c>
      <c r="B1005" s="20" t="s">
        <v>119</v>
      </c>
      <c r="C1005" s="20">
        <v>984</v>
      </c>
      <c r="D1005" s="20" t="s">
        <v>183</v>
      </c>
      <c r="M1005" s="23">
        <v>1</v>
      </c>
      <c r="T1005" s="28">
        <f t="shared" si="143"/>
        <v>1</v>
      </c>
    </row>
    <row r="1006" spans="1:20" outlineLevel="2" x14ac:dyDescent="0.25">
      <c r="A1006" s="20">
        <v>1438</v>
      </c>
      <c r="B1006" s="20" t="s">
        <v>119</v>
      </c>
      <c r="C1006" s="20">
        <v>1231</v>
      </c>
      <c r="D1006" s="20" t="s">
        <v>254</v>
      </c>
      <c r="N1006" s="23">
        <v>1</v>
      </c>
      <c r="P1006" s="23">
        <v>5</v>
      </c>
      <c r="S1006" s="23">
        <v>1</v>
      </c>
      <c r="T1006" s="28">
        <f t="shared" si="143"/>
        <v>7</v>
      </c>
    </row>
    <row r="1007" spans="1:20" outlineLevel="2" x14ac:dyDescent="0.25">
      <c r="A1007" s="20">
        <v>1438</v>
      </c>
      <c r="B1007" s="20" t="s">
        <v>119</v>
      </c>
      <c r="C1007" s="20">
        <v>1736</v>
      </c>
      <c r="D1007" s="20" t="s">
        <v>211</v>
      </c>
      <c r="H1007" s="23">
        <v>1</v>
      </c>
      <c r="I1007" s="23">
        <v>8</v>
      </c>
      <c r="J1007" s="23">
        <v>3</v>
      </c>
      <c r="K1007" s="23">
        <v>11</v>
      </c>
      <c r="L1007" s="23">
        <v>5</v>
      </c>
      <c r="T1007" s="28">
        <f t="shared" si="143"/>
        <v>28</v>
      </c>
    </row>
    <row r="1008" spans="1:20" outlineLevel="2" x14ac:dyDescent="0.25">
      <c r="A1008" s="20">
        <v>1438</v>
      </c>
      <c r="B1008" s="20" t="s">
        <v>119</v>
      </c>
      <c r="C1008" s="20">
        <v>537</v>
      </c>
      <c r="D1008" s="20" t="s">
        <v>218</v>
      </c>
      <c r="R1008" s="23">
        <v>1</v>
      </c>
      <c r="T1008" s="28">
        <f t="shared" si="143"/>
        <v>1</v>
      </c>
    </row>
    <row r="1009" spans="1:20" outlineLevel="1" x14ac:dyDescent="0.25">
      <c r="A1009" s="25"/>
      <c r="B1009" s="24" t="s">
        <v>1053</v>
      </c>
      <c r="C1009" s="25"/>
      <c r="D1009" s="25"/>
      <c r="E1009" s="26">
        <f t="shared" ref="E1009:T1009" si="149">SUBTOTAL(9,E992:E1008)</f>
        <v>92</v>
      </c>
      <c r="F1009" s="26">
        <f t="shared" si="149"/>
        <v>2</v>
      </c>
      <c r="G1009" s="26">
        <f t="shared" si="149"/>
        <v>118</v>
      </c>
      <c r="H1009" s="26">
        <f t="shared" si="149"/>
        <v>160</v>
      </c>
      <c r="I1009" s="26">
        <f t="shared" si="149"/>
        <v>114</v>
      </c>
      <c r="J1009" s="26">
        <f t="shared" si="149"/>
        <v>142</v>
      </c>
      <c r="K1009" s="26">
        <f t="shared" si="149"/>
        <v>156</v>
      </c>
      <c r="L1009" s="26">
        <f t="shared" si="149"/>
        <v>151</v>
      </c>
      <c r="M1009" s="26">
        <f t="shared" si="149"/>
        <v>145</v>
      </c>
      <c r="N1009" s="26">
        <f t="shared" si="149"/>
        <v>151</v>
      </c>
      <c r="O1009" s="26">
        <f t="shared" si="149"/>
        <v>121</v>
      </c>
      <c r="P1009" s="26">
        <f t="shared" si="149"/>
        <v>140</v>
      </c>
      <c r="Q1009" s="26">
        <f t="shared" si="149"/>
        <v>150</v>
      </c>
      <c r="R1009" s="26">
        <f t="shared" si="149"/>
        <v>143</v>
      </c>
      <c r="S1009" s="26">
        <f t="shared" si="149"/>
        <v>130</v>
      </c>
      <c r="T1009" s="28">
        <f t="shared" si="149"/>
        <v>1915</v>
      </c>
    </row>
    <row r="1010" spans="1:20" outlineLevel="2" x14ac:dyDescent="0.25">
      <c r="A1010" s="20">
        <v>1445</v>
      </c>
      <c r="B1010" s="20" t="s">
        <v>120</v>
      </c>
      <c r="C1010" s="20">
        <v>14</v>
      </c>
      <c r="D1010" s="20" t="s">
        <v>24</v>
      </c>
      <c r="E1010" s="23">
        <v>1</v>
      </c>
      <c r="J1010" s="23">
        <v>1</v>
      </c>
      <c r="T1010" s="28">
        <f t="shared" si="143"/>
        <v>2</v>
      </c>
    </row>
    <row r="1011" spans="1:20" outlineLevel="2" x14ac:dyDescent="0.25">
      <c r="A1011" s="20">
        <v>1445</v>
      </c>
      <c r="B1011" s="20" t="s">
        <v>120</v>
      </c>
      <c r="C1011" s="20">
        <v>28</v>
      </c>
      <c r="D1011" s="20" t="s">
        <v>25</v>
      </c>
      <c r="P1011" s="23">
        <v>2</v>
      </c>
      <c r="S1011" s="23">
        <v>1</v>
      </c>
      <c r="T1011" s="28">
        <f t="shared" si="143"/>
        <v>3</v>
      </c>
    </row>
    <row r="1012" spans="1:20" outlineLevel="2" x14ac:dyDescent="0.25">
      <c r="A1012" s="20">
        <v>1445</v>
      </c>
      <c r="B1012" s="20" t="s">
        <v>120</v>
      </c>
      <c r="C1012" s="20">
        <v>1630</v>
      </c>
      <c r="D1012" s="20" t="s">
        <v>29</v>
      </c>
      <c r="P1012" s="23">
        <v>1</v>
      </c>
      <c r="T1012" s="28">
        <f t="shared" si="143"/>
        <v>1</v>
      </c>
    </row>
    <row r="1013" spans="1:20" outlineLevel="2" x14ac:dyDescent="0.25">
      <c r="A1013" s="20">
        <v>1445</v>
      </c>
      <c r="B1013" s="20" t="s">
        <v>120</v>
      </c>
      <c r="C1013" s="20">
        <v>1031</v>
      </c>
      <c r="D1013" s="20" t="s">
        <v>33</v>
      </c>
      <c r="H1013" s="23">
        <v>1</v>
      </c>
      <c r="T1013" s="28">
        <f t="shared" si="143"/>
        <v>1</v>
      </c>
    </row>
    <row r="1014" spans="1:20" outlineLevel="2" x14ac:dyDescent="0.25">
      <c r="A1014" s="20">
        <v>1445</v>
      </c>
      <c r="B1014" s="20" t="s">
        <v>120</v>
      </c>
      <c r="C1014" s="20">
        <v>94</v>
      </c>
      <c r="D1014" s="20" t="s">
        <v>38</v>
      </c>
      <c r="M1014" s="23">
        <v>1</v>
      </c>
      <c r="T1014" s="28">
        <f t="shared" si="143"/>
        <v>1</v>
      </c>
    </row>
    <row r="1015" spans="1:20" outlineLevel="2" x14ac:dyDescent="0.25">
      <c r="A1015" s="20">
        <v>1445</v>
      </c>
      <c r="B1015" s="20" t="s">
        <v>120</v>
      </c>
      <c r="C1015" s="20">
        <v>1148</v>
      </c>
      <c r="D1015" s="20" t="s">
        <v>228</v>
      </c>
      <c r="P1015" s="23">
        <v>2</v>
      </c>
      <c r="R1015" s="23">
        <v>1</v>
      </c>
      <c r="S1015" s="23">
        <v>1</v>
      </c>
      <c r="T1015" s="28">
        <f t="shared" si="143"/>
        <v>4</v>
      </c>
    </row>
    <row r="1016" spans="1:20" outlineLevel="2" x14ac:dyDescent="0.25">
      <c r="A1016" s="20">
        <v>1445</v>
      </c>
      <c r="B1016" s="20" t="s">
        <v>120</v>
      </c>
      <c r="C1016" s="20">
        <v>1632</v>
      </c>
      <c r="D1016" s="20" t="s">
        <v>74</v>
      </c>
      <c r="M1016" s="23">
        <v>2</v>
      </c>
      <c r="N1016" s="23">
        <v>2</v>
      </c>
      <c r="R1016" s="23">
        <v>1</v>
      </c>
      <c r="T1016" s="28">
        <f t="shared" si="143"/>
        <v>5</v>
      </c>
    </row>
    <row r="1017" spans="1:20" outlineLevel="2" x14ac:dyDescent="0.25">
      <c r="A1017" s="20">
        <v>1445</v>
      </c>
      <c r="B1017" s="20" t="s">
        <v>120</v>
      </c>
      <c r="C1017" s="20">
        <v>250</v>
      </c>
      <c r="D1017" s="20" t="s">
        <v>86</v>
      </c>
      <c r="H1017" s="23">
        <v>1</v>
      </c>
      <c r="T1017" s="28">
        <f t="shared" si="143"/>
        <v>1</v>
      </c>
    </row>
    <row r="1018" spans="1:20" outlineLevel="2" x14ac:dyDescent="0.25">
      <c r="A1018" s="20">
        <v>1445</v>
      </c>
      <c r="B1018" s="20" t="s">
        <v>120</v>
      </c>
      <c r="C1018" s="20">
        <v>1501</v>
      </c>
      <c r="D1018" s="20" t="s">
        <v>93</v>
      </c>
      <c r="P1018" s="23">
        <v>1</v>
      </c>
      <c r="R1018" s="23">
        <v>1</v>
      </c>
      <c r="T1018" s="28">
        <f t="shared" si="143"/>
        <v>2</v>
      </c>
    </row>
    <row r="1019" spans="1:20" outlineLevel="2" x14ac:dyDescent="0.25">
      <c r="A1019" s="20">
        <v>1445</v>
      </c>
      <c r="B1019" s="20" t="s">
        <v>120</v>
      </c>
      <c r="C1019" s="20">
        <v>1424</v>
      </c>
      <c r="D1019" s="20" t="s">
        <v>242</v>
      </c>
      <c r="J1019" s="23">
        <v>1</v>
      </c>
      <c r="T1019" s="28">
        <f t="shared" si="143"/>
        <v>1</v>
      </c>
    </row>
    <row r="1020" spans="1:20" outlineLevel="2" x14ac:dyDescent="0.25">
      <c r="A1020" s="20">
        <v>1445</v>
      </c>
      <c r="B1020" s="20" t="s">
        <v>120</v>
      </c>
      <c r="C1020" s="20">
        <v>1672</v>
      </c>
      <c r="D1020" s="20" t="s">
        <v>94</v>
      </c>
      <c r="O1020" s="23">
        <v>2</v>
      </c>
      <c r="P1020" s="23">
        <v>4</v>
      </c>
      <c r="Q1020" s="23">
        <v>1</v>
      </c>
      <c r="R1020" s="23">
        <v>1</v>
      </c>
      <c r="S1020" s="23">
        <v>1</v>
      </c>
      <c r="T1020" s="28">
        <f t="shared" si="143"/>
        <v>9</v>
      </c>
    </row>
    <row r="1021" spans="1:20" outlineLevel="2" x14ac:dyDescent="0.25">
      <c r="A1021" s="20">
        <v>1445</v>
      </c>
      <c r="B1021" s="20" t="s">
        <v>120</v>
      </c>
      <c r="C1021" s="20">
        <v>1739</v>
      </c>
      <c r="D1021" s="20" t="s">
        <v>96</v>
      </c>
      <c r="P1021" s="23">
        <v>2</v>
      </c>
      <c r="S1021" s="23">
        <v>1</v>
      </c>
      <c r="T1021" s="28">
        <f t="shared" si="143"/>
        <v>3</v>
      </c>
    </row>
    <row r="1022" spans="1:20" outlineLevel="2" x14ac:dyDescent="0.25">
      <c r="A1022" s="20">
        <v>1445</v>
      </c>
      <c r="B1022" s="20" t="s">
        <v>120</v>
      </c>
      <c r="C1022" s="20">
        <v>1067</v>
      </c>
      <c r="D1022" s="20" t="s">
        <v>97</v>
      </c>
      <c r="Q1022" s="23">
        <v>1</v>
      </c>
      <c r="R1022" s="23">
        <v>1</v>
      </c>
      <c r="T1022" s="28">
        <f t="shared" si="143"/>
        <v>2</v>
      </c>
    </row>
    <row r="1023" spans="1:20" outlineLevel="2" x14ac:dyDescent="0.25">
      <c r="A1023" s="20">
        <v>1445</v>
      </c>
      <c r="B1023" s="20" t="s">
        <v>120</v>
      </c>
      <c r="C1023" s="20">
        <v>1343</v>
      </c>
      <c r="D1023" s="20" t="s">
        <v>243</v>
      </c>
      <c r="O1023" s="23">
        <v>1</v>
      </c>
      <c r="T1023" s="28">
        <f t="shared" si="143"/>
        <v>1</v>
      </c>
    </row>
    <row r="1024" spans="1:20" outlineLevel="2" x14ac:dyDescent="0.25">
      <c r="A1024" s="20">
        <v>1445</v>
      </c>
      <c r="B1024" s="20" t="s">
        <v>120</v>
      </c>
      <c r="C1024" s="20">
        <v>1438</v>
      </c>
      <c r="D1024" s="20" t="s">
        <v>119</v>
      </c>
      <c r="R1024" s="23">
        <v>1</v>
      </c>
      <c r="T1024" s="28">
        <f t="shared" si="143"/>
        <v>1</v>
      </c>
    </row>
    <row r="1025" spans="1:20" outlineLevel="2" x14ac:dyDescent="0.25">
      <c r="A1025" s="20">
        <v>1445</v>
      </c>
      <c r="B1025" s="20" t="s">
        <v>120</v>
      </c>
      <c r="C1025" s="20">
        <v>1445</v>
      </c>
      <c r="D1025" s="20" t="s">
        <v>120</v>
      </c>
      <c r="E1025" s="23">
        <v>102</v>
      </c>
      <c r="F1025" s="23">
        <v>4</v>
      </c>
      <c r="G1025" s="23">
        <v>149</v>
      </c>
      <c r="H1025" s="23">
        <v>132</v>
      </c>
      <c r="I1025" s="23">
        <v>124</v>
      </c>
      <c r="J1025" s="23">
        <v>157</v>
      </c>
      <c r="K1025" s="23">
        <v>130</v>
      </c>
      <c r="L1025" s="23">
        <v>130</v>
      </c>
      <c r="M1025" s="23">
        <v>152</v>
      </c>
      <c r="N1025" s="23">
        <v>137</v>
      </c>
      <c r="O1025" s="23">
        <v>162</v>
      </c>
      <c r="P1025" s="23">
        <v>150</v>
      </c>
      <c r="Q1025" s="23">
        <v>169</v>
      </c>
      <c r="R1025" s="23">
        <v>143</v>
      </c>
      <c r="S1025" s="23">
        <v>159</v>
      </c>
      <c r="T1025" s="28">
        <f t="shared" si="143"/>
        <v>2000</v>
      </c>
    </row>
    <row r="1026" spans="1:20" outlineLevel="2" x14ac:dyDescent="0.25">
      <c r="A1026" s="20">
        <v>1445</v>
      </c>
      <c r="B1026" s="20" t="s">
        <v>120</v>
      </c>
      <c r="C1026" s="20">
        <v>1446</v>
      </c>
      <c r="D1026" s="20" t="s">
        <v>122</v>
      </c>
      <c r="E1026" s="23">
        <v>2</v>
      </c>
      <c r="O1026" s="23">
        <v>1</v>
      </c>
      <c r="P1026" s="23">
        <v>1</v>
      </c>
      <c r="T1026" s="28">
        <f t="shared" si="143"/>
        <v>4</v>
      </c>
    </row>
    <row r="1027" spans="1:20" outlineLevel="2" x14ac:dyDescent="0.25">
      <c r="A1027" s="20">
        <v>1445</v>
      </c>
      <c r="B1027" s="20" t="s">
        <v>120</v>
      </c>
      <c r="C1027" s="20">
        <v>1449</v>
      </c>
      <c r="D1027" s="20" t="s">
        <v>123</v>
      </c>
      <c r="G1027" s="23">
        <v>1</v>
      </c>
      <c r="T1027" s="28">
        <f t="shared" si="143"/>
        <v>1</v>
      </c>
    </row>
    <row r="1028" spans="1:20" outlineLevel="2" x14ac:dyDescent="0.25">
      <c r="A1028" s="20">
        <v>1445</v>
      </c>
      <c r="B1028" s="20" t="s">
        <v>120</v>
      </c>
      <c r="C1028" s="20">
        <v>617</v>
      </c>
      <c r="D1028" s="20" t="s">
        <v>129</v>
      </c>
      <c r="F1028" s="23">
        <v>1</v>
      </c>
      <c r="G1028" s="23">
        <v>1</v>
      </c>
      <c r="L1028" s="23">
        <v>1</v>
      </c>
      <c r="N1028" s="23">
        <v>1</v>
      </c>
      <c r="O1028" s="23">
        <v>1</v>
      </c>
      <c r="P1028" s="23">
        <v>2</v>
      </c>
      <c r="R1028" s="23">
        <v>1</v>
      </c>
      <c r="S1028" s="23">
        <v>1</v>
      </c>
      <c r="T1028" s="28">
        <f t="shared" si="143"/>
        <v>9</v>
      </c>
    </row>
    <row r="1029" spans="1:20" outlineLevel="2" x14ac:dyDescent="0.25">
      <c r="A1029" s="20">
        <v>1445</v>
      </c>
      <c r="B1029" s="20" t="s">
        <v>120</v>
      </c>
      <c r="C1029" s="20">
        <v>1451</v>
      </c>
      <c r="D1029" s="20" t="s">
        <v>130</v>
      </c>
      <c r="J1029" s="23">
        <v>1</v>
      </c>
      <c r="T1029" s="28">
        <f t="shared" si="143"/>
        <v>1</v>
      </c>
    </row>
    <row r="1030" spans="1:20" outlineLevel="2" x14ac:dyDescent="0.25">
      <c r="A1030" s="20">
        <v>1445</v>
      </c>
      <c r="B1030" s="20" t="s">
        <v>120</v>
      </c>
      <c r="C1030" s="20">
        <v>847</v>
      </c>
      <c r="D1030" s="20" t="s">
        <v>164</v>
      </c>
      <c r="G1030" s="23">
        <v>1</v>
      </c>
      <c r="J1030" s="23">
        <v>2</v>
      </c>
      <c r="Q1030" s="23">
        <v>1</v>
      </c>
      <c r="T1030" s="28">
        <f t="shared" si="143"/>
        <v>4</v>
      </c>
    </row>
    <row r="1031" spans="1:20" outlineLevel="2" x14ac:dyDescent="0.25">
      <c r="A1031" s="20">
        <v>1445</v>
      </c>
      <c r="B1031" s="20" t="s">
        <v>120</v>
      </c>
      <c r="C1031" s="20">
        <v>984</v>
      </c>
      <c r="D1031" s="20" t="s">
        <v>183</v>
      </c>
      <c r="L1031" s="23">
        <v>1</v>
      </c>
      <c r="S1031" s="23">
        <v>1</v>
      </c>
      <c r="T1031" s="28">
        <f t="shared" si="143"/>
        <v>2</v>
      </c>
    </row>
    <row r="1032" spans="1:20" outlineLevel="2" x14ac:dyDescent="0.25">
      <c r="A1032" s="20">
        <v>1445</v>
      </c>
      <c r="B1032" s="20" t="s">
        <v>120</v>
      </c>
      <c r="C1032" s="20">
        <v>1139</v>
      </c>
      <c r="D1032" s="20" t="s">
        <v>253</v>
      </c>
      <c r="Q1032" s="23">
        <v>1</v>
      </c>
      <c r="S1032" s="23">
        <v>3</v>
      </c>
      <c r="T1032" s="28">
        <f t="shared" si="143"/>
        <v>4</v>
      </c>
    </row>
    <row r="1033" spans="1:20" outlineLevel="2" x14ac:dyDescent="0.25">
      <c r="A1033" s="20">
        <v>1445</v>
      </c>
      <c r="B1033" s="20" t="s">
        <v>120</v>
      </c>
      <c r="C1033" s="20">
        <v>524</v>
      </c>
      <c r="D1033" s="20" t="s">
        <v>215</v>
      </c>
      <c r="G1033" s="23">
        <v>1</v>
      </c>
      <c r="T1033" s="28">
        <f t="shared" si="143"/>
        <v>1</v>
      </c>
    </row>
    <row r="1034" spans="1:20" outlineLevel="2" x14ac:dyDescent="0.25">
      <c r="A1034" s="20">
        <v>1445</v>
      </c>
      <c r="B1034" s="20" t="s">
        <v>120</v>
      </c>
      <c r="C1034" s="20">
        <v>1671</v>
      </c>
      <c r="D1034" s="20" t="s">
        <v>216</v>
      </c>
      <c r="M1034" s="23">
        <v>1</v>
      </c>
      <c r="P1034" s="23">
        <v>2</v>
      </c>
      <c r="Q1034" s="23">
        <v>1</v>
      </c>
      <c r="S1034" s="23">
        <v>1</v>
      </c>
      <c r="T1034" s="28">
        <f t="shared" si="143"/>
        <v>5</v>
      </c>
    </row>
    <row r="1035" spans="1:20" outlineLevel="1" x14ac:dyDescent="0.25">
      <c r="A1035" s="25"/>
      <c r="B1035" s="24" t="s">
        <v>1054</v>
      </c>
      <c r="C1035" s="25"/>
      <c r="D1035" s="25"/>
      <c r="E1035" s="26">
        <f t="shared" ref="E1035:T1035" si="150">SUBTOTAL(9,E1010:E1034)</f>
        <v>105</v>
      </c>
      <c r="F1035" s="26">
        <f t="shared" si="150"/>
        <v>5</v>
      </c>
      <c r="G1035" s="26">
        <f t="shared" si="150"/>
        <v>153</v>
      </c>
      <c r="H1035" s="26">
        <f t="shared" si="150"/>
        <v>134</v>
      </c>
      <c r="I1035" s="26">
        <f t="shared" si="150"/>
        <v>124</v>
      </c>
      <c r="J1035" s="26">
        <f t="shared" si="150"/>
        <v>162</v>
      </c>
      <c r="K1035" s="26">
        <f t="shared" si="150"/>
        <v>130</v>
      </c>
      <c r="L1035" s="26">
        <f t="shared" si="150"/>
        <v>132</v>
      </c>
      <c r="M1035" s="26">
        <f t="shared" si="150"/>
        <v>156</v>
      </c>
      <c r="N1035" s="26">
        <f t="shared" si="150"/>
        <v>140</v>
      </c>
      <c r="O1035" s="26">
        <f t="shared" si="150"/>
        <v>167</v>
      </c>
      <c r="P1035" s="26">
        <f t="shared" si="150"/>
        <v>167</v>
      </c>
      <c r="Q1035" s="26">
        <f t="shared" si="150"/>
        <v>174</v>
      </c>
      <c r="R1035" s="26">
        <f t="shared" si="150"/>
        <v>150</v>
      </c>
      <c r="S1035" s="26">
        <f t="shared" si="150"/>
        <v>169</v>
      </c>
      <c r="T1035" s="28">
        <f t="shared" si="150"/>
        <v>2068</v>
      </c>
    </row>
    <row r="1036" spans="1:20" outlineLevel="2" x14ac:dyDescent="0.25">
      <c r="A1036" s="20">
        <v>561</v>
      </c>
      <c r="B1036" s="20" t="s">
        <v>121</v>
      </c>
      <c r="C1036" s="20">
        <v>1065</v>
      </c>
      <c r="D1036" s="20" t="s">
        <v>64</v>
      </c>
      <c r="Q1036" s="23">
        <v>1</v>
      </c>
      <c r="T1036" s="28">
        <f t="shared" ref="T1036:T1102" si="151">SUM(E1036:S1036)</f>
        <v>1</v>
      </c>
    </row>
    <row r="1037" spans="1:20" outlineLevel="2" x14ac:dyDescent="0.25">
      <c r="A1037" s="20">
        <v>561</v>
      </c>
      <c r="B1037" s="20" t="s">
        <v>121</v>
      </c>
      <c r="C1037" s="20">
        <v>225</v>
      </c>
      <c r="D1037" s="20" t="s">
        <v>76</v>
      </c>
      <c r="K1037" s="23">
        <v>1</v>
      </c>
      <c r="T1037" s="28">
        <f t="shared" si="151"/>
        <v>1</v>
      </c>
    </row>
    <row r="1038" spans="1:20" outlineLevel="2" x14ac:dyDescent="0.25">
      <c r="A1038" s="20">
        <v>561</v>
      </c>
      <c r="B1038" s="20" t="s">
        <v>121</v>
      </c>
      <c r="C1038" s="20">
        <v>229</v>
      </c>
      <c r="D1038" s="20" t="s">
        <v>80</v>
      </c>
      <c r="O1038" s="23">
        <v>1</v>
      </c>
      <c r="T1038" s="28">
        <f t="shared" si="151"/>
        <v>1</v>
      </c>
    </row>
    <row r="1039" spans="1:20" outlineLevel="2" x14ac:dyDescent="0.25">
      <c r="A1039" s="20">
        <v>561</v>
      </c>
      <c r="B1039" s="20" t="s">
        <v>121</v>
      </c>
      <c r="C1039" s="20">
        <v>1095</v>
      </c>
      <c r="D1039" s="20" t="s">
        <v>235</v>
      </c>
      <c r="R1039" s="23">
        <v>1</v>
      </c>
      <c r="T1039" s="28">
        <f t="shared" si="151"/>
        <v>1</v>
      </c>
    </row>
    <row r="1040" spans="1:20" outlineLevel="2" x14ac:dyDescent="0.25">
      <c r="A1040" s="20">
        <v>561</v>
      </c>
      <c r="B1040" s="20" t="s">
        <v>121</v>
      </c>
      <c r="C1040" s="20">
        <v>1501</v>
      </c>
      <c r="D1040" s="20" t="s">
        <v>93</v>
      </c>
      <c r="Q1040" s="23">
        <v>1</v>
      </c>
      <c r="T1040" s="28">
        <f t="shared" si="151"/>
        <v>1</v>
      </c>
    </row>
    <row r="1041" spans="1:20" outlineLevel="2" x14ac:dyDescent="0.25">
      <c r="A1041" s="20">
        <v>561</v>
      </c>
      <c r="B1041" s="20" t="s">
        <v>121</v>
      </c>
      <c r="C1041" s="20">
        <v>1672</v>
      </c>
      <c r="D1041" s="20" t="s">
        <v>94</v>
      </c>
      <c r="P1041" s="23">
        <v>1</v>
      </c>
      <c r="Q1041" s="23">
        <v>1</v>
      </c>
      <c r="T1041" s="28">
        <f t="shared" si="151"/>
        <v>2</v>
      </c>
    </row>
    <row r="1042" spans="1:20" outlineLevel="2" x14ac:dyDescent="0.25">
      <c r="A1042" s="20">
        <v>561</v>
      </c>
      <c r="B1042" s="20" t="s">
        <v>121</v>
      </c>
      <c r="C1042" s="20">
        <v>1739</v>
      </c>
      <c r="D1042" s="20" t="s">
        <v>96</v>
      </c>
      <c r="N1042" s="23">
        <v>1</v>
      </c>
      <c r="O1042" s="23">
        <v>1</v>
      </c>
      <c r="P1042" s="23">
        <v>1</v>
      </c>
      <c r="Q1042" s="23">
        <v>1</v>
      </c>
      <c r="R1042" s="23">
        <v>2</v>
      </c>
      <c r="S1042" s="23">
        <v>1</v>
      </c>
      <c r="T1042" s="28">
        <f t="shared" si="151"/>
        <v>7</v>
      </c>
    </row>
    <row r="1043" spans="1:20" outlineLevel="2" x14ac:dyDescent="0.25">
      <c r="A1043" s="20">
        <v>561</v>
      </c>
      <c r="B1043" s="20" t="s">
        <v>121</v>
      </c>
      <c r="C1043" s="20">
        <v>561</v>
      </c>
      <c r="D1043" s="20" t="s">
        <v>121</v>
      </c>
      <c r="E1043" s="23">
        <v>71</v>
      </c>
      <c r="G1043" s="23">
        <v>90</v>
      </c>
      <c r="H1043" s="23">
        <v>98</v>
      </c>
      <c r="I1043" s="23">
        <v>111</v>
      </c>
      <c r="J1043" s="23">
        <v>91</v>
      </c>
      <c r="K1043" s="23">
        <v>109</v>
      </c>
      <c r="L1043" s="23">
        <v>92</v>
      </c>
      <c r="M1043" s="23">
        <v>78</v>
      </c>
      <c r="N1043" s="23">
        <v>86</v>
      </c>
      <c r="O1043" s="23">
        <v>94</v>
      </c>
      <c r="P1043" s="23">
        <v>92</v>
      </c>
      <c r="Q1043" s="23">
        <v>117</v>
      </c>
      <c r="R1043" s="23">
        <v>114</v>
      </c>
      <c r="S1043" s="23">
        <v>93</v>
      </c>
      <c r="T1043" s="28">
        <f t="shared" si="151"/>
        <v>1336</v>
      </c>
    </row>
    <row r="1044" spans="1:20" outlineLevel="2" x14ac:dyDescent="0.25">
      <c r="A1044" s="20">
        <v>561</v>
      </c>
      <c r="B1044" s="20" t="s">
        <v>121</v>
      </c>
      <c r="C1044" s="20">
        <v>1457</v>
      </c>
      <c r="D1044" s="20" t="s">
        <v>136</v>
      </c>
      <c r="H1044" s="23">
        <v>1</v>
      </c>
      <c r="T1044" s="28">
        <f t="shared" si="151"/>
        <v>1</v>
      </c>
    </row>
    <row r="1045" spans="1:20" outlineLevel="2" x14ac:dyDescent="0.25">
      <c r="A1045" s="20">
        <v>561</v>
      </c>
      <c r="B1045" s="20" t="s">
        <v>121</v>
      </c>
      <c r="C1045" s="20">
        <v>1458</v>
      </c>
      <c r="D1045" s="20" t="s">
        <v>137</v>
      </c>
      <c r="H1045" s="23">
        <v>1</v>
      </c>
      <c r="K1045" s="23">
        <v>1</v>
      </c>
      <c r="Q1045" s="23">
        <v>1</v>
      </c>
      <c r="T1045" s="28">
        <f t="shared" si="151"/>
        <v>3</v>
      </c>
    </row>
    <row r="1046" spans="1:20" outlineLevel="2" x14ac:dyDescent="0.25">
      <c r="A1046" s="20">
        <v>561</v>
      </c>
      <c r="B1046" s="20" t="s">
        <v>121</v>
      </c>
      <c r="C1046" s="20">
        <v>1459</v>
      </c>
      <c r="D1046" s="20" t="s">
        <v>138</v>
      </c>
      <c r="P1046" s="23">
        <v>1</v>
      </c>
      <c r="T1046" s="28">
        <f t="shared" si="151"/>
        <v>1</v>
      </c>
    </row>
    <row r="1047" spans="1:20" outlineLevel="2" x14ac:dyDescent="0.25">
      <c r="A1047" s="20">
        <v>561</v>
      </c>
      <c r="B1047" s="20" t="s">
        <v>121</v>
      </c>
      <c r="C1047" s="20">
        <v>905</v>
      </c>
      <c r="D1047" s="20" t="s">
        <v>170</v>
      </c>
      <c r="Q1047" s="23">
        <v>1</v>
      </c>
      <c r="T1047" s="28">
        <f t="shared" si="151"/>
        <v>1</v>
      </c>
    </row>
    <row r="1048" spans="1:20" outlineLevel="2" x14ac:dyDescent="0.25">
      <c r="A1048" s="20">
        <v>561</v>
      </c>
      <c r="B1048" s="20" t="s">
        <v>121</v>
      </c>
      <c r="C1048" s="20">
        <v>1733</v>
      </c>
      <c r="D1048" s="20" t="s">
        <v>179</v>
      </c>
      <c r="E1048" s="23">
        <v>2</v>
      </c>
      <c r="G1048" s="23">
        <v>2</v>
      </c>
      <c r="H1048" s="23">
        <v>7</v>
      </c>
      <c r="J1048" s="23">
        <v>2</v>
      </c>
      <c r="K1048" s="23">
        <v>2</v>
      </c>
      <c r="L1048" s="23">
        <v>1</v>
      </c>
      <c r="M1048" s="23">
        <v>1</v>
      </c>
      <c r="N1048" s="23">
        <v>1</v>
      </c>
      <c r="O1048" s="23">
        <v>1</v>
      </c>
      <c r="P1048" s="23">
        <v>2</v>
      </c>
      <c r="Q1048" s="23">
        <v>1</v>
      </c>
      <c r="R1048" s="23">
        <v>2</v>
      </c>
      <c r="S1048" s="23">
        <v>2</v>
      </c>
      <c r="T1048" s="28">
        <f t="shared" si="151"/>
        <v>26</v>
      </c>
    </row>
    <row r="1049" spans="1:20" outlineLevel="2" x14ac:dyDescent="0.25">
      <c r="A1049" s="20">
        <v>561</v>
      </c>
      <c r="B1049" s="20" t="s">
        <v>121</v>
      </c>
      <c r="C1049" s="20">
        <v>681</v>
      </c>
      <c r="D1049" s="20" t="s">
        <v>192</v>
      </c>
      <c r="G1049" s="23">
        <v>1</v>
      </c>
      <c r="T1049" s="28">
        <f t="shared" si="151"/>
        <v>1</v>
      </c>
    </row>
    <row r="1050" spans="1:20" outlineLevel="2" x14ac:dyDescent="0.25">
      <c r="A1050" s="20">
        <v>561</v>
      </c>
      <c r="B1050" s="20" t="s">
        <v>121</v>
      </c>
      <c r="C1050" s="20">
        <v>518</v>
      </c>
      <c r="D1050" s="20" t="s">
        <v>214</v>
      </c>
      <c r="R1050" s="23">
        <v>1</v>
      </c>
      <c r="T1050" s="28">
        <f t="shared" si="151"/>
        <v>1</v>
      </c>
    </row>
    <row r="1051" spans="1:20" outlineLevel="1" x14ac:dyDescent="0.25">
      <c r="A1051" s="25"/>
      <c r="B1051" s="24" t="s">
        <v>1055</v>
      </c>
      <c r="C1051" s="25"/>
      <c r="D1051" s="25"/>
      <c r="E1051" s="26">
        <f t="shared" ref="E1051:T1051" si="152">SUBTOTAL(9,E1036:E1050)</f>
        <v>73</v>
      </c>
      <c r="F1051" s="26">
        <f t="shared" si="152"/>
        <v>0</v>
      </c>
      <c r="G1051" s="26">
        <f t="shared" si="152"/>
        <v>93</v>
      </c>
      <c r="H1051" s="26">
        <f t="shared" si="152"/>
        <v>107</v>
      </c>
      <c r="I1051" s="26">
        <f t="shared" si="152"/>
        <v>111</v>
      </c>
      <c r="J1051" s="26">
        <f t="shared" si="152"/>
        <v>93</v>
      </c>
      <c r="K1051" s="26">
        <f t="shared" si="152"/>
        <v>113</v>
      </c>
      <c r="L1051" s="26">
        <f t="shared" si="152"/>
        <v>93</v>
      </c>
      <c r="M1051" s="26">
        <f t="shared" si="152"/>
        <v>79</v>
      </c>
      <c r="N1051" s="26">
        <f t="shared" si="152"/>
        <v>88</v>
      </c>
      <c r="O1051" s="26">
        <f t="shared" si="152"/>
        <v>97</v>
      </c>
      <c r="P1051" s="26">
        <f t="shared" si="152"/>
        <v>97</v>
      </c>
      <c r="Q1051" s="26">
        <f t="shared" si="152"/>
        <v>124</v>
      </c>
      <c r="R1051" s="26">
        <f t="shared" si="152"/>
        <v>120</v>
      </c>
      <c r="S1051" s="26">
        <f t="shared" si="152"/>
        <v>96</v>
      </c>
      <c r="T1051" s="28">
        <f t="shared" si="152"/>
        <v>1384</v>
      </c>
    </row>
    <row r="1052" spans="1:20" outlineLevel="2" x14ac:dyDescent="0.25">
      <c r="A1052" s="20">
        <v>1446</v>
      </c>
      <c r="B1052" s="20" t="s">
        <v>122</v>
      </c>
      <c r="C1052" s="20">
        <v>14</v>
      </c>
      <c r="D1052" s="20" t="s">
        <v>24</v>
      </c>
      <c r="G1052" s="23">
        <v>1</v>
      </c>
      <c r="J1052" s="23">
        <v>2</v>
      </c>
      <c r="N1052" s="23">
        <v>1</v>
      </c>
      <c r="R1052" s="23">
        <v>1</v>
      </c>
      <c r="S1052" s="23">
        <v>1</v>
      </c>
      <c r="T1052" s="28">
        <f t="shared" si="151"/>
        <v>6</v>
      </c>
    </row>
    <row r="1053" spans="1:20" outlineLevel="2" x14ac:dyDescent="0.25">
      <c r="A1053" s="20">
        <v>1446</v>
      </c>
      <c r="B1053" s="20" t="s">
        <v>122</v>
      </c>
      <c r="C1053" s="20">
        <v>1630</v>
      </c>
      <c r="D1053" s="20" t="s">
        <v>29</v>
      </c>
      <c r="Q1053" s="23">
        <v>1</v>
      </c>
      <c r="R1053" s="23">
        <v>2</v>
      </c>
      <c r="T1053" s="28">
        <f t="shared" si="151"/>
        <v>3</v>
      </c>
    </row>
    <row r="1054" spans="1:20" outlineLevel="2" x14ac:dyDescent="0.25">
      <c r="A1054" s="20">
        <v>1446</v>
      </c>
      <c r="B1054" s="20" t="s">
        <v>122</v>
      </c>
      <c r="C1054" s="20">
        <v>1632</v>
      </c>
      <c r="D1054" s="20" t="s">
        <v>74</v>
      </c>
      <c r="N1054" s="23">
        <v>2</v>
      </c>
      <c r="T1054" s="28">
        <f t="shared" si="151"/>
        <v>2</v>
      </c>
    </row>
    <row r="1055" spans="1:20" outlineLevel="2" x14ac:dyDescent="0.25">
      <c r="A1055" s="20">
        <v>1446</v>
      </c>
      <c r="B1055" s="20" t="s">
        <v>122</v>
      </c>
      <c r="C1055" s="20">
        <v>250</v>
      </c>
      <c r="D1055" s="20" t="s">
        <v>86</v>
      </c>
      <c r="H1055" s="23">
        <v>1</v>
      </c>
      <c r="I1055" s="23">
        <v>1</v>
      </c>
      <c r="K1055" s="23">
        <v>2</v>
      </c>
      <c r="L1055" s="23">
        <v>1</v>
      </c>
      <c r="P1055" s="23">
        <v>1</v>
      </c>
      <c r="Q1055" s="23">
        <v>1</v>
      </c>
      <c r="R1055" s="23">
        <v>1</v>
      </c>
      <c r="T1055" s="28">
        <f t="shared" si="151"/>
        <v>8</v>
      </c>
    </row>
    <row r="1056" spans="1:20" outlineLevel="2" x14ac:dyDescent="0.25">
      <c r="A1056" s="20">
        <v>1446</v>
      </c>
      <c r="B1056" s="20" t="s">
        <v>122</v>
      </c>
      <c r="C1056" s="20">
        <v>266</v>
      </c>
      <c r="D1056" s="20" t="s">
        <v>88</v>
      </c>
      <c r="G1056" s="23">
        <v>1</v>
      </c>
      <c r="R1056" s="23">
        <v>1</v>
      </c>
      <c r="S1056" s="23">
        <v>1</v>
      </c>
      <c r="T1056" s="28">
        <f t="shared" si="151"/>
        <v>3</v>
      </c>
    </row>
    <row r="1057" spans="1:20" outlineLevel="2" x14ac:dyDescent="0.25">
      <c r="A1057" s="20">
        <v>1446</v>
      </c>
      <c r="B1057" s="20" t="s">
        <v>122</v>
      </c>
      <c r="C1057" s="20">
        <v>1501</v>
      </c>
      <c r="D1057" s="20" t="s">
        <v>93</v>
      </c>
      <c r="R1057" s="23">
        <v>1</v>
      </c>
      <c r="T1057" s="28">
        <f t="shared" si="151"/>
        <v>1</v>
      </c>
    </row>
    <row r="1058" spans="1:20" outlineLevel="2" x14ac:dyDescent="0.25">
      <c r="A1058" s="20">
        <v>1446</v>
      </c>
      <c r="B1058" s="20" t="s">
        <v>122</v>
      </c>
      <c r="C1058" s="20">
        <v>1672</v>
      </c>
      <c r="D1058" s="20" t="s">
        <v>94</v>
      </c>
      <c r="O1058" s="23">
        <v>2</v>
      </c>
      <c r="P1058" s="23">
        <v>2</v>
      </c>
      <c r="Q1058" s="23">
        <v>1</v>
      </c>
      <c r="T1058" s="28">
        <f t="shared" si="151"/>
        <v>5</v>
      </c>
    </row>
    <row r="1059" spans="1:20" outlineLevel="2" x14ac:dyDescent="0.25">
      <c r="A1059" s="20">
        <v>1446</v>
      </c>
      <c r="B1059" s="20" t="s">
        <v>122</v>
      </c>
      <c r="C1059" s="20">
        <v>1739</v>
      </c>
      <c r="D1059" s="20" t="s">
        <v>96</v>
      </c>
      <c r="Q1059" s="23">
        <v>1</v>
      </c>
      <c r="T1059" s="28">
        <f t="shared" si="151"/>
        <v>1</v>
      </c>
    </row>
    <row r="1060" spans="1:20" outlineLevel="2" x14ac:dyDescent="0.25">
      <c r="A1060" s="20">
        <v>1446</v>
      </c>
      <c r="B1060" s="20" t="s">
        <v>122</v>
      </c>
      <c r="C1060" s="20">
        <v>1343</v>
      </c>
      <c r="D1060" s="20" t="s">
        <v>243</v>
      </c>
      <c r="N1060" s="23">
        <v>1</v>
      </c>
      <c r="P1060" s="23">
        <v>2</v>
      </c>
      <c r="T1060" s="28">
        <f t="shared" si="151"/>
        <v>3</v>
      </c>
    </row>
    <row r="1061" spans="1:20" outlineLevel="2" x14ac:dyDescent="0.25">
      <c r="A1061" s="20">
        <v>1446</v>
      </c>
      <c r="B1061" s="20" t="s">
        <v>122</v>
      </c>
      <c r="C1061" s="20">
        <v>1445</v>
      </c>
      <c r="D1061" s="20" t="s">
        <v>120</v>
      </c>
      <c r="E1061" s="23">
        <v>2</v>
      </c>
      <c r="J1061" s="23">
        <v>2</v>
      </c>
      <c r="K1061" s="23">
        <v>5</v>
      </c>
      <c r="L1061" s="23">
        <v>2</v>
      </c>
      <c r="M1061" s="23">
        <v>2</v>
      </c>
      <c r="N1061" s="23">
        <v>2</v>
      </c>
      <c r="O1061" s="23">
        <v>2</v>
      </c>
      <c r="P1061" s="23">
        <v>1</v>
      </c>
      <c r="Q1061" s="23">
        <v>1</v>
      </c>
      <c r="S1061" s="23">
        <v>1</v>
      </c>
      <c r="T1061" s="28">
        <f t="shared" si="151"/>
        <v>20</v>
      </c>
    </row>
    <row r="1062" spans="1:20" outlineLevel="2" x14ac:dyDescent="0.25">
      <c r="A1062" s="20">
        <v>1446</v>
      </c>
      <c r="B1062" s="20" t="s">
        <v>122</v>
      </c>
      <c r="C1062" s="20">
        <v>1446</v>
      </c>
      <c r="D1062" s="20" t="s">
        <v>122</v>
      </c>
      <c r="E1062" s="23">
        <v>66</v>
      </c>
      <c r="F1062" s="23">
        <v>4</v>
      </c>
      <c r="G1062" s="23">
        <v>103</v>
      </c>
      <c r="H1062" s="23">
        <v>98</v>
      </c>
      <c r="I1062" s="23">
        <v>117</v>
      </c>
      <c r="J1062" s="23">
        <v>99</v>
      </c>
      <c r="K1062" s="23">
        <v>108</v>
      </c>
      <c r="L1062" s="23">
        <v>103</v>
      </c>
      <c r="M1062" s="23">
        <v>100</v>
      </c>
      <c r="N1062" s="23">
        <v>88</v>
      </c>
      <c r="O1062" s="23">
        <v>109</v>
      </c>
      <c r="P1062" s="23">
        <v>108</v>
      </c>
      <c r="Q1062" s="23">
        <v>105</v>
      </c>
      <c r="R1062" s="23">
        <v>112</v>
      </c>
      <c r="S1062" s="23">
        <v>105</v>
      </c>
      <c r="T1062" s="28">
        <f t="shared" si="151"/>
        <v>1425</v>
      </c>
    </row>
    <row r="1063" spans="1:20" outlineLevel="2" x14ac:dyDescent="0.25">
      <c r="A1063" s="20">
        <v>1446</v>
      </c>
      <c r="B1063" s="20" t="s">
        <v>122</v>
      </c>
      <c r="C1063" s="20">
        <v>1449</v>
      </c>
      <c r="D1063" s="20" t="s">
        <v>123</v>
      </c>
      <c r="H1063" s="23">
        <v>1</v>
      </c>
      <c r="R1063" s="23">
        <v>1</v>
      </c>
      <c r="T1063" s="28">
        <f t="shared" si="151"/>
        <v>2</v>
      </c>
    </row>
    <row r="1064" spans="1:20" outlineLevel="2" x14ac:dyDescent="0.25">
      <c r="A1064" s="20">
        <v>1446</v>
      </c>
      <c r="B1064" s="20" t="s">
        <v>122</v>
      </c>
      <c r="C1064" s="20">
        <v>617</v>
      </c>
      <c r="D1064" s="20" t="s">
        <v>129</v>
      </c>
      <c r="E1064" s="23">
        <v>1</v>
      </c>
      <c r="K1064" s="23">
        <v>1</v>
      </c>
      <c r="N1064" s="23">
        <v>1</v>
      </c>
      <c r="Q1064" s="23">
        <v>2</v>
      </c>
      <c r="R1064" s="23">
        <v>3</v>
      </c>
      <c r="T1064" s="28">
        <f t="shared" si="151"/>
        <v>8</v>
      </c>
    </row>
    <row r="1065" spans="1:20" outlineLevel="2" x14ac:dyDescent="0.25">
      <c r="A1065" s="20">
        <v>1446</v>
      </c>
      <c r="B1065" s="20" t="s">
        <v>122</v>
      </c>
      <c r="C1065" s="20">
        <v>635</v>
      </c>
      <c r="D1065" s="20" t="s">
        <v>133</v>
      </c>
      <c r="H1065" s="23">
        <v>1</v>
      </c>
      <c r="K1065" s="23">
        <v>1</v>
      </c>
      <c r="T1065" s="28">
        <f t="shared" si="151"/>
        <v>2</v>
      </c>
    </row>
    <row r="1066" spans="1:20" outlineLevel="2" x14ac:dyDescent="0.25">
      <c r="A1066" s="20">
        <v>1446</v>
      </c>
      <c r="B1066" s="20" t="s">
        <v>122</v>
      </c>
      <c r="C1066" s="20">
        <v>847</v>
      </c>
      <c r="D1066" s="20" t="s">
        <v>164</v>
      </c>
      <c r="E1066" s="23">
        <v>1</v>
      </c>
      <c r="M1066" s="23">
        <v>1</v>
      </c>
      <c r="T1066" s="28">
        <f t="shared" si="151"/>
        <v>2</v>
      </c>
    </row>
    <row r="1067" spans="1:20" outlineLevel="2" x14ac:dyDescent="0.25">
      <c r="A1067" s="20">
        <v>1446</v>
      </c>
      <c r="B1067" s="20" t="s">
        <v>122</v>
      </c>
      <c r="C1067" s="20">
        <v>984</v>
      </c>
      <c r="D1067" s="20" t="s">
        <v>183</v>
      </c>
      <c r="P1067" s="23">
        <v>2</v>
      </c>
      <c r="T1067" s="28">
        <f t="shared" si="151"/>
        <v>2</v>
      </c>
    </row>
    <row r="1068" spans="1:20" outlineLevel="2" x14ac:dyDescent="0.25">
      <c r="A1068" s="20">
        <v>1446</v>
      </c>
      <c r="B1068" s="20" t="s">
        <v>122</v>
      </c>
      <c r="C1068" s="20">
        <v>518</v>
      </c>
      <c r="D1068" s="20" t="s">
        <v>214</v>
      </c>
      <c r="S1068" s="23">
        <v>1</v>
      </c>
      <c r="T1068" s="28">
        <f t="shared" si="151"/>
        <v>1</v>
      </c>
    </row>
    <row r="1069" spans="1:20" outlineLevel="2" x14ac:dyDescent="0.25">
      <c r="A1069" s="20">
        <v>1446</v>
      </c>
      <c r="B1069" s="20" t="s">
        <v>122</v>
      </c>
      <c r="C1069" s="20">
        <v>524</v>
      </c>
      <c r="D1069" s="20" t="s">
        <v>215</v>
      </c>
      <c r="G1069" s="23">
        <v>1</v>
      </c>
      <c r="T1069" s="28">
        <f t="shared" si="151"/>
        <v>1</v>
      </c>
    </row>
    <row r="1070" spans="1:20" outlineLevel="1" x14ac:dyDescent="0.25">
      <c r="A1070" s="25"/>
      <c r="B1070" s="24" t="s">
        <v>1056</v>
      </c>
      <c r="C1070" s="25"/>
      <c r="D1070" s="25"/>
      <c r="E1070" s="26">
        <f t="shared" ref="E1070:T1070" si="153">SUBTOTAL(9,E1052:E1069)</f>
        <v>70</v>
      </c>
      <c r="F1070" s="26">
        <f t="shared" si="153"/>
        <v>4</v>
      </c>
      <c r="G1070" s="26">
        <f t="shared" si="153"/>
        <v>106</v>
      </c>
      <c r="H1070" s="26">
        <f t="shared" si="153"/>
        <v>101</v>
      </c>
      <c r="I1070" s="26">
        <f t="shared" si="153"/>
        <v>118</v>
      </c>
      <c r="J1070" s="26">
        <f t="shared" si="153"/>
        <v>103</v>
      </c>
      <c r="K1070" s="26">
        <f t="shared" si="153"/>
        <v>117</v>
      </c>
      <c r="L1070" s="26">
        <f t="shared" si="153"/>
        <v>106</v>
      </c>
      <c r="M1070" s="26">
        <f t="shared" si="153"/>
        <v>103</v>
      </c>
      <c r="N1070" s="26">
        <f t="shared" si="153"/>
        <v>95</v>
      </c>
      <c r="O1070" s="26">
        <f t="shared" si="153"/>
        <v>113</v>
      </c>
      <c r="P1070" s="26">
        <f t="shared" si="153"/>
        <v>116</v>
      </c>
      <c r="Q1070" s="26">
        <f t="shared" si="153"/>
        <v>112</v>
      </c>
      <c r="R1070" s="26">
        <f t="shared" si="153"/>
        <v>122</v>
      </c>
      <c r="S1070" s="26">
        <f t="shared" si="153"/>
        <v>109</v>
      </c>
      <c r="T1070" s="28">
        <f t="shared" si="153"/>
        <v>1495</v>
      </c>
    </row>
    <row r="1071" spans="1:20" outlineLevel="2" x14ac:dyDescent="0.25">
      <c r="A1071" s="20">
        <v>1449</v>
      </c>
      <c r="B1071" s="20" t="s">
        <v>123</v>
      </c>
      <c r="C1071" s="20">
        <v>1630</v>
      </c>
      <c r="D1071" s="20" t="s">
        <v>29</v>
      </c>
      <c r="P1071" s="23">
        <v>5</v>
      </c>
      <c r="Q1071" s="23">
        <v>4</v>
      </c>
      <c r="R1071" s="23">
        <v>7</v>
      </c>
      <c r="S1071" s="23">
        <v>2</v>
      </c>
      <c r="T1071" s="28">
        <f t="shared" si="151"/>
        <v>18</v>
      </c>
    </row>
    <row r="1072" spans="1:20" outlineLevel="2" x14ac:dyDescent="0.25">
      <c r="A1072" s="20">
        <v>1449</v>
      </c>
      <c r="B1072" s="20" t="s">
        <v>123</v>
      </c>
      <c r="C1072" s="20">
        <v>94</v>
      </c>
      <c r="D1072" s="20" t="s">
        <v>38</v>
      </c>
      <c r="L1072" s="23">
        <v>1</v>
      </c>
      <c r="O1072" s="23">
        <v>1</v>
      </c>
      <c r="P1072" s="23">
        <v>3</v>
      </c>
      <c r="Q1072" s="23">
        <v>2</v>
      </c>
      <c r="S1072" s="23">
        <v>7</v>
      </c>
      <c r="T1072" s="28">
        <f t="shared" si="151"/>
        <v>14</v>
      </c>
    </row>
    <row r="1073" spans="1:20" outlineLevel="2" x14ac:dyDescent="0.25">
      <c r="A1073" s="20">
        <v>1449</v>
      </c>
      <c r="B1073" s="20" t="s">
        <v>123</v>
      </c>
      <c r="C1073" s="20">
        <v>174</v>
      </c>
      <c r="D1073" s="20" t="s">
        <v>61</v>
      </c>
      <c r="I1073" s="23">
        <v>2</v>
      </c>
      <c r="L1073" s="23">
        <v>1</v>
      </c>
      <c r="N1073" s="23">
        <v>1</v>
      </c>
      <c r="Q1073" s="23">
        <v>1</v>
      </c>
      <c r="T1073" s="28">
        <f t="shared" si="151"/>
        <v>5</v>
      </c>
    </row>
    <row r="1074" spans="1:20" outlineLevel="2" x14ac:dyDescent="0.25">
      <c r="A1074" s="20">
        <v>1449</v>
      </c>
      <c r="B1074" s="20" t="s">
        <v>123</v>
      </c>
      <c r="C1074" s="20">
        <v>1631</v>
      </c>
      <c r="D1074" s="20" t="s">
        <v>63</v>
      </c>
      <c r="H1074" s="23">
        <v>1</v>
      </c>
      <c r="J1074" s="23">
        <v>1</v>
      </c>
      <c r="T1074" s="28">
        <f t="shared" si="151"/>
        <v>2</v>
      </c>
    </row>
    <row r="1075" spans="1:20" outlineLevel="2" x14ac:dyDescent="0.25">
      <c r="A1075" s="20">
        <v>1449</v>
      </c>
      <c r="B1075" s="20" t="s">
        <v>123</v>
      </c>
      <c r="C1075" s="20">
        <v>1180</v>
      </c>
      <c r="D1075" s="20" t="s">
        <v>230</v>
      </c>
      <c r="Q1075" s="23">
        <v>1</v>
      </c>
      <c r="T1075" s="28">
        <f t="shared" si="151"/>
        <v>1</v>
      </c>
    </row>
    <row r="1076" spans="1:20" outlineLevel="2" x14ac:dyDescent="0.25">
      <c r="A1076" s="20">
        <v>1449</v>
      </c>
      <c r="B1076" s="20" t="s">
        <v>123</v>
      </c>
      <c r="C1076" s="20">
        <v>1632</v>
      </c>
      <c r="D1076" s="20" t="s">
        <v>74</v>
      </c>
      <c r="M1076" s="23">
        <v>1</v>
      </c>
      <c r="N1076" s="23">
        <v>2</v>
      </c>
      <c r="O1076" s="23">
        <v>3</v>
      </c>
      <c r="P1076" s="23">
        <v>1</v>
      </c>
      <c r="R1076" s="23">
        <v>1</v>
      </c>
      <c r="T1076" s="28">
        <f t="shared" si="151"/>
        <v>8</v>
      </c>
    </row>
    <row r="1077" spans="1:20" outlineLevel="2" x14ac:dyDescent="0.25">
      <c r="A1077" s="20">
        <v>1449</v>
      </c>
      <c r="B1077" s="20" t="s">
        <v>123</v>
      </c>
      <c r="C1077" s="20">
        <v>266</v>
      </c>
      <c r="D1077" s="20" t="s">
        <v>88</v>
      </c>
      <c r="O1077" s="23">
        <v>1</v>
      </c>
      <c r="T1077" s="28">
        <f t="shared" si="151"/>
        <v>1</v>
      </c>
    </row>
    <row r="1078" spans="1:20" outlineLevel="2" x14ac:dyDescent="0.25">
      <c r="A1078" s="20">
        <v>1449</v>
      </c>
      <c r="B1078" s="20" t="s">
        <v>123</v>
      </c>
      <c r="C1078" s="20">
        <v>1672</v>
      </c>
      <c r="D1078" s="20" t="s">
        <v>94</v>
      </c>
      <c r="N1078" s="23">
        <v>1</v>
      </c>
      <c r="R1078" s="23">
        <v>1</v>
      </c>
      <c r="T1078" s="28">
        <f t="shared" si="151"/>
        <v>2</v>
      </c>
    </row>
    <row r="1079" spans="1:20" outlineLevel="2" x14ac:dyDescent="0.25">
      <c r="A1079" s="20">
        <v>1449</v>
      </c>
      <c r="B1079" s="20" t="s">
        <v>123</v>
      </c>
      <c r="C1079" s="20">
        <v>1739</v>
      </c>
      <c r="D1079" s="20" t="s">
        <v>96</v>
      </c>
      <c r="R1079" s="23">
        <v>1</v>
      </c>
      <c r="T1079" s="28">
        <f t="shared" si="151"/>
        <v>1</v>
      </c>
    </row>
    <row r="1080" spans="1:20" outlineLevel="2" x14ac:dyDescent="0.25">
      <c r="A1080" s="20">
        <v>1449</v>
      </c>
      <c r="B1080" s="20" t="s">
        <v>123</v>
      </c>
      <c r="C1080" s="20">
        <v>1067</v>
      </c>
      <c r="D1080" s="20" t="s">
        <v>97</v>
      </c>
      <c r="Q1080" s="23">
        <v>1</v>
      </c>
      <c r="R1080" s="23">
        <v>1</v>
      </c>
      <c r="T1080" s="28">
        <f t="shared" si="151"/>
        <v>2</v>
      </c>
    </row>
    <row r="1081" spans="1:20" outlineLevel="2" x14ac:dyDescent="0.25">
      <c r="A1081" s="20">
        <v>1449</v>
      </c>
      <c r="B1081" s="20" t="s">
        <v>123</v>
      </c>
      <c r="C1081" s="20">
        <v>1343</v>
      </c>
      <c r="D1081" s="20" t="s">
        <v>243</v>
      </c>
      <c r="F1081" s="23">
        <v>1</v>
      </c>
      <c r="G1081" s="23">
        <v>1</v>
      </c>
      <c r="H1081" s="23">
        <v>2</v>
      </c>
      <c r="J1081" s="23">
        <v>1</v>
      </c>
      <c r="L1081" s="23">
        <v>1</v>
      </c>
      <c r="M1081" s="23">
        <v>2</v>
      </c>
      <c r="N1081" s="23">
        <v>6</v>
      </c>
      <c r="O1081" s="23">
        <v>4</v>
      </c>
      <c r="P1081" s="23">
        <v>1</v>
      </c>
      <c r="Q1081" s="23">
        <v>2</v>
      </c>
      <c r="R1081" s="23">
        <v>5</v>
      </c>
      <c r="S1081" s="23">
        <v>3</v>
      </c>
      <c r="T1081" s="28">
        <f t="shared" si="151"/>
        <v>29</v>
      </c>
    </row>
    <row r="1082" spans="1:20" outlineLevel="2" x14ac:dyDescent="0.25">
      <c r="A1082" s="20">
        <v>1449</v>
      </c>
      <c r="B1082" s="20" t="s">
        <v>123</v>
      </c>
      <c r="C1082" s="20">
        <v>1449</v>
      </c>
      <c r="D1082" s="20" t="s">
        <v>123</v>
      </c>
      <c r="E1082" s="23">
        <v>52</v>
      </c>
      <c r="F1082" s="23">
        <v>8</v>
      </c>
      <c r="G1082" s="23">
        <v>130</v>
      </c>
      <c r="H1082" s="23">
        <v>132</v>
      </c>
      <c r="I1082" s="23">
        <v>142</v>
      </c>
      <c r="J1082" s="23">
        <v>135</v>
      </c>
      <c r="K1082" s="23">
        <v>171</v>
      </c>
      <c r="L1082" s="23">
        <v>141</v>
      </c>
      <c r="M1082" s="23">
        <v>165</v>
      </c>
      <c r="N1082" s="23">
        <v>146</v>
      </c>
      <c r="O1082" s="23">
        <v>133</v>
      </c>
      <c r="P1082" s="23">
        <v>140</v>
      </c>
      <c r="Q1082" s="23">
        <v>106</v>
      </c>
      <c r="R1082" s="23">
        <v>122</v>
      </c>
      <c r="S1082" s="23">
        <v>119</v>
      </c>
      <c r="T1082" s="28">
        <f t="shared" si="151"/>
        <v>1842</v>
      </c>
    </row>
    <row r="1083" spans="1:20" outlineLevel="2" x14ac:dyDescent="0.25">
      <c r="A1083" s="20">
        <v>1449</v>
      </c>
      <c r="B1083" s="20" t="s">
        <v>123</v>
      </c>
      <c r="C1083" s="20">
        <v>635</v>
      </c>
      <c r="D1083" s="20" t="s">
        <v>133</v>
      </c>
      <c r="G1083" s="23">
        <v>1</v>
      </c>
      <c r="H1083" s="23">
        <v>1</v>
      </c>
      <c r="L1083" s="23">
        <v>1</v>
      </c>
      <c r="O1083" s="23">
        <v>2</v>
      </c>
      <c r="T1083" s="28">
        <f t="shared" si="151"/>
        <v>5</v>
      </c>
    </row>
    <row r="1084" spans="1:20" outlineLevel="2" x14ac:dyDescent="0.25">
      <c r="A1084" s="20">
        <v>1449</v>
      </c>
      <c r="B1084" s="20" t="s">
        <v>123</v>
      </c>
      <c r="C1084" s="20">
        <v>839</v>
      </c>
      <c r="D1084" s="20" t="s">
        <v>163</v>
      </c>
      <c r="J1084" s="23">
        <v>1</v>
      </c>
      <c r="L1084" s="23">
        <v>1</v>
      </c>
      <c r="M1084" s="23">
        <v>2</v>
      </c>
      <c r="N1084" s="23">
        <v>1</v>
      </c>
      <c r="O1084" s="23">
        <v>1</v>
      </c>
      <c r="Q1084" s="23">
        <v>2</v>
      </c>
      <c r="R1084" s="23">
        <v>3</v>
      </c>
      <c r="S1084" s="23">
        <v>3</v>
      </c>
      <c r="T1084" s="28">
        <f t="shared" si="151"/>
        <v>14</v>
      </c>
    </row>
    <row r="1085" spans="1:20" outlineLevel="2" x14ac:dyDescent="0.25">
      <c r="A1085" s="20">
        <v>1449</v>
      </c>
      <c r="B1085" s="20" t="s">
        <v>123</v>
      </c>
      <c r="C1085" s="20">
        <v>1231</v>
      </c>
      <c r="D1085" s="20" t="s">
        <v>254</v>
      </c>
      <c r="E1085" s="23">
        <v>2</v>
      </c>
      <c r="G1085" s="23">
        <v>1</v>
      </c>
      <c r="J1085" s="23">
        <v>2</v>
      </c>
      <c r="M1085" s="23">
        <v>1</v>
      </c>
      <c r="N1085" s="23">
        <v>1</v>
      </c>
      <c r="O1085" s="23">
        <v>2</v>
      </c>
      <c r="P1085" s="23">
        <v>2</v>
      </c>
      <c r="Q1085" s="23">
        <v>9</v>
      </c>
      <c r="R1085" s="23">
        <v>1</v>
      </c>
      <c r="S1085" s="23">
        <v>2</v>
      </c>
      <c r="T1085" s="28">
        <f t="shared" si="151"/>
        <v>23</v>
      </c>
    </row>
    <row r="1086" spans="1:20" outlineLevel="2" x14ac:dyDescent="0.25">
      <c r="A1086" s="20">
        <v>1449</v>
      </c>
      <c r="B1086" s="20" t="s">
        <v>123</v>
      </c>
      <c r="C1086" s="20">
        <v>537</v>
      </c>
      <c r="D1086" s="20" t="s">
        <v>218</v>
      </c>
      <c r="G1086" s="23">
        <v>1</v>
      </c>
      <c r="H1086" s="23">
        <v>2</v>
      </c>
      <c r="J1086" s="23">
        <v>1</v>
      </c>
      <c r="L1086" s="23">
        <v>1</v>
      </c>
      <c r="P1086" s="23">
        <v>3</v>
      </c>
      <c r="Q1086" s="23">
        <v>5</v>
      </c>
      <c r="R1086" s="23">
        <v>1</v>
      </c>
      <c r="T1086" s="28">
        <f t="shared" si="151"/>
        <v>14</v>
      </c>
    </row>
    <row r="1087" spans="1:20" outlineLevel="1" x14ac:dyDescent="0.25">
      <c r="A1087" s="25"/>
      <c r="B1087" s="24" t="s">
        <v>1057</v>
      </c>
      <c r="C1087" s="25"/>
      <c r="D1087" s="25"/>
      <c r="E1087" s="26">
        <f t="shared" ref="E1087:T1087" si="154">SUBTOTAL(9,E1071:E1086)</f>
        <v>54</v>
      </c>
      <c r="F1087" s="26">
        <f t="shared" si="154"/>
        <v>9</v>
      </c>
      <c r="G1087" s="26">
        <f t="shared" si="154"/>
        <v>134</v>
      </c>
      <c r="H1087" s="26">
        <f t="shared" si="154"/>
        <v>138</v>
      </c>
      <c r="I1087" s="26">
        <f t="shared" si="154"/>
        <v>144</v>
      </c>
      <c r="J1087" s="26">
        <f t="shared" si="154"/>
        <v>141</v>
      </c>
      <c r="K1087" s="26">
        <f t="shared" si="154"/>
        <v>171</v>
      </c>
      <c r="L1087" s="26">
        <f t="shared" si="154"/>
        <v>147</v>
      </c>
      <c r="M1087" s="26">
        <f t="shared" si="154"/>
        <v>171</v>
      </c>
      <c r="N1087" s="26">
        <f t="shared" si="154"/>
        <v>158</v>
      </c>
      <c r="O1087" s="26">
        <f t="shared" si="154"/>
        <v>147</v>
      </c>
      <c r="P1087" s="26">
        <f t="shared" si="154"/>
        <v>155</v>
      </c>
      <c r="Q1087" s="26">
        <f t="shared" si="154"/>
        <v>133</v>
      </c>
      <c r="R1087" s="26">
        <f t="shared" si="154"/>
        <v>143</v>
      </c>
      <c r="S1087" s="26">
        <f t="shared" si="154"/>
        <v>136</v>
      </c>
      <c r="T1087" s="28">
        <f t="shared" si="154"/>
        <v>1981</v>
      </c>
    </row>
    <row r="1088" spans="1:20" outlineLevel="2" x14ac:dyDescent="0.25">
      <c r="A1088" s="20">
        <v>587</v>
      </c>
      <c r="B1088" s="20" t="s">
        <v>124</v>
      </c>
      <c r="C1088" s="20">
        <v>1630</v>
      </c>
      <c r="D1088" s="20" t="s">
        <v>29</v>
      </c>
      <c r="P1088" s="23">
        <v>6</v>
      </c>
      <c r="Q1088" s="23">
        <v>8</v>
      </c>
      <c r="R1088" s="23">
        <v>3</v>
      </c>
      <c r="S1088" s="23">
        <v>4</v>
      </c>
      <c r="T1088" s="28">
        <f t="shared" si="151"/>
        <v>21</v>
      </c>
    </row>
    <row r="1089" spans="1:20" outlineLevel="2" x14ac:dyDescent="0.25">
      <c r="A1089" s="20">
        <v>587</v>
      </c>
      <c r="B1089" s="20" t="s">
        <v>124</v>
      </c>
      <c r="C1089" s="20">
        <v>65</v>
      </c>
      <c r="D1089" s="20" t="s">
        <v>31</v>
      </c>
      <c r="S1089" s="23">
        <v>1</v>
      </c>
      <c r="T1089" s="28">
        <f t="shared" si="151"/>
        <v>1</v>
      </c>
    </row>
    <row r="1090" spans="1:20" outlineLevel="2" x14ac:dyDescent="0.25">
      <c r="A1090" s="20">
        <v>587</v>
      </c>
      <c r="B1090" s="20" t="s">
        <v>124</v>
      </c>
      <c r="C1090" s="20">
        <v>113</v>
      </c>
      <c r="D1090" s="20" t="s">
        <v>40</v>
      </c>
      <c r="O1090" s="23">
        <v>1</v>
      </c>
      <c r="R1090" s="23">
        <v>1</v>
      </c>
      <c r="T1090" s="28">
        <f t="shared" si="151"/>
        <v>2</v>
      </c>
    </row>
    <row r="1091" spans="1:20" outlineLevel="2" x14ac:dyDescent="0.25">
      <c r="A1091" s="20">
        <v>587</v>
      </c>
      <c r="B1091" s="20" t="s">
        <v>124</v>
      </c>
      <c r="C1091" s="20">
        <v>174</v>
      </c>
      <c r="D1091" s="20" t="s">
        <v>61</v>
      </c>
      <c r="H1091" s="23">
        <v>1</v>
      </c>
      <c r="J1091" s="23">
        <v>1</v>
      </c>
      <c r="T1091" s="28">
        <f t="shared" si="151"/>
        <v>2</v>
      </c>
    </row>
    <row r="1092" spans="1:20" outlineLevel="2" x14ac:dyDescent="0.25">
      <c r="A1092" s="20">
        <v>587</v>
      </c>
      <c r="B1092" s="20" t="s">
        <v>124</v>
      </c>
      <c r="C1092" s="20">
        <v>1631</v>
      </c>
      <c r="D1092" s="20" t="s">
        <v>63</v>
      </c>
      <c r="K1092" s="23">
        <v>1</v>
      </c>
      <c r="T1092" s="28">
        <f t="shared" si="151"/>
        <v>1</v>
      </c>
    </row>
    <row r="1093" spans="1:20" outlineLevel="2" x14ac:dyDescent="0.25">
      <c r="A1093" s="20">
        <v>587</v>
      </c>
      <c r="B1093" s="20" t="s">
        <v>124</v>
      </c>
      <c r="C1093" s="20">
        <v>194</v>
      </c>
      <c r="D1093" s="20" t="s">
        <v>68</v>
      </c>
      <c r="G1093" s="23">
        <v>1</v>
      </c>
      <c r="H1093" s="23">
        <v>1</v>
      </c>
      <c r="I1093" s="23">
        <v>2</v>
      </c>
      <c r="J1093" s="23">
        <v>1</v>
      </c>
      <c r="L1093" s="23">
        <v>1</v>
      </c>
      <c r="M1093" s="23">
        <v>3</v>
      </c>
      <c r="N1093" s="23">
        <v>1</v>
      </c>
      <c r="O1093" s="23">
        <v>3</v>
      </c>
      <c r="P1093" s="23">
        <v>1</v>
      </c>
      <c r="Q1093" s="23">
        <v>1</v>
      </c>
      <c r="R1093" s="23">
        <v>2</v>
      </c>
      <c r="S1093" s="23">
        <v>2</v>
      </c>
      <c r="T1093" s="28">
        <f t="shared" si="151"/>
        <v>19</v>
      </c>
    </row>
    <row r="1094" spans="1:20" outlineLevel="2" x14ac:dyDescent="0.25">
      <c r="A1094" s="20">
        <v>587</v>
      </c>
      <c r="B1094" s="20" t="s">
        <v>124</v>
      </c>
      <c r="C1094" s="20">
        <v>1672</v>
      </c>
      <c r="D1094" s="20" t="s">
        <v>94</v>
      </c>
      <c r="N1094" s="23">
        <v>2</v>
      </c>
      <c r="O1094" s="23">
        <v>3</v>
      </c>
      <c r="P1094" s="23">
        <v>2</v>
      </c>
      <c r="Q1094" s="23">
        <v>1</v>
      </c>
      <c r="R1094" s="23">
        <v>3</v>
      </c>
      <c r="S1094" s="23">
        <v>3</v>
      </c>
      <c r="T1094" s="28">
        <f t="shared" si="151"/>
        <v>14</v>
      </c>
    </row>
    <row r="1095" spans="1:20" outlineLevel="2" x14ac:dyDescent="0.25">
      <c r="A1095" s="20">
        <v>587</v>
      </c>
      <c r="B1095" s="20" t="s">
        <v>124</v>
      </c>
      <c r="C1095" s="20">
        <v>1739</v>
      </c>
      <c r="D1095" s="20" t="s">
        <v>96</v>
      </c>
      <c r="N1095" s="23">
        <v>1</v>
      </c>
      <c r="P1095" s="23">
        <v>1</v>
      </c>
      <c r="Q1095" s="23">
        <v>1</v>
      </c>
      <c r="R1095" s="23">
        <v>3</v>
      </c>
      <c r="S1095" s="23">
        <v>1</v>
      </c>
      <c r="T1095" s="28">
        <f t="shared" si="151"/>
        <v>7</v>
      </c>
    </row>
    <row r="1096" spans="1:20" outlineLevel="2" x14ac:dyDescent="0.25">
      <c r="A1096" s="20">
        <v>587</v>
      </c>
      <c r="B1096" s="20" t="s">
        <v>124</v>
      </c>
      <c r="C1096" s="20">
        <v>1067</v>
      </c>
      <c r="D1096" s="20" t="s">
        <v>97</v>
      </c>
      <c r="Q1096" s="23">
        <v>1</v>
      </c>
      <c r="S1096" s="23">
        <v>1</v>
      </c>
      <c r="T1096" s="28">
        <f t="shared" si="151"/>
        <v>2</v>
      </c>
    </row>
    <row r="1097" spans="1:20" outlineLevel="2" x14ac:dyDescent="0.25">
      <c r="A1097" s="20">
        <v>587</v>
      </c>
      <c r="B1097" s="20" t="s">
        <v>124</v>
      </c>
      <c r="C1097" s="20">
        <v>1343</v>
      </c>
      <c r="D1097" s="20" t="s">
        <v>243</v>
      </c>
      <c r="H1097" s="23">
        <v>1</v>
      </c>
      <c r="T1097" s="28">
        <f t="shared" si="151"/>
        <v>1</v>
      </c>
    </row>
    <row r="1098" spans="1:20" outlineLevel="2" x14ac:dyDescent="0.25">
      <c r="A1098" s="20">
        <v>587</v>
      </c>
      <c r="B1098" s="20" t="s">
        <v>124</v>
      </c>
      <c r="C1098" s="20">
        <v>587</v>
      </c>
      <c r="D1098" s="20" t="s">
        <v>124</v>
      </c>
      <c r="E1098" s="23">
        <v>31</v>
      </c>
      <c r="F1098" s="23">
        <v>1</v>
      </c>
      <c r="G1098" s="23">
        <v>251</v>
      </c>
      <c r="H1098" s="23">
        <v>276</v>
      </c>
      <c r="I1098" s="23">
        <v>270</v>
      </c>
      <c r="J1098" s="23">
        <v>256</v>
      </c>
      <c r="K1098" s="23">
        <v>272</v>
      </c>
      <c r="L1098" s="23">
        <v>274</v>
      </c>
      <c r="M1098" s="23">
        <v>309</v>
      </c>
      <c r="N1098" s="23">
        <v>300</v>
      </c>
      <c r="O1098" s="23">
        <v>292</v>
      </c>
      <c r="P1098" s="23">
        <v>280</v>
      </c>
      <c r="Q1098" s="23">
        <v>280</v>
      </c>
      <c r="R1098" s="23">
        <v>301</v>
      </c>
      <c r="S1098" s="23">
        <v>271</v>
      </c>
      <c r="T1098" s="28">
        <f t="shared" si="151"/>
        <v>3664</v>
      </c>
    </row>
    <row r="1099" spans="1:20" outlineLevel="2" x14ac:dyDescent="0.25">
      <c r="A1099" s="20">
        <v>587</v>
      </c>
      <c r="B1099" s="20" t="s">
        <v>124</v>
      </c>
      <c r="C1099" s="20">
        <v>1455</v>
      </c>
      <c r="D1099" s="20" t="s">
        <v>132</v>
      </c>
      <c r="G1099" s="23">
        <v>1</v>
      </c>
      <c r="H1099" s="23">
        <v>1</v>
      </c>
      <c r="K1099" s="23">
        <v>1</v>
      </c>
      <c r="M1099" s="23">
        <v>2</v>
      </c>
      <c r="N1099" s="23">
        <v>1</v>
      </c>
      <c r="O1099" s="23">
        <v>1</v>
      </c>
      <c r="P1099" s="23">
        <v>1</v>
      </c>
      <c r="R1099" s="23">
        <v>3</v>
      </c>
      <c r="S1099" s="23">
        <v>1</v>
      </c>
      <c r="T1099" s="28">
        <f t="shared" si="151"/>
        <v>12</v>
      </c>
    </row>
    <row r="1100" spans="1:20" outlineLevel="2" x14ac:dyDescent="0.25">
      <c r="A1100" s="20">
        <v>587</v>
      </c>
      <c r="B1100" s="20" t="s">
        <v>124</v>
      </c>
      <c r="C1100" s="20">
        <v>839</v>
      </c>
      <c r="D1100" s="20" t="s">
        <v>163</v>
      </c>
      <c r="P1100" s="23">
        <v>1</v>
      </c>
      <c r="T1100" s="28">
        <f t="shared" si="151"/>
        <v>1</v>
      </c>
    </row>
    <row r="1101" spans="1:20" outlineLevel="2" x14ac:dyDescent="0.25">
      <c r="A1101" s="20">
        <v>587</v>
      </c>
      <c r="B1101" s="20" t="s">
        <v>124</v>
      </c>
      <c r="C1101" s="20">
        <v>874</v>
      </c>
      <c r="D1101" s="20" t="s">
        <v>167</v>
      </c>
      <c r="M1101" s="23">
        <v>1</v>
      </c>
      <c r="N1101" s="23">
        <v>1</v>
      </c>
      <c r="P1101" s="23">
        <v>1</v>
      </c>
      <c r="T1101" s="28">
        <f t="shared" si="151"/>
        <v>3</v>
      </c>
    </row>
    <row r="1102" spans="1:20" outlineLevel="2" x14ac:dyDescent="0.25">
      <c r="A1102" s="20">
        <v>587</v>
      </c>
      <c r="B1102" s="20" t="s">
        <v>124</v>
      </c>
      <c r="C1102" s="20">
        <v>888</v>
      </c>
      <c r="D1102" s="20" t="s">
        <v>168</v>
      </c>
      <c r="I1102" s="23">
        <v>1</v>
      </c>
      <c r="R1102" s="23">
        <v>1</v>
      </c>
      <c r="S1102" s="23">
        <v>2</v>
      </c>
      <c r="T1102" s="28">
        <f t="shared" si="151"/>
        <v>4</v>
      </c>
    </row>
    <row r="1103" spans="1:20" outlineLevel="2" x14ac:dyDescent="0.25">
      <c r="A1103" s="20">
        <v>587</v>
      </c>
      <c r="B1103" s="20" t="s">
        <v>124</v>
      </c>
      <c r="C1103" s="20">
        <v>922</v>
      </c>
      <c r="D1103" s="20" t="s">
        <v>172</v>
      </c>
      <c r="K1103" s="23">
        <v>1</v>
      </c>
      <c r="T1103" s="28">
        <f t="shared" ref="T1103:T1172" si="155">SUM(E1103:S1103)</f>
        <v>1</v>
      </c>
    </row>
    <row r="1104" spans="1:20" outlineLevel="2" x14ac:dyDescent="0.25">
      <c r="A1104" s="20">
        <v>587</v>
      </c>
      <c r="B1104" s="20" t="s">
        <v>124</v>
      </c>
      <c r="C1104" s="20">
        <v>444</v>
      </c>
      <c r="D1104" s="20" t="s">
        <v>199</v>
      </c>
      <c r="G1104" s="23">
        <v>1</v>
      </c>
      <c r="I1104" s="23">
        <v>1</v>
      </c>
      <c r="T1104" s="28">
        <f t="shared" si="155"/>
        <v>2</v>
      </c>
    </row>
    <row r="1105" spans="1:20" outlineLevel="2" x14ac:dyDescent="0.25">
      <c r="A1105" s="20">
        <v>587</v>
      </c>
      <c r="B1105" s="20" t="s">
        <v>124</v>
      </c>
      <c r="C1105" s="20">
        <v>1282</v>
      </c>
      <c r="D1105" s="20" t="s">
        <v>250</v>
      </c>
      <c r="Q1105" s="23">
        <v>1</v>
      </c>
      <c r="R1105" s="23">
        <v>1</v>
      </c>
      <c r="S1105" s="23">
        <v>1</v>
      </c>
      <c r="T1105" s="28">
        <f t="shared" si="155"/>
        <v>3</v>
      </c>
    </row>
    <row r="1106" spans="1:20" outlineLevel="2" x14ac:dyDescent="0.25">
      <c r="A1106" s="20">
        <v>587</v>
      </c>
      <c r="B1106" s="20" t="s">
        <v>124</v>
      </c>
      <c r="C1106" s="20">
        <v>1139</v>
      </c>
      <c r="D1106" s="20" t="s">
        <v>253</v>
      </c>
      <c r="R1106" s="23">
        <v>1</v>
      </c>
      <c r="S1106" s="23">
        <v>1</v>
      </c>
      <c r="T1106" s="28">
        <f t="shared" si="155"/>
        <v>2</v>
      </c>
    </row>
    <row r="1107" spans="1:20" outlineLevel="2" x14ac:dyDescent="0.25">
      <c r="A1107" s="20">
        <v>587</v>
      </c>
      <c r="B1107" s="20" t="s">
        <v>124</v>
      </c>
      <c r="C1107" s="20">
        <v>1231</v>
      </c>
      <c r="D1107" s="20" t="s">
        <v>254</v>
      </c>
      <c r="J1107" s="23">
        <v>1</v>
      </c>
      <c r="N1107" s="23">
        <v>1</v>
      </c>
      <c r="P1107" s="23">
        <v>1</v>
      </c>
      <c r="R1107" s="23">
        <v>2</v>
      </c>
      <c r="S1107" s="23">
        <v>2</v>
      </c>
      <c r="T1107" s="28">
        <f t="shared" si="155"/>
        <v>7</v>
      </c>
    </row>
    <row r="1108" spans="1:20" outlineLevel="2" x14ac:dyDescent="0.25">
      <c r="A1108" s="20">
        <v>587</v>
      </c>
      <c r="B1108" s="20" t="s">
        <v>124</v>
      </c>
      <c r="C1108" s="20">
        <v>495</v>
      </c>
      <c r="D1108" s="20" t="s">
        <v>212</v>
      </c>
      <c r="O1108" s="23">
        <v>1</v>
      </c>
      <c r="P1108" s="23">
        <v>1</v>
      </c>
      <c r="R1108" s="23">
        <v>1</v>
      </c>
      <c r="S1108" s="23">
        <v>1</v>
      </c>
      <c r="T1108" s="28">
        <f t="shared" si="155"/>
        <v>4</v>
      </c>
    </row>
    <row r="1109" spans="1:20" outlineLevel="1" x14ac:dyDescent="0.25">
      <c r="A1109" s="25"/>
      <c r="B1109" s="24" t="s">
        <v>1058</v>
      </c>
      <c r="C1109" s="25"/>
      <c r="D1109" s="25"/>
      <c r="E1109" s="26">
        <f t="shared" ref="E1109:T1109" si="156">SUBTOTAL(9,E1088:E1108)</f>
        <v>31</v>
      </c>
      <c r="F1109" s="26">
        <f t="shared" si="156"/>
        <v>1</v>
      </c>
      <c r="G1109" s="26">
        <f t="shared" si="156"/>
        <v>254</v>
      </c>
      <c r="H1109" s="26">
        <f t="shared" si="156"/>
        <v>280</v>
      </c>
      <c r="I1109" s="26">
        <f t="shared" si="156"/>
        <v>274</v>
      </c>
      <c r="J1109" s="26">
        <f t="shared" si="156"/>
        <v>259</v>
      </c>
      <c r="K1109" s="26">
        <f t="shared" si="156"/>
        <v>275</v>
      </c>
      <c r="L1109" s="26">
        <f t="shared" si="156"/>
        <v>275</v>
      </c>
      <c r="M1109" s="26">
        <f t="shared" si="156"/>
        <v>315</v>
      </c>
      <c r="N1109" s="26">
        <f t="shared" si="156"/>
        <v>307</v>
      </c>
      <c r="O1109" s="26">
        <f t="shared" si="156"/>
        <v>301</v>
      </c>
      <c r="P1109" s="26">
        <f t="shared" si="156"/>
        <v>295</v>
      </c>
      <c r="Q1109" s="26">
        <f t="shared" si="156"/>
        <v>293</v>
      </c>
      <c r="R1109" s="26">
        <f t="shared" si="156"/>
        <v>322</v>
      </c>
      <c r="S1109" s="26">
        <f t="shared" si="156"/>
        <v>291</v>
      </c>
      <c r="T1109" s="28">
        <f t="shared" si="156"/>
        <v>3773</v>
      </c>
    </row>
    <row r="1110" spans="1:20" outlineLevel="2" x14ac:dyDescent="0.25">
      <c r="A1110" s="20">
        <v>601</v>
      </c>
      <c r="B1110" s="20" t="s">
        <v>125</v>
      </c>
      <c r="C1110" s="20">
        <v>601</v>
      </c>
      <c r="D1110" s="20" t="s">
        <v>125</v>
      </c>
      <c r="E1110" s="23">
        <v>1</v>
      </c>
      <c r="G1110" s="23">
        <v>3</v>
      </c>
      <c r="H1110" s="23">
        <v>3</v>
      </c>
      <c r="I1110" s="23">
        <v>5</v>
      </c>
      <c r="J1110" s="23">
        <v>6</v>
      </c>
      <c r="K1110" s="23">
        <v>6</v>
      </c>
      <c r="L1110" s="23">
        <v>4</v>
      </c>
      <c r="M1110" s="23">
        <v>8</v>
      </c>
      <c r="N1110" s="23">
        <v>2</v>
      </c>
      <c r="O1110" s="23">
        <v>2</v>
      </c>
      <c r="P1110" s="23">
        <v>4</v>
      </c>
      <c r="Q1110" s="23">
        <v>4</v>
      </c>
      <c r="R1110" s="23">
        <v>2</v>
      </c>
      <c r="S1110" s="23">
        <v>11</v>
      </c>
      <c r="T1110" s="28">
        <f t="shared" si="155"/>
        <v>61</v>
      </c>
    </row>
    <row r="1111" spans="1:20" outlineLevel="1" x14ac:dyDescent="0.25">
      <c r="A1111" s="25"/>
      <c r="B1111" s="24" t="s">
        <v>1059</v>
      </c>
      <c r="C1111" s="25"/>
      <c r="D1111" s="25"/>
      <c r="E1111" s="26">
        <f t="shared" ref="E1111:T1111" si="157">SUBTOTAL(9,E1110:E1110)</f>
        <v>1</v>
      </c>
      <c r="F1111" s="26">
        <f t="shared" si="157"/>
        <v>0</v>
      </c>
      <c r="G1111" s="26">
        <f t="shared" si="157"/>
        <v>3</v>
      </c>
      <c r="H1111" s="26">
        <f t="shared" si="157"/>
        <v>3</v>
      </c>
      <c r="I1111" s="26">
        <f t="shared" si="157"/>
        <v>5</v>
      </c>
      <c r="J1111" s="26">
        <f t="shared" si="157"/>
        <v>6</v>
      </c>
      <c r="K1111" s="26">
        <f t="shared" si="157"/>
        <v>6</v>
      </c>
      <c r="L1111" s="26">
        <f t="shared" si="157"/>
        <v>4</v>
      </c>
      <c r="M1111" s="26">
        <f t="shared" si="157"/>
        <v>8</v>
      </c>
      <c r="N1111" s="26">
        <f t="shared" si="157"/>
        <v>2</v>
      </c>
      <c r="O1111" s="26">
        <f t="shared" si="157"/>
        <v>2</v>
      </c>
      <c r="P1111" s="26">
        <f t="shared" si="157"/>
        <v>4</v>
      </c>
      <c r="Q1111" s="26">
        <f t="shared" si="157"/>
        <v>4</v>
      </c>
      <c r="R1111" s="26">
        <f t="shared" si="157"/>
        <v>2</v>
      </c>
      <c r="S1111" s="26">
        <f t="shared" si="157"/>
        <v>11</v>
      </c>
      <c r="T1111" s="28">
        <f t="shared" si="157"/>
        <v>61</v>
      </c>
    </row>
    <row r="1112" spans="1:20" outlineLevel="2" x14ac:dyDescent="0.25">
      <c r="A1112" s="20">
        <v>603</v>
      </c>
      <c r="B1112" s="20" t="s">
        <v>126</v>
      </c>
      <c r="C1112" s="20">
        <v>1067</v>
      </c>
      <c r="D1112" s="20" t="s">
        <v>97</v>
      </c>
      <c r="S1112" s="23">
        <v>1</v>
      </c>
      <c r="T1112" s="28">
        <f t="shared" si="155"/>
        <v>1</v>
      </c>
    </row>
    <row r="1113" spans="1:20" outlineLevel="2" x14ac:dyDescent="0.25">
      <c r="A1113" s="20">
        <v>603</v>
      </c>
      <c r="B1113" s="20" t="s">
        <v>126</v>
      </c>
      <c r="C1113" s="20">
        <v>603</v>
      </c>
      <c r="D1113" s="20" t="s">
        <v>126</v>
      </c>
      <c r="E1113" s="23">
        <v>12</v>
      </c>
      <c r="F1113" s="23">
        <v>1</v>
      </c>
      <c r="G1113" s="23">
        <v>10</v>
      </c>
      <c r="H1113" s="23">
        <v>12</v>
      </c>
      <c r="I1113" s="23">
        <v>8</v>
      </c>
      <c r="J1113" s="23">
        <v>13</v>
      </c>
      <c r="K1113" s="23">
        <v>13</v>
      </c>
      <c r="L1113" s="23">
        <v>14</v>
      </c>
      <c r="M1113" s="23">
        <v>11</v>
      </c>
      <c r="N1113" s="23">
        <v>10</v>
      </c>
      <c r="O1113" s="23">
        <v>13</v>
      </c>
      <c r="P1113" s="23">
        <v>10</v>
      </c>
      <c r="Q1113" s="23">
        <v>16</v>
      </c>
      <c r="R1113" s="23">
        <v>14</v>
      </c>
      <c r="S1113" s="23">
        <v>19</v>
      </c>
      <c r="T1113" s="28">
        <f t="shared" si="155"/>
        <v>176</v>
      </c>
    </row>
    <row r="1114" spans="1:20" outlineLevel="2" x14ac:dyDescent="0.25">
      <c r="A1114" s="20">
        <v>603</v>
      </c>
      <c r="B1114" s="20" t="s">
        <v>126</v>
      </c>
      <c r="C1114" s="20">
        <v>1452</v>
      </c>
      <c r="D1114" s="20" t="s">
        <v>131</v>
      </c>
      <c r="R1114" s="23">
        <v>1</v>
      </c>
      <c r="T1114" s="28">
        <f t="shared" si="155"/>
        <v>1</v>
      </c>
    </row>
    <row r="1115" spans="1:20" outlineLevel="1" x14ac:dyDescent="0.25">
      <c r="A1115" s="25"/>
      <c r="B1115" s="24" t="s">
        <v>1060</v>
      </c>
      <c r="C1115" s="25"/>
      <c r="D1115" s="25"/>
      <c r="E1115" s="26">
        <f t="shared" ref="E1115:T1115" si="158">SUBTOTAL(9,E1112:E1114)</f>
        <v>12</v>
      </c>
      <c r="F1115" s="26">
        <f t="shared" si="158"/>
        <v>1</v>
      </c>
      <c r="G1115" s="26">
        <f t="shared" si="158"/>
        <v>10</v>
      </c>
      <c r="H1115" s="26">
        <f t="shared" si="158"/>
        <v>12</v>
      </c>
      <c r="I1115" s="26">
        <f t="shared" si="158"/>
        <v>8</v>
      </c>
      <c r="J1115" s="26">
        <f t="shared" si="158"/>
        <v>13</v>
      </c>
      <c r="K1115" s="26">
        <f t="shared" si="158"/>
        <v>13</v>
      </c>
      <c r="L1115" s="26">
        <f t="shared" si="158"/>
        <v>14</v>
      </c>
      <c r="M1115" s="26">
        <f t="shared" si="158"/>
        <v>11</v>
      </c>
      <c r="N1115" s="26">
        <f t="shared" si="158"/>
        <v>10</v>
      </c>
      <c r="O1115" s="26">
        <f t="shared" si="158"/>
        <v>13</v>
      </c>
      <c r="P1115" s="26">
        <f t="shared" si="158"/>
        <v>10</v>
      </c>
      <c r="Q1115" s="26">
        <f t="shared" si="158"/>
        <v>16</v>
      </c>
      <c r="R1115" s="26">
        <f t="shared" si="158"/>
        <v>15</v>
      </c>
      <c r="S1115" s="26">
        <f t="shared" si="158"/>
        <v>20</v>
      </c>
      <c r="T1115" s="28">
        <f t="shared" si="158"/>
        <v>178</v>
      </c>
    </row>
    <row r="1116" spans="1:20" outlineLevel="2" x14ac:dyDescent="0.25">
      <c r="A1116" s="20">
        <v>1508</v>
      </c>
      <c r="B1116" s="20" t="s">
        <v>127</v>
      </c>
      <c r="C1116" s="20">
        <v>28</v>
      </c>
      <c r="D1116" s="20" t="s">
        <v>25</v>
      </c>
      <c r="N1116" s="23">
        <v>1</v>
      </c>
      <c r="T1116" s="28">
        <f t="shared" si="155"/>
        <v>1</v>
      </c>
    </row>
    <row r="1117" spans="1:20" outlineLevel="2" x14ac:dyDescent="0.25">
      <c r="A1117" s="20">
        <v>1508</v>
      </c>
      <c r="B1117" s="20" t="s">
        <v>127</v>
      </c>
      <c r="C1117" s="20">
        <v>1510</v>
      </c>
      <c r="D1117" s="20" t="s">
        <v>46</v>
      </c>
      <c r="L1117" s="23">
        <v>1</v>
      </c>
      <c r="T1117" s="28">
        <f t="shared" si="155"/>
        <v>1</v>
      </c>
    </row>
    <row r="1118" spans="1:20" outlineLevel="2" x14ac:dyDescent="0.25">
      <c r="A1118" s="20">
        <v>1508</v>
      </c>
      <c r="B1118" s="20" t="s">
        <v>127</v>
      </c>
      <c r="C1118" s="20">
        <v>1672</v>
      </c>
      <c r="D1118" s="20" t="s">
        <v>94</v>
      </c>
      <c r="N1118" s="23">
        <v>1</v>
      </c>
      <c r="O1118" s="23">
        <v>3</v>
      </c>
      <c r="P1118" s="23">
        <v>5</v>
      </c>
      <c r="R1118" s="23">
        <v>2</v>
      </c>
      <c r="S1118" s="23">
        <v>3</v>
      </c>
      <c r="T1118" s="28">
        <f t="shared" si="155"/>
        <v>14</v>
      </c>
    </row>
    <row r="1119" spans="1:20" outlineLevel="2" x14ac:dyDescent="0.25">
      <c r="A1119" s="20">
        <v>1508</v>
      </c>
      <c r="B1119" s="20" t="s">
        <v>127</v>
      </c>
      <c r="C1119" s="20">
        <v>1739</v>
      </c>
      <c r="D1119" s="20" t="s">
        <v>96</v>
      </c>
      <c r="O1119" s="23">
        <v>1</v>
      </c>
      <c r="R1119" s="23">
        <v>1</v>
      </c>
      <c r="T1119" s="28">
        <f t="shared" si="155"/>
        <v>2</v>
      </c>
    </row>
    <row r="1120" spans="1:20" outlineLevel="2" x14ac:dyDescent="0.25">
      <c r="A1120" s="20">
        <v>1508</v>
      </c>
      <c r="B1120" s="20" t="s">
        <v>127</v>
      </c>
      <c r="C1120" s="20">
        <v>1508</v>
      </c>
      <c r="D1120" s="20" t="s">
        <v>127</v>
      </c>
      <c r="E1120" s="23">
        <v>102</v>
      </c>
      <c r="F1120" s="23">
        <v>7</v>
      </c>
      <c r="G1120" s="23">
        <v>165</v>
      </c>
      <c r="H1120" s="23">
        <v>167</v>
      </c>
      <c r="I1120" s="23">
        <v>177</v>
      </c>
      <c r="J1120" s="23">
        <v>178</v>
      </c>
      <c r="K1120" s="23">
        <v>160</v>
      </c>
      <c r="L1120" s="23">
        <v>180</v>
      </c>
      <c r="M1120" s="23">
        <v>163</v>
      </c>
      <c r="N1120" s="23">
        <v>160</v>
      </c>
      <c r="O1120" s="23">
        <v>167</v>
      </c>
      <c r="P1120" s="23">
        <v>168</v>
      </c>
      <c r="Q1120" s="23">
        <v>151</v>
      </c>
      <c r="R1120" s="23">
        <v>160</v>
      </c>
      <c r="S1120" s="23">
        <v>167</v>
      </c>
      <c r="T1120" s="28">
        <f t="shared" si="155"/>
        <v>2272</v>
      </c>
    </row>
    <row r="1121" spans="1:20" outlineLevel="2" x14ac:dyDescent="0.25">
      <c r="A1121" s="20">
        <v>1508</v>
      </c>
      <c r="B1121" s="20" t="s">
        <v>127</v>
      </c>
      <c r="C1121" s="20">
        <v>1450</v>
      </c>
      <c r="D1121" s="20" t="s">
        <v>128</v>
      </c>
      <c r="I1121" s="23">
        <v>1</v>
      </c>
      <c r="L1121" s="23">
        <v>1</v>
      </c>
      <c r="N1121" s="23">
        <v>1</v>
      </c>
      <c r="Q1121" s="23">
        <v>1</v>
      </c>
      <c r="R1121" s="23">
        <v>2</v>
      </c>
      <c r="T1121" s="28">
        <f t="shared" si="155"/>
        <v>6</v>
      </c>
    </row>
    <row r="1122" spans="1:20" outlineLevel="2" x14ac:dyDescent="0.25">
      <c r="A1122" s="20">
        <v>1508</v>
      </c>
      <c r="B1122" s="20" t="s">
        <v>127</v>
      </c>
      <c r="C1122" s="20">
        <v>1457</v>
      </c>
      <c r="D1122" s="20" t="s">
        <v>136</v>
      </c>
      <c r="G1122" s="23">
        <v>1</v>
      </c>
      <c r="M1122" s="23">
        <v>1</v>
      </c>
      <c r="T1122" s="28">
        <f t="shared" si="155"/>
        <v>2</v>
      </c>
    </row>
    <row r="1123" spans="1:20" outlineLevel="2" x14ac:dyDescent="0.25">
      <c r="A1123" s="20">
        <v>1508</v>
      </c>
      <c r="B1123" s="20" t="s">
        <v>127</v>
      </c>
      <c r="C1123" s="20">
        <v>1467</v>
      </c>
      <c r="D1123" s="20" t="s">
        <v>154</v>
      </c>
      <c r="E1123" s="23">
        <v>1</v>
      </c>
      <c r="H1123" s="23">
        <v>2</v>
      </c>
      <c r="J1123" s="23">
        <v>1</v>
      </c>
      <c r="T1123" s="28">
        <f t="shared" si="155"/>
        <v>4</v>
      </c>
    </row>
    <row r="1124" spans="1:20" outlineLevel="2" x14ac:dyDescent="0.25">
      <c r="A1124" s="20">
        <v>1508</v>
      </c>
      <c r="B1124" s="20" t="s">
        <v>127</v>
      </c>
      <c r="C1124" s="20">
        <v>789</v>
      </c>
      <c r="D1124" s="20" t="s">
        <v>159</v>
      </c>
      <c r="Q1124" s="23">
        <v>1</v>
      </c>
      <c r="T1124" s="28">
        <f t="shared" si="155"/>
        <v>1</v>
      </c>
    </row>
    <row r="1125" spans="1:20" outlineLevel="2" x14ac:dyDescent="0.25">
      <c r="A1125" s="20">
        <v>1508</v>
      </c>
      <c r="B1125" s="20" t="s">
        <v>127</v>
      </c>
      <c r="C1125" s="20">
        <v>847</v>
      </c>
      <c r="D1125" s="20" t="s">
        <v>164</v>
      </c>
      <c r="Q1125" s="23">
        <v>1</v>
      </c>
      <c r="T1125" s="28">
        <f t="shared" si="155"/>
        <v>1</v>
      </c>
    </row>
    <row r="1126" spans="1:20" outlineLevel="2" x14ac:dyDescent="0.25">
      <c r="A1126" s="20">
        <v>1508</v>
      </c>
      <c r="B1126" s="20" t="s">
        <v>127</v>
      </c>
      <c r="C1126" s="20">
        <v>898</v>
      </c>
      <c r="D1126" s="20" t="s">
        <v>169</v>
      </c>
      <c r="H1126" s="23">
        <v>1</v>
      </c>
      <c r="J1126" s="23">
        <v>3</v>
      </c>
      <c r="O1126" s="23">
        <v>1</v>
      </c>
      <c r="Q1126" s="23">
        <v>1</v>
      </c>
      <c r="R1126" s="23">
        <v>1</v>
      </c>
      <c r="S1126" s="23">
        <v>3</v>
      </c>
      <c r="T1126" s="28">
        <f t="shared" si="155"/>
        <v>10</v>
      </c>
    </row>
    <row r="1127" spans="1:20" outlineLevel="2" x14ac:dyDescent="0.25">
      <c r="A1127" s="20">
        <v>1508</v>
      </c>
      <c r="B1127" s="20" t="s">
        <v>127</v>
      </c>
      <c r="C1127" s="20">
        <v>905</v>
      </c>
      <c r="D1127" s="20" t="s">
        <v>170</v>
      </c>
      <c r="H1127" s="23">
        <v>3</v>
      </c>
      <c r="I1127" s="23">
        <v>2</v>
      </c>
      <c r="J1127" s="23">
        <v>4</v>
      </c>
      <c r="K1127" s="23">
        <v>2</v>
      </c>
      <c r="N1127" s="23">
        <v>4</v>
      </c>
      <c r="O1127" s="23">
        <v>2</v>
      </c>
      <c r="P1127" s="23">
        <v>6</v>
      </c>
      <c r="Q1127" s="23">
        <v>3</v>
      </c>
      <c r="R1127" s="23">
        <v>1</v>
      </c>
      <c r="S1127" s="23">
        <v>3</v>
      </c>
      <c r="T1127" s="28">
        <f t="shared" si="155"/>
        <v>30</v>
      </c>
    </row>
    <row r="1128" spans="1:20" outlineLevel="2" x14ac:dyDescent="0.25">
      <c r="A1128" s="20">
        <v>1508</v>
      </c>
      <c r="B1128" s="20" t="s">
        <v>127</v>
      </c>
      <c r="C1128" s="20">
        <v>1498</v>
      </c>
      <c r="D1128" s="20" t="s">
        <v>181</v>
      </c>
      <c r="G1128" s="23">
        <v>2</v>
      </c>
      <c r="I1128" s="23">
        <v>1</v>
      </c>
      <c r="J1128" s="23">
        <v>1</v>
      </c>
      <c r="O1128" s="23">
        <v>1</v>
      </c>
      <c r="Q1128" s="23">
        <v>2</v>
      </c>
      <c r="R1128" s="23">
        <v>1</v>
      </c>
      <c r="T1128" s="28">
        <f t="shared" si="155"/>
        <v>8</v>
      </c>
    </row>
    <row r="1129" spans="1:20" outlineLevel="2" x14ac:dyDescent="0.25">
      <c r="A1129" s="20">
        <v>1508</v>
      </c>
      <c r="B1129" s="20" t="s">
        <v>127</v>
      </c>
      <c r="C1129" s="20">
        <v>976</v>
      </c>
      <c r="D1129" s="20" t="s">
        <v>182</v>
      </c>
      <c r="J1129" s="23">
        <v>1</v>
      </c>
      <c r="T1129" s="28">
        <f t="shared" si="155"/>
        <v>1</v>
      </c>
    </row>
    <row r="1130" spans="1:20" outlineLevel="2" x14ac:dyDescent="0.25">
      <c r="A1130" s="20">
        <v>1508</v>
      </c>
      <c r="B1130" s="20" t="s">
        <v>127</v>
      </c>
      <c r="C1130" s="20">
        <v>480</v>
      </c>
      <c r="D1130" s="20" t="s">
        <v>208</v>
      </c>
      <c r="P1130" s="23">
        <v>1</v>
      </c>
      <c r="T1130" s="28">
        <f t="shared" si="155"/>
        <v>1</v>
      </c>
    </row>
    <row r="1131" spans="1:20" outlineLevel="1" x14ac:dyDescent="0.25">
      <c r="A1131" s="25"/>
      <c r="B1131" s="24" t="s">
        <v>1061</v>
      </c>
      <c r="C1131" s="25"/>
      <c r="D1131" s="25"/>
      <c r="E1131" s="26">
        <f t="shared" ref="E1131:T1131" si="159">SUBTOTAL(9,E1116:E1130)</f>
        <v>103</v>
      </c>
      <c r="F1131" s="26">
        <f t="shared" si="159"/>
        <v>7</v>
      </c>
      <c r="G1131" s="26">
        <f t="shared" si="159"/>
        <v>168</v>
      </c>
      <c r="H1131" s="26">
        <f t="shared" si="159"/>
        <v>173</v>
      </c>
      <c r="I1131" s="26">
        <f t="shared" si="159"/>
        <v>181</v>
      </c>
      <c r="J1131" s="26">
        <f t="shared" si="159"/>
        <v>188</v>
      </c>
      <c r="K1131" s="26">
        <f t="shared" si="159"/>
        <v>162</v>
      </c>
      <c r="L1131" s="26">
        <f t="shared" si="159"/>
        <v>182</v>
      </c>
      <c r="M1131" s="26">
        <f t="shared" si="159"/>
        <v>164</v>
      </c>
      <c r="N1131" s="26">
        <f t="shared" si="159"/>
        <v>167</v>
      </c>
      <c r="O1131" s="26">
        <f t="shared" si="159"/>
        <v>175</v>
      </c>
      <c r="P1131" s="26">
        <f t="shared" si="159"/>
        <v>180</v>
      </c>
      <c r="Q1131" s="26">
        <f t="shared" si="159"/>
        <v>160</v>
      </c>
      <c r="R1131" s="26">
        <f t="shared" si="159"/>
        <v>168</v>
      </c>
      <c r="S1131" s="26">
        <f t="shared" si="159"/>
        <v>176</v>
      </c>
      <c r="T1131" s="28">
        <f t="shared" si="159"/>
        <v>2354</v>
      </c>
    </row>
    <row r="1132" spans="1:20" outlineLevel="2" x14ac:dyDescent="0.25">
      <c r="A1132" s="20">
        <v>1450</v>
      </c>
      <c r="B1132" s="20" t="s">
        <v>128</v>
      </c>
      <c r="C1132" s="20">
        <v>1734</v>
      </c>
      <c r="D1132" s="20" t="s">
        <v>20</v>
      </c>
      <c r="H1132" s="23">
        <v>1</v>
      </c>
      <c r="T1132" s="28">
        <f t="shared" si="155"/>
        <v>1</v>
      </c>
    </row>
    <row r="1133" spans="1:20" outlineLevel="2" x14ac:dyDescent="0.25">
      <c r="A1133" s="20">
        <v>1450</v>
      </c>
      <c r="B1133" s="20" t="s">
        <v>128</v>
      </c>
      <c r="C1133" s="20">
        <v>14</v>
      </c>
      <c r="D1133" s="20" t="s">
        <v>24</v>
      </c>
      <c r="G1133" s="23">
        <v>1</v>
      </c>
      <c r="J1133" s="23">
        <v>1</v>
      </c>
      <c r="T1133" s="28">
        <f t="shared" si="155"/>
        <v>2</v>
      </c>
    </row>
    <row r="1134" spans="1:20" outlineLevel="2" x14ac:dyDescent="0.25">
      <c r="A1134" s="20">
        <v>1450</v>
      </c>
      <c r="B1134" s="20" t="s">
        <v>128</v>
      </c>
      <c r="C1134" s="20">
        <v>1631</v>
      </c>
      <c r="D1134" s="20" t="s">
        <v>63</v>
      </c>
      <c r="E1134" s="23">
        <v>1</v>
      </c>
      <c r="J1134" s="23">
        <v>1</v>
      </c>
      <c r="T1134" s="28">
        <f t="shared" si="155"/>
        <v>2</v>
      </c>
    </row>
    <row r="1135" spans="1:20" outlineLevel="2" x14ac:dyDescent="0.25">
      <c r="A1135" s="20">
        <v>1450</v>
      </c>
      <c r="B1135" s="20" t="s">
        <v>128</v>
      </c>
      <c r="C1135" s="20">
        <v>1115</v>
      </c>
      <c r="D1135" s="20" t="s">
        <v>232</v>
      </c>
      <c r="Q1135" s="23">
        <v>1</v>
      </c>
      <c r="R1135" s="23">
        <v>1</v>
      </c>
      <c r="T1135" s="28">
        <f t="shared" si="155"/>
        <v>2</v>
      </c>
    </row>
    <row r="1136" spans="1:20" outlineLevel="2" x14ac:dyDescent="0.25">
      <c r="A1136" s="20">
        <v>1450</v>
      </c>
      <c r="B1136" s="20" t="s">
        <v>128</v>
      </c>
      <c r="C1136" s="20">
        <v>266</v>
      </c>
      <c r="D1136" s="20" t="s">
        <v>88</v>
      </c>
      <c r="K1136" s="23">
        <v>1</v>
      </c>
      <c r="T1136" s="28">
        <f t="shared" si="155"/>
        <v>1</v>
      </c>
    </row>
    <row r="1137" spans="1:20" outlineLevel="2" x14ac:dyDescent="0.25">
      <c r="A1137" s="20">
        <v>1450</v>
      </c>
      <c r="B1137" s="20" t="s">
        <v>128</v>
      </c>
      <c r="C1137" s="20">
        <v>1672</v>
      </c>
      <c r="D1137" s="20" t="s">
        <v>94</v>
      </c>
      <c r="N1137" s="23">
        <v>1</v>
      </c>
      <c r="P1137" s="23">
        <v>1</v>
      </c>
      <c r="Q1137" s="23">
        <v>2</v>
      </c>
      <c r="S1137" s="23">
        <v>1</v>
      </c>
      <c r="T1137" s="28">
        <f t="shared" si="155"/>
        <v>5</v>
      </c>
    </row>
    <row r="1138" spans="1:20" outlineLevel="2" x14ac:dyDescent="0.25">
      <c r="A1138" s="20">
        <v>1450</v>
      </c>
      <c r="B1138" s="20" t="s">
        <v>128</v>
      </c>
      <c r="C1138" s="20">
        <v>1739</v>
      </c>
      <c r="D1138" s="20" t="s">
        <v>96</v>
      </c>
      <c r="N1138" s="23">
        <v>1</v>
      </c>
      <c r="O1138" s="23">
        <v>1</v>
      </c>
      <c r="P1138" s="23">
        <v>1</v>
      </c>
      <c r="R1138" s="23">
        <v>1</v>
      </c>
      <c r="S1138" s="23">
        <v>1</v>
      </c>
      <c r="T1138" s="28">
        <f t="shared" si="155"/>
        <v>5</v>
      </c>
    </row>
    <row r="1139" spans="1:20" outlineLevel="2" x14ac:dyDescent="0.25">
      <c r="A1139" s="20">
        <v>1450</v>
      </c>
      <c r="B1139" s="20" t="s">
        <v>128</v>
      </c>
      <c r="C1139" s="20">
        <v>1508</v>
      </c>
      <c r="D1139" s="20" t="s">
        <v>127</v>
      </c>
      <c r="G1139" s="23">
        <v>1</v>
      </c>
      <c r="L1139" s="23">
        <v>1</v>
      </c>
      <c r="O1139" s="23">
        <v>1</v>
      </c>
      <c r="P1139" s="23">
        <v>1</v>
      </c>
      <c r="Q1139" s="23">
        <v>1</v>
      </c>
      <c r="R1139" s="23">
        <v>2</v>
      </c>
      <c r="S1139" s="23">
        <v>1</v>
      </c>
      <c r="T1139" s="28">
        <f t="shared" si="155"/>
        <v>8</v>
      </c>
    </row>
    <row r="1140" spans="1:20" outlineLevel="2" x14ac:dyDescent="0.25">
      <c r="A1140" s="20">
        <v>1450</v>
      </c>
      <c r="B1140" s="20" t="s">
        <v>128</v>
      </c>
      <c r="C1140" s="20">
        <v>1450</v>
      </c>
      <c r="D1140" s="20" t="s">
        <v>128</v>
      </c>
      <c r="E1140" s="23">
        <v>92</v>
      </c>
      <c r="G1140" s="23">
        <v>185</v>
      </c>
      <c r="H1140" s="23">
        <v>187</v>
      </c>
      <c r="I1140" s="23">
        <v>175</v>
      </c>
      <c r="J1140" s="23">
        <v>188</v>
      </c>
      <c r="K1140" s="23">
        <v>183</v>
      </c>
      <c r="L1140" s="23">
        <v>176</v>
      </c>
      <c r="M1140" s="23">
        <v>180</v>
      </c>
      <c r="N1140" s="23">
        <v>183</v>
      </c>
      <c r="O1140" s="23">
        <v>170</v>
      </c>
      <c r="P1140" s="23">
        <v>185</v>
      </c>
      <c r="Q1140" s="23">
        <v>196</v>
      </c>
      <c r="R1140" s="23">
        <v>229</v>
      </c>
      <c r="S1140" s="23">
        <v>207</v>
      </c>
      <c r="T1140" s="28">
        <f t="shared" si="155"/>
        <v>2536</v>
      </c>
    </row>
    <row r="1141" spans="1:20" outlineLevel="2" x14ac:dyDescent="0.25">
      <c r="A1141" s="20">
        <v>1450</v>
      </c>
      <c r="B1141" s="20" t="s">
        <v>128</v>
      </c>
      <c r="C1141" s="20">
        <v>1456</v>
      </c>
      <c r="D1141" s="20" t="s">
        <v>134</v>
      </c>
      <c r="S1141" s="23">
        <v>1</v>
      </c>
      <c r="T1141" s="28">
        <f t="shared" si="155"/>
        <v>1</v>
      </c>
    </row>
    <row r="1142" spans="1:20" outlineLevel="2" x14ac:dyDescent="0.25">
      <c r="A1142" s="20">
        <v>1450</v>
      </c>
      <c r="B1142" s="20" t="s">
        <v>128</v>
      </c>
      <c r="C1142" s="20">
        <v>646</v>
      </c>
      <c r="D1142" s="20" t="s">
        <v>135</v>
      </c>
      <c r="G1142" s="23">
        <v>1</v>
      </c>
      <c r="I1142" s="23">
        <v>1</v>
      </c>
      <c r="J1142" s="23">
        <v>1</v>
      </c>
      <c r="K1142" s="23">
        <v>1</v>
      </c>
      <c r="L1142" s="23">
        <v>1</v>
      </c>
      <c r="N1142" s="23">
        <v>1</v>
      </c>
      <c r="O1142" s="23">
        <v>2</v>
      </c>
      <c r="Q1142" s="23">
        <v>1</v>
      </c>
      <c r="R1142" s="23">
        <v>2</v>
      </c>
      <c r="S1142" s="23">
        <v>1</v>
      </c>
      <c r="T1142" s="28">
        <f t="shared" si="155"/>
        <v>12</v>
      </c>
    </row>
    <row r="1143" spans="1:20" outlineLevel="2" x14ac:dyDescent="0.25">
      <c r="A1143" s="20">
        <v>1450</v>
      </c>
      <c r="B1143" s="20" t="s">
        <v>128</v>
      </c>
      <c r="C1143" s="20">
        <v>789</v>
      </c>
      <c r="D1143" s="20" t="s">
        <v>159</v>
      </c>
      <c r="H1143" s="23">
        <v>2</v>
      </c>
      <c r="I1143" s="23">
        <v>1</v>
      </c>
      <c r="J1143" s="23">
        <v>4</v>
      </c>
      <c r="L1143" s="23">
        <v>1</v>
      </c>
      <c r="M1143" s="23">
        <v>1</v>
      </c>
      <c r="N1143" s="23">
        <v>3</v>
      </c>
      <c r="P1143" s="23">
        <v>2</v>
      </c>
      <c r="Q1143" s="23">
        <v>1</v>
      </c>
      <c r="R1143" s="23">
        <v>1</v>
      </c>
      <c r="S1143" s="23">
        <v>2</v>
      </c>
      <c r="T1143" s="28">
        <f t="shared" si="155"/>
        <v>18</v>
      </c>
    </row>
    <row r="1144" spans="1:20" outlineLevel="2" x14ac:dyDescent="0.25">
      <c r="A1144" s="20">
        <v>1450</v>
      </c>
      <c r="B1144" s="20" t="s">
        <v>128</v>
      </c>
      <c r="C1144" s="20">
        <v>847</v>
      </c>
      <c r="D1144" s="20" t="s">
        <v>164</v>
      </c>
      <c r="E1144" s="23">
        <v>1</v>
      </c>
      <c r="G1144" s="23">
        <v>3</v>
      </c>
      <c r="H1144" s="23">
        <v>2</v>
      </c>
      <c r="K1144" s="23">
        <v>1</v>
      </c>
      <c r="T1144" s="28">
        <f t="shared" si="155"/>
        <v>7</v>
      </c>
    </row>
    <row r="1145" spans="1:20" outlineLevel="2" x14ac:dyDescent="0.25">
      <c r="A1145" s="20">
        <v>1450</v>
      </c>
      <c r="B1145" s="20" t="s">
        <v>128</v>
      </c>
      <c r="C1145" s="20">
        <v>1498</v>
      </c>
      <c r="D1145" s="20" t="s">
        <v>181</v>
      </c>
      <c r="G1145" s="23">
        <v>1</v>
      </c>
      <c r="I1145" s="23">
        <v>1</v>
      </c>
      <c r="P1145" s="23">
        <v>1</v>
      </c>
      <c r="R1145" s="23">
        <v>1</v>
      </c>
      <c r="T1145" s="28">
        <f t="shared" si="155"/>
        <v>4</v>
      </c>
    </row>
    <row r="1146" spans="1:20" outlineLevel="1" x14ac:dyDescent="0.25">
      <c r="A1146" s="25"/>
      <c r="B1146" s="24" t="s">
        <v>1062</v>
      </c>
      <c r="C1146" s="25"/>
      <c r="D1146" s="25"/>
      <c r="E1146" s="26">
        <f t="shared" ref="E1146:T1146" si="160">SUBTOTAL(9,E1132:E1145)</f>
        <v>94</v>
      </c>
      <c r="F1146" s="26">
        <f t="shared" si="160"/>
        <v>0</v>
      </c>
      <c r="G1146" s="26">
        <f t="shared" si="160"/>
        <v>192</v>
      </c>
      <c r="H1146" s="26">
        <f t="shared" si="160"/>
        <v>192</v>
      </c>
      <c r="I1146" s="26">
        <f t="shared" si="160"/>
        <v>178</v>
      </c>
      <c r="J1146" s="26">
        <f t="shared" si="160"/>
        <v>195</v>
      </c>
      <c r="K1146" s="26">
        <f t="shared" si="160"/>
        <v>186</v>
      </c>
      <c r="L1146" s="26">
        <f t="shared" si="160"/>
        <v>179</v>
      </c>
      <c r="M1146" s="26">
        <f t="shared" si="160"/>
        <v>181</v>
      </c>
      <c r="N1146" s="26">
        <f t="shared" si="160"/>
        <v>189</v>
      </c>
      <c r="O1146" s="26">
        <f t="shared" si="160"/>
        <v>174</v>
      </c>
      <c r="P1146" s="26">
        <f t="shared" si="160"/>
        <v>191</v>
      </c>
      <c r="Q1146" s="26">
        <f t="shared" si="160"/>
        <v>202</v>
      </c>
      <c r="R1146" s="26">
        <f t="shared" si="160"/>
        <v>237</v>
      </c>
      <c r="S1146" s="26">
        <f t="shared" si="160"/>
        <v>214</v>
      </c>
      <c r="T1146" s="28">
        <f t="shared" si="160"/>
        <v>2604</v>
      </c>
    </row>
    <row r="1147" spans="1:20" outlineLevel="2" x14ac:dyDescent="0.25">
      <c r="A1147" s="20">
        <v>617</v>
      </c>
      <c r="B1147" s="20" t="s">
        <v>129</v>
      </c>
      <c r="C1147" s="20">
        <v>28</v>
      </c>
      <c r="D1147" s="20" t="s">
        <v>25</v>
      </c>
      <c r="G1147" s="23">
        <v>1</v>
      </c>
      <c r="P1147" s="23">
        <v>3</v>
      </c>
      <c r="R1147" s="23">
        <v>3</v>
      </c>
      <c r="T1147" s="28">
        <f t="shared" si="155"/>
        <v>7</v>
      </c>
    </row>
    <row r="1148" spans="1:20" outlineLevel="2" x14ac:dyDescent="0.25">
      <c r="A1148" s="20">
        <v>617</v>
      </c>
      <c r="B1148" s="20" t="s">
        <v>129</v>
      </c>
      <c r="C1148" s="20">
        <v>250</v>
      </c>
      <c r="D1148" s="20" t="s">
        <v>86</v>
      </c>
      <c r="O1148" s="23">
        <v>1</v>
      </c>
      <c r="R1148" s="23">
        <v>2</v>
      </c>
      <c r="T1148" s="28">
        <f t="shared" si="155"/>
        <v>3</v>
      </c>
    </row>
    <row r="1149" spans="1:20" outlineLevel="2" x14ac:dyDescent="0.25">
      <c r="A1149" s="20">
        <v>617</v>
      </c>
      <c r="B1149" s="20" t="s">
        <v>129</v>
      </c>
      <c r="C1149" s="20">
        <v>266</v>
      </c>
      <c r="D1149" s="20" t="s">
        <v>88</v>
      </c>
      <c r="J1149" s="23">
        <v>1</v>
      </c>
      <c r="T1149" s="28">
        <f t="shared" si="155"/>
        <v>1</v>
      </c>
    </row>
    <row r="1150" spans="1:20" outlineLevel="2" x14ac:dyDescent="0.25">
      <c r="A1150" s="20">
        <v>617</v>
      </c>
      <c r="B1150" s="20" t="s">
        <v>129</v>
      </c>
      <c r="C1150" s="20">
        <v>1501</v>
      </c>
      <c r="D1150" s="20" t="s">
        <v>93</v>
      </c>
      <c r="R1150" s="23">
        <v>1</v>
      </c>
      <c r="T1150" s="28">
        <f t="shared" si="155"/>
        <v>1</v>
      </c>
    </row>
    <row r="1151" spans="1:20" outlineLevel="2" x14ac:dyDescent="0.25">
      <c r="A1151" s="20">
        <v>617</v>
      </c>
      <c r="B1151" s="20" t="s">
        <v>129</v>
      </c>
      <c r="C1151" s="20">
        <v>1672</v>
      </c>
      <c r="D1151" s="20" t="s">
        <v>94</v>
      </c>
      <c r="N1151" s="23">
        <v>2</v>
      </c>
      <c r="O1151" s="23">
        <v>2</v>
      </c>
      <c r="P1151" s="23">
        <v>1</v>
      </c>
      <c r="Q1151" s="23">
        <v>1</v>
      </c>
      <c r="R1151" s="23">
        <v>1</v>
      </c>
      <c r="T1151" s="28">
        <f t="shared" si="155"/>
        <v>7</v>
      </c>
    </row>
    <row r="1152" spans="1:20" outlineLevel="2" x14ac:dyDescent="0.25">
      <c r="A1152" s="20">
        <v>617</v>
      </c>
      <c r="B1152" s="20" t="s">
        <v>129</v>
      </c>
      <c r="C1152" s="20">
        <v>1739</v>
      </c>
      <c r="D1152" s="20" t="s">
        <v>96</v>
      </c>
      <c r="O1152" s="23">
        <v>1</v>
      </c>
      <c r="Q1152" s="23">
        <v>1</v>
      </c>
      <c r="R1152" s="23">
        <v>2</v>
      </c>
      <c r="T1152" s="28">
        <f t="shared" si="155"/>
        <v>4</v>
      </c>
    </row>
    <row r="1153" spans="1:20" outlineLevel="2" x14ac:dyDescent="0.25">
      <c r="A1153" s="20">
        <v>617</v>
      </c>
      <c r="B1153" s="20" t="s">
        <v>129</v>
      </c>
      <c r="C1153" s="20">
        <v>1067</v>
      </c>
      <c r="D1153" s="20" t="s">
        <v>97</v>
      </c>
      <c r="S1153" s="23">
        <v>1</v>
      </c>
      <c r="T1153" s="28">
        <f t="shared" si="155"/>
        <v>1</v>
      </c>
    </row>
    <row r="1154" spans="1:20" outlineLevel="2" x14ac:dyDescent="0.25">
      <c r="A1154" s="20">
        <v>617</v>
      </c>
      <c r="B1154" s="20" t="s">
        <v>129</v>
      </c>
      <c r="C1154" s="20">
        <v>1343</v>
      </c>
      <c r="D1154" s="20" t="s">
        <v>243</v>
      </c>
      <c r="H1154" s="23">
        <v>1</v>
      </c>
      <c r="L1154" s="23">
        <v>1</v>
      </c>
      <c r="T1154" s="28">
        <f t="shared" si="155"/>
        <v>2</v>
      </c>
    </row>
    <row r="1155" spans="1:20" outlineLevel="2" x14ac:dyDescent="0.25">
      <c r="A1155" s="20">
        <v>617</v>
      </c>
      <c r="B1155" s="20" t="s">
        <v>129</v>
      </c>
      <c r="C1155" s="20">
        <v>1445</v>
      </c>
      <c r="D1155" s="20" t="s">
        <v>120</v>
      </c>
      <c r="E1155" s="23">
        <v>1</v>
      </c>
      <c r="H1155" s="23">
        <v>2</v>
      </c>
      <c r="I1155" s="23">
        <v>1</v>
      </c>
      <c r="J1155" s="23">
        <v>1</v>
      </c>
      <c r="K1155" s="23">
        <v>1</v>
      </c>
      <c r="P1155" s="23">
        <v>1</v>
      </c>
      <c r="R1155" s="23">
        <v>3</v>
      </c>
      <c r="S1155" s="23">
        <v>1</v>
      </c>
      <c r="T1155" s="28">
        <f t="shared" si="155"/>
        <v>11</v>
      </c>
    </row>
    <row r="1156" spans="1:20" outlineLevel="2" x14ac:dyDescent="0.25">
      <c r="A1156" s="20">
        <v>617</v>
      </c>
      <c r="B1156" s="20" t="s">
        <v>129</v>
      </c>
      <c r="C1156" s="20">
        <v>1446</v>
      </c>
      <c r="D1156" s="20" t="s">
        <v>122</v>
      </c>
      <c r="S1156" s="23">
        <v>2</v>
      </c>
      <c r="T1156" s="28">
        <f t="shared" si="155"/>
        <v>2</v>
      </c>
    </row>
    <row r="1157" spans="1:20" outlineLevel="2" x14ac:dyDescent="0.25">
      <c r="A1157" s="20">
        <v>617</v>
      </c>
      <c r="B1157" s="20" t="s">
        <v>129</v>
      </c>
      <c r="C1157" s="20">
        <v>617</v>
      </c>
      <c r="D1157" s="20" t="s">
        <v>129</v>
      </c>
      <c r="E1157" s="23">
        <v>109</v>
      </c>
      <c r="F1157" s="23">
        <v>11</v>
      </c>
      <c r="G1157" s="23">
        <v>149</v>
      </c>
      <c r="H1157" s="23">
        <v>134</v>
      </c>
      <c r="I1157" s="23">
        <v>143</v>
      </c>
      <c r="J1157" s="23">
        <v>138</v>
      </c>
      <c r="K1157" s="23">
        <v>140</v>
      </c>
      <c r="L1157" s="23">
        <v>160</v>
      </c>
      <c r="M1157" s="23">
        <v>149</v>
      </c>
      <c r="N1157" s="23">
        <v>157</v>
      </c>
      <c r="O1157" s="23">
        <v>143</v>
      </c>
      <c r="P1157" s="23">
        <v>160</v>
      </c>
      <c r="Q1157" s="23">
        <v>165</v>
      </c>
      <c r="R1157" s="23">
        <v>137</v>
      </c>
      <c r="S1157" s="23">
        <v>149</v>
      </c>
      <c r="T1157" s="28">
        <f t="shared" si="155"/>
        <v>2044</v>
      </c>
    </row>
    <row r="1158" spans="1:20" outlineLevel="2" x14ac:dyDescent="0.25">
      <c r="A1158" s="20">
        <v>617</v>
      </c>
      <c r="B1158" s="20" t="s">
        <v>129</v>
      </c>
      <c r="C1158" s="20">
        <v>1451</v>
      </c>
      <c r="D1158" s="20" t="s">
        <v>130</v>
      </c>
      <c r="E1158" s="23">
        <v>1</v>
      </c>
      <c r="G1158" s="23">
        <v>1</v>
      </c>
      <c r="M1158" s="23">
        <v>1</v>
      </c>
      <c r="O1158" s="23">
        <v>1</v>
      </c>
      <c r="T1158" s="28">
        <f t="shared" si="155"/>
        <v>4</v>
      </c>
    </row>
    <row r="1159" spans="1:20" outlineLevel="2" x14ac:dyDescent="0.25">
      <c r="A1159" s="20">
        <v>617</v>
      </c>
      <c r="B1159" s="20" t="s">
        <v>129</v>
      </c>
      <c r="C1159" s="20">
        <v>1457</v>
      </c>
      <c r="D1159" s="20" t="s">
        <v>136</v>
      </c>
      <c r="G1159" s="23">
        <v>1</v>
      </c>
      <c r="Q1159" s="23">
        <v>1</v>
      </c>
      <c r="S1159" s="23">
        <v>1</v>
      </c>
      <c r="T1159" s="28">
        <f t="shared" si="155"/>
        <v>3</v>
      </c>
    </row>
    <row r="1160" spans="1:20" outlineLevel="2" x14ac:dyDescent="0.25">
      <c r="A1160" s="20">
        <v>617</v>
      </c>
      <c r="B1160" s="20" t="s">
        <v>129</v>
      </c>
      <c r="C1160" s="20">
        <v>1467</v>
      </c>
      <c r="D1160" s="20" t="s">
        <v>154</v>
      </c>
      <c r="R1160" s="23">
        <v>1</v>
      </c>
      <c r="T1160" s="28">
        <f t="shared" si="155"/>
        <v>1</v>
      </c>
    </row>
    <row r="1161" spans="1:20" outlineLevel="2" x14ac:dyDescent="0.25">
      <c r="A1161" s="20">
        <v>617</v>
      </c>
      <c r="B1161" s="20" t="s">
        <v>129</v>
      </c>
      <c r="C1161" s="20">
        <v>826</v>
      </c>
      <c r="D1161" s="20" t="s">
        <v>161</v>
      </c>
      <c r="R1161" s="23">
        <v>1</v>
      </c>
      <c r="T1161" s="28">
        <f t="shared" si="155"/>
        <v>1</v>
      </c>
    </row>
    <row r="1162" spans="1:20" outlineLevel="2" x14ac:dyDescent="0.25">
      <c r="A1162" s="20">
        <v>617</v>
      </c>
      <c r="B1162" s="20" t="s">
        <v>129</v>
      </c>
      <c r="C1162" s="20">
        <v>984</v>
      </c>
      <c r="D1162" s="20" t="s">
        <v>183</v>
      </c>
      <c r="H1162" s="23">
        <v>1</v>
      </c>
      <c r="T1162" s="28">
        <f t="shared" si="155"/>
        <v>1</v>
      </c>
    </row>
    <row r="1163" spans="1:20" outlineLevel="2" x14ac:dyDescent="0.25">
      <c r="A1163" s="20">
        <v>617</v>
      </c>
      <c r="B1163" s="20" t="s">
        <v>129</v>
      </c>
      <c r="C1163" s="20">
        <v>480</v>
      </c>
      <c r="D1163" s="20" t="s">
        <v>208</v>
      </c>
      <c r="S1163" s="23">
        <v>1</v>
      </c>
      <c r="T1163" s="28">
        <f t="shared" si="155"/>
        <v>1</v>
      </c>
    </row>
    <row r="1164" spans="1:20" outlineLevel="2" x14ac:dyDescent="0.25">
      <c r="A1164" s="20">
        <v>617</v>
      </c>
      <c r="B1164" s="20" t="s">
        <v>129</v>
      </c>
      <c r="C1164" s="20">
        <v>524</v>
      </c>
      <c r="D1164" s="20" t="s">
        <v>215</v>
      </c>
      <c r="E1164" s="23">
        <v>1</v>
      </c>
      <c r="I1164" s="23">
        <v>1</v>
      </c>
      <c r="T1164" s="28">
        <f t="shared" si="155"/>
        <v>2</v>
      </c>
    </row>
    <row r="1165" spans="1:20" outlineLevel="1" x14ac:dyDescent="0.25">
      <c r="A1165" s="25"/>
      <c r="B1165" s="24" t="s">
        <v>1063</v>
      </c>
      <c r="C1165" s="25"/>
      <c r="D1165" s="25"/>
      <c r="E1165" s="26">
        <f t="shared" ref="E1165:T1165" si="161">SUBTOTAL(9,E1147:E1164)</f>
        <v>112</v>
      </c>
      <c r="F1165" s="26">
        <f t="shared" si="161"/>
        <v>11</v>
      </c>
      <c r="G1165" s="26">
        <f t="shared" si="161"/>
        <v>152</v>
      </c>
      <c r="H1165" s="26">
        <f t="shared" si="161"/>
        <v>138</v>
      </c>
      <c r="I1165" s="26">
        <f t="shared" si="161"/>
        <v>145</v>
      </c>
      <c r="J1165" s="26">
        <f t="shared" si="161"/>
        <v>140</v>
      </c>
      <c r="K1165" s="26">
        <f t="shared" si="161"/>
        <v>141</v>
      </c>
      <c r="L1165" s="26">
        <f t="shared" si="161"/>
        <v>161</v>
      </c>
      <c r="M1165" s="26">
        <f t="shared" si="161"/>
        <v>150</v>
      </c>
      <c r="N1165" s="26">
        <f t="shared" si="161"/>
        <v>159</v>
      </c>
      <c r="O1165" s="26">
        <f t="shared" si="161"/>
        <v>148</v>
      </c>
      <c r="P1165" s="26">
        <f t="shared" si="161"/>
        <v>165</v>
      </c>
      <c r="Q1165" s="26">
        <f t="shared" si="161"/>
        <v>168</v>
      </c>
      <c r="R1165" s="26">
        <f t="shared" si="161"/>
        <v>151</v>
      </c>
      <c r="S1165" s="26">
        <f t="shared" si="161"/>
        <v>155</v>
      </c>
      <c r="T1165" s="28">
        <f t="shared" si="161"/>
        <v>2096</v>
      </c>
    </row>
    <row r="1166" spans="1:20" outlineLevel="2" x14ac:dyDescent="0.25">
      <c r="A1166" s="20">
        <v>1451</v>
      </c>
      <c r="B1166" s="20" t="s">
        <v>130</v>
      </c>
      <c r="C1166" s="20">
        <v>28</v>
      </c>
      <c r="D1166" s="20" t="s">
        <v>25</v>
      </c>
      <c r="K1166" s="23">
        <v>1</v>
      </c>
      <c r="M1166" s="23">
        <v>1</v>
      </c>
      <c r="O1166" s="23">
        <v>3</v>
      </c>
      <c r="P1166" s="23">
        <v>17</v>
      </c>
      <c r="Q1166" s="23">
        <v>11</v>
      </c>
      <c r="R1166" s="23">
        <v>16</v>
      </c>
      <c r="S1166" s="23">
        <v>19</v>
      </c>
      <c r="T1166" s="28">
        <f t="shared" si="155"/>
        <v>68</v>
      </c>
    </row>
    <row r="1167" spans="1:20" outlineLevel="2" x14ac:dyDescent="0.25">
      <c r="A1167" s="20">
        <v>1451</v>
      </c>
      <c r="B1167" s="20" t="s">
        <v>130</v>
      </c>
      <c r="C1167" s="20">
        <v>1630</v>
      </c>
      <c r="D1167" s="20" t="s">
        <v>29</v>
      </c>
      <c r="Q1167" s="23">
        <v>1</v>
      </c>
      <c r="T1167" s="28">
        <f t="shared" si="155"/>
        <v>1</v>
      </c>
    </row>
    <row r="1168" spans="1:20" outlineLevel="2" x14ac:dyDescent="0.25">
      <c r="A1168" s="20">
        <v>1451</v>
      </c>
      <c r="B1168" s="20" t="s">
        <v>130</v>
      </c>
      <c r="C1168" s="20">
        <v>1031</v>
      </c>
      <c r="D1168" s="20" t="s">
        <v>33</v>
      </c>
      <c r="P1168" s="23">
        <v>1</v>
      </c>
      <c r="R1168" s="23">
        <v>1</v>
      </c>
      <c r="T1168" s="28">
        <f t="shared" si="155"/>
        <v>2</v>
      </c>
    </row>
    <row r="1169" spans="1:20" outlineLevel="2" x14ac:dyDescent="0.25">
      <c r="A1169" s="20">
        <v>1451</v>
      </c>
      <c r="B1169" s="20" t="s">
        <v>130</v>
      </c>
      <c r="C1169" s="20">
        <v>94</v>
      </c>
      <c r="D1169" s="20" t="s">
        <v>38</v>
      </c>
      <c r="P1169" s="23">
        <v>1</v>
      </c>
      <c r="T1169" s="28">
        <f t="shared" si="155"/>
        <v>1</v>
      </c>
    </row>
    <row r="1170" spans="1:20" outlineLevel="2" x14ac:dyDescent="0.25">
      <c r="A1170" s="20">
        <v>1451</v>
      </c>
      <c r="B1170" s="20" t="s">
        <v>130</v>
      </c>
      <c r="C1170" s="20">
        <v>1160</v>
      </c>
      <c r="D1170" s="20" t="s">
        <v>226</v>
      </c>
      <c r="G1170" s="23">
        <v>3</v>
      </c>
      <c r="H1170" s="23">
        <v>2</v>
      </c>
      <c r="I1170" s="23">
        <v>1</v>
      </c>
      <c r="J1170" s="23">
        <v>4</v>
      </c>
      <c r="K1170" s="23">
        <v>1</v>
      </c>
      <c r="L1170" s="23">
        <v>3</v>
      </c>
      <c r="M1170" s="23">
        <v>2</v>
      </c>
      <c r="N1170" s="23">
        <v>1</v>
      </c>
      <c r="O1170" s="23">
        <v>2</v>
      </c>
      <c r="T1170" s="28">
        <f t="shared" si="155"/>
        <v>19</v>
      </c>
    </row>
    <row r="1171" spans="1:20" outlineLevel="2" x14ac:dyDescent="0.25">
      <c r="A1171" s="20">
        <v>1451</v>
      </c>
      <c r="B1171" s="20" t="s">
        <v>130</v>
      </c>
      <c r="C1171" s="20">
        <v>1409</v>
      </c>
      <c r="D1171" s="20" t="s">
        <v>227</v>
      </c>
      <c r="H1171" s="23">
        <v>1</v>
      </c>
      <c r="J1171" s="23">
        <v>1</v>
      </c>
      <c r="L1171" s="23">
        <v>2</v>
      </c>
      <c r="M1171" s="23">
        <v>1</v>
      </c>
      <c r="N1171" s="23">
        <v>1</v>
      </c>
      <c r="T1171" s="28">
        <f t="shared" si="155"/>
        <v>6</v>
      </c>
    </row>
    <row r="1172" spans="1:20" outlineLevel="2" x14ac:dyDescent="0.25">
      <c r="A1172" s="20">
        <v>1451</v>
      </c>
      <c r="B1172" s="20" t="s">
        <v>130</v>
      </c>
      <c r="C1172" s="20">
        <v>166</v>
      </c>
      <c r="D1172" s="20" t="s">
        <v>57</v>
      </c>
      <c r="I1172" s="23">
        <v>1</v>
      </c>
      <c r="J1172" s="23">
        <v>1</v>
      </c>
      <c r="M1172" s="23">
        <v>1</v>
      </c>
      <c r="T1172" s="28">
        <f t="shared" si="155"/>
        <v>3</v>
      </c>
    </row>
    <row r="1173" spans="1:20" outlineLevel="2" x14ac:dyDescent="0.25">
      <c r="A1173" s="20">
        <v>1451</v>
      </c>
      <c r="B1173" s="20" t="s">
        <v>130</v>
      </c>
      <c r="C1173" s="20">
        <v>1148</v>
      </c>
      <c r="D1173" s="20" t="s">
        <v>228</v>
      </c>
      <c r="P1173" s="23">
        <v>52</v>
      </c>
      <c r="Q1173" s="23">
        <v>61</v>
      </c>
      <c r="R1173" s="23">
        <v>51</v>
      </c>
      <c r="S1173" s="23">
        <v>57</v>
      </c>
      <c r="T1173" s="28">
        <f t="shared" ref="T1173:T1239" si="162">SUM(E1173:S1173)</f>
        <v>221</v>
      </c>
    </row>
    <row r="1174" spans="1:20" outlineLevel="2" x14ac:dyDescent="0.25">
      <c r="A1174" s="20">
        <v>1451</v>
      </c>
      <c r="B1174" s="20" t="s">
        <v>130</v>
      </c>
      <c r="C1174" s="20">
        <v>1115</v>
      </c>
      <c r="D1174" s="20" t="s">
        <v>232</v>
      </c>
      <c r="R1174" s="23">
        <v>1</v>
      </c>
      <c r="T1174" s="28">
        <f t="shared" si="162"/>
        <v>1</v>
      </c>
    </row>
    <row r="1175" spans="1:20" outlineLevel="2" x14ac:dyDescent="0.25">
      <c r="A1175" s="20">
        <v>1451</v>
      </c>
      <c r="B1175" s="20" t="s">
        <v>130</v>
      </c>
      <c r="C1175" s="20">
        <v>1054</v>
      </c>
      <c r="D1175" s="20" t="s">
        <v>69</v>
      </c>
      <c r="H1175" s="23">
        <v>1</v>
      </c>
      <c r="I1175" s="23">
        <v>4</v>
      </c>
      <c r="J1175" s="23">
        <v>7</v>
      </c>
      <c r="K1175" s="23">
        <v>2</v>
      </c>
      <c r="L1175" s="23">
        <v>2</v>
      </c>
      <c r="M1175" s="23">
        <v>2</v>
      </c>
      <c r="N1175" s="23">
        <v>2</v>
      </c>
      <c r="O1175" s="23">
        <v>3</v>
      </c>
      <c r="T1175" s="28">
        <f t="shared" si="162"/>
        <v>23</v>
      </c>
    </row>
    <row r="1176" spans="1:20" outlineLevel="2" x14ac:dyDescent="0.25">
      <c r="A1176" s="20">
        <v>1451</v>
      </c>
      <c r="B1176" s="20" t="s">
        <v>130</v>
      </c>
      <c r="C1176" s="20">
        <v>235</v>
      </c>
      <c r="D1176" s="20" t="s">
        <v>81</v>
      </c>
      <c r="G1176" s="23">
        <v>1</v>
      </c>
      <c r="I1176" s="23">
        <v>1</v>
      </c>
      <c r="K1176" s="23">
        <v>1</v>
      </c>
      <c r="T1176" s="28">
        <f t="shared" si="162"/>
        <v>3</v>
      </c>
    </row>
    <row r="1177" spans="1:20" outlineLevel="2" x14ac:dyDescent="0.25">
      <c r="A1177" s="20">
        <v>1451</v>
      </c>
      <c r="B1177" s="20" t="s">
        <v>130</v>
      </c>
      <c r="C1177" s="20">
        <v>1512</v>
      </c>
      <c r="D1177" s="20" t="s">
        <v>236</v>
      </c>
      <c r="G1177" s="23">
        <v>1</v>
      </c>
      <c r="H1177" s="23">
        <v>1</v>
      </c>
      <c r="T1177" s="28">
        <f t="shared" si="162"/>
        <v>2</v>
      </c>
    </row>
    <row r="1178" spans="1:20" outlineLevel="2" x14ac:dyDescent="0.25">
      <c r="A1178" s="20">
        <v>1451</v>
      </c>
      <c r="B1178" s="20" t="s">
        <v>130</v>
      </c>
      <c r="C1178" s="20">
        <v>1517</v>
      </c>
      <c r="D1178" s="20" t="s">
        <v>238</v>
      </c>
      <c r="L1178" s="23">
        <v>1</v>
      </c>
      <c r="T1178" s="28">
        <f t="shared" si="162"/>
        <v>1</v>
      </c>
    </row>
    <row r="1179" spans="1:20" outlineLevel="2" x14ac:dyDescent="0.25">
      <c r="A1179" s="20">
        <v>1451</v>
      </c>
      <c r="B1179" s="20" t="s">
        <v>130</v>
      </c>
      <c r="C1179" s="20">
        <v>1213</v>
      </c>
      <c r="D1179" s="20" t="s">
        <v>240</v>
      </c>
      <c r="P1179" s="23">
        <v>9</v>
      </c>
      <c r="Q1179" s="23">
        <v>11</v>
      </c>
      <c r="R1179" s="23">
        <v>6</v>
      </c>
      <c r="S1179" s="23">
        <v>4</v>
      </c>
      <c r="T1179" s="28">
        <f t="shared" si="162"/>
        <v>30</v>
      </c>
    </row>
    <row r="1180" spans="1:20" outlineLevel="2" x14ac:dyDescent="0.25">
      <c r="A1180" s="20">
        <v>1451</v>
      </c>
      <c r="B1180" s="20" t="s">
        <v>130</v>
      </c>
      <c r="C1180" s="20">
        <v>1501</v>
      </c>
      <c r="D1180" s="20" t="s">
        <v>93</v>
      </c>
      <c r="R1180" s="23">
        <v>1</v>
      </c>
      <c r="T1180" s="28">
        <f t="shared" si="162"/>
        <v>1</v>
      </c>
    </row>
    <row r="1181" spans="1:20" outlineLevel="2" x14ac:dyDescent="0.25">
      <c r="A1181" s="20">
        <v>1451</v>
      </c>
      <c r="B1181" s="20" t="s">
        <v>130</v>
      </c>
      <c r="C1181" s="20">
        <v>1424</v>
      </c>
      <c r="D1181" s="20" t="s">
        <v>242</v>
      </c>
      <c r="J1181" s="23">
        <v>1</v>
      </c>
      <c r="K1181" s="23">
        <v>3</v>
      </c>
      <c r="L1181" s="23">
        <v>2</v>
      </c>
      <c r="T1181" s="28">
        <f t="shared" si="162"/>
        <v>6</v>
      </c>
    </row>
    <row r="1182" spans="1:20" outlineLevel="2" x14ac:dyDescent="0.25">
      <c r="A1182" s="20">
        <v>1451</v>
      </c>
      <c r="B1182" s="20" t="s">
        <v>130</v>
      </c>
      <c r="C1182" s="20">
        <v>1672</v>
      </c>
      <c r="D1182" s="20" t="s">
        <v>94</v>
      </c>
      <c r="N1182" s="23">
        <v>2</v>
      </c>
      <c r="P1182" s="23">
        <v>5</v>
      </c>
      <c r="Q1182" s="23">
        <v>1</v>
      </c>
      <c r="R1182" s="23">
        <v>1</v>
      </c>
      <c r="T1182" s="28">
        <f t="shared" si="162"/>
        <v>9</v>
      </c>
    </row>
    <row r="1183" spans="1:20" outlineLevel="2" x14ac:dyDescent="0.25">
      <c r="A1183" s="20">
        <v>1451</v>
      </c>
      <c r="B1183" s="20" t="s">
        <v>130</v>
      </c>
      <c r="C1183" s="20">
        <v>1739</v>
      </c>
      <c r="D1183" s="20" t="s">
        <v>96</v>
      </c>
      <c r="Q1183" s="23">
        <v>2</v>
      </c>
      <c r="R1183" s="23">
        <v>1</v>
      </c>
      <c r="T1183" s="28">
        <f t="shared" si="162"/>
        <v>3</v>
      </c>
    </row>
    <row r="1184" spans="1:20" outlineLevel="2" x14ac:dyDescent="0.25">
      <c r="A1184" s="20">
        <v>1451</v>
      </c>
      <c r="B1184" s="20" t="s">
        <v>130</v>
      </c>
      <c r="C1184" s="20">
        <v>1067</v>
      </c>
      <c r="D1184" s="20" t="s">
        <v>97</v>
      </c>
      <c r="S1184" s="23">
        <v>1</v>
      </c>
      <c r="T1184" s="28">
        <f t="shared" si="162"/>
        <v>1</v>
      </c>
    </row>
    <row r="1185" spans="1:20" outlineLevel="2" x14ac:dyDescent="0.25">
      <c r="A1185" s="20">
        <v>1451</v>
      </c>
      <c r="B1185" s="20" t="s">
        <v>130</v>
      </c>
      <c r="C1185" s="20">
        <v>364</v>
      </c>
      <c r="D1185" s="20" t="s">
        <v>117</v>
      </c>
      <c r="S1185" s="23">
        <v>1</v>
      </c>
      <c r="T1185" s="28">
        <f t="shared" si="162"/>
        <v>1</v>
      </c>
    </row>
    <row r="1186" spans="1:20" outlineLevel="2" x14ac:dyDescent="0.25">
      <c r="A1186" s="20">
        <v>1451</v>
      </c>
      <c r="B1186" s="20" t="s">
        <v>130</v>
      </c>
      <c r="C1186" s="20">
        <v>1445</v>
      </c>
      <c r="D1186" s="20" t="s">
        <v>120</v>
      </c>
      <c r="G1186" s="23">
        <v>1</v>
      </c>
      <c r="I1186" s="23">
        <v>1</v>
      </c>
      <c r="K1186" s="23">
        <v>1</v>
      </c>
      <c r="M1186" s="23">
        <v>1</v>
      </c>
      <c r="N1186" s="23">
        <v>1</v>
      </c>
      <c r="O1186" s="23">
        <v>2</v>
      </c>
      <c r="P1186" s="23">
        <v>12</v>
      </c>
      <c r="Q1186" s="23">
        <v>16</v>
      </c>
      <c r="R1186" s="23">
        <v>7</v>
      </c>
      <c r="S1186" s="23">
        <v>12</v>
      </c>
      <c r="T1186" s="28">
        <f t="shared" si="162"/>
        <v>54</v>
      </c>
    </row>
    <row r="1187" spans="1:20" outlineLevel="2" x14ac:dyDescent="0.25">
      <c r="A1187" s="20">
        <v>1451</v>
      </c>
      <c r="B1187" s="20" t="s">
        <v>130</v>
      </c>
      <c r="C1187" s="20">
        <v>561</v>
      </c>
      <c r="D1187" s="20" t="s">
        <v>121</v>
      </c>
      <c r="E1187" s="23">
        <v>2</v>
      </c>
      <c r="T1187" s="28">
        <f t="shared" si="162"/>
        <v>2</v>
      </c>
    </row>
    <row r="1188" spans="1:20" outlineLevel="2" x14ac:dyDescent="0.25">
      <c r="A1188" s="20">
        <v>1451</v>
      </c>
      <c r="B1188" s="20" t="s">
        <v>130</v>
      </c>
      <c r="C1188" s="20">
        <v>617</v>
      </c>
      <c r="D1188" s="20" t="s">
        <v>129</v>
      </c>
      <c r="E1188" s="23">
        <v>1</v>
      </c>
      <c r="G1188" s="23">
        <v>1</v>
      </c>
      <c r="I1188" s="23">
        <v>1</v>
      </c>
      <c r="P1188" s="23">
        <v>1</v>
      </c>
      <c r="Q1188" s="23">
        <v>5</v>
      </c>
      <c r="R1188" s="23">
        <v>6</v>
      </c>
      <c r="S1188" s="23">
        <v>3</v>
      </c>
      <c r="T1188" s="28">
        <f t="shared" si="162"/>
        <v>18</v>
      </c>
    </row>
    <row r="1189" spans="1:20" outlineLevel="2" x14ac:dyDescent="0.25">
      <c r="A1189" s="20">
        <v>1451</v>
      </c>
      <c r="B1189" s="20" t="s">
        <v>130</v>
      </c>
      <c r="C1189" s="20">
        <v>1451</v>
      </c>
      <c r="D1189" s="20" t="s">
        <v>130</v>
      </c>
      <c r="E1189" s="23">
        <v>54</v>
      </c>
      <c r="F1189" s="23">
        <v>5</v>
      </c>
      <c r="G1189" s="23">
        <v>91</v>
      </c>
      <c r="H1189" s="23">
        <v>103</v>
      </c>
      <c r="I1189" s="23">
        <v>97</v>
      </c>
      <c r="J1189" s="23">
        <v>102</v>
      </c>
      <c r="K1189" s="23">
        <v>93</v>
      </c>
      <c r="L1189" s="23">
        <v>91</v>
      </c>
      <c r="M1189" s="23">
        <v>94</v>
      </c>
      <c r="N1189" s="23">
        <v>94</v>
      </c>
      <c r="O1189" s="23">
        <v>89</v>
      </c>
      <c r="T1189" s="28">
        <f t="shared" si="162"/>
        <v>913</v>
      </c>
    </row>
    <row r="1190" spans="1:20" outlineLevel="2" x14ac:dyDescent="0.25">
      <c r="A1190" s="20">
        <v>1451</v>
      </c>
      <c r="B1190" s="20" t="s">
        <v>130</v>
      </c>
      <c r="C1190" s="20">
        <v>1457</v>
      </c>
      <c r="D1190" s="20" t="s">
        <v>136</v>
      </c>
      <c r="G1190" s="23">
        <v>1</v>
      </c>
      <c r="H1190" s="23">
        <v>1</v>
      </c>
      <c r="K1190" s="23">
        <v>2</v>
      </c>
      <c r="L1190" s="23">
        <v>1</v>
      </c>
      <c r="O1190" s="23">
        <v>1</v>
      </c>
      <c r="T1190" s="28">
        <f t="shared" si="162"/>
        <v>6</v>
      </c>
    </row>
    <row r="1191" spans="1:20" outlineLevel="2" x14ac:dyDescent="0.25">
      <c r="A1191" s="20">
        <v>1451</v>
      </c>
      <c r="B1191" s="20" t="s">
        <v>130</v>
      </c>
      <c r="C1191" s="20">
        <v>1467</v>
      </c>
      <c r="D1191" s="20" t="s">
        <v>154</v>
      </c>
      <c r="R1191" s="23">
        <v>1</v>
      </c>
      <c r="S1191" s="23">
        <v>1</v>
      </c>
      <c r="T1191" s="28">
        <f t="shared" si="162"/>
        <v>2</v>
      </c>
    </row>
    <row r="1192" spans="1:20" outlineLevel="2" x14ac:dyDescent="0.25">
      <c r="A1192" s="20">
        <v>1451</v>
      </c>
      <c r="B1192" s="20" t="s">
        <v>130</v>
      </c>
      <c r="C1192" s="20">
        <v>765</v>
      </c>
      <c r="D1192" s="20" t="s">
        <v>156</v>
      </c>
      <c r="E1192" s="23">
        <v>1</v>
      </c>
      <c r="G1192" s="23">
        <v>1</v>
      </c>
      <c r="H1192" s="23">
        <v>1</v>
      </c>
      <c r="I1192" s="23">
        <v>2</v>
      </c>
      <c r="L1192" s="23">
        <v>1</v>
      </c>
      <c r="M1192" s="23">
        <v>1</v>
      </c>
      <c r="N1192" s="23">
        <v>1</v>
      </c>
      <c r="S1192" s="23">
        <v>1</v>
      </c>
      <c r="T1192" s="28">
        <f t="shared" si="162"/>
        <v>9</v>
      </c>
    </row>
    <row r="1193" spans="1:20" outlineLevel="2" x14ac:dyDescent="0.25">
      <c r="A1193" s="20">
        <v>1451</v>
      </c>
      <c r="B1193" s="20" t="s">
        <v>130</v>
      </c>
      <c r="C1193" s="20">
        <v>826</v>
      </c>
      <c r="D1193" s="20" t="s">
        <v>161</v>
      </c>
      <c r="G1193" s="23">
        <v>1</v>
      </c>
      <c r="I1193" s="23">
        <v>1</v>
      </c>
      <c r="J1193" s="23">
        <v>1</v>
      </c>
      <c r="M1193" s="23">
        <v>1</v>
      </c>
      <c r="T1193" s="28">
        <f t="shared" si="162"/>
        <v>4</v>
      </c>
    </row>
    <row r="1194" spans="1:20" outlineLevel="2" x14ac:dyDescent="0.25">
      <c r="A1194" s="20">
        <v>1451</v>
      </c>
      <c r="B1194" s="20" t="s">
        <v>130</v>
      </c>
      <c r="C1194" s="20">
        <v>984</v>
      </c>
      <c r="D1194" s="20" t="s">
        <v>183</v>
      </c>
      <c r="S1194" s="23">
        <v>1</v>
      </c>
      <c r="T1194" s="28">
        <f t="shared" si="162"/>
        <v>1</v>
      </c>
    </row>
    <row r="1195" spans="1:20" outlineLevel="2" x14ac:dyDescent="0.25">
      <c r="A1195" s="20">
        <v>1451</v>
      </c>
      <c r="B1195" s="20" t="s">
        <v>130</v>
      </c>
      <c r="C1195" s="20">
        <v>1337</v>
      </c>
      <c r="D1195" s="20" t="s">
        <v>246</v>
      </c>
      <c r="G1195" s="23">
        <v>1</v>
      </c>
      <c r="T1195" s="28">
        <f t="shared" si="162"/>
        <v>1</v>
      </c>
    </row>
    <row r="1196" spans="1:20" outlineLevel="2" x14ac:dyDescent="0.25">
      <c r="A1196" s="20">
        <v>1451</v>
      </c>
      <c r="B1196" s="20" t="s">
        <v>130</v>
      </c>
      <c r="C1196" s="20">
        <v>473</v>
      </c>
      <c r="D1196" s="20" t="s">
        <v>206</v>
      </c>
      <c r="H1196" s="23">
        <v>1</v>
      </c>
      <c r="L1196" s="23">
        <v>1</v>
      </c>
      <c r="O1196" s="23">
        <v>1</v>
      </c>
      <c r="T1196" s="28">
        <f t="shared" si="162"/>
        <v>3</v>
      </c>
    </row>
    <row r="1197" spans="1:20" outlineLevel="2" x14ac:dyDescent="0.25">
      <c r="A1197" s="20">
        <v>1451</v>
      </c>
      <c r="B1197" s="20" t="s">
        <v>130</v>
      </c>
      <c r="C1197" s="20">
        <v>480</v>
      </c>
      <c r="D1197" s="20" t="s">
        <v>208</v>
      </c>
      <c r="I1197" s="23">
        <v>1</v>
      </c>
      <c r="L1197" s="23">
        <v>1</v>
      </c>
      <c r="M1197" s="23">
        <v>1</v>
      </c>
      <c r="Q1197" s="23">
        <v>1</v>
      </c>
      <c r="S1197" s="23">
        <v>1</v>
      </c>
      <c r="T1197" s="28">
        <f t="shared" si="162"/>
        <v>5</v>
      </c>
    </row>
    <row r="1198" spans="1:20" outlineLevel="2" x14ac:dyDescent="0.25">
      <c r="A1198" s="20">
        <v>1451</v>
      </c>
      <c r="B1198" s="20" t="s">
        <v>130</v>
      </c>
      <c r="C1198" s="20">
        <v>1231</v>
      </c>
      <c r="D1198" s="20" t="s">
        <v>254</v>
      </c>
      <c r="O1198" s="23">
        <v>1</v>
      </c>
      <c r="T1198" s="28">
        <f t="shared" si="162"/>
        <v>1</v>
      </c>
    </row>
    <row r="1199" spans="1:20" outlineLevel="2" x14ac:dyDescent="0.25">
      <c r="A1199" s="20">
        <v>1451</v>
      </c>
      <c r="B1199" s="20" t="s">
        <v>130</v>
      </c>
      <c r="C1199" s="20">
        <v>518</v>
      </c>
      <c r="D1199" s="20" t="s">
        <v>214</v>
      </c>
      <c r="Q1199" s="23">
        <v>1</v>
      </c>
      <c r="R1199" s="23">
        <v>2</v>
      </c>
      <c r="T1199" s="28">
        <f t="shared" si="162"/>
        <v>3</v>
      </c>
    </row>
    <row r="1200" spans="1:20" outlineLevel="2" x14ac:dyDescent="0.25">
      <c r="A1200" s="20">
        <v>1451</v>
      </c>
      <c r="B1200" s="20" t="s">
        <v>130</v>
      </c>
      <c r="C1200" s="20">
        <v>1671</v>
      </c>
      <c r="D1200" s="20" t="s">
        <v>216</v>
      </c>
      <c r="G1200" s="23">
        <v>4</v>
      </c>
      <c r="H1200" s="23">
        <v>5</v>
      </c>
      <c r="I1200" s="23">
        <v>3</v>
      </c>
      <c r="J1200" s="23">
        <v>5</v>
      </c>
      <c r="K1200" s="23">
        <v>7</v>
      </c>
      <c r="L1200" s="23">
        <v>7</v>
      </c>
      <c r="M1200" s="23">
        <v>7</v>
      </c>
      <c r="N1200" s="23">
        <v>8</v>
      </c>
      <c r="O1200" s="23">
        <v>11</v>
      </c>
      <c r="P1200" s="23">
        <v>9</v>
      </c>
      <c r="Q1200" s="23">
        <v>9</v>
      </c>
      <c r="R1200" s="23">
        <v>13</v>
      </c>
      <c r="S1200" s="23">
        <v>15</v>
      </c>
      <c r="T1200" s="28">
        <f t="shared" si="162"/>
        <v>103</v>
      </c>
    </row>
    <row r="1201" spans="1:20" outlineLevel="1" x14ac:dyDescent="0.25">
      <c r="A1201" s="25"/>
      <c r="B1201" s="24" t="s">
        <v>1064</v>
      </c>
      <c r="C1201" s="25"/>
      <c r="D1201" s="25"/>
      <c r="E1201" s="26">
        <f t="shared" ref="E1201:T1201" si="163">SUBTOTAL(9,E1166:E1200)</f>
        <v>58</v>
      </c>
      <c r="F1201" s="26">
        <f t="shared" si="163"/>
        <v>5</v>
      </c>
      <c r="G1201" s="26">
        <f t="shared" si="163"/>
        <v>106</v>
      </c>
      <c r="H1201" s="26">
        <f t="shared" si="163"/>
        <v>116</v>
      </c>
      <c r="I1201" s="26">
        <f t="shared" si="163"/>
        <v>113</v>
      </c>
      <c r="J1201" s="26">
        <f t="shared" si="163"/>
        <v>122</v>
      </c>
      <c r="K1201" s="26">
        <f t="shared" si="163"/>
        <v>111</v>
      </c>
      <c r="L1201" s="26">
        <f t="shared" si="163"/>
        <v>112</v>
      </c>
      <c r="M1201" s="26">
        <f t="shared" si="163"/>
        <v>112</v>
      </c>
      <c r="N1201" s="26">
        <f t="shared" si="163"/>
        <v>110</v>
      </c>
      <c r="O1201" s="26">
        <f t="shared" si="163"/>
        <v>113</v>
      </c>
      <c r="P1201" s="26">
        <f t="shared" si="163"/>
        <v>107</v>
      </c>
      <c r="Q1201" s="26">
        <f t="shared" si="163"/>
        <v>119</v>
      </c>
      <c r="R1201" s="26">
        <f t="shared" si="163"/>
        <v>107</v>
      </c>
      <c r="S1201" s="26">
        <f t="shared" si="163"/>
        <v>116</v>
      </c>
      <c r="T1201" s="28">
        <f t="shared" si="163"/>
        <v>1527</v>
      </c>
    </row>
    <row r="1202" spans="1:20" outlineLevel="2" x14ac:dyDescent="0.25">
      <c r="A1202" s="20">
        <v>1452</v>
      </c>
      <c r="B1202" s="20" t="s">
        <v>131</v>
      </c>
      <c r="C1202" s="20">
        <v>1630</v>
      </c>
      <c r="D1202" s="20" t="s">
        <v>29</v>
      </c>
      <c r="R1202" s="23">
        <v>1</v>
      </c>
      <c r="T1202" s="28">
        <f t="shared" si="162"/>
        <v>1</v>
      </c>
    </row>
    <row r="1203" spans="1:20" outlineLevel="2" x14ac:dyDescent="0.25">
      <c r="A1203" s="20">
        <v>1452</v>
      </c>
      <c r="B1203" s="20" t="s">
        <v>131</v>
      </c>
      <c r="C1203" s="20">
        <v>1031</v>
      </c>
      <c r="D1203" s="20" t="s">
        <v>33</v>
      </c>
      <c r="G1203" s="23">
        <v>1</v>
      </c>
      <c r="T1203" s="28">
        <f t="shared" si="162"/>
        <v>1</v>
      </c>
    </row>
    <row r="1204" spans="1:20" outlineLevel="2" x14ac:dyDescent="0.25">
      <c r="A1204" s="20">
        <v>1452</v>
      </c>
      <c r="B1204" s="20" t="s">
        <v>131</v>
      </c>
      <c r="C1204" s="20">
        <v>1065</v>
      </c>
      <c r="D1204" s="20" t="s">
        <v>64</v>
      </c>
      <c r="P1204" s="23">
        <v>1</v>
      </c>
      <c r="S1204" s="23">
        <v>3</v>
      </c>
      <c r="T1204" s="28">
        <f t="shared" si="162"/>
        <v>4</v>
      </c>
    </row>
    <row r="1205" spans="1:20" outlineLevel="2" x14ac:dyDescent="0.25">
      <c r="A1205" s="20">
        <v>1452</v>
      </c>
      <c r="B1205" s="20" t="s">
        <v>131</v>
      </c>
      <c r="C1205" s="20">
        <v>1672</v>
      </c>
      <c r="D1205" s="20" t="s">
        <v>94</v>
      </c>
      <c r="O1205" s="23">
        <v>1</v>
      </c>
      <c r="T1205" s="28">
        <f t="shared" si="162"/>
        <v>1</v>
      </c>
    </row>
    <row r="1206" spans="1:20" outlineLevel="2" x14ac:dyDescent="0.25">
      <c r="A1206" s="20">
        <v>1452</v>
      </c>
      <c r="B1206" s="20" t="s">
        <v>131</v>
      </c>
      <c r="C1206" s="20">
        <v>1739</v>
      </c>
      <c r="D1206" s="20" t="s">
        <v>96</v>
      </c>
      <c r="N1206" s="23">
        <v>1</v>
      </c>
      <c r="P1206" s="23">
        <v>1</v>
      </c>
      <c r="Q1206" s="23">
        <v>1</v>
      </c>
      <c r="R1206" s="23">
        <v>3</v>
      </c>
      <c r="S1206" s="23">
        <v>1</v>
      </c>
      <c r="T1206" s="28">
        <f t="shared" si="162"/>
        <v>7</v>
      </c>
    </row>
    <row r="1207" spans="1:20" outlineLevel="2" x14ac:dyDescent="0.25">
      <c r="A1207" s="20">
        <v>1452</v>
      </c>
      <c r="B1207" s="20" t="s">
        <v>131</v>
      </c>
      <c r="C1207" s="20">
        <v>1067</v>
      </c>
      <c r="D1207" s="20" t="s">
        <v>97</v>
      </c>
      <c r="P1207" s="23">
        <v>1</v>
      </c>
      <c r="R1207" s="23">
        <v>2</v>
      </c>
      <c r="S1207" s="23">
        <v>2</v>
      </c>
      <c r="T1207" s="28">
        <f t="shared" si="162"/>
        <v>5</v>
      </c>
    </row>
    <row r="1208" spans="1:20" outlineLevel="2" x14ac:dyDescent="0.25">
      <c r="A1208" s="20">
        <v>1452</v>
      </c>
      <c r="B1208" s="20" t="s">
        <v>131</v>
      </c>
      <c r="C1208" s="20">
        <v>1452</v>
      </c>
      <c r="D1208" s="20" t="s">
        <v>131</v>
      </c>
      <c r="E1208" s="23">
        <v>48</v>
      </c>
      <c r="G1208" s="23">
        <v>129</v>
      </c>
      <c r="H1208" s="23">
        <v>127</v>
      </c>
      <c r="I1208" s="23">
        <v>132</v>
      </c>
      <c r="J1208" s="23">
        <v>137</v>
      </c>
      <c r="K1208" s="23">
        <v>122</v>
      </c>
      <c r="L1208" s="23">
        <v>113</v>
      </c>
      <c r="M1208" s="23">
        <v>132</v>
      </c>
      <c r="N1208" s="23">
        <v>145</v>
      </c>
      <c r="O1208" s="23">
        <v>92</v>
      </c>
      <c r="P1208" s="23">
        <v>106</v>
      </c>
      <c r="Q1208" s="23">
        <v>123</v>
      </c>
      <c r="R1208" s="23">
        <v>133</v>
      </c>
      <c r="S1208" s="23">
        <v>118</v>
      </c>
      <c r="T1208" s="28">
        <f t="shared" si="162"/>
        <v>1657</v>
      </c>
    </row>
    <row r="1209" spans="1:20" outlineLevel="2" x14ac:dyDescent="0.25">
      <c r="A1209" s="20">
        <v>1452</v>
      </c>
      <c r="B1209" s="20" t="s">
        <v>131</v>
      </c>
      <c r="C1209" s="20">
        <v>703</v>
      </c>
      <c r="D1209" s="20" t="s">
        <v>145</v>
      </c>
      <c r="K1209" s="23">
        <v>1</v>
      </c>
      <c r="L1209" s="23">
        <v>1</v>
      </c>
      <c r="M1209" s="23">
        <v>1</v>
      </c>
      <c r="N1209" s="23">
        <v>1</v>
      </c>
      <c r="T1209" s="28">
        <f t="shared" si="162"/>
        <v>4</v>
      </c>
    </row>
    <row r="1210" spans="1:20" outlineLevel="2" x14ac:dyDescent="0.25">
      <c r="A1210" s="20">
        <v>1452</v>
      </c>
      <c r="B1210" s="20" t="s">
        <v>131</v>
      </c>
      <c r="C1210" s="20">
        <v>765</v>
      </c>
      <c r="D1210" s="20" t="s">
        <v>156</v>
      </c>
      <c r="G1210" s="23">
        <v>1</v>
      </c>
      <c r="M1210" s="23">
        <v>1</v>
      </c>
      <c r="O1210" s="23">
        <v>1</v>
      </c>
      <c r="P1210" s="23">
        <v>4</v>
      </c>
      <c r="Q1210" s="23">
        <v>2</v>
      </c>
      <c r="R1210" s="23">
        <v>1</v>
      </c>
      <c r="T1210" s="28">
        <f t="shared" si="162"/>
        <v>10</v>
      </c>
    </row>
    <row r="1211" spans="1:20" outlineLevel="2" x14ac:dyDescent="0.25">
      <c r="A1211" s="20">
        <v>1452</v>
      </c>
      <c r="B1211" s="20" t="s">
        <v>131</v>
      </c>
      <c r="C1211" s="20">
        <v>1738</v>
      </c>
      <c r="D1211" s="20" t="s">
        <v>202</v>
      </c>
      <c r="G1211" s="23">
        <v>1</v>
      </c>
      <c r="H1211" s="23">
        <v>1</v>
      </c>
      <c r="J1211" s="23">
        <v>3</v>
      </c>
      <c r="K1211" s="23">
        <v>3</v>
      </c>
      <c r="L1211" s="23">
        <v>3</v>
      </c>
      <c r="M1211" s="23">
        <v>1</v>
      </c>
      <c r="N1211" s="23">
        <v>2</v>
      </c>
      <c r="T1211" s="28">
        <f t="shared" si="162"/>
        <v>14</v>
      </c>
    </row>
    <row r="1212" spans="1:20" outlineLevel="2" x14ac:dyDescent="0.25">
      <c r="A1212" s="20">
        <v>1452</v>
      </c>
      <c r="B1212" s="20" t="s">
        <v>131</v>
      </c>
      <c r="C1212" s="20">
        <v>1139</v>
      </c>
      <c r="D1212" s="20" t="s">
        <v>253</v>
      </c>
      <c r="Q1212" s="23">
        <v>2</v>
      </c>
      <c r="R1212" s="23">
        <v>1</v>
      </c>
      <c r="S1212" s="23">
        <v>5</v>
      </c>
      <c r="T1212" s="28">
        <f t="shared" si="162"/>
        <v>8</v>
      </c>
    </row>
    <row r="1213" spans="1:20" outlineLevel="1" x14ac:dyDescent="0.25">
      <c r="A1213" s="25"/>
      <c r="B1213" s="24" t="s">
        <v>1065</v>
      </c>
      <c r="C1213" s="25"/>
      <c r="D1213" s="25"/>
      <c r="E1213" s="26">
        <f t="shared" ref="E1213:T1213" si="164">SUBTOTAL(9,E1202:E1212)</f>
        <v>48</v>
      </c>
      <c r="F1213" s="26">
        <f t="shared" si="164"/>
        <v>0</v>
      </c>
      <c r="G1213" s="26">
        <f t="shared" si="164"/>
        <v>132</v>
      </c>
      <c r="H1213" s="26">
        <f t="shared" si="164"/>
        <v>128</v>
      </c>
      <c r="I1213" s="26">
        <f t="shared" si="164"/>
        <v>132</v>
      </c>
      <c r="J1213" s="26">
        <f t="shared" si="164"/>
        <v>140</v>
      </c>
      <c r="K1213" s="26">
        <f t="shared" si="164"/>
        <v>126</v>
      </c>
      <c r="L1213" s="26">
        <f t="shared" si="164"/>
        <v>117</v>
      </c>
      <c r="M1213" s="26">
        <f t="shared" si="164"/>
        <v>135</v>
      </c>
      <c r="N1213" s="26">
        <f t="shared" si="164"/>
        <v>149</v>
      </c>
      <c r="O1213" s="26">
        <f t="shared" si="164"/>
        <v>94</v>
      </c>
      <c r="P1213" s="26">
        <f t="shared" si="164"/>
        <v>113</v>
      </c>
      <c r="Q1213" s="26">
        <f t="shared" si="164"/>
        <v>128</v>
      </c>
      <c r="R1213" s="26">
        <f t="shared" si="164"/>
        <v>141</v>
      </c>
      <c r="S1213" s="26">
        <f t="shared" si="164"/>
        <v>129</v>
      </c>
      <c r="T1213" s="28">
        <f t="shared" si="164"/>
        <v>1712</v>
      </c>
    </row>
    <row r="1214" spans="1:20" outlineLevel="2" x14ac:dyDescent="0.25">
      <c r="A1214" s="20">
        <v>1455</v>
      </c>
      <c r="B1214" s="20" t="s">
        <v>132</v>
      </c>
      <c r="C1214" s="20">
        <v>14</v>
      </c>
      <c r="D1214" s="20" t="s">
        <v>24</v>
      </c>
      <c r="R1214" s="23">
        <v>1</v>
      </c>
      <c r="T1214" s="28">
        <f t="shared" si="162"/>
        <v>1</v>
      </c>
    </row>
    <row r="1215" spans="1:20" outlineLevel="2" x14ac:dyDescent="0.25">
      <c r="A1215" s="20">
        <v>1455</v>
      </c>
      <c r="B1215" s="20" t="s">
        <v>132</v>
      </c>
      <c r="C1215" s="20">
        <v>1630</v>
      </c>
      <c r="D1215" s="20" t="s">
        <v>29</v>
      </c>
      <c r="P1215" s="23">
        <v>3</v>
      </c>
      <c r="Q1215" s="23">
        <v>3</v>
      </c>
      <c r="R1215" s="23">
        <v>4</v>
      </c>
      <c r="S1215" s="23">
        <v>3</v>
      </c>
      <c r="T1215" s="28">
        <f t="shared" si="162"/>
        <v>13</v>
      </c>
    </row>
    <row r="1216" spans="1:20" outlineLevel="2" x14ac:dyDescent="0.25">
      <c r="A1216" s="20">
        <v>1455</v>
      </c>
      <c r="B1216" s="20" t="s">
        <v>132</v>
      </c>
      <c r="C1216" s="20">
        <v>1195</v>
      </c>
      <c r="D1216" s="20" t="s">
        <v>225</v>
      </c>
      <c r="S1216" s="23">
        <v>1</v>
      </c>
      <c r="T1216" s="28">
        <f t="shared" si="162"/>
        <v>1</v>
      </c>
    </row>
    <row r="1217" spans="1:20" outlineLevel="2" x14ac:dyDescent="0.25">
      <c r="A1217" s="20">
        <v>1455</v>
      </c>
      <c r="B1217" s="20" t="s">
        <v>132</v>
      </c>
      <c r="C1217" s="20">
        <v>174</v>
      </c>
      <c r="D1217" s="20" t="s">
        <v>61</v>
      </c>
      <c r="H1217" s="23">
        <v>1</v>
      </c>
      <c r="T1217" s="28">
        <f t="shared" si="162"/>
        <v>1</v>
      </c>
    </row>
    <row r="1218" spans="1:20" outlineLevel="2" x14ac:dyDescent="0.25">
      <c r="A1218" s="20">
        <v>1455</v>
      </c>
      <c r="B1218" s="20" t="s">
        <v>132</v>
      </c>
      <c r="C1218" s="20">
        <v>1631</v>
      </c>
      <c r="D1218" s="20" t="s">
        <v>63</v>
      </c>
      <c r="G1218" s="23">
        <v>2</v>
      </c>
      <c r="I1218" s="23">
        <v>2</v>
      </c>
      <c r="J1218" s="23">
        <v>1</v>
      </c>
      <c r="K1218" s="23">
        <v>2</v>
      </c>
      <c r="T1218" s="28">
        <f t="shared" si="162"/>
        <v>7</v>
      </c>
    </row>
    <row r="1219" spans="1:20" outlineLevel="2" x14ac:dyDescent="0.25">
      <c r="A1219" s="20">
        <v>1455</v>
      </c>
      <c r="B1219" s="20" t="s">
        <v>132</v>
      </c>
      <c r="C1219" s="20">
        <v>194</v>
      </c>
      <c r="D1219" s="20" t="s">
        <v>68</v>
      </c>
      <c r="G1219" s="23">
        <v>1</v>
      </c>
      <c r="M1219" s="23">
        <v>1</v>
      </c>
      <c r="N1219" s="23">
        <v>1</v>
      </c>
      <c r="R1219" s="23">
        <v>2</v>
      </c>
      <c r="S1219" s="23">
        <v>1</v>
      </c>
      <c r="T1219" s="28">
        <f t="shared" si="162"/>
        <v>6</v>
      </c>
    </row>
    <row r="1220" spans="1:20" outlineLevel="2" x14ac:dyDescent="0.25">
      <c r="A1220" s="20">
        <v>1455</v>
      </c>
      <c r="B1220" s="20" t="s">
        <v>132</v>
      </c>
      <c r="C1220" s="20">
        <v>1115</v>
      </c>
      <c r="D1220" s="20" t="s">
        <v>232</v>
      </c>
      <c r="R1220" s="23">
        <v>1</v>
      </c>
      <c r="T1220" s="28">
        <f t="shared" si="162"/>
        <v>1</v>
      </c>
    </row>
    <row r="1221" spans="1:20" outlineLevel="2" x14ac:dyDescent="0.25">
      <c r="A1221" s="20">
        <v>1455</v>
      </c>
      <c r="B1221" s="20" t="s">
        <v>132</v>
      </c>
      <c r="C1221" s="20">
        <v>1185</v>
      </c>
      <c r="D1221" s="20" t="s">
        <v>233</v>
      </c>
      <c r="P1221" s="23">
        <v>1</v>
      </c>
      <c r="Q1221" s="23">
        <v>1</v>
      </c>
      <c r="T1221" s="28">
        <f t="shared" si="162"/>
        <v>2</v>
      </c>
    </row>
    <row r="1222" spans="1:20" outlineLevel="2" x14ac:dyDescent="0.25">
      <c r="A1222" s="20">
        <v>1455</v>
      </c>
      <c r="B1222" s="20" t="s">
        <v>132</v>
      </c>
      <c r="C1222" s="20">
        <v>1105</v>
      </c>
      <c r="D1222" s="20" t="s">
        <v>234</v>
      </c>
      <c r="S1222" s="23">
        <v>1</v>
      </c>
      <c r="T1222" s="28">
        <f t="shared" si="162"/>
        <v>1</v>
      </c>
    </row>
    <row r="1223" spans="1:20" outlineLevel="2" x14ac:dyDescent="0.25">
      <c r="A1223" s="20">
        <v>1455</v>
      </c>
      <c r="B1223" s="20" t="s">
        <v>132</v>
      </c>
      <c r="C1223" s="20">
        <v>1672</v>
      </c>
      <c r="D1223" s="20" t="s">
        <v>94</v>
      </c>
      <c r="N1223" s="23">
        <v>1</v>
      </c>
      <c r="P1223" s="23">
        <v>1</v>
      </c>
      <c r="R1223" s="23">
        <v>1</v>
      </c>
      <c r="S1223" s="23">
        <v>1</v>
      </c>
      <c r="T1223" s="28">
        <f t="shared" si="162"/>
        <v>4</v>
      </c>
    </row>
    <row r="1224" spans="1:20" outlineLevel="2" x14ac:dyDescent="0.25">
      <c r="A1224" s="20">
        <v>1455</v>
      </c>
      <c r="B1224" s="20" t="s">
        <v>132</v>
      </c>
      <c r="C1224" s="20">
        <v>1739</v>
      </c>
      <c r="D1224" s="20" t="s">
        <v>96</v>
      </c>
      <c r="N1224" s="23">
        <v>1</v>
      </c>
      <c r="R1224" s="23">
        <v>2</v>
      </c>
      <c r="S1224" s="23">
        <v>1</v>
      </c>
      <c r="T1224" s="28">
        <f t="shared" si="162"/>
        <v>4</v>
      </c>
    </row>
    <row r="1225" spans="1:20" outlineLevel="2" x14ac:dyDescent="0.25">
      <c r="A1225" s="20">
        <v>1455</v>
      </c>
      <c r="B1225" s="20" t="s">
        <v>132</v>
      </c>
      <c r="C1225" s="20">
        <v>1067</v>
      </c>
      <c r="D1225" s="20" t="s">
        <v>97</v>
      </c>
      <c r="P1225" s="23">
        <v>1</v>
      </c>
      <c r="Q1225" s="23">
        <v>1</v>
      </c>
      <c r="T1225" s="28">
        <f t="shared" si="162"/>
        <v>2</v>
      </c>
    </row>
    <row r="1226" spans="1:20" outlineLevel="2" x14ac:dyDescent="0.25">
      <c r="A1226" s="20">
        <v>1455</v>
      </c>
      <c r="B1226" s="20" t="s">
        <v>132</v>
      </c>
      <c r="C1226" s="20">
        <v>1343</v>
      </c>
      <c r="D1226" s="20" t="s">
        <v>243</v>
      </c>
      <c r="O1226" s="23">
        <v>3</v>
      </c>
      <c r="P1226" s="23">
        <v>3</v>
      </c>
      <c r="Q1226" s="23">
        <v>1</v>
      </c>
      <c r="R1226" s="23">
        <v>2</v>
      </c>
      <c r="S1226" s="23">
        <v>3</v>
      </c>
      <c r="T1226" s="28">
        <f t="shared" si="162"/>
        <v>12</v>
      </c>
    </row>
    <row r="1227" spans="1:20" outlineLevel="2" x14ac:dyDescent="0.25">
      <c r="A1227" s="20">
        <v>1455</v>
      </c>
      <c r="B1227" s="20" t="s">
        <v>132</v>
      </c>
      <c r="C1227" s="20">
        <v>364</v>
      </c>
      <c r="D1227" s="20" t="s">
        <v>117</v>
      </c>
      <c r="S1227" s="23">
        <v>1</v>
      </c>
      <c r="T1227" s="28">
        <f t="shared" si="162"/>
        <v>1</v>
      </c>
    </row>
    <row r="1228" spans="1:20" outlineLevel="2" x14ac:dyDescent="0.25">
      <c r="A1228" s="20">
        <v>1455</v>
      </c>
      <c r="B1228" s="20" t="s">
        <v>132</v>
      </c>
      <c r="C1228" s="20">
        <v>587</v>
      </c>
      <c r="D1228" s="20" t="s">
        <v>124</v>
      </c>
      <c r="R1228" s="23">
        <v>1</v>
      </c>
      <c r="T1228" s="28">
        <f t="shared" si="162"/>
        <v>1</v>
      </c>
    </row>
    <row r="1229" spans="1:20" outlineLevel="2" x14ac:dyDescent="0.25">
      <c r="A1229" s="20">
        <v>1455</v>
      </c>
      <c r="B1229" s="20" t="s">
        <v>132</v>
      </c>
      <c r="C1229" s="20">
        <v>1455</v>
      </c>
      <c r="D1229" s="20" t="s">
        <v>132</v>
      </c>
      <c r="G1229" s="23">
        <v>232</v>
      </c>
      <c r="H1229" s="23">
        <v>201</v>
      </c>
      <c r="I1229" s="23">
        <v>267</v>
      </c>
      <c r="J1229" s="23">
        <v>267</v>
      </c>
      <c r="K1229" s="23">
        <v>225</v>
      </c>
      <c r="L1229" s="23">
        <v>257</v>
      </c>
      <c r="M1229" s="23">
        <v>248</v>
      </c>
      <c r="N1229" s="23">
        <v>252</v>
      </c>
      <c r="O1229" s="23">
        <v>231</v>
      </c>
      <c r="P1229" s="23">
        <v>236</v>
      </c>
      <c r="Q1229" s="23">
        <v>252</v>
      </c>
      <c r="R1229" s="23">
        <v>208</v>
      </c>
      <c r="S1229" s="23">
        <v>272</v>
      </c>
      <c r="T1229" s="28">
        <f t="shared" si="162"/>
        <v>3148</v>
      </c>
    </row>
    <row r="1230" spans="1:20" outlineLevel="2" x14ac:dyDescent="0.25">
      <c r="A1230" s="20">
        <v>1455</v>
      </c>
      <c r="B1230" s="20" t="s">
        <v>132</v>
      </c>
      <c r="C1230" s="20">
        <v>635</v>
      </c>
      <c r="D1230" s="20" t="s">
        <v>133</v>
      </c>
      <c r="J1230" s="23">
        <v>1</v>
      </c>
      <c r="K1230" s="23">
        <v>1</v>
      </c>
      <c r="N1230" s="23">
        <v>1</v>
      </c>
      <c r="O1230" s="23">
        <v>1</v>
      </c>
      <c r="P1230" s="23">
        <v>1</v>
      </c>
      <c r="Q1230" s="23">
        <v>2</v>
      </c>
      <c r="T1230" s="28">
        <f t="shared" si="162"/>
        <v>7</v>
      </c>
    </row>
    <row r="1231" spans="1:20" outlineLevel="2" x14ac:dyDescent="0.25">
      <c r="A1231" s="20">
        <v>1455</v>
      </c>
      <c r="B1231" s="20" t="s">
        <v>132</v>
      </c>
      <c r="C1231" s="20">
        <v>1456</v>
      </c>
      <c r="D1231" s="20" t="s">
        <v>134</v>
      </c>
      <c r="N1231" s="23">
        <v>1</v>
      </c>
      <c r="O1231" s="23">
        <v>1</v>
      </c>
      <c r="P1231" s="23">
        <v>1</v>
      </c>
      <c r="R1231" s="23">
        <v>1</v>
      </c>
      <c r="T1231" s="28">
        <f t="shared" si="162"/>
        <v>4</v>
      </c>
    </row>
    <row r="1232" spans="1:20" outlineLevel="2" x14ac:dyDescent="0.25">
      <c r="A1232" s="20">
        <v>1455</v>
      </c>
      <c r="B1232" s="20" t="s">
        <v>132</v>
      </c>
      <c r="C1232" s="20">
        <v>839</v>
      </c>
      <c r="D1232" s="20" t="s">
        <v>163</v>
      </c>
      <c r="G1232" s="23">
        <v>1</v>
      </c>
      <c r="J1232" s="23">
        <v>1</v>
      </c>
      <c r="Q1232" s="23">
        <v>1</v>
      </c>
      <c r="T1232" s="28">
        <f t="shared" si="162"/>
        <v>3</v>
      </c>
    </row>
    <row r="1233" spans="1:20" outlineLevel="2" x14ac:dyDescent="0.25">
      <c r="A1233" s="20">
        <v>1455</v>
      </c>
      <c r="B1233" s="20" t="s">
        <v>132</v>
      </c>
      <c r="C1233" s="20">
        <v>922</v>
      </c>
      <c r="D1233" s="20" t="s">
        <v>172</v>
      </c>
      <c r="R1233" s="23">
        <v>1</v>
      </c>
      <c r="T1233" s="28">
        <f t="shared" si="162"/>
        <v>1</v>
      </c>
    </row>
    <row r="1234" spans="1:20" outlineLevel="2" x14ac:dyDescent="0.25">
      <c r="A1234" s="20">
        <v>1455</v>
      </c>
      <c r="B1234" s="20" t="s">
        <v>132</v>
      </c>
      <c r="C1234" s="20">
        <v>1231</v>
      </c>
      <c r="D1234" s="20" t="s">
        <v>254</v>
      </c>
      <c r="E1234" s="23">
        <v>1</v>
      </c>
      <c r="J1234" s="23">
        <v>1</v>
      </c>
      <c r="M1234" s="23">
        <v>1</v>
      </c>
      <c r="P1234" s="23">
        <v>4</v>
      </c>
      <c r="Q1234" s="23">
        <v>1</v>
      </c>
      <c r="S1234" s="23">
        <v>1</v>
      </c>
      <c r="T1234" s="28">
        <f t="shared" si="162"/>
        <v>9</v>
      </c>
    </row>
    <row r="1235" spans="1:20" outlineLevel="2" x14ac:dyDescent="0.25">
      <c r="A1235" s="20">
        <v>1455</v>
      </c>
      <c r="B1235" s="20" t="s">
        <v>132</v>
      </c>
      <c r="C1235" s="20">
        <v>495</v>
      </c>
      <c r="D1235" s="20" t="s">
        <v>212</v>
      </c>
      <c r="O1235" s="23">
        <v>1</v>
      </c>
      <c r="R1235" s="23">
        <v>2</v>
      </c>
      <c r="S1235" s="23">
        <v>1</v>
      </c>
      <c r="T1235" s="28">
        <f t="shared" si="162"/>
        <v>4</v>
      </c>
    </row>
    <row r="1236" spans="1:20" outlineLevel="2" x14ac:dyDescent="0.25">
      <c r="A1236" s="20">
        <v>1455</v>
      </c>
      <c r="B1236" s="20" t="s">
        <v>132</v>
      </c>
      <c r="C1236" s="20">
        <v>537</v>
      </c>
      <c r="D1236" s="20" t="s">
        <v>218</v>
      </c>
      <c r="Q1236" s="23">
        <v>2</v>
      </c>
      <c r="T1236" s="28">
        <f t="shared" si="162"/>
        <v>2</v>
      </c>
    </row>
    <row r="1237" spans="1:20" outlineLevel="1" x14ac:dyDescent="0.25">
      <c r="A1237" s="25"/>
      <c r="B1237" s="24" t="s">
        <v>1066</v>
      </c>
      <c r="C1237" s="25"/>
      <c r="D1237" s="25"/>
      <c r="E1237" s="26">
        <f t="shared" ref="E1237:T1237" si="165">SUBTOTAL(9,E1214:E1236)</f>
        <v>1</v>
      </c>
      <c r="F1237" s="26">
        <f t="shared" si="165"/>
        <v>0</v>
      </c>
      <c r="G1237" s="26">
        <f t="shared" si="165"/>
        <v>236</v>
      </c>
      <c r="H1237" s="26">
        <f t="shared" si="165"/>
        <v>202</v>
      </c>
      <c r="I1237" s="26">
        <f t="shared" si="165"/>
        <v>269</v>
      </c>
      <c r="J1237" s="26">
        <f t="shared" si="165"/>
        <v>271</v>
      </c>
      <c r="K1237" s="26">
        <f t="shared" si="165"/>
        <v>228</v>
      </c>
      <c r="L1237" s="26">
        <f t="shared" si="165"/>
        <v>257</v>
      </c>
      <c r="M1237" s="26">
        <f t="shared" si="165"/>
        <v>250</v>
      </c>
      <c r="N1237" s="26">
        <f t="shared" si="165"/>
        <v>257</v>
      </c>
      <c r="O1237" s="26">
        <f t="shared" si="165"/>
        <v>237</v>
      </c>
      <c r="P1237" s="26">
        <f t="shared" si="165"/>
        <v>251</v>
      </c>
      <c r="Q1237" s="26">
        <f t="shared" si="165"/>
        <v>264</v>
      </c>
      <c r="R1237" s="26">
        <f t="shared" si="165"/>
        <v>226</v>
      </c>
      <c r="S1237" s="26">
        <f t="shared" si="165"/>
        <v>286</v>
      </c>
      <c r="T1237" s="28">
        <f t="shared" si="165"/>
        <v>3235</v>
      </c>
    </row>
    <row r="1238" spans="1:20" outlineLevel="2" x14ac:dyDescent="0.25">
      <c r="A1238" s="20">
        <v>635</v>
      </c>
      <c r="B1238" s="20" t="s">
        <v>133</v>
      </c>
      <c r="C1238" s="20">
        <v>14</v>
      </c>
      <c r="D1238" s="20" t="s">
        <v>24</v>
      </c>
      <c r="P1238" s="23">
        <v>1</v>
      </c>
      <c r="R1238" s="23">
        <v>1</v>
      </c>
      <c r="T1238" s="28">
        <f t="shared" si="162"/>
        <v>2</v>
      </c>
    </row>
    <row r="1239" spans="1:20" outlineLevel="2" x14ac:dyDescent="0.25">
      <c r="A1239" s="20">
        <v>635</v>
      </c>
      <c r="B1239" s="20" t="s">
        <v>133</v>
      </c>
      <c r="C1239" s="20">
        <v>1630</v>
      </c>
      <c r="D1239" s="20" t="s">
        <v>29</v>
      </c>
      <c r="P1239" s="23">
        <v>2</v>
      </c>
      <c r="Q1239" s="23">
        <v>4</v>
      </c>
      <c r="R1239" s="23">
        <v>4</v>
      </c>
      <c r="S1239" s="23">
        <v>3</v>
      </c>
      <c r="T1239" s="28">
        <f t="shared" si="162"/>
        <v>13</v>
      </c>
    </row>
    <row r="1240" spans="1:20" outlineLevel="2" x14ac:dyDescent="0.25">
      <c r="A1240" s="20">
        <v>635</v>
      </c>
      <c r="B1240" s="20" t="s">
        <v>133</v>
      </c>
      <c r="C1240" s="20">
        <v>174</v>
      </c>
      <c r="D1240" s="20" t="s">
        <v>61</v>
      </c>
      <c r="I1240" s="23">
        <v>1</v>
      </c>
      <c r="L1240" s="23">
        <v>1</v>
      </c>
      <c r="M1240" s="23">
        <v>1</v>
      </c>
      <c r="T1240" s="28">
        <f t="shared" ref="T1240:T1307" si="166">SUM(E1240:S1240)</f>
        <v>3</v>
      </c>
    </row>
    <row r="1241" spans="1:20" outlineLevel="2" x14ac:dyDescent="0.25">
      <c r="A1241" s="20">
        <v>635</v>
      </c>
      <c r="B1241" s="20" t="s">
        <v>133</v>
      </c>
      <c r="C1241" s="20">
        <v>1631</v>
      </c>
      <c r="D1241" s="20" t="s">
        <v>63</v>
      </c>
      <c r="E1241" s="23">
        <v>5</v>
      </c>
      <c r="F1241" s="23">
        <v>1</v>
      </c>
      <c r="G1241" s="23">
        <v>7</v>
      </c>
      <c r="H1241" s="23">
        <v>5</v>
      </c>
      <c r="I1241" s="23">
        <v>5</v>
      </c>
      <c r="J1241" s="23">
        <v>5</v>
      </c>
      <c r="K1241" s="23">
        <v>8</v>
      </c>
      <c r="T1241" s="28">
        <f t="shared" si="166"/>
        <v>36</v>
      </c>
    </row>
    <row r="1242" spans="1:20" outlineLevel="2" x14ac:dyDescent="0.25">
      <c r="A1242" s="20">
        <v>635</v>
      </c>
      <c r="B1242" s="20" t="s">
        <v>133</v>
      </c>
      <c r="C1242" s="20">
        <v>194</v>
      </c>
      <c r="D1242" s="20" t="s">
        <v>68</v>
      </c>
      <c r="J1242" s="23">
        <v>1</v>
      </c>
      <c r="S1242" s="23">
        <v>1</v>
      </c>
      <c r="T1242" s="28">
        <f t="shared" si="166"/>
        <v>2</v>
      </c>
    </row>
    <row r="1243" spans="1:20" outlineLevel="2" x14ac:dyDescent="0.25">
      <c r="A1243" s="20">
        <v>635</v>
      </c>
      <c r="B1243" s="20" t="s">
        <v>133</v>
      </c>
      <c r="C1243" s="20">
        <v>250</v>
      </c>
      <c r="D1243" s="20" t="s">
        <v>86</v>
      </c>
      <c r="S1243" s="23">
        <v>1</v>
      </c>
      <c r="T1243" s="28">
        <f t="shared" si="166"/>
        <v>1</v>
      </c>
    </row>
    <row r="1244" spans="1:20" outlineLevel="2" x14ac:dyDescent="0.25">
      <c r="A1244" s="20">
        <v>635</v>
      </c>
      <c r="B1244" s="20" t="s">
        <v>133</v>
      </c>
      <c r="C1244" s="20">
        <v>1672</v>
      </c>
      <c r="D1244" s="20" t="s">
        <v>94</v>
      </c>
      <c r="O1244" s="23">
        <v>4</v>
      </c>
      <c r="Q1244" s="23">
        <v>4</v>
      </c>
      <c r="T1244" s="28">
        <f t="shared" si="166"/>
        <v>8</v>
      </c>
    </row>
    <row r="1245" spans="1:20" outlineLevel="2" x14ac:dyDescent="0.25">
      <c r="A1245" s="20">
        <v>635</v>
      </c>
      <c r="B1245" s="20" t="s">
        <v>133</v>
      </c>
      <c r="C1245" s="20">
        <v>1739</v>
      </c>
      <c r="D1245" s="20" t="s">
        <v>96</v>
      </c>
      <c r="Q1245" s="23">
        <v>1</v>
      </c>
      <c r="T1245" s="28">
        <f t="shared" si="166"/>
        <v>1</v>
      </c>
    </row>
    <row r="1246" spans="1:20" outlineLevel="2" x14ac:dyDescent="0.25">
      <c r="A1246" s="20">
        <v>635</v>
      </c>
      <c r="B1246" s="20" t="s">
        <v>133</v>
      </c>
      <c r="C1246" s="20">
        <v>1067</v>
      </c>
      <c r="D1246" s="20" t="s">
        <v>97</v>
      </c>
      <c r="R1246" s="23">
        <v>1</v>
      </c>
      <c r="T1246" s="28">
        <f t="shared" si="166"/>
        <v>1</v>
      </c>
    </row>
    <row r="1247" spans="1:20" outlineLevel="2" x14ac:dyDescent="0.25">
      <c r="A1247" s="20">
        <v>635</v>
      </c>
      <c r="B1247" s="20" t="s">
        <v>133</v>
      </c>
      <c r="C1247" s="20">
        <v>1343</v>
      </c>
      <c r="D1247" s="20" t="s">
        <v>243</v>
      </c>
      <c r="O1247" s="23">
        <v>1</v>
      </c>
      <c r="Q1247" s="23">
        <v>2</v>
      </c>
      <c r="R1247" s="23">
        <v>2</v>
      </c>
      <c r="T1247" s="28">
        <f t="shared" si="166"/>
        <v>5</v>
      </c>
    </row>
    <row r="1248" spans="1:20" outlineLevel="2" x14ac:dyDescent="0.25">
      <c r="A1248" s="20">
        <v>635</v>
      </c>
      <c r="B1248" s="20" t="s">
        <v>133</v>
      </c>
      <c r="C1248" s="20">
        <v>364</v>
      </c>
      <c r="D1248" s="20" t="s">
        <v>117</v>
      </c>
      <c r="O1248" s="23">
        <v>1</v>
      </c>
      <c r="Q1248" s="23">
        <v>1</v>
      </c>
      <c r="T1248" s="28">
        <f t="shared" si="166"/>
        <v>2</v>
      </c>
    </row>
    <row r="1249" spans="1:20" outlineLevel="2" x14ac:dyDescent="0.25">
      <c r="A1249" s="20">
        <v>635</v>
      </c>
      <c r="B1249" s="20" t="s">
        <v>133</v>
      </c>
      <c r="C1249" s="20">
        <v>1455</v>
      </c>
      <c r="D1249" s="20" t="s">
        <v>132</v>
      </c>
      <c r="I1249" s="23">
        <v>1</v>
      </c>
      <c r="N1249" s="23">
        <v>1</v>
      </c>
      <c r="T1249" s="28">
        <f t="shared" si="166"/>
        <v>2</v>
      </c>
    </row>
    <row r="1250" spans="1:20" outlineLevel="2" x14ac:dyDescent="0.25">
      <c r="A1250" s="20">
        <v>635</v>
      </c>
      <c r="B1250" s="20" t="s">
        <v>133</v>
      </c>
      <c r="C1250" s="20">
        <v>635</v>
      </c>
      <c r="D1250" s="20" t="s">
        <v>133</v>
      </c>
      <c r="E1250" s="23">
        <v>83</v>
      </c>
      <c r="F1250" s="23">
        <v>3</v>
      </c>
      <c r="G1250" s="23">
        <v>136</v>
      </c>
      <c r="H1250" s="23">
        <v>142</v>
      </c>
      <c r="I1250" s="23">
        <v>148</v>
      </c>
      <c r="J1250" s="23">
        <v>149</v>
      </c>
      <c r="K1250" s="23">
        <v>171</v>
      </c>
      <c r="L1250" s="23">
        <v>137</v>
      </c>
      <c r="M1250" s="23">
        <v>149</v>
      </c>
      <c r="N1250" s="23">
        <v>167</v>
      </c>
      <c r="O1250" s="23">
        <v>151</v>
      </c>
      <c r="P1250" s="23">
        <v>159</v>
      </c>
      <c r="Q1250" s="23">
        <v>136</v>
      </c>
      <c r="R1250" s="23">
        <v>118</v>
      </c>
      <c r="S1250" s="23">
        <v>125</v>
      </c>
      <c r="T1250" s="28">
        <f t="shared" si="166"/>
        <v>1974</v>
      </c>
    </row>
    <row r="1251" spans="1:20" outlineLevel="2" x14ac:dyDescent="0.25">
      <c r="A1251" s="20">
        <v>635</v>
      </c>
      <c r="B1251" s="20" t="s">
        <v>133</v>
      </c>
      <c r="C1251" s="20">
        <v>1456</v>
      </c>
      <c r="D1251" s="20" t="s">
        <v>134</v>
      </c>
      <c r="E1251" s="23">
        <v>1</v>
      </c>
      <c r="L1251" s="23">
        <v>1</v>
      </c>
      <c r="N1251" s="23">
        <v>1</v>
      </c>
      <c r="O1251" s="23">
        <v>1</v>
      </c>
      <c r="T1251" s="28">
        <f t="shared" si="166"/>
        <v>4</v>
      </c>
    </row>
    <row r="1252" spans="1:20" outlineLevel="2" x14ac:dyDescent="0.25">
      <c r="A1252" s="20">
        <v>635</v>
      </c>
      <c r="B1252" s="20" t="s">
        <v>133</v>
      </c>
      <c r="C1252" s="20">
        <v>646</v>
      </c>
      <c r="D1252" s="20" t="s">
        <v>135</v>
      </c>
      <c r="H1252" s="23">
        <v>1</v>
      </c>
      <c r="T1252" s="28">
        <f t="shared" si="166"/>
        <v>1</v>
      </c>
    </row>
    <row r="1253" spans="1:20" outlineLevel="2" x14ac:dyDescent="0.25">
      <c r="A1253" s="20">
        <v>635</v>
      </c>
      <c r="B1253" s="20" t="s">
        <v>133</v>
      </c>
      <c r="C1253" s="20">
        <v>839</v>
      </c>
      <c r="D1253" s="20" t="s">
        <v>163</v>
      </c>
      <c r="G1253" s="23">
        <v>2</v>
      </c>
      <c r="I1253" s="23">
        <v>1</v>
      </c>
      <c r="J1253" s="23">
        <v>1</v>
      </c>
      <c r="N1253" s="23">
        <v>1</v>
      </c>
      <c r="P1253" s="23">
        <v>1</v>
      </c>
      <c r="Q1253" s="23">
        <v>1</v>
      </c>
      <c r="T1253" s="28">
        <f t="shared" si="166"/>
        <v>7</v>
      </c>
    </row>
    <row r="1254" spans="1:20" outlineLevel="2" x14ac:dyDescent="0.25">
      <c r="A1254" s="20">
        <v>635</v>
      </c>
      <c r="B1254" s="20" t="s">
        <v>133</v>
      </c>
      <c r="C1254" s="20">
        <v>847</v>
      </c>
      <c r="D1254" s="20" t="s">
        <v>164</v>
      </c>
      <c r="G1254" s="23">
        <v>1</v>
      </c>
      <c r="I1254" s="23">
        <v>1</v>
      </c>
      <c r="T1254" s="28">
        <f t="shared" si="166"/>
        <v>2</v>
      </c>
    </row>
    <row r="1255" spans="1:20" outlineLevel="2" x14ac:dyDescent="0.25">
      <c r="A1255" s="20">
        <v>635</v>
      </c>
      <c r="B1255" s="20" t="s">
        <v>133</v>
      </c>
      <c r="C1255" s="20">
        <v>495</v>
      </c>
      <c r="D1255" s="20" t="s">
        <v>212</v>
      </c>
      <c r="H1255" s="23">
        <v>1</v>
      </c>
      <c r="T1255" s="28">
        <f t="shared" si="166"/>
        <v>1</v>
      </c>
    </row>
    <row r="1256" spans="1:20" outlineLevel="2" x14ac:dyDescent="0.25">
      <c r="A1256" s="20">
        <v>635</v>
      </c>
      <c r="B1256" s="20" t="s">
        <v>133</v>
      </c>
      <c r="C1256" s="20">
        <v>537</v>
      </c>
      <c r="D1256" s="20" t="s">
        <v>218</v>
      </c>
      <c r="H1256" s="23">
        <v>1</v>
      </c>
      <c r="I1256" s="23">
        <v>1</v>
      </c>
      <c r="Q1256" s="23">
        <v>1</v>
      </c>
      <c r="T1256" s="28">
        <f t="shared" si="166"/>
        <v>3</v>
      </c>
    </row>
    <row r="1257" spans="1:20" outlineLevel="1" x14ac:dyDescent="0.25">
      <c r="A1257" s="25"/>
      <c r="B1257" s="24" t="s">
        <v>1067</v>
      </c>
      <c r="C1257" s="25"/>
      <c r="D1257" s="25"/>
      <c r="E1257" s="26">
        <f t="shared" ref="E1257:T1257" si="167">SUBTOTAL(9,E1238:E1256)</f>
        <v>89</v>
      </c>
      <c r="F1257" s="26">
        <f t="shared" si="167"/>
        <v>4</v>
      </c>
      <c r="G1257" s="26">
        <f t="shared" si="167"/>
        <v>146</v>
      </c>
      <c r="H1257" s="26">
        <f t="shared" si="167"/>
        <v>150</v>
      </c>
      <c r="I1257" s="26">
        <f t="shared" si="167"/>
        <v>158</v>
      </c>
      <c r="J1257" s="26">
        <f t="shared" si="167"/>
        <v>156</v>
      </c>
      <c r="K1257" s="26">
        <f t="shared" si="167"/>
        <v>179</v>
      </c>
      <c r="L1257" s="26">
        <f t="shared" si="167"/>
        <v>139</v>
      </c>
      <c r="M1257" s="26">
        <f t="shared" si="167"/>
        <v>150</v>
      </c>
      <c r="N1257" s="26">
        <f t="shared" si="167"/>
        <v>170</v>
      </c>
      <c r="O1257" s="26">
        <f t="shared" si="167"/>
        <v>158</v>
      </c>
      <c r="P1257" s="26">
        <f t="shared" si="167"/>
        <v>163</v>
      </c>
      <c r="Q1257" s="26">
        <f t="shared" si="167"/>
        <v>150</v>
      </c>
      <c r="R1257" s="26">
        <f t="shared" si="167"/>
        <v>126</v>
      </c>
      <c r="S1257" s="26">
        <f t="shared" si="167"/>
        <v>130</v>
      </c>
      <c r="T1257" s="28">
        <f t="shared" si="167"/>
        <v>2068</v>
      </c>
    </row>
    <row r="1258" spans="1:20" outlineLevel="2" x14ac:dyDescent="0.25">
      <c r="A1258" s="20">
        <v>1456</v>
      </c>
      <c r="B1258" s="20" t="s">
        <v>134</v>
      </c>
      <c r="C1258" s="20">
        <v>14</v>
      </c>
      <c r="D1258" s="20" t="s">
        <v>24</v>
      </c>
      <c r="E1258" s="23">
        <v>1</v>
      </c>
      <c r="M1258" s="23">
        <v>1</v>
      </c>
      <c r="N1258" s="23">
        <v>1</v>
      </c>
      <c r="P1258" s="23">
        <v>1</v>
      </c>
      <c r="Q1258" s="23">
        <v>1</v>
      </c>
      <c r="R1258" s="23">
        <v>5</v>
      </c>
      <c r="S1258" s="23">
        <v>1</v>
      </c>
      <c r="T1258" s="28">
        <f t="shared" si="166"/>
        <v>11</v>
      </c>
    </row>
    <row r="1259" spans="1:20" outlineLevel="2" x14ac:dyDescent="0.25">
      <c r="A1259" s="20">
        <v>1456</v>
      </c>
      <c r="B1259" s="20" t="s">
        <v>134</v>
      </c>
      <c r="C1259" s="20">
        <v>1630</v>
      </c>
      <c r="D1259" s="20" t="s">
        <v>29</v>
      </c>
      <c r="P1259" s="23">
        <v>1</v>
      </c>
      <c r="T1259" s="28">
        <f t="shared" si="166"/>
        <v>1</v>
      </c>
    </row>
    <row r="1260" spans="1:20" outlineLevel="2" x14ac:dyDescent="0.25">
      <c r="A1260" s="20">
        <v>1456</v>
      </c>
      <c r="B1260" s="20" t="s">
        <v>134</v>
      </c>
      <c r="C1260" s="20">
        <v>1631</v>
      </c>
      <c r="D1260" s="20" t="s">
        <v>63</v>
      </c>
      <c r="E1260" s="23">
        <v>1</v>
      </c>
      <c r="G1260" s="23">
        <v>1</v>
      </c>
      <c r="H1260" s="23">
        <v>3</v>
      </c>
      <c r="I1260" s="23">
        <v>3</v>
      </c>
      <c r="J1260" s="23">
        <v>3</v>
      </c>
      <c r="K1260" s="23">
        <v>1</v>
      </c>
      <c r="T1260" s="28">
        <f t="shared" si="166"/>
        <v>12</v>
      </c>
    </row>
    <row r="1261" spans="1:20" outlineLevel="2" x14ac:dyDescent="0.25">
      <c r="A1261" s="20">
        <v>1456</v>
      </c>
      <c r="B1261" s="20" t="s">
        <v>134</v>
      </c>
      <c r="C1261" s="20">
        <v>1632</v>
      </c>
      <c r="D1261" s="20" t="s">
        <v>74</v>
      </c>
      <c r="N1261" s="23">
        <v>1</v>
      </c>
      <c r="R1261" s="23">
        <v>1</v>
      </c>
      <c r="T1261" s="28">
        <f t="shared" si="166"/>
        <v>2</v>
      </c>
    </row>
    <row r="1262" spans="1:20" outlineLevel="2" x14ac:dyDescent="0.25">
      <c r="A1262" s="20">
        <v>1456</v>
      </c>
      <c r="B1262" s="20" t="s">
        <v>134</v>
      </c>
      <c r="C1262" s="20">
        <v>1672</v>
      </c>
      <c r="D1262" s="20" t="s">
        <v>94</v>
      </c>
      <c r="P1262" s="23">
        <v>1</v>
      </c>
      <c r="Q1262" s="23">
        <v>2</v>
      </c>
      <c r="T1262" s="28">
        <f t="shared" si="166"/>
        <v>3</v>
      </c>
    </row>
    <row r="1263" spans="1:20" outlineLevel="2" x14ac:dyDescent="0.25">
      <c r="A1263" s="20">
        <v>1456</v>
      </c>
      <c r="B1263" s="20" t="s">
        <v>134</v>
      </c>
      <c r="C1263" s="20">
        <v>1739</v>
      </c>
      <c r="D1263" s="20" t="s">
        <v>96</v>
      </c>
      <c r="O1263" s="23">
        <v>1</v>
      </c>
      <c r="R1263" s="23">
        <v>2</v>
      </c>
      <c r="T1263" s="28">
        <f t="shared" si="166"/>
        <v>3</v>
      </c>
    </row>
    <row r="1264" spans="1:20" outlineLevel="2" x14ac:dyDescent="0.25">
      <c r="A1264" s="20">
        <v>1456</v>
      </c>
      <c r="B1264" s="20" t="s">
        <v>134</v>
      </c>
      <c r="C1264" s="20">
        <v>1067</v>
      </c>
      <c r="D1264" s="20" t="s">
        <v>97</v>
      </c>
      <c r="S1264" s="23">
        <v>1</v>
      </c>
      <c r="T1264" s="28">
        <f t="shared" si="166"/>
        <v>1</v>
      </c>
    </row>
    <row r="1265" spans="1:20" outlineLevel="2" x14ac:dyDescent="0.25">
      <c r="A1265" s="20">
        <v>1456</v>
      </c>
      <c r="B1265" s="20" t="s">
        <v>134</v>
      </c>
      <c r="C1265" s="20">
        <v>1343</v>
      </c>
      <c r="D1265" s="20" t="s">
        <v>243</v>
      </c>
      <c r="S1265" s="23">
        <v>1</v>
      </c>
      <c r="T1265" s="28">
        <f t="shared" si="166"/>
        <v>1</v>
      </c>
    </row>
    <row r="1266" spans="1:20" outlineLevel="2" x14ac:dyDescent="0.25">
      <c r="A1266" s="20">
        <v>1456</v>
      </c>
      <c r="B1266" s="20" t="s">
        <v>134</v>
      </c>
      <c r="C1266" s="20">
        <v>1446</v>
      </c>
      <c r="D1266" s="20" t="s">
        <v>122</v>
      </c>
      <c r="R1266" s="23">
        <v>1</v>
      </c>
      <c r="S1266" s="23">
        <v>1</v>
      </c>
      <c r="T1266" s="28">
        <f t="shared" si="166"/>
        <v>2</v>
      </c>
    </row>
    <row r="1267" spans="1:20" outlineLevel="2" x14ac:dyDescent="0.25">
      <c r="A1267" s="20">
        <v>1456</v>
      </c>
      <c r="B1267" s="20" t="s">
        <v>134</v>
      </c>
      <c r="C1267" s="20">
        <v>635</v>
      </c>
      <c r="D1267" s="20" t="s">
        <v>133</v>
      </c>
      <c r="N1267" s="23">
        <v>1</v>
      </c>
      <c r="O1267" s="23">
        <v>1</v>
      </c>
      <c r="Q1267" s="23">
        <v>1</v>
      </c>
      <c r="T1267" s="28">
        <f t="shared" si="166"/>
        <v>3</v>
      </c>
    </row>
    <row r="1268" spans="1:20" outlineLevel="2" x14ac:dyDescent="0.25">
      <c r="A1268" s="20">
        <v>1456</v>
      </c>
      <c r="B1268" s="20" t="s">
        <v>134</v>
      </c>
      <c r="C1268" s="20">
        <v>1456</v>
      </c>
      <c r="D1268" s="20" t="s">
        <v>134</v>
      </c>
      <c r="E1268" s="23">
        <v>98</v>
      </c>
      <c r="F1268" s="23">
        <v>1</v>
      </c>
      <c r="G1268" s="23">
        <v>123</v>
      </c>
      <c r="H1268" s="23">
        <v>127</v>
      </c>
      <c r="I1268" s="23">
        <v>127</v>
      </c>
      <c r="J1268" s="23">
        <v>135</v>
      </c>
      <c r="K1268" s="23">
        <v>120</v>
      </c>
      <c r="L1268" s="23">
        <v>141</v>
      </c>
      <c r="M1268" s="23">
        <v>111</v>
      </c>
      <c r="N1268" s="23">
        <v>117</v>
      </c>
      <c r="O1268" s="23">
        <v>128</v>
      </c>
      <c r="P1268" s="23">
        <v>112</v>
      </c>
      <c r="Q1268" s="23">
        <v>124</v>
      </c>
      <c r="R1268" s="23">
        <v>119</v>
      </c>
      <c r="S1268" s="23">
        <v>108</v>
      </c>
      <c r="T1268" s="28">
        <f t="shared" si="166"/>
        <v>1691</v>
      </c>
    </row>
    <row r="1269" spans="1:20" outlineLevel="2" x14ac:dyDescent="0.25">
      <c r="A1269" s="20">
        <v>1456</v>
      </c>
      <c r="B1269" s="20" t="s">
        <v>134</v>
      </c>
      <c r="C1269" s="20">
        <v>646</v>
      </c>
      <c r="D1269" s="20" t="s">
        <v>135</v>
      </c>
      <c r="G1269" s="23">
        <v>2</v>
      </c>
      <c r="K1269" s="23">
        <v>1</v>
      </c>
      <c r="O1269" s="23">
        <v>1</v>
      </c>
      <c r="T1269" s="28">
        <f t="shared" si="166"/>
        <v>4</v>
      </c>
    </row>
    <row r="1270" spans="1:20" outlineLevel="2" x14ac:dyDescent="0.25">
      <c r="A1270" s="20">
        <v>1456</v>
      </c>
      <c r="B1270" s="20" t="s">
        <v>134</v>
      </c>
      <c r="C1270" s="20">
        <v>839</v>
      </c>
      <c r="D1270" s="20" t="s">
        <v>163</v>
      </c>
      <c r="H1270" s="23">
        <v>1</v>
      </c>
      <c r="T1270" s="28">
        <f t="shared" si="166"/>
        <v>1</v>
      </c>
    </row>
    <row r="1271" spans="1:20" outlineLevel="2" x14ac:dyDescent="0.25">
      <c r="A1271" s="20">
        <v>1456</v>
      </c>
      <c r="B1271" s="20" t="s">
        <v>134</v>
      </c>
      <c r="C1271" s="20">
        <v>1282</v>
      </c>
      <c r="D1271" s="20" t="s">
        <v>250</v>
      </c>
      <c r="S1271" s="23">
        <v>1</v>
      </c>
      <c r="T1271" s="28">
        <f t="shared" si="166"/>
        <v>1</v>
      </c>
    </row>
    <row r="1272" spans="1:20" outlineLevel="1" x14ac:dyDescent="0.25">
      <c r="A1272" s="25"/>
      <c r="B1272" s="24" t="s">
        <v>1068</v>
      </c>
      <c r="C1272" s="25"/>
      <c r="D1272" s="25"/>
      <c r="E1272" s="26">
        <f t="shared" ref="E1272:T1272" si="168">SUBTOTAL(9,E1258:E1271)</f>
        <v>100</v>
      </c>
      <c r="F1272" s="26">
        <f t="shared" si="168"/>
        <v>1</v>
      </c>
      <c r="G1272" s="26">
        <f t="shared" si="168"/>
        <v>126</v>
      </c>
      <c r="H1272" s="26">
        <f t="shared" si="168"/>
        <v>131</v>
      </c>
      <c r="I1272" s="26">
        <f t="shared" si="168"/>
        <v>130</v>
      </c>
      <c r="J1272" s="26">
        <f t="shared" si="168"/>
        <v>138</v>
      </c>
      <c r="K1272" s="26">
        <f t="shared" si="168"/>
        <v>122</v>
      </c>
      <c r="L1272" s="26">
        <f t="shared" si="168"/>
        <v>141</v>
      </c>
      <c r="M1272" s="26">
        <f t="shared" si="168"/>
        <v>112</v>
      </c>
      <c r="N1272" s="26">
        <f t="shared" si="168"/>
        <v>120</v>
      </c>
      <c r="O1272" s="26">
        <f t="shared" si="168"/>
        <v>131</v>
      </c>
      <c r="P1272" s="26">
        <f t="shared" si="168"/>
        <v>115</v>
      </c>
      <c r="Q1272" s="26">
        <f t="shared" si="168"/>
        <v>128</v>
      </c>
      <c r="R1272" s="26">
        <f t="shared" si="168"/>
        <v>128</v>
      </c>
      <c r="S1272" s="26">
        <f t="shared" si="168"/>
        <v>113</v>
      </c>
      <c r="T1272" s="28">
        <f t="shared" si="168"/>
        <v>1736</v>
      </c>
    </row>
    <row r="1273" spans="1:20" outlineLevel="2" x14ac:dyDescent="0.25">
      <c r="A1273" s="20">
        <v>646</v>
      </c>
      <c r="B1273" s="20" t="s">
        <v>135</v>
      </c>
      <c r="C1273" s="20">
        <v>14</v>
      </c>
      <c r="D1273" s="20" t="s">
        <v>24</v>
      </c>
      <c r="E1273" s="23">
        <v>1</v>
      </c>
      <c r="G1273" s="23">
        <v>1</v>
      </c>
      <c r="H1273" s="23">
        <v>1</v>
      </c>
      <c r="I1273" s="23">
        <v>1</v>
      </c>
      <c r="J1273" s="23">
        <v>1</v>
      </c>
      <c r="O1273" s="23">
        <v>1</v>
      </c>
      <c r="T1273" s="28">
        <f t="shared" si="166"/>
        <v>6</v>
      </c>
    </row>
    <row r="1274" spans="1:20" outlineLevel="2" x14ac:dyDescent="0.25">
      <c r="A1274" s="20">
        <v>646</v>
      </c>
      <c r="B1274" s="20" t="s">
        <v>135</v>
      </c>
      <c r="C1274" s="20">
        <v>1631</v>
      </c>
      <c r="D1274" s="20" t="s">
        <v>63</v>
      </c>
      <c r="G1274" s="23">
        <v>1</v>
      </c>
      <c r="I1274" s="23">
        <v>1</v>
      </c>
      <c r="J1274" s="23">
        <v>1</v>
      </c>
      <c r="T1274" s="28">
        <f t="shared" si="166"/>
        <v>3</v>
      </c>
    </row>
    <row r="1275" spans="1:20" outlineLevel="2" x14ac:dyDescent="0.25">
      <c r="A1275" s="20">
        <v>646</v>
      </c>
      <c r="B1275" s="20" t="s">
        <v>135</v>
      </c>
      <c r="C1275" s="20">
        <v>1672</v>
      </c>
      <c r="D1275" s="20" t="s">
        <v>94</v>
      </c>
      <c r="N1275" s="23">
        <v>1</v>
      </c>
      <c r="O1275" s="23">
        <v>1</v>
      </c>
      <c r="P1275" s="23">
        <v>1</v>
      </c>
      <c r="Q1275" s="23">
        <v>3</v>
      </c>
      <c r="R1275" s="23">
        <v>1</v>
      </c>
      <c r="S1275" s="23">
        <v>2</v>
      </c>
      <c r="T1275" s="28">
        <f t="shared" si="166"/>
        <v>9</v>
      </c>
    </row>
    <row r="1276" spans="1:20" outlineLevel="2" x14ac:dyDescent="0.25">
      <c r="A1276" s="20">
        <v>646</v>
      </c>
      <c r="B1276" s="20" t="s">
        <v>135</v>
      </c>
      <c r="C1276" s="20">
        <v>1739</v>
      </c>
      <c r="D1276" s="20" t="s">
        <v>96</v>
      </c>
      <c r="P1276" s="23">
        <v>2</v>
      </c>
      <c r="Q1276" s="23">
        <v>1</v>
      </c>
      <c r="R1276" s="23">
        <v>3</v>
      </c>
      <c r="T1276" s="28">
        <f t="shared" si="166"/>
        <v>6</v>
      </c>
    </row>
    <row r="1277" spans="1:20" outlineLevel="2" x14ac:dyDescent="0.25">
      <c r="A1277" s="20">
        <v>646</v>
      </c>
      <c r="B1277" s="20" t="s">
        <v>135</v>
      </c>
      <c r="C1277" s="20">
        <v>1450</v>
      </c>
      <c r="D1277" s="20" t="s">
        <v>128</v>
      </c>
      <c r="I1277" s="23">
        <v>1</v>
      </c>
      <c r="J1277" s="23">
        <v>1</v>
      </c>
      <c r="L1277" s="23">
        <v>1</v>
      </c>
      <c r="Q1277" s="23">
        <v>1</v>
      </c>
      <c r="T1277" s="28">
        <f t="shared" si="166"/>
        <v>4</v>
      </c>
    </row>
    <row r="1278" spans="1:20" outlineLevel="2" x14ac:dyDescent="0.25">
      <c r="A1278" s="20">
        <v>646</v>
      </c>
      <c r="B1278" s="20" t="s">
        <v>135</v>
      </c>
      <c r="C1278" s="20">
        <v>1455</v>
      </c>
      <c r="D1278" s="20" t="s">
        <v>132</v>
      </c>
      <c r="O1278" s="23">
        <v>1</v>
      </c>
      <c r="T1278" s="28">
        <f t="shared" si="166"/>
        <v>1</v>
      </c>
    </row>
    <row r="1279" spans="1:20" outlineLevel="2" x14ac:dyDescent="0.25">
      <c r="A1279" s="20">
        <v>646</v>
      </c>
      <c r="B1279" s="20" t="s">
        <v>135</v>
      </c>
      <c r="C1279" s="20">
        <v>635</v>
      </c>
      <c r="D1279" s="20" t="s">
        <v>133</v>
      </c>
      <c r="H1279" s="23">
        <v>1</v>
      </c>
      <c r="S1279" s="23">
        <v>1</v>
      </c>
      <c r="T1279" s="28">
        <f t="shared" si="166"/>
        <v>2</v>
      </c>
    </row>
    <row r="1280" spans="1:20" outlineLevel="2" x14ac:dyDescent="0.25">
      <c r="A1280" s="20">
        <v>646</v>
      </c>
      <c r="B1280" s="20" t="s">
        <v>135</v>
      </c>
      <c r="C1280" s="20">
        <v>1456</v>
      </c>
      <c r="D1280" s="20" t="s">
        <v>134</v>
      </c>
      <c r="E1280" s="23">
        <v>1</v>
      </c>
      <c r="G1280" s="23">
        <v>2</v>
      </c>
      <c r="H1280" s="23">
        <v>6</v>
      </c>
      <c r="I1280" s="23">
        <v>2</v>
      </c>
      <c r="K1280" s="23">
        <v>2</v>
      </c>
      <c r="M1280" s="23">
        <v>3</v>
      </c>
      <c r="O1280" s="23">
        <v>1</v>
      </c>
      <c r="P1280" s="23">
        <v>2</v>
      </c>
      <c r="Q1280" s="23">
        <v>3</v>
      </c>
      <c r="T1280" s="28">
        <f t="shared" si="166"/>
        <v>22</v>
      </c>
    </row>
    <row r="1281" spans="1:20" outlineLevel="2" x14ac:dyDescent="0.25">
      <c r="A1281" s="20">
        <v>646</v>
      </c>
      <c r="B1281" s="20" t="s">
        <v>135</v>
      </c>
      <c r="C1281" s="20">
        <v>646</v>
      </c>
      <c r="D1281" s="20" t="s">
        <v>135</v>
      </c>
      <c r="E1281" s="23">
        <v>103</v>
      </c>
      <c r="F1281" s="23">
        <v>6</v>
      </c>
      <c r="G1281" s="23">
        <v>236</v>
      </c>
      <c r="H1281" s="23">
        <v>230</v>
      </c>
      <c r="I1281" s="23">
        <v>227</v>
      </c>
      <c r="J1281" s="23">
        <v>255</v>
      </c>
      <c r="K1281" s="23">
        <v>236</v>
      </c>
      <c r="L1281" s="23">
        <v>296</v>
      </c>
      <c r="M1281" s="23">
        <v>241</v>
      </c>
      <c r="N1281" s="23">
        <v>247</v>
      </c>
      <c r="O1281" s="23">
        <v>229</v>
      </c>
      <c r="P1281" s="23">
        <v>252</v>
      </c>
      <c r="Q1281" s="23">
        <v>257</v>
      </c>
      <c r="R1281" s="23">
        <v>264</v>
      </c>
      <c r="S1281" s="23">
        <v>275</v>
      </c>
      <c r="T1281" s="28">
        <f t="shared" si="166"/>
        <v>3354</v>
      </c>
    </row>
    <row r="1282" spans="1:20" outlineLevel="2" x14ac:dyDescent="0.25">
      <c r="A1282" s="20">
        <v>646</v>
      </c>
      <c r="B1282" s="20" t="s">
        <v>135</v>
      </c>
      <c r="C1282" s="20">
        <v>789</v>
      </c>
      <c r="D1282" s="20" t="s">
        <v>159</v>
      </c>
      <c r="G1282" s="23">
        <v>1</v>
      </c>
      <c r="I1282" s="23">
        <v>2</v>
      </c>
      <c r="K1282" s="23">
        <v>1</v>
      </c>
      <c r="S1282" s="23">
        <v>2</v>
      </c>
      <c r="T1282" s="28">
        <f t="shared" si="166"/>
        <v>6</v>
      </c>
    </row>
    <row r="1283" spans="1:20" outlineLevel="2" x14ac:dyDescent="0.25">
      <c r="A1283" s="20">
        <v>646</v>
      </c>
      <c r="B1283" s="20" t="s">
        <v>135</v>
      </c>
      <c r="C1283" s="20">
        <v>922</v>
      </c>
      <c r="D1283" s="20" t="s">
        <v>172</v>
      </c>
      <c r="I1283" s="23">
        <v>1</v>
      </c>
      <c r="J1283" s="23">
        <v>1</v>
      </c>
      <c r="L1283" s="23">
        <v>1</v>
      </c>
      <c r="N1283" s="23">
        <v>2</v>
      </c>
      <c r="R1283" s="23">
        <v>2</v>
      </c>
      <c r="S1283" s="23">
        <v>2</v>
      </c>
      <c r="T1283" s="28">
        <f t="shared" si="166"/>
        <v>9</v>
      </c>
    </row>
    <row r="1284" spans="1:20" outlineLevel="2" x14ac:dyDescent="0.25">
      <c r="A1284" s="20">
        <v>646</v>
      </c>
      <c r="B1284" s="20" t="s">
        <v>135</v>
      </c>
      <c r="C1284" s="20">
        <v>1498</v>
      </c>
      <c r="D1284" s="20" t="s">
        <v>181</v>
      </c>
      <c r="E1284" s="23">
        <v>1</v>
      </c>
      <c r="T1284" s="28">
        <f t="shared" si="166"/>
        <v>1</v>
      </c>
    </row>
    <row r="1285" spans="1:20" outlineLevel="1" x14ac:dyDescent="0.25">
      <c r="A1285" s="25"/>
      <c r="B1285" s="24" t="s">
        <v>1069</v>
      </c>
      <c r="C1285" s="25"/>
      <c r="D1285" s="25"/>
      <c r="E1285" s="26">
        <f t="shared" ref="E1285:T1285" si="169">SUBTOTAL(9,E1273:E1284)</f>
        <v>106</v>
      </c>
      <c r="F1285" s="26">
        <f t="shared" si="169"/>
        <v>6</v>
      </c>
      <c r="G1285" s="26">
        <f t="shared" si="169"/>
        <v>241</v>
      </c>
      <c r="H1285" s="26">
        <f t="shared" si="169"/>
        <v>238</v>
      </c>
      <c r="I1285" s="26">
        <f t="shared" si="169"/>
        <v>235</v>
      </c>
      <c r="J1285" s="26">
        <f t="shared" si="169"/>
        <v>259</v>
      </c>
      <c r="K1285" s="26">
        <f t="shared" si="169"/>
        <v>239</v>
      </c>
      <c r="L1285" s="26">
        <f t="shared" si="169"/>
        <v>298</v>
      </c>
      <c r="M1285" s="26">
        <f t="shared" si="169"/>
        <v>244</v>
      </c>
      <c r="N1285" s="26">
        <f t="shared" si="169"/>
        <v>250</v>
      </c>
      <c r="O1285" s="26">
        <f t="shared" si="169"/>
        <v>233</v>
      </c>
      <c r="P1285" s="26">
        <f t="shared" si="169"/>
        <v>257</v>
      </c>
      <c r="Q1285" s="26">
        <f t="shared" si="169"/>
        <v>265</v>
      </c>
      <c r="R1285" s="26">
        <f t="shared" si="169"/>
        <v>270</v>
      </c>
      <c r="S1285" s="26">
        <f t="shared" si="169"/>
        <v>282</v>
      </c>
      <c r="T1285" s="28">
        <f t="shared" si="169"/>
        <v>3423</v>
      </c>
    </row>
    <row r="1286" spans="1:20" outlineLevel="2" x14ac:dyDescent="0.25">
      <c r="A1286" s="20">
        <v>1457</v>
      </c>
      <c r="B1286" s="20" t="s">
        <v>136</v>
      </c>
      <c r="C1286" s="20">
        <v>28</v>
      </c>
      <c r="D1286" s="20" t="s">
        <v>25</v>
      </c>
      <c r="M1286" s="23">
        <v>1</v>
      </c>
      <c r="P1286" s="23">
        <v>1</v>
      </c>
      <c r="Q1286" s="23">
        <v>4</v>
      </c>
      <c r="S1286" s="23">
        <v>4</v>
      </c>
      <c r="T1286" s="28">
        <f t="shared" si="166"/>
        <v>10</v>
      </c>
    </row>
    <row r="1287" spans="1:20" outlineLevel="2" x14ac:dyDescent="0.25">
      <c r="A1287" s="20">
        <v>1457</v>
      </c>
      <c r="B1287" s="20" t="s">
        <v>136</v>
      </c>
      <c r="C1287" s="20">
        <v>1148</v>
      </c>
      <c r="D1287" s="20" t="s">
        <v>228</v>
      </c>
      <c r="P1287" s="23">
        <v>54</v>
      </c>
      <c r="Q1287" s="23">
        <v>54</v>
      </c>
      <c r="R1287" s="23">
        <v>47</v>
      </c>
      <c r="S1287" s="23">
        <v>51</v>
      </c>
      <c r="T1287" s="28">
        <f t="shared" si="166"/>
        <v>206</v>
      </c>
    </row>
    <row r="1288" spans="1:20" outlineLevel="2" x14ac:dyDescent="0.25">
      <c r="A1288" s="20">
        <v>1457</v>
      </c>
      <c r="B1288" s="20" t="s">
        <v>136</v>
      </c>
      <c r="C1288" s="20">
        <v>1501</v>
      </c>
      <c r="D1288" s="20" t="s">
        <v>93</v>
      </c>
      <c r="Q1288" s="23">
        <v>2</v>
      </c>
      <c r="R1288" s="23">
        <v>3</v>
      </c>
      <c r="T1288" s="28">
        <f t="shared" si="166"/>
        <v>5</v>
      </c>
    </row>
    <row r="1289" spans="1:20" outlineLevel="2" x14ac:dyDescent="0.25">
      <c r="A1289" s="20">
        <v>1457</v>
      </c>
      <c r="B1289" s="20" t="s">
        <v>136</v>
      </c>
      <c r="C1289" s="20">
        <v>1672</v>
      </c>
      <c r="D1289" s="20" t="s">
        <v>94</v>
      </c>
      <c r="P1289" s="23">
        <v>4</v>
      </c>
      <c r="R1289" s="23">
        <v>4</v>
      </c>
      <c r="T1289" s="28">
        <f t="shared" si="166"/>
        <v>8</v>
      </c>
    </row>
    <row r="1290" spans="1:20" outlineLevel="2" x14ac:dyDescent="0.25">
      <c r="A1290" s="20">
        <v>1457</v>
      </c>
      <c r="B1290" s="20" t="s">
        <v>136</v>
      </c>
      <c r="C1290" s="20">
        <v>1739</v>
      </c>
      <c r="D1290" s="20" t="s">
        <v>96</v>
      </c>
      <c r="O1290" s="23">
        <v>1</v>
      </c>
      <c r="P1290" s="23">
        <v>2</v>
      </c>
      <c r="R1290" s="23">
        <v>2</v>
      </c>
      <c r="T1290" s="28">
        <f t="shared" si="166"/>
        <v>5</v>
      </c>
    </row>
    <row r="1291" spans="1:20" outlineLevel="2" x14ac:dyDescent="0.25">
      <c r="A1291" s="20">
        <v>1457</v>
      </c>
      <c r="B1291" s="20" t="s">
        <v>136</v>
      </c>
      <c r="C1291" s="20">
        <v>1067</v>
      </c>
      <c r="D1291" s="20" t="s">
        <v>97</v>
      </c>
      <c r="Q1291" s="23">
        <v>1</v>
      </c>
      <c r="T1291" s="28">
        <f t="shared" si="166"/>
        <v>1</v>
      </c>
    </row>
    <row r="1292" spans="1:20" outlineLevel="2" x14ac:dyDescent="0.25">
      <c r="A1292" s="20">
        <v>1457</v>
      </c>
      <c r="B1292" s="20" t="s">
        <v>136</v>
      </c>
      <c r="C1292" s="20">
        <v>1445</v>
      </c>
      <c r="D1292" s="20" t="s">
        <v>120</v>
      </c>
      <c r="L1292" s="23">
        <v>1</v>
      </c>
      <c r="Q1292" s="23">
        <v>1</v>
      </c>
      <c r="T1292" s="28">
        <f t="shared" si="166"/>
        <v>2</v>
      </c>
    </row>
    <row r="1293" spans="1:20" outlineLevel="2" x14ac:dyDescent="0.25">
      <c r="A1293" s="20">
        <v>1457</v>
      </c>
      <c r="B1293" s="20" t="s">
        <v>136</v>
      </c>
      <c r="C1293" s="20">
        <v>1508</v>
      </c>
      <c r="D1293" s="20" t="s">
        <v>127</v>
      </c>
      <c r="S1293" s="23">
        <v>1</v>
      </c>
      <c r="T1293" s="28">
        <f t="shared" si="166"/>
        <v>1</v>
      </c>
    </row>
    <row r="1294" spans="1:20" outlineLevel="2" x14ac:dyDescent="0.25">
      <c r="A1294" s="20">
        <v>1457</v>
      </c>
      <c r="B1294" s="20" t="s">
        <v>136</v>
      </c>
      <c r="C1294" s="20">
        <v>1451</v>
      </c>
      <c r="D1294" s="20" t="s">
        <v>130</v>
      </c>
      <c r="G1294" s="23">
        <v>1</v>
      </c>
      <c r="H1294" s="23">
        <v>1</v>
      </c>
      <c r="J1294" s="23">
        <v>1</v>
      </c>
      <c r="K1294" s="23">
        <v>1</v>
      </c>
      <c r="L1294" s="23">
        <v>1</v>
      </c>
      <c r="M1294" s="23">
        <v>1</v>
      </c>
      <c r="O1294" s="23">
        <v>3</v>
      </c>
      <c r="T1294" s="28">
        <f t="shared" si="166"/>
        <v>9</v>
      </c>
    </row>
    <row r="1295" spans="1:20" outlineLevel="2" x14ac:dyDescent="0.25">
      <c r="A1295" s="20">
        <v>1457</v>
      </c>
      <c r="B1295" s="20" t="s">
        <v>136</v>
      </c>
      <c r="C1295" s="20">
        <v>1457</v>
      </c>
      <c r="D1295" s="20" t="s">
        <v>136</v>
      </c>
      <c r="E1295" s="23">
        <v>77</v>
      </c>
      <c r="F1295" s="23">
        <v>2</v>
      </c>
      <c r="G1295" s="23">
        <v>168</v>
      </c>
      <c r="H1295" s="23">
        <v>196</v>
      </c>
      <c r="I1295" s="23">
        <v>191</v>
      </c>
      <c r="J1295" s="23">
        <v>191</v>
      </c>
      <c r="K1295" s="23">
        <v>212</v>
      </c>
      <c r="L1295" s="23">
        <v>206</v>
      </c>
      <c r="M1295" s="23">
        <v>201</v>
      </c>
      <c r="N1295" s="23">
        <v>201</v>
      </c>
      <c r="O1295" s="23">
        <v>238</v>
      </c>
      <c r="P1295" s="23">
        <v>170</v>
      </c>
      <c r="Q1295" s="23">
        <v>169</v>
      </c>
      <c r="R1295" s="23">
        <v>161</v>
      </c>
      <c r="S1295" s="23">
        <v>219</v>
      </c>
      <c r="T1295" s="28">
        <f t="shared" si="166"/>
        <v>2602</v>
      </c>
    </row>
    <row r="1296" spans="1:20" outlineLevel="2" x14ac:dyDescent="0.25">
      <c r="A1296" s="20">
        <v>1457</v>
      </c>
      <c r="B1296" s="20" t="s">
        <v>136</v>
      </c>
      <c r="C1296" s="20">
        <v>1467</v>
      </c>
      <c r="D1296" s="20" t="s">
        <v>154</v>
      </c>
      <c r="G1296" s="23">
        <v>1</v>
      </c>
      <c r="O1296" s="23">
        <v>1</v>
      </c>
      <c r="P1296" s="23">
        <v>1</v>
      </c>
      <c r="Q1296" s="23">
        <v>1</v>
      </c>
      <c r="R1296" s="23">
        <v>3</v>
      </c>
      <c r="S1296" s="23">
        <v>2</v>
      </c>
      <c r="T1296" s="28">
        <f t="shared" si="166"/>
        <v>9</v>
      </c>
    </row>
    <row r="1297" spans="1:20" outlineLevel="2" x14ac:dyDescent="0.25">
      <c r="A1297" s="20">
        <v>1457</v>
      </c>
      <c r="B1297" s="20" t="s">
        <v>136</v>
      </c>
      <c r="C1297" s="20">
        <v>826</v>
      </c>
      <c r="D1297" s="20" t="s">
        <v>161</v>
      </c>
      <c r="G1297" s="23">
        <v>1</v>
      </c>
      <c r="S1297" s="23">
        <v>1</v>
      </c>
      <c r="T1297" s="28">
        <f t="shared" si="166"/>
        <v>2</v>
      </c>
    </row>
    <row r="1298" spans="1:20" outlineLevel="2" x14ac:dyDescent="0.25">
      <c r="A1298" s="20">
        <v>1457</v>
      </c>
      <c r="B1298" s="20" t="s">
        <v>136</v>
      </c>
      <c r="C1298" s="20">
        <v>898</v>
      </c>
      <c r="D1298" s="20" t="s">
        <v>169</v>
      </c>
      <c r="S1298" s="23">
        <v>1</v>
      </c>
      <c r="T1298" s="28">
        <f t="shared" si="166"/>
        <v>1</v>
      </c>
    </row>
    <row r="1299" spans="1:20" outlineLevel="2" x14ac:dyDescent="0.25">
      <c r="A1299" s="20">
        <v>1457</v>
      </c>
      <c r="B1299" s="20" t="s">
        <v>136</v>
      </c>
      <c r="C1299" s="20">
        <v>473</v>
      </c>
      <c r="D1299" s="20" t="s">
        <v>206</v>
      </c>
      <c r="H1299" s="23">
        <v>1</v>
      </c>
      <c r="T1299" s="28">
        <f t="shared" si="166"/>
        <v>1</v>
      </c>
    </row>
    <row r="1300" spans="1:20" outlineLevel="2" x14ac:dyDescent="0.25">
      <c r="A1300" s="20">
        <v>1457</v>
      </c>
      <c r="B1300" s="20" t="s">
        <v>136</v>
      </c>
      <c r="C1300" s="20">
        <v>480</v>
      </c>
      <c r="D1300" s="20" t="s">
        <v>208</v>
      </c>
      <c r="E1300" s="23">
        <v>3</v>
      </c>
      <c r="M1300" s="23">
        <v>1</v>
      </c>
      <c r="N1300" s="23">
        <v>1</v>
      </c>
      <c r="O1300" s="23">
        <v>1</v>
      </c>
      <c r="P1300" s="23">
        <v>1</v>
      </c>
      <c r="Q1300" s="23">
        <v>2</v>
      </c>
      <c r="R1300" s="23">
        <v>5</v>
      </c>
      <c r="S1300" s="23">
        <v>6</v>
      </c>
      <c r="T1300" s="28">
        <f t="shared" si="166"/>
        <v>20</v>
      </c>
    </row>
    <row r="1301" spans="1:20" outlineLevel="2" x14ac:dyDescent="0.25">
      <c r="A1301" s="20">
        <v>1457</v>
      </c>
      <c r="B1301" s="20" t="s">
        <v>136</v>
      </c>
      <c r="C1301" s="20">
        <v>518</v>
      </c>
      <c r="D1301" s="20" t="s">
        <v>214</v>
      </c>
      <c r="K1301" s="23">
        <v>1</v>
      </c>
      <c r="L1301" s="23">
        <v>1</v>
      </c>
      <c r="M1301" s="23">
        <v>1</v>
      </c>
      <c r="N1301" s="23">
        <v>2</v>
      </c>
      <c r="O1301" s="23">
        <v>1</v>
      </c>
      <c r="P1301" s="23">
        <v>2</v>
      </c>
      <c r="Q1301" s="23">
        <v>2</v>
      </c>
      <c r="R1301" s="23">
        <v>2</v>
      </c>
      <c r="S1301" s="23">
        <v>2</v>
      </c>
      <c r="T1301" s="28">
        <f t="shared" si="166"/>
        <v>14</v>
      </c>
    </row>
    <row r="1302" spans="1:20" outlineLevel="2" x14ac:dyDescent="0.25">
      <c r="A1302" s="20">
        <v>1457</v>
      </c>
      <c r="B1302" s="20" t="s">
        <v>136</v>
      </c>
      <c r="C1302" s="20">
        <v>524</v>
      </c>
      <c r="D1302" s="20" t="s">
        <v>215</v>
      </c>
      <c r="E1302" s="23">
        <v>1</v>
      </c>
      <c r="M1302" s="23">
        <v>1</v>
      </c>
      <c r="N1302" s="23">
        <v>1</v>
      </c>
      <c r="S1302" s="23">
        <v>1</v>
      </c>
      <c r="T1302" s="28">
        <f t="shared" si="166"/>
        <v>4</v>
      </c>
    </row>
    <row r="1303" spans="1:20" outlineLevel="1" x14ac:dyDescent="0.25">
      <c r="A1303" s="25"/>
      <c r="B1303" s="24" t="s">
        <v>1070</v>
      </c>
      <c r="C1303" s="25"/>
      <c r="D1303" s="25"/>
      <c r="E1303" s="26">
        <f t="shared" ref="E1303:T1303" si="170">SUBTOTAL(9,E1286:E1302)</f>
        <v>81</v>
      </c>
      <c r="F1303" s="26">
        <f t="shared" si="170"/>
        <v>2</v>
      </c>
      <c r="G1303" s="26">
        <f t="shared" si="170"/>
        <v>171</v>
      </c>
      <c r="H1303" s="26">
        <f t="shared" si="170"/>
        <v>198</v>
      </c>
      <c r="I1303" s="26">
        <f t="shared" si="170"/>
        <v>191</v>
      </c>
      <c r="J1303" s="26">
        <f t="shared" si="170"/>
        <v>192</v>
      </c>
      <c r="K1303" s="26">
        <f t="shared" si="170"/>
        <v>214</v>
      </c>
      <c r="L1303" s="26">
        <f t="shared" si="170"/>
        <v>209</v>
      </c>
      <c r="M1303" s="26">
        <f t="shared" si="170"/>
        <v>206</v>
      </c>
      <c r="N1303" s="26">
        <f t="shared" si="170"/>
        <v>205</v>
      </c>
      <c r="O1303" s="26">
        <f t="shared" si="170"/>
        <v>245</v>
      </c>
      <c r="P1303" s="26">
        <f t="shared" si="170"/>
        <v>235</v>
      </c>
      <c r="Q1303" s="26">
        <f t="shared" si="170"/>
        <v>236</v>
      </c>
      <c r="R1303" s="26">
        <f t="shared" si="170"/>
        <v>227</v>
      </c>
      <c r="S1303" s="26">
        <f t="shared" si="170"/>
        <v>288</v>
      </c>
      <c r="T1303" s="28">
        <f t="shared" si="170"/>
        <v>2900</v>
      </c>
    </row>
    <row r="1304" spans="1:20" outlineLevel="2" x14ac:dyDescent="0.25">
      <c r="A1304" s="20">
        <v>1458</v>
      </c>
      <c r="B1304" s="20" t="s">
        <v>137</v>
      </c>
      <c r="C1304" s="20">
        <v>78</v>
      </c>
      <c r="D1304" s="20" t="s">
        <v>34</v>
      </c>
      <c r="G1304" s="23">
        <v>1</v>
      </c>
      <c r="R1304" s="23">
        <v>1</v>
      </c>
      <c r="T1304" s="28">
        <f t="shared" si="166"/>
        <v>2</v>
      </c>
    </row>
    <row r="1305" spans="1:20" outlineLevel="2" x14ac:dyDescent="0.25">
      <c r="A1305" s="20">
        <v>1458</v>
      </c>
      <c r="B1305" s="20" t="s">
        <v>137</v>
      </c>
      <c r="C1305" s="20">
        <v>1510</v>
      </c>
      <c r="D1305" s="20" t="s">
        <v>46</v>
      </c>
      <c r="G1305" s="23">
        <v>3</v>
      </c>
      <c r="H1305" s="23">
        <v>2</v>
      </c>
      <c r="I1305" s="23">
        <v>1</v>
      </c>
      <c r="J1305" s="23">
        <v>2</v>
      </c>
      <c r="T1305" s="28">
        <f t="shared" si="166"/>
        <v>8</v>
      </c>
    </row>
    <row r="1306" spans="1:20" outlineLevel="2" x14ac:dyDescent="0.25">
      <c r="A1306" s="20">
        <v>1458</v>
      </c>
      <c r="B1306" s="20" t="s">
        <v>137</v>
      </c>
      <c r="C1306" s="20">
        <v>219</v>
      </c>
      <c r="D1306" s="20" t="s">
        <v>75</v>
      </c>
      <c r="G1306" s="23">
        <v>1</v>
      </c>
      <c r="S1306" s="23">
        <v>1</v>
      </c>
      <c r="T1306" s="28">
        <f t="shared" si="166"/>
        <v>2</v>
      </c>
    </row>
    <row r="1307" spans="1:20" outlineLevel="2" x14ac:dyDescent="0.25">
      <c r="A1307" s="20">
        <v>1458</v>
      </c>
      <c r="B1307" s="20" t="s">
        <v>137</v>
      </c>
      <c r="C1307" s="20">
        <v>1095</v>
      </c>
      <c r="D1307" s="20" t="s">
        <v>235</v>
      </c>
      <c r="P1307" s="23">
        <v>2</v>
      </c>
      <c r="R1307" s="23">
        <v>1</v>
      </c>
      <c r="S1307" s="23">
        <v>1</v>
      </c>
      <c r="T1307" s="28">
        <f t="shared" si="166"/>
        <v>4</v>
      </c>
    </row>
    <row r="1308" spans="1:20" outlineLevel="2" x14ac:dyDescent="0.25">
      <c r="A1308" s="20">
        <v>1458</v>
      </c>
      <c r="B1308" s="20" t="s">
        <v>137</v>
      </c>
      <c r="C1308" s="20">
        <v>1501</v>
      </c>
      <c r="D1308" s="20" t="s">
        <v>93</v>
      </c>
      <c r="Q1308" s="23">
        <v>1</v>
      </c>
      <c r="T1308" s="28">
        <f t="shared" ref="T1308:T1376" si="171">SUM(E1308:S1308)</f>
        <v>1</v>
      </c>
    </row>
    <row r="1309" spans="1:20" outlineLevel="2" x14ac:dyDescent="0.25">
      <c r="A1309" s="20">
        <v>1458</v>
      </c>
      <c r="B1309" s="20" t="s">
        <v>137</v>
      </c>
      <c r="C1309" s="20">
        <v>1223</v>
      </c>
      <c r="D1309" s="20" t="s">
        <v>241</v>
      </c>
      <c r="Q1309" s="23">
        <v>1</v>
      </c>
      <c r="T1309" s="28">
        <f t="shared" si="171"/>
        <v>1</v>
      </c>
    </row>
    <row r="1310" spans="1:20" outlineLevel="2" x14ac:dyDescent="0.25">
      <c r="A1310" s="20">
        <v>1458</v>
      </c>
      <c r="B1310" s="20" t="s">
        <v>137</v>
      </c>
      <c r="C1310" s="20">
        <v>1672</v>
      </c>
      <c r="D1310" s="20" t="s">
        <v>94</v>
      </c>
      <c r="O1310" s="23">
        <v>3</v>
      </c>
      <c r="P1310" s="23">
        <v>1</v>
      </c>
      <c r="Q1310" s="23">
        <v>1</v>
      </c>
      <c r="S1310" s="23">
        <v>1</v>
      </c>
      <c r="T1310" s="28">
        <f t="shared" si="171"/>
        <v>6</v>
      </c>
    </row>
    <row r="1311" spans="1:20" outlineLevel="2" x14ac:dyDescent="0.25">
      <c r="A1311" s="20">
        <v>1458</v>
      </c>
      <c r="B1311" s="20" t="s">
        <v>137</v>
      </c>
      <c r="C1311" s="20">
        <v>1739</v>
      </c>
      <c r="D1311" s="20" t="s">
        <v>96</v>
      </c>
      <c r="N1311" s="23">
        <v>2</v>
      </c>
      <c r="O1311" s="23">
        <v>2</v>
      </c>
      <c r="T1311" s="28">
        <f t="shared" si="171"/>
        <v>4</v>
      </c>
    </row>
    <row r="1312" spans="1:20" outlineLevel="2" x14ac:dyDescent="0.25">
      <c r="A1312" s="20">
        <v>1458</v>
      </c>
      <c r="B1312" s="20" t="s">
        <v>137</v>
      </c>
      <c r="C1312" s="20">
        <v>798</v>
      </c>
      <c r="D1312" s="20" t="s">
        <v>105</v>
      </c>
      <c r="G1312" s="23">
        <v>2</v>
      </c>
      <c r="H1312" s="23">
        <v>2</v>
      </c>
      <c r="I1312" s="23">
        <v>2</v>
      </c>
      <c r="K1312" s="23">
        <v>1</v>
      </c>
      <c r="M1312" s="23">
        <v>1</v>
      </c>
      <c r="N1312" s="23">
        <v>1</v>
      </c>
      <c r="P1312" s="23">
        <v>1</v>
      </c>
      <c r="Q1312" s="23">
        <v>3</v>
      </c>
      <c r="R1312" s="23">
        <v>3</v>
      </c>
      <c r="T1312" s="28">
        <f t="shared" si="171"/>
        <v>16</v>
      </c>
    </row>
    <row r="1313" spans="1:20" outlineLevel="2" x14ac:dyDescent="0.25">
      <c r="A1313" s="20">
        <v>1458</v>
      </c>
      <c r="B1313" s="20" t="s">
        <v>137</v>
      </c>
      <c r="C1313" s="20">
        <v>364</v>
      </c>
      <c r="D1313" s="20" t="s">
        <v>117</v>
      </c>
      <c r="P1313" s="23">
        <v>1</v>
      </c>
      <c r="T1313" s="28">
        <f t="shared" si="171"/>
        <v>1</v>
      </c>
    </row>
    <row r="1314" spans="1:20" outlineLevel="2" x14ac:dyDescent="0.25">
      <c r="A1314" s="20">
        <v>1458</v>
      </c>
      <c r="B1314" s="20" t="s">
        <v>137</v>
      </c>
      <c r="C1314" s="20">
        <v>561</v>
      </c>
      <c r="D1314" s="20" t="s">
        <v>121</v>
      </c>
      <c r="H1314" s="23">
        <v>3</v>
      </c>
      <c r="M1314" s="23">
        <v>1</v>
      </c>
      <c r="T1314" s="28">
        <f t="shared" si="171"/>
        <v>4</v>
      </c>
    </row>
    <row r="1315" spans="1:20" outlineLevel="2" x14ac:dyDescent="0.25">
      <c r="A1315" s="20">
        <v>1458</v>
      </c>
      <c r="B1315" s="20" t="s">
        <v>137</v>
      </c>
      <c r="C1315" s="20">
        <v>1458</v>
      </c>
      <c r="D1315" s="20" t="s">
        <v>137</v>
      </c>
      <c r="E1315" s="23">
        <v>102</v>
      </c>
      <c r="F1315" s="23">
        <v>7</v>
      </c>
      <c r="G1315" s="23">
        <v>144</v>
      </c>
      <c r="H1315" s="23">
        <v>144</v>
      </c>
      <c r="I1315" s="23">
        <v>167</v>
      </c>
      <c r="J1315" s="23">
        <v>153</v>
      </c>
      <c r="K1315" s="23">
        <v>133</v>
      </c>
      <c r="L1315" s="23">
        <v>162</v>
      </c>
      <c r="M1315" s="23">
        <v>150</v>
      </c>
      <c r="N1315" s="23">
        <v>136</v>
      </c>
      <c r="O1315" s="23">
        <v>144</v>
      </c>
      <c r="P1315" s="23">
        <v>137</v>
      </c>
      <c r="Q1315" s="23">
        <v>162</v>
      </c>
      <c r="R1315" s="23">
        <v>169</v>
      </c>
      <c r="S1315" s="23">
        <v>162</v>
      </c>
      <c r="T1315" s="28">
        <f t="shared" si="171"/>
        <v>2072</v>
      </c>
    </row>
    <row r="1316" spans="1:20" outlineLevel="2" x14ac:dyDescent="0.25">
      <c r="A1316" s="20">
        <v>1458</v>
      </c>
      <c r="B1316" s="20" t="s">
        <v>137</v>
      </c>
      <c r="C1316" s="20">
        <v>1465</v>
      </c>
      <c r="D1316" s="20" t="s">
        <v>144</v>
      </c>
      <c r="Q1316" s="23">
        <v>1</v>
      </c>
      <c r="T1316" s="28">
        <f t="shared" si="171"/>
        <v>1</v>
      </c>
    </row>
    <row r="1317" spans="1:20" outlineLevel="2" x14ac:dyDescent="0.25">
      <c r="A1317" s="20">
        <v>1458</v>
      </c>
      <c r="B1317" s="20" t="s">
        <v>137</v>
      </c>
      <c r="C1317" s="20">
        <v>1466</v>
      </c>
      <c r="D1317" s="20" t="s">
        <v>151</v>
      </c>
      <c r="N1317" s="23">
        <v>1</v>
      </c>
      <c r="R1317" s="23">
        <v>1</v>
      </c>
      <c r="T1317" s="28">
        <f t="shared" si="171"/>
        <v>2</v>
      </c>
    </row>
    <row r="1318" spans="1:20" outlineLevel="2" x14ac:dyDescent="0.25">
      <c r="A1318" s="20">
        <v>1458</v>
      </c>
      <c r="B1318" s="20" t="s">
        <v>137</v>
      </c>
      <c r="C1318" s="20">
        <v>854</v>
      </c>
      <c r="D1318" s="20" t="s">
        <v>165</v>
      </c>
      <c r="G1318" s="23">
        <v>1</v>
      </c>
      <c r="I1318" s="23">
        <v>2</v>
      </c>
      <c r="J1318" s="23">
        <v>2</v>
      </c>
      <c r="L1318" s="23">
        <v>2</v>
      </c>
      <c r="N1318" s="23">
        <v>2</v>
      </c>
      <c r="O1318" s="23">
        <v>4</v>
      </c>
      <c r="T1318" s="28">
        <f t="shared" si="171"/>
        <v>13</v>
      </c>
    </row>
    <row r="1319" spans="1:20" outlineLevel="2" x14ac:dyDescent="0.25">
      <c r="A1319" s="20">
        <v>1458</v>
      </c>
      <c r="B1319" s="20" t="s">
        <v>137</v>
      </c>
      <c r="C1319" s="20">
        <v>860</v>
      </c>
      <c r="D1319" s="20" t="s">
        <v>166</v>
      </c>
      <c r="I1319" s="23">
        <v>1</v>
      </c>
      <c r="J1319" s="23">
        <v>1</v>
      </c>
      <c r="T1319" s="28">
        <f t="shared" si="171"/>
        <v>2</v>
      </c>
    </row>
    <row r="1320" spans="1:20" outlineLevel="2" x14ac:dyDescent="0.25">
      <c r="A1320" s="20">
        <v>1458</v>
      </c>
      <c r="B1320" s="20" t="s">
        <v>137</v>
      </c>
      <c r="C1320" s="20">
        <v>936</v>
      </c>
      <c r="D1320" s="20" t="s">
        <v>174</v>
      </c>
      <c r="G1320" s="23">
        <v>1</v>
      </c>
      <c r="T1320" s="28">
        <f t="shared" si="171"/>
        <v>1</v>
      </c>
    </row>
    <row r="1321" spans="1:20" outlineLevel="2" x14ac:dyDescent="0.25">
      <c r="A1321" s="20">
        <v>1458</v>
      </c>
      <c r="B1321" s="20" t="s">
        <v>137</v>
      </c>
      <c r="C1321" s="20">
        <v>681</v>
      </c>
      <c r="D1321" s="20" t="s">
        <v>192</v>
      </c>
      <c r="E1321" s="23">
        <v>3</v>
      </c>
      <c r="M1321" s="23">
        <v>1</v>
      </c>
      <c r="T1321" s="28">
        <f t="shared" si="171"/>
        <v>4</v>
      </c>
    </row>
    <row r="1322" spans="1:20" outlineLevel="2" x14ac:dyDescent="0.25">
      <c r="A1322" s="20">
        <v>1458</v>
      </c>
      <c r="B1322" s="20" t="s">
        <v>137</v>
      </c>
      <c r="C1322" s="20">
        <v>480</v>
      </c>
      <c r="D1322" s="20" t="s">
        <v>208</v>
      </c>
      <c r="G1322" s="23">
        <v>1</v>
      </c>
      <c r="T1322" s="28">
        <f t="shared" si="171"/>
        <v>1</v>
      </c>
    </row>
    <row r="1323" spans="1:20" outlineLevel="1" x14ac:dyDescent="0.25">
      <c r="A1323" s="25"/>
      <c r="B1323" s="24" t="s">
        <v>1071</v>
      </c>
      <c r="C1323" s="25"/>
      <c r="D1323" s="25"/>
      <c r="E1323" s="26">
        <f t="shared" ref="E1323:T1323" si="172">SUBTOTAL(9,E1304:E1322)</f>
        <v>105</v>
      </c>
      <c r="F1323" s="26">
        <f t="shared" si="172"/>
        <v>7</v>
      </c>
      <c r="G1323" s="26">
        <f t="shared" si="172"/>
        <v>154</v>
      </c>
      <c r="H1323" s="26">
        <f t="shared" si="172"/>
        <v>151</v>
      </c>
      <c r="I1323" s="26">
        <f t="shared" si="172"/>
        <v>173</v>
      </c>
      <c r="J1323" s="26">
        <f t="shared" si="172"/>
        <v>158</v>
      </c>
      <c r="K1323" s="26">
        <f t="shared" si="172"/>
        <v>134</v>
      </c>
      <c r="L1323" s="26">
        <f t="shared" si="172"/>
        <v>164</v>
      </c>
      <c r="M1323" s="26">
        <f t="shared" si="172"/>
        <v>153</v>
      </c>
      <c r="N1323" s="26">
        <f t="shared" si="172"/>
        <v>142</v>
      </c>
      <c r="O1323" s="26">
        <f t="shared" si="172"/>
        <v>153</v>
      </c>
      <c r="P1323" s="26">
        <f t="shared" si="172"/>
        <v>142</v>
      </c>
      <c r="Q1323" s="26">
        <f t="shared" si="172"/>
        <v>169</v>
      </c>
      <c r="R1323" s="26">
        <f t="shared" si="172"/>
        <v>175</v>
      </c>
      <c r="S1323" s="26">
        <f t="shared" si="172"/>
        <v>165</v>
      </c>
      <c r="T1323" s="28">
        <f t="shared" si="172"/>
        <v>2145</v>
      </c>
    </row>
    <row r="1324" spans="1:20" outlineLevel="2" x14ac:dyDescent="0.25">
      <c r="A1324" s="20">
        <v>1459</v>
      </c>
      <c r="B1324" s="20" t="s">
        <v>138</v>
      </c>
      <c r="C1324" s="20">
        <v>1095</v>
      </c>
      <c r="D1324" s="20" t="s">
        <v>235</v>
      </c>
      <c r="R1324" s="23">
        <v>1</v>
      </c>
      <c r="T1324" s="28">
        <f t="shared" si="171"/>
        <v>1</v>
      </c>
    </row>
    <row r="1325" spans="1:20" outlineLevel="2" x14ac:dyDescent="0.25">
      <c r="A1325" s="20">
        <v>1459</v>
      </c>
      <c r="B1325" s="20" t="s">
        <v>138</v>
      </c>
      <c r="C1325" s="20">
        <v>1501</v>
      </c>
      <c r="D1325" s="20" t="s">
        <v>93</v>
      </c>
      <c r="S1325" s="23">
        <v>1</v>
      </c>
      <c r="T1325" s="28">
        <f t="shared" si="171"/>
        <v>1</v>
      </c>
    </row>
    <row r="1326" spans="1:20" outlineLevel="2" x14ac:dyDescent="0.25">
      <c r="A1326" s="20">
        <v>1459</v>
      </c>
      <c r="B1326" s="20" t="s">
        <v>138</v>
      </c>
      <c r="C1326" s="20">
        <v>1672</v>
      </c>
      <c r="D1326" s="20" t="s">
        <v>94</v>
      </c>
      <c r="N1326" s="23">
        <v>1</v>
      </c>
      <c r="P1326" s="23">
        <v>1</v>
      </c>
      <c r="T1326" s="28">
        <f t="shared" si="171"/>
        <v>2</v>
      </c>
    </row>
    <row r="1327" spans="1:20" outlineLevel="2" x14ac:dyDescent="0.25">
      <c r="A1327" s="20">
        <v>1459</v>
      </c>
      <c r="B1327" s="20" t="s">
        <v>138</v>
      </c>
      <c r="C1327" s="20">
        <v>1739</v>
      </c>
      <c r="D1327" s="20" t="s">
        <v>96</v>
      </c>
      <c r="R1327" s="23">
        <v>1</v>
      </c>
      <c r="T1327" s="28">
        <f t="shared" si="171"/>
        <v>1</v>
      </c>
    </row>
    <row r="1328" spans="1:20" outlineLevel="2" x14ac:dyDescent="0.25">
      <c r="A1328" s="20">
        <v>1459</v>
      </c>
      <c r="B1328" s="20" t="s">
        <v>138</v>
      </c>
      <c r="C1328" s="20">
        <v>1067</v>
      </c>
      <c r="D1328" s="20" t="s">
        <v>97</v>
      </c>
      <c r="Q1328" s="23">
        <v>1</v>
      </c>
      <c r="R1328" s="23">
        <v>1</v>
      </c>
      <c r="S1328" s="23">
        <v>1</v>
      </c>
      <c r="T1328" s="28">
        <f t="shared" si="171"/>
        <v>3</v>
      </c>
    </row>
    <row r="1329" spans="1:20" outlineLevel="2" x14ac:dyDescent="0.25">
      <c r="A1329" s="20">
        <v>1459</v>
      </c>
      <c r="B1329" s="20" t="s">
        <v>138</v>
      </c>
      <c r="C1329" s="20">
        <v>1459</v>
      </c>
      <c r="D1329" s="20" t="s">
        <v>138</v>
      </c>
      <c r="E1329" s="23">
        <v>26</v>
      </c>
      <c r="G1329" s="23">
        <v>35</v>
      </c>
      <c r="H1329" s="23">
        <v>38</v>
      </c>
      <c r="I1329" s="23">
        <v>27</v>
      </c>
      <c r="J1329" s="23">
        <v>34</v>
      </c>
      <c r="K1329" s="23">
        <v>40</v>
      </c>
      <c r="L1329" s="23">
        <v>39</v>
      </c>
      <c r="M1329" s="23">
        <v>29</v>
      </c>
      <c r="N1329" s="23">
        <v>28</v>
      </c>
      <c r="O1329" s="23">
        <v>36</v>
      </c>
      <c r="P1329" s="23">
        <v>41</v>
      </c>
      <c r="Q1329" s="23">
        <v>52</v>
      </c>
      <c r="R1329" s="23">
        <v>35</v>
      </c>
      <c r="S1329" s="23">
        <v>30</v>
      </c>
      <c r="T1329" s="28">
        <f t="shared" si="171"/>
        <v>490</v>
      </c>
    </row>
    <row r="1330" spans="1:20" outlineLevel="2" x14ac:dyDescent="0.25">
      <c r="A1330" s="20">
        <v>1459</v>
      </c>
      <c r="B1330" s="20" t="s">
        <v>138</v>
      </c>
      <c r="C1330" s="20">
        <v>1615</v>
      </c>
      <c r="D1330" s="20" t="s">
        <v>140</v>
      </c>
      <c r="K1330" s="23">
        <v>2</v>
      </c>
      <c r="N1330" s="23">
        <v>1</v>
      </c>
      <c r="T1330" s="28">
        <f t="shared" si="171"/>
        <v>3</v>
      </c>
    </row>
    <row r="1331" spans="1:20" outlineLevel="2" x14ac:dyDescent="0.25">
      <c r="A1331" s="20">
        <v>1459</v>
      </c>
      <c r="B1331" s="20" t="s">
        <v>138</v>
      </c>
      <c r="C1331" s="20">
        <v>1464</v>
      </c>
      <c r="D1331" s="20" t="s">
        <v>143</v>
      </c>
      <c r="G1331" s="23">
        <v>1</v>
      </c>
      <c r="H1331" s="23">
        <v>1</v>
      </c>
      <c r="J1331" s="23">
        <v>3</v>
      </c>
      <c r="L1331" s="23">
        <v>1</v>
      </c>
      <c r="O1331" s="23">
        <v>1</v>
      </c>
      <c r="T1331" s="28">
        <f t="shared" si="171"/>
        <v>7</v>
      </c>
    </row>
    <row r="1332" spans="1:20" outlineLevel="2" x14ac:dyDescent="0.25">
      <c r="A1332" s="20">
        <v>1459</v>
      </c>
      <c r="B1332" s="20" t="s">
        <v>138</v>
      </c>
      <c r="C1332" s="20">
        <v>1733</v>
      </c>
      <c r="D1332" s="20" t="s">
        <v>179</v>
      </c>
      <c r="E1332" s="23">
        <v>1</v>
      </c>
      <c r="G1332" s="23">
        <v>2</v>
      </c>
      <c r="H1332" s="23">
        <v>3</v>
      </c>
      <c r="I1332" s="23">
        <v>2</v>
      </c>
      <c r="M1332" s="23">
        <v>1</v>
      </c>
      <c r="N1332" s="23">
        <v>3</v>
      </c>
      <c r="O1332" s="23">
        <v>3</v>
      </c>
      <c r="P1332" s="23">
        <v>1</v>
      </c>
      <c r="Q1332" s="23">
        <v>4</v>
      </c>
      <c r="R1332" s="23">
        <v>3</v>
      </c>
      <c r="S1332" s="23">
        <v>6</v>
      </c>
      <c r="T1332" s="28">
        <f t="shared" si="171"/>
        <v>29</v>
      </c>
    </row>
    <row r="1333" spans="1:20" outlineLevel="2" x14ac:dyDescent="0.25">
      <c r="A1333" s="20">
        <v>1459</v>
      </c>
      <c r="B1333" s="20" t="s">
        <v>138</v>
      </c>
      <c r="C1333" s="20">
        <v>1139</v>
      </c>
      <c r="D1333" s="20" t="s">
        <v>253</v>
      </c>
      <c r="R1333" s="23">
        <v>1</v>
      </c>
      <c r="S1333" s="23">
        <v>2</v>
      </c>
      <c r="T1333" s="28">
        <f t="shared" si="171"/>
        <v>3</v>
      </c>
    </row>
    <row r="1334" spans="1:20" outlineLevel="1" x14ac:dyDescent="0.25">
      <c r="A1334" s="25"/>
      <c r="B1334" s="24" t="s">
        <v>1072</v>
      </c>
      <c r="C1334" s="25"/>
      <c r="D1334" s="25"/>
      <c r="E1334" s="26">
        <f t="shared" ref="E1334:T1334" si="173">SUBTOTAL(9,E1324:E1333)</f>
        <v>27</v>
      </c>
      <c r="F1334" s="26">
        <f t="shared" si="173"/>
        <v>0</v>
      </c>
      <c r="G1334" s="26">
        <f t="shared" si="173"/>
        <v>38</v>
      </c>
      <c r="H1334" s="26">
        <f t="shared" si="173"/>
        <v>42</v>
      </c>
      <c r="I1334" s="26">
        <f t="shared" si="173"/>
        <v>29</v>
      </c>
      <c r="J1334" s="26">
        <f t="shared" si="173"/>
        <v>37</v>
      </c>
      <c r="K1334" s="26">
        <f t="shared" si="173"/>
        <v>42</v>
      </c>
      <c r="L1334" s="26">
        <f t="shared" si="173"/>
        <v>40</v>
      </c>
      <c r="M1334" s="26">
        <f t="shared" si="173"/>
        <v>30</v>
      </c>
      <c r="N1334" s="26">
        <f t="shared" si="173"/>
        <v>33</v>
      </c>
      <c r="O1334" s="26">
        <f t="shared" si="173"/>
        <v>40</v>
      </c>
      <c r="P1334" s="26">
        <f t="shared" si="173"/>
        <v>43</v>
      </c>
      <c r="Q1334" s="26">
        <f t="shared" si="173"/>
        <v>57</v>
      </c>
      <c r="R1334" s="26">
        <f t="shared" si="173"/>
        <v>42</v>
      </c>
      <c r="S1334" s="26">
        <f t="shared" si="173"/>
        <v>40</v>
      </c>
      <c r="T1334" s="28">
        <f t="shared" si="173"/>
        <v>540</v>
      </c>
    </row>
    <row r="1335" spans="1:20" outlineLevel="2" x14ac:dyDescent="0.25">
      <c r="A1335" s="20">
        <v>1460</v>
      </c>
      <c r="B1335" s="20" t="s">
        <v>139</v>
      </c>
      <c r="C1335" s="20">
        <v>1630</v>
      </c>
      <c r="D1335" s="20" t="s">
        <v>29</v>
      </c>
      <c r="P1335" s="23">
        <v>1</v>
      </c>
      <c r="R1335" s="23">
        <v>3</v>
      </c>
      <c r="S1335" s="23">
        <v>1</v>
      </c>
      <c r="T1335" s="28">
        <f t="shared" si="171"/>
        <v>5</v>
      </c>
    </row>
    <row r="1336" spans="1:20" outlineLevel="2" x14ac:dyDescent="0.25">
      <c r="A1336" s="20">
        <v>1460</v>
      </c>
      <c r="B1336" s="20" t="s">
        <v>139</v>
      </c>
      <c r="C1336" s="20">
        <v>65</v>
      </c>
      <c r="D1336" s="20" t="s">
        <v>31</v>
      </c>
      <c r="I1336" s="23">
        <v>1</v>
      </c>
      <c r="K1336" s="23">
        <v>1</v>
      </c>
      <c r="R1336" s="23">
        <v>2</v>
      </c>
      <c r="S1336" s="23">
        <v>4</v>
      </c>
      <c r="T1336" s="28">
        <f t="shared" si="171"/>
        <v>8</v>
      </c>
    </row>
    <row r="1337" spans="1:20" outlineLevel="2" x14ac:dyDescent="0.25">
      <c r="A1337" s="20">
        <v>1460</v>
      </c>
      <c r="B1337" s="20" t="s">
        <v>139</v>
      </c>
      <c r="C1337" s="20">
        <v>1672</v>
      </c>
      <c r="D1337" s="20" t="s">
        <v>94</v>
      </c>
      <c r="O1337" s="23">
        <v>2</v>
      </c>
      <c r="P1337" s="23">
        <v>1</v>
      </c>
      <c r="R1337" s="23">
        <v>1</v>
      </c>
      <c r="T1337" s="28">
        <f t="shared" si="171"/>
        <v>4</v>
      </c>
    </row>
    <row r="1338" spans="1:20" outlineLevel="2" x14ac:dyDescent="0.25">
      <c r="A1338" s="20">
        <v>1460</v>
      </c>
      <c r="B1338" s="20" t="s">
        <v>139</v>
      </c>
      <c r="C1338" s="20">
        <v>1739</v>
      </c>
      <c r="D1338" s="20" t="s">
        <v>96</v>
      </c>
      <c r="R1338" s="23">
        <v>1</v>
      </c>
      <c r="T1338" s="28">
        <f t="shared" si="171"/>
        <v>1</v>
      </c>
    </row>
    <row r="1339" spans="1:20" outlineLevel="2" x14ac:dyDescent="0.25">
      <c r="A1339" s="20">
        <v>1460</v>
      </c>
      <c r="B1339" s="20" t="s">
        <v>139</v>
      </c>
      <c r="C1339" s="20">
        <v>1067</v>
      </c>
      <c r="D1339" s="20" t="s">
        <v>97</v>
      </c>
      <c r="P1339" s="23">
        <v>4</v>
      </c>
      <c r="Q1339" s="23">
        <v>1</v>
      </c>
      <c r="R1339" s="23">
        <v>1</v>
      </c>
      <c r="S1339" s="23">
        <v>4</v>
      </c>
      <c r="T1339" s="28">
        <f t="shared" si="171"/>
        <v>10</v>
      </c>
    </row>
    <row r="1340" spans="1:20" outlineLevel="2" x14ac:dyDescent="0.25">
      <c r="A1340" s="20">
        <v>1460</v>
      </c>
      <c r="B1340" s="20" t="s">
        <v>139</v>
      </c>
      <c r="C1340" s="20">
        <v>1460</v>
      </c>
      <c r="D1340" s="20" t="s">
        <v>139</v>
      </c>
      <c r="G1340" s="23">
        <v>153</v>
      </c>
      <c r="H1340" s="23">
        <v>149</v>
      </c>
      <c r="I1340" s="23">
        <v>179</v>
      </c>
      <c r="J1340" s="23">
        <v>203</v>
      </c>
      <c r="K1340" s="23">
        <v>170</v>
      </c>
      <c r="L1340" s="23">
        <v>200</v>
      </c>
      <c r="M1340" s="23">
        <v>164</v>
      </c>
      <c r="N1340" s="23">
        <v>194</v>
      </c>
      <c r="O1340" s="23">
        <v>157</v>
      </c>
      <c r="P1340" s="23">
        <v>166</v>
      </c>
      <c r="Q1340" s="23">
        <v>172</v>
      </c>
      <c r="R1340" s="23">
        <v>162</v>
      </c>
      <c r="S1340" s="23">
        <v>171</v>
      </c>
      <c r="T1340" s="28">
        <f t="shared" si="171"/>
        <v>2240</v>
      </c>
    </row>
    <row r="1341" spans="1:20" outlineLevel="2" x14ac:dyDescent="0.25">
      <c r="A1341" s="20">
        <v>1460</v>
      </c>
      <c r="B1341" s="20" t="s">
        <v>139</v>
      </c>
      <c r="C1341" s="20">
        <v>888</v>
      </c>
      <c r="D1341" s="20" t="s">
        <v>168</v>
      </c>
      <c r="O1341" s="23">
        <v>1</v>
      </c>
      <c r="T1341" s="28">
        <f t="shared" si="171"/>
        <v>1</v>
      </c>
    </row>
    <row r="1342" spans="1:20" outlineLevel="2" x14ac:dyDescent="0.25">
      <c r="A1342" s="20">
        <v>1460</v>
      </c>
      <c r="B1342" s="20" t="s">
        <v>139</v>
      </c>
      <c r="C1342" s="20">
        <v>416</v>
      </c>
      <c r="D1342" s="20" t="s">
        <v>195</v>
      </c>
      <c r="R1342" s="23">
        <v>1</v>
      </c>
      <c r="S1342" s="23">
        <v>1</v>
      </c>
      <c r="T1342" s="28">
        <f t="shared" si="171"/>
        <v>2</v>
      </c>
    </row>
    <row r="1343" spans="1:20" outlineLevel="2" x14ac:dyDescent="0.25">
      <c r="A1343" s="20">
        <v>1460</v>
      </c>
      <c r="B1343" s="20" t="s">
        <v>139</v>
      </c>
      <c r="C1343" s="20">
        <v>1189</v>
      </c>
      <c r="D1343" s="20" t="s">
        <v>249</v>
      </c>
      <c r="P1343" s="23">
        <v>1</v>
      </c>
      <c r="Q1343" s="23">
        <v>2</v>
      </c>
      <c r="R1343" s="23">
        <v>2</v>
      </c>
      <c r="S1343" s="23">
        <v>2</v>
      </c>
      <c r="T1343" s="28">
        <f t="shared" si="171"/>
        <v>7</v>
      </c>
    </row>
    <row r="1344" spans="1:20" outlineLevel="2" x14ac:dyDescent="0.25">
      <c r="A1344" s="20">
        <v>1460</v>
      </c>
      <c r="B1344" s="20" t="s">
        <v>139</v>
      </c>
      <c r="C1344" s="20">
        <v>1282</v>
      </c>
      <c r="D1344" s="20" t="s">
        <v>250</v>
      </c>
      <c r="M1344" s="23">
        <v>38</v>
      </c>
      <c r="N1344" s="23">
        <v>37</v>
      </c>
      <c r="O1344" s="23">
        <v>47</v>
      </c>
      <c r="P1344" s="23">
        <v>37</v>
      </c>
      <c r="Q1344" s="23">
        <v>32</v>
      </c>
      <c r="R1344" s="23">
        <v>33</v>
      </c>
      <c r="S1344" s="23">
        <v>35</v>
      </c>
      <c r="T1344" s="28">
        <f t="shared" si="171"/>
        <v>259</v>
      </c>
    </row>
    <row r="1345" spans="1:20" outlineLevel="2" x14ac:dyDescent="0.25">
      <c r="A1345" s="20">
        <v>1460</v>
      </c>
      <c r="B1345" s="20" t="s">
        <v>139</v>
      </c>
      <c r="C1345" s="20">
        <v>1231</v>
      </c>
      <c r="D1345" s="20" t="s">
        <v>254</v>
      </c>
      <c r="H1345" s="23">
        <v>1</v>
      </c>
      <c r="J1345" s="23">
        <v>1</v>
      </c>
      <c r="K1345" s="23">
        <v>1</v>
      </c>
      <c r="M1345" s="23">
        <v>3</v>
      </c>
      <c r="N1345" s="23">
        <v>1</v>
      </c>
      <c r="O1345" s="23">
        <v>1</v>
      </c>
      <c r="P1345" s="23">
        <v>2</v>
      </c>
      <c r="Q1345" s="23">
        <v>1</v>
      </c>
      <c r="R1345" s="23">
        <v>2</v>
      </c>
      <c r="S1345" s="23">
        <v>3</v>
      </c>
      <c r="T1345" s="28">
        <f t="shared" si="171"/>
        <v>16</v>
      </c>
    </row>
    <row r="1346" spans="1:20" outlineLevel="2" x14ac:dyDescent="0.25">
      <c r="A1346" s="20">
        <v>1460</v>
      </c>
      <c r="B1346" s="20" t="s">
        <v>139</v>
      </c>
      <c r="C1346" s="20">
        <v>1060</v>
      </c>
      <c r="D1346" s="20" t="s">
        <v>209</v>
      </c>
      <c r="R1346" s="23">
        <v>1</v>
      </c>
      <c r="T1346" s="28">
        <f t="shared" si="171"/>
        <v>1</v>
      </c>
    </row>
    <row r="1347" spans="1:20" outlineLevel="1" x14ac:dyDescent="0.25">
      <c r="A1347" s="25"/>
      <c r="B1347" s="24" t="s">
        <v>1073</v>
      </c>
      <c r="C1347" s="25"/>
      <c r="D1347" s="25"/>
      <c r="E1347" s="26">
        <f t="shared" ref="E1347:T1347" si="174">SUBTOTAL(9,E1335:E1346)</f>
        <v>0</v>
      </c>
      <c r="F1347" s="26">
        <f t="shared" si="174"/>
        <v>0</v>
      </c>
      <c r="G1347" s="26">
        <f t="shared" si="174"/>
        <v>153</v>
      </c>
      <c r="H1347" s="26">
        <f t="shared" si="174"/>
        <v>150</v>
      </c>
      <c r="I1347" s="26">
        <f t="shared" si="174"/>
        <v>180</v>
      </c>
      <c r="J1347" s="26">
        <f t="shared" si="174"/>
        <v>204</v>
      </c>
      <c r="K1347" s="26">
        <f t="shared" si="174"/>
        <v>172</v>
      </c>
      <c r="L1347" s="26">
        <f t="shared" si="174"/>
        <v>200</v>
      </c>
      <c r="M1347" s="26">
        <f t="shared" si="174"/>
        <v>205</v>
      </c>
      <c r="N1347" s="26">
        <f t="shared" si="174"/>
        <v>232</v>
      </c>
      <c r="O1347" s="26">
        <f t="shared" si="174"/>
        <v>208</v>
      </c>
      <c r="P1347" s="26">
        <f t="shared" si="174"/>
        <v>212</v>
      </c>
      <c r="Q1347" s="26">
        <f t="shared" si="174"/>
        <v>208</v>
      </c>
      <c r="R1347" s="26">
        <f t="shared" si="174"/>
        <v>209</v>
      </c>
      <c r="S1347" s="26">
        <f t="shared" si="174"/>
        <v>221</v>
      </c>
      <c r="T1347" s="28">
        <f t="shared" si="174"/>
        <v>2554</v>
      </c>
    </row>
    <row r="1348" spans="1:20" outlineLevel="2" x14ac:dyDescent="0.25">
      <c r="A1348" s="20">
        <v>1615</v>
      </c>
      <c r="B1348" s="20" t="s">
        <v>140</v>
      </c>
      <c r="C1348" s="20">
        <v>1095</v>
      </c>
      <c r="D1348" s="20" t="s">
        <v>235</v>
      </c>
      <c r="Q1348" s="23">
        <v>2</v>
      </c>
      <c r="S1348" s="23">
        <v>1</v>
      </c>
      <c r="T1348" s="28">
        <f t="shared" si="171"/>
        <v>3</v>
      </c>
    </row>
    <row r="1349" spans="1:20" outlineLevel="2" x14ac:dyDescent="0.25">
      <c r="A1349" s="20">
        <v>1615</v>
      </c>
      <c r="B1349" s="20" t="s">
        <v>140</v>
      </c>
      <c r="C1349" s="20">
        <v>1672</v>
      </c>
      <c r="D1349" s="20" t="s">
        <v>94</v>
      </c>
      <c r="O1349" s="23">
        <v>2</v>
      </c>
      <c r="T1349" s="28">
        <f t="shared" si="171"/>
        <v>2</v>
      </c>
    </row>
    <row r="1350" spans="1:20" outlineLevel="2" x14ac:dyDescent="0.25">
      <c r="A1350" s="20">
        <v>1615</v>
      </c>
      <c r="B1350" s="20" t="s">
        <v>140</v>
      </c>
      <c r="C1350" s="20">
        <v>1739</v>
      </c>
      <c r="D1350" s="20" t="s">
        <v>96</v>
      </c>
      <c r="O1350" s="23">
        <v>2</v>
      </c>
      <c r="R1350" s="23">
        <v>3</v>
      </c>
      <c r="S1350" s="23">
        <v>1</v>
      </c>
      <c r="T1350" s="28">
        <f t="shared" si="171"/>
        <v>6</v>
      </c>
    </row>
    <row r="1351" spans="1:20" outlineLevel="2" x14ac:dyDescent="0.25">
      <c r="A1351" s="20">
        <v>1615</v>
      </c>
      <c r="B1351" s="20" t="s">
        <v>140</v>
      </c>
      <c r="C1351" s="20">
        <v>1067</v>
      </c>
      <c r="D1351" s="20" t="s">
        <v>97</v>
      </c>
      <c r="R1351" s="23">
        <v>1</v>
      </c>
      <c r="T1351" s="28">
        <f t="shared" si="171"/>
        <v>1</v>
      </c>
    </row>
    <row r="1352" spans="1:20" outlineLevel="2" x14ac:dyDescent="0.25">
      <c r="A1352" s="20">
        <v>1615</v>
      </c>
      <c r="B1352" s="20" t="s">
        <v>140</v>
      </c>
      <c r="C1352" s="20">
        <v>561</v>
      </c>
      <c r="D1352" s="20" t="s">
        <v>121</v>
      </c>
      <c r="J1352" s="23">
        <v>2</v>
      </c>
      <c r="T1352" s="28">
        <f t="shared" si="171"/>
        <v>2</v>
      </c>
    </row>
    <row r="1353" spans="1:20" outlineLevel="2" x14ac:dyDescent="0.25">
      <c r="A1353" s="20">
        <v>1615</v>
      </c>
      <c r="B1353" s="20" t="s">
        <v>140</v>
      </c>
      <c r="C1353" s="20">
        <v>1458</v>
      </c>
      <c r="D1353" s="20" t="s">
        <v>137</v>
      </c>
      <c r="E1353" s="23">
        <v>1</v>
      </c>
      <c r="T1353" s="28">
        <f t="shared" si="171"/>
        <v>1</v>
      </c>
    </row>
    <row r="1354" spans="1:20" outlineLevel="2" x14ac:dyDescent="0.25">
      <c r="A1354" s="20">
        <v>1615</v>
      </c>
      <c r="B1354" s="20" t="s">
        <v>140</v>
      </c>
      <c r="C1354" s="20">
        <v>1459</v>
      </c>
      <c r="D1354" s="20" t="s">
        <v>138</v>
      </c>
      <c r="E1354" s="23">
        <v>1</v>
      </c>
      <c r="H1354" s="23">
        <v>1</v>
      </c>
      <c r="I1354" s="23">
        <v>1</v>
      </c>
      <c r="M1354" s="23">
        <v>1</v>
      </c>
      <c r="P1354" s="23">
        <v>3</v>
      </c>
      <c r="R1354" s="23">
        <v>2</v>
      </c>
      <c r="S1354" s="23">
        <v>10</v>
      </c>
      <c r="T1354" s="28">
        <f t="shared" si="171"/>
        <v>19</v>
      </c>
    </row>
    <row r="1355" spans="1:20" outlineLevel="2" x14ac:dyDescent="0.25">
      <c r="A1355" s="20">
        <v>1615</v>
      </c>
      <c r="B1355" s="20" t="s">
        <v>140</v>
      </c>
      <c r="C1355" s="20">
        <v>1615</v>
      </c>
      <c r="D1355" s="20" t="s">
        <v>140</v>
      </c>
      <c r="E1355" s="23">
        <v>67</v>
      </c>
      <c r="F1355" s="23">
        <v>3</v>
      </c>
      <c r="G1355" s="23">
        <v>162</v>
      </c>
      <c r="H1355" s="23">
        <v>160</v>
      </c>
      <c r="I1355" s="23">
        <v>158</v>
      </c>
      <c r="J1355" s="23">
        <v>187</v>
      </c>
      <c r="K1355" s="23">
        <v>163</v>
      </c>
      <c r="L1355" s="23">
        <v>188</v>
      </c>
      <c r="M1355" s="23">
        <v>179</v>
      </c>
      <c r="N1355" s="23">
        <v>173</v>
      </c>
      <c r="O1355" s="23">
        <v>191</v>
      </c>
      <c r="P1355" s="23">
        <v>185</v>
      </c>
      <c r="Q1355" s="23">
        <v>176</v>
      </c>
      <c r="R1355" s="23">
        <v>141</v>
      </c>
      <c r="S1355" s="23">
        <v>186</v>
      </c>
      <c r="T1355" s="28">
        <f t="shared" si="171"/>
        <v>2319</v>
      </c>
    </row>
    <row r="1356" spans="1:20" outlineLevel="2" x14ac:dyDescent="0.25">
      <c r="A1356" s="20">
        <v>1615</v>
      </c>
      <c r="B1356" s="20" t="s">
        <v>140</v>
      </c>
      <c r="C1356" s="20">
        <v>932</v>
      </c>
      <c r="D1356" s="20" t="s">
        <v>173</v>
      </c>
      <c r="E1356" s="23">
        <v>1</v>
      </c>
      <c r="T1356" s="28">
        <f t="shared" si="171"/>
        <v>1</v>
      </c>
    </row>
    <row r="1357" spans="1:20" outlineLevel="2" x14ac:dyDescent="0.25">
      <c r="A1357" s="20">
        <v>1615</v>
      </c>
      <c r="B1357" s="20" t="s">
        <v>140</v>
      </c>
      <c r="C1357" s="20">
        <v>1733</v>
      </c>
      <c r="D1357" s="20" t="s">
        <v>179</v>
      </c>
      <c r="K1357" s="23">
        <v>1</v>
      </c>
      <c r="S1357" s="23">
        <v>1</v>
      </c>
      <c r="T1357" s="28">
        <f t="shared" si="171"/>
        <v>2</v>
      </c>
    </row>
    <row r="1358" spans="1:20" outlineLevel="2" x14ac:dyDescent="0.25">
      <c r="A1358" s="20">
        <v>1615</v>
      </c>
      <c r="B1358" s="20" t="s">
        <v>140</v>
      </c>
      <c r="C1358" s="20">
        <v>681</v>
      </c>
      <c r="D1358" s="20" t="s">
        <v>192</v>
      </c>
      <c r="E1358" s="23">
        <v>1</v>
      </c>
      <c r="T1358" s="28">
        <f t="shared" si="171"/>
        <v>1</v>
      </c>
    </row>
    <row r="1359" spans="1:20" outlineLevel="2" x14ac:dyDescent="0.25">
      <c r="A1359" s="20">
        <v>1615</v>
      </c>
      <c r="B1359" s="20" t="s">
        <v>140</v>
      </c>
      <c r="C1359" s="20">
        <v>1139</v>
      </c>
      <c r="D1359" s="20" t="s">
        <v>253</v>
      </c>
      <c r="R1359" s="23">
        <v>1</v>
      </c>
      <c r="T1359" s="28">
        <f t="shared" si="171"/>
        <v>1</v>
      </c>
    </row>
    <row r="1360" spans="1:20" outlineLevel="1" x14ac:dyDescent="0.25">
      <c r="A1360" s="25"/>
      <c r="B1360" s="24" t="s">
        <v>1074</v>
      </c>
      <c r="C1360" s="25"/>
      <c r="D1360" s="25"/>
      <c r="E1360" s="26">
        <f t="shared" ref="E1360:T1360" si="175">SUBTOTAL(9,E1348:E1359)</f>
        <v>71</v>
      </c>
      <c r="F1360" s="26">
        <f t="shared" si="175"/>
        <v>3</v>
      </c>
      <c r="G1360" s="26">
        <f t="shared" si="175"/>
        <v>162</v>
      </c>
      <c r="H1360" s="26">
        <f t="shared" si="175"/>
        <v>161</v>
      </c>
      <c r="I1360" s="26">
        <f t="shared" si="175"/>
        <v>159</v>
      </c>
      <c r="J1360" s="26">
        <f t="shared" si="175"/>
        <v>189</v>
      </c>
      <c r="K1360" s="26">
        <f t="shared" si="175"/>
        <v>164</v>
      </c>
      <c r="L1360" s="26">
        <f t="shared" si="175"/>
        <v>188</v>
      </c>
      <c r="M1360" s="26">
        <f t="shared" si="175"/>
        <v>180</v>
      </c>
      <c r="N1360" s="26">
        <f t="shared" si="175"/>
        <v>173</v>
      </c>
      <c r="O1360" s="26">
        <f t="shared" si="175"/>
        <v>195</v>
      </c>
      <c r="P1360" s="26">
        <f t="shared" si="175"/>
        <v>188</v>
      </c>
      <c r="Q1360" s="26">
        <f t="shared" si="175"/>
        <v>178</v>
      </c>
      <c r="R1360" s="26">
        <f t="shared" si="175"/>
        <v>148</v>
      </c>
      <c r="S1360" s="26">
        <f t="shared" si="175"/>
        <v>199</v>
      </c>
      <c r="T1360" s="28">
        <f t="shared" si="175"/>
        <v>2358</v>
      </c>
    </row>
    <row r="1361" spans="1:20" outlineLevel="2" x14ac:dyDescent="0.25">
      <c r="A1361" s="20">
        <v>1461</v>
      </c>
      <c r="B1361" s="20" t="s">
        <v>141</v>
      </c>
      <c r="C1361" s="20">
        <v>14</v>
      </c>
      <c r="D1361" s="20" t="s">
        <v>24</v>
      </c>
      <c r="G1361" s="23">
        <v>1</v>
      </c>
      <c r="T1361" s="28">
        <f t="shared" si="171"/>
        <v>1</v>
      </c>
    </row>
    <row r="1362" spans="1:20" outlineLevel="2" x14ac:dyDescent="0.25">
      <c r="A1362" s="20">
        <v>1461</v>
      </c>
      <c r="B1362" s="20" t="s">
        <v>141</v>
      </c>
      <c r="C1362" s="20">
        <v>1630</v>
      </c>
      <c r="D1362" s="20" t="s">
        <v>29</v>
      </c>
      <c r="Q1362" s="23">
        <v>1</v>
      </c>
      <c r="T1362" s="28">
        <f t="shared" si="171"/>
        <v>1</v>
      </c>
    </row>
    <row r="1363" spans="1:20" outlineLevel="2" x14ac:dyDescent="0.25">
      <c r="A1363" s="20">
        <v>1461</v>
      </c>
      <c r="B1363" s="20" t="s">
        <v>141</v>
      </c>
      <c r="C1363" s="20">
        <v>65</v>
      </c>
      <c r="D1363" s="20" t="s">
        <v>31</v>
      </c>
      <c r="O1363" s="23">
        <v>1</v>
      </c>
      <c r="T1363" s="28">
        <f t="shared" si="171"/>
        <v>1</v>
      </c>
    </row>
    <row r="1364" spans="1:20" outlineLevel="2" x14ac:dyDescent="0.25">
      <c r="A1364" s="20">
        <v>1461</v>
      </c>
      <c r="B1364" s="20" t="s">
        <v>141</v>
      </c>
      <c r="C1364" s="20">
        <v>174</v>
      </c>
      <c r="D1364" s="20" t="s">
        <v>61</v>
      </c>
      <c r="H1364" s="23">
        <v>1</v>
      </c>
      <c r="I1364" s="23">
        <v>1</v>
      </c>
      <c r="T1364" s="28">
        <f t="shared" si="171"/>
        <v>2</v>
      </c>
    </row>
    <row r="1365" spans="1:20" outlineLevel="2" x14ac:dyDescent="0.25">
      <c r="A1365" s="20">
        <v>1461</v>
      </c>
      <c r="B1365" s="20" t="s">
        <v>141</v>
      </c>
      <c r="C1365" s="20">
        <v>1672</v>
      </c>
      <c r="D1365" s="20" t="s">
        <v>94</v>
      </c>
      <c r="N1365" s="23">
        <v>1</v>
      </c>
      <c r="Q1365" s="23">
        <v>1</v>
      </c>
      <c r="S1365" s="23">
        <v>2</v>
      </c>
      <c r="T1365" s="28">
        <f t="shared" si="171"/>
        <v>4</v>
      </c>
    </row>
    <row r="1366" spans="1:20" outlineLevel="2" x14ac:dyDescent="0.25">
      <c r="A1366" s="20">
        <v>1461</v>
      </c>
      <c r="B1366" s="20" t="s">
        <v>141</v>
      </c>
      <c r="C1366" s="20">
        <v>1739</v>
      </c>
      <c r="D1366" s="20" t="s">
        <v>96</v>
      </c>
      <c r="P1366" s="23">
        <v>1</v>
      </c>
      <c r="Q1366" s="23">
        <v>2</v>
      </c>
      <c r="S1366" s="23">
        <v>1</v>
      </c>
      <c r="T1366" s="28">
        <f t="shared" si="171"/>
        <v>4</v>
      </c>
    </row>
    <row r="1367" spans="1:20" outlineLevel="2" x14ac:dyDescent="0.25">
      <c r="A1367" s="20">
        <v>1461</v>
      </c>
      <c r="B1367" s="20" t="s">
        <v>141</v>
      </c>
      <c r="C1367" s="20">
        <v>364</v>
      </c>
      <c r="D1367" s="20" t="s">
        <v>117</v>
      </c>
      <c r="H1367" s="23">
        <v>1</v>
      </c>
      <c r="J1367" s="23">
        <v>1</v>
      </c>
      <c r="T1367" s="28">
        <f t="shared" si="171"/>
        <v>2</v>
      </c>
    </row>
    <row r="1368" spans="1:20" outlineLevel="2" x14ac:dyDescent="0.25">
      <c r="A1368" s="20">
        <v>1461</v>
      </c>
      <c r="B1368" s="20" t="s">
        <v>141</v>
      </c>
      <c r="C1368" s="20">
        <v>1461</v>
      </c>
      <c r="D1368" s="20" t="s">
        <v>141</v>
      </c>
      <c r="E1368" s="23">
        <v>25</v>
      </c>
      <c r="F1368" s="23">
        <v>2</v>
      </c>
      <c r="G1368" s="23">
        <v>45</v>
      </c>
      <c r="H1368" s="23">
        <v>62</v>
      </c>
      <c r="I1368" s="23">
        <v>59</v>
      </c>
      <c r="J1368" s="23">
        <v>65</v>
      </c>
      <c r="K1368" s="23">
        <v>60</v>
      </c>
      <c r="L1368" s="23">
        <v>57</v>
      </c>
      <c r="M1368" s="23">
        <v>46</v>
      </c>
      <c r="N1368" s="23">
        <v>65</v>
      </c>
      <c r="O1368" s="23">
        <v>48</v>
      </c>
      <c r="P1368" s="23">
        <v>48</v>
      </c>
      <c r="Q1368" s="23">
        <v>78</v>
      </c>
      <c r="R1368" s="23">
        <v>48</v>
      </c>
      <c r="S1368" s="23">
        <v>50</v>
      </c>
      <c r="T1368" s="28">
        <f t="shared" si="171"/>
        <v>758</v>
      </c>
    </row>
    <row r="1369" spans="1:20" outlineLevel="2" x14ac:dyDescent="0.25">
      <c r="A1369" s="20">
        <v>1461</v>
      </c>
      <c r="B1369" s="20" t="s">
        <v>141</v>
      </c>
      <c r="C1369" s="20">
        <v>1662</v>
      </c>
      <c r="D1369" s="20" t="s">
        <v>194</v>
      </c>
      <c r="G1369" s="23">
        <v>2</v>
      </c>
      <c r="J1369" s="23">
        <v>1</v>
      </c>
      <c r="L1369" s="23">
        <v>1</v>
      </c>
      <c r="M1369" s="23">
        <v>1</v>
      </c>
      <c r="N1369" s="23">
        <v>1</v>
      </c>
      <c r="O1369" s="23">
        <v>1</v>
      </c>
      <c r="T1369" s="28">
        <f t="shared" si="171"/>
        <v>7</v>
      </c>
    </row>
    <row r="1370" spans="1:20" outlineLevel="2" x14ac:dyDescent="0.25">
      <c r="A1370" s="20">
        <v>1461</v>
      </c>
      <c r="B1370" s="20" t="s">
        <v>141</v>
      </c>
      <c r="C1370" s="20">
        <v>1282</v>
      </c>
      <c r="D1370" s="20" t="s">
        <v>250</v>
      </c>
      <c r="P1370" s="23">
        <v>2</v>
      </c>
      <c r="Q1370" s="23">
        <v>5</v>
      </c>
      <c r="R1370" s="23">
        <v>3</v>
      </c>
      <c r="S1370" s="23">
        <v>1</v>
      </c>
      <c r="T1370" s="28">
        <f t="shared" si="171"/>
        <v>11</v>
      </c>
    </row>
    <row r="1371" spans="1:20" outlineLevel="2" x14ac:dyDescent="0.25">
      <c r="A1371" s="20">
        <v>1461</v>
      </c>
      <c r="B1371" s="20" t="s">
        <v>141</v>
      </c>
      <c r="C1371" s="20">
        <v>1139</v>
      </c>
      <c r="D1371" s="20" t="s">
        <v>253</v>
      </c>
      <c r="P1371" s="23">
        <v>1</v>
      </c>
      <c r="R1371" s="23">
        <v>1</v>
      </c>
      <c r="T1371" s="28">
        <f t="shared" si="171"/>
        <v>2</v>
      </c>
    </row>
    <row r="1372" spans="1:20" outlineLevel="2" x14ac:dyDescent="0.25">
      <c r="A1372" s="20">
        <v>1461</v>
      </c>
      <c r="B1372" s="20" t="s">
        <v>141</v>
      </c>
      <c r="C1372" s="20">
        <v>1231</v>
      </c>
      <c r="D1372" s="20" t="s">
        <v>254</v>
      </c>
      <c r="S1372" s="23">
        <v>1</v>
      </c>
      <c r="T1372" s="28">
        <f t="shared" si="171"/>
        <v>1</v>
      </c>
    </row>
    <row r="1373" spans="1:20" outlineLevel="1" x14ac:dyDescent="0.25">
      <c r="A1373" s="25"/>
      <c r="B1373" s="24" t="s">
        <v>1075</v>
      </c>
      <c r="C1373" s="25"/>
      <c r="D1373" s="25"/>
      <c r="E1373" s="26">
        <f t="shared" ref="E1373:T1373" si="176">SUBTOTAL(9,E1361:E1372)</f>
        <v>25</v>
      </c>
      <c r="F1373" s="26">
        <f t="shared" si="176"/>
        <v>2</v>
      </c>
      <c r="G1373" s="26">
        <f t="shared" si="176"/>
        <v>48</v>
      </c>
      <c r="H1373" s="26">
        <f t="shared" si="176"/>
        <v>64</v>
      </c>
      <c r="I1373" s="26">
        <f t="shared" si="176"/>
        <v>60</v>
      </c>
      <c r="J1373" s="26">
        <f t="shared" si="176"/>
        <v>67</v>
      </c>
      <c r="K1373" s="26">
        <f t="shared" si="176"/>
        <v>60</v>
      </c>
      <c r="L1373" s="26">
        <f t="shared" si="176"/>
        <v>58</v>
      </c>
      <c r="M1373" s="26">
        <f t="shared" si="176"/>
        <v>47</v>
      </c>
      <c r="N1373" s="26">
        <f t="shared" si="176"/>
        <v>67</v>
      </c>
      <c r="O1373" s="26">
        <f t="shared" si="176"/>
        <v>50</v>
      </c>
      <c r="P1373" s="26">
        <f t="shared" si="176"/>
        <v>52</v>
      </c>
      <c r="Q1373" s="26">
        <f t="shared" si="176"/>
        <v>87</v>
      </c>
      <c r="R1373" s="26">
        <f t="shared" si="176"/>
        <v>52</v>
      </c>
      <c r="S1373" s="26">
        <f t="shared" si="176"/>
        <v>55</v>
      </c>
      <c r="T1373" s="28">
        <f t="shared" si="176"/>
        <v>794</v>
      </c>
    </row>
    <row r="1374" spans="1:20" outlineLevel="2" x14ac:dyDescent="0.25">
      <c r="A1374" s="20">
        <v>1462</v>
      </c>
      <c r="B1374" s="20" t="s">
        <v>142</v>
      </c>
      <c r="C1374" s="20">
        <v>53</v>
      </c>
      <c r="D1374" s="20" t="s">
        <v>28</v>
      </c>
      <c r="I1374" s="23">
        <v>2</v>
      </c>
      <c r="N1374" s="23">
        <v>1</v>
      </c>
      <c r="T1374" s="28">
        <f t="shared" si="171"/>
        <v>3</v>
      </c>
    </row>
    <row r="1375" spans="1:20" outlineLevel="2" x14ac:dyDescent="0.25">
      <c r="A1375" s="20">
        <v>1462</v>
      </c>
      <c r="B1375" s="20" t="s">
        <v>142</v>
      </c>
      <c r="C1375" s="20">
        <v>1123</v>
      </c>
      <c r="D1375" s="20" t="s">
        <v>221</v>
      </c>
      <c r="H1375" s="23">
        <v>1</v>
      </c>
      <c r="J1375" s="23">
        <v>3</v>
      </c>
      <c r="L1375" s="23">
        <v>1</v>
      </c>
      <c r="M1375" s="23">
        <v>1</v>
      </c>
      <c r="N1375" s="23">
        <v>2</v>
      </c>
      <c r="T1375" s="28">
        <f t="shared" si="171"/>
        <v>8</v>
      </c>
    </row>
    <row r="1376" spans="1:20" outlineLevel="2" x14ac:dyDescent="0.25">
      <c r="A1376" s="20">
        <v>1462</v>
      </c>
      <c r="B1376" s="20" t="s">
        <v>142</v>
      </c>
      <c r="C1376" s="20">
        <v>72</v>
      </c>
      <c r="D1376" s="20" t="s">
        <v>32</v>
      </c>
      <c r="G1376" s="23">
        <v>1</v>
      </c>
      <c r="T1376" s="28">
        <f t="shared" si="171"/>
        <v>1</v>
      </c>
    </row>
    <row r="1377" spans="1:20" outlineLevel="2" x14ac:dyDescent="0.25">
      <c r="A1377" s="20">
        <v>1462</v>
      </c>
      <c r="B1377" s="20" t="s">
        <v>142</v>
      </c>
      <c r="C1377" s="20">
        <v>108</v>
      </c>
      <c r="D1377" s="20" t="s">
        <v>39</v>
      </c>
      <c r="P1377" s="23">
        <v>1</v>
      </c>
      <c r="T1377" s="28">
        <f t="shared" ref="T1377:T1447" si="177">SUM(E1377:S1377)</f>
        <v>1</v>
      </c>
    </row>
    <row r="1378" spans="1:20" outlineLevel="2" x14ac:dyDescent="0.25">
      <c r="A1378" s="20">
        <v>1462</v>
      </c>
      <c r="B1378" s="20" t="s">
        <v>142</v>
      </c>
      <c r="C1378" s="20">
        <v>1663</v>
      </c>
      <c r="D1378" s="20" t="s">
        <v>59</v>
      </c>
      <c r="E1378" s="23">
        <v>1</v>
      </c>
      <c r="G1378" s="23">
        <v>3</v>
      </c>
      <c r="I1378" s="23">
        <v>2</v>
      </c>
      <c r="K1378" s="23">
        <v>2</v>
      </c>
      <c r="L1378" s="23">
        <v>1</v>
      </c>
      <c r="N1378" s="23">
        <v>2</v>
      </c>
      <c r="O1378" s="23">
        <v>2</v>
      </c>
      <c r="P1378" s="23">
        <v>12</v>
      </c>
      <c r="Q1378" s="23">
        <v>8</v>
      </c>
      <c r="R1378" s="23">
        <v>11</v>
      </c>
      <c r="S1378" s="23">
        <v>7</v>
      </c>
      <c r="T1378" s="28">
        <f t="shared" si="177"/>
        <v>51</v>
      </c>
    </row>
    <row r="1379" spans="1:20" outlineLevel="2" x14ac:dyDescent="0.25">
      <c r="A1379" s="20">
        <v>1462</v>
      </c>
      <c r="B1379" s="20" t="s">
        <v>142</v>
      </c>
      <c r="C1379" s="20">
        <v>1121</v>
      </c>
      <c r="D1379" s="20" t="s">
        <v>231</v>
      </c>
      <c r="Q1379" s="23">
        <v>1</v>
      </c>
      <c r="S1379" s="23">
        <v>1</v>
      </c>
      <c r="T1379" s="28">
        <f t="shared" si="177"/>
        <v>2</v>
      </c>
    </row>
    <row r="1380" spans="1:20" outlineLevel="2" x14ac:dyDescent="0.25">
      <c r="A1380" s="20">
        <v>1462</v>
      </c>
      <c r="B1380" s="20" t="s">
        <v>142</v>
      </c>
      <c r="C1380" s="20">
        <v>1664</v>
      </c>
      <c r="D1380" s="20" t="s">
        <v>72</v>
      </c>
      <c r="H1380" s="23">
        <v>2</v>
      </c>
      <c r="I1380" s="23">
        <v>2</v>
      </c>
      <c r="K1380" s="23">
        <v>3</v>
      </c>
      <c r="L1380" s="23">
        <v>2</v>
      </c>
      <c r="M1380" s="23">
        <v>2</v>
      </c>
      <c r="N1380" s="23">
        <v>2</v>
      </c>
      <c r="O1380" s="23">
        <v>1</v>
      </c>
      <c r="T1380" s="28">
        <f t="shared" si="177"/>
        <v>14</v>
      </c>
    </row>
    <row r="1381" spans="1:20" outlineLevel="2" x14ac:dyDescent="0.25">
      <c r="A1381" s="20">
        <v>1462</v>
      </c>
      <c r="B1381" s="20" t="s">
        <v>142</v>
      </c>
      <c r="C1381" s="20">
        <v>1095</v>
      </c>
      <c r="D1381" s="20" t="s">
        <v>235</v>
      </c>
      <c r="P1381" s="23">
        <v>1</v>
      </c>
      <c r="R1381" s="23">
        <v>1</v>
      </c>
      <c r="S1381" s="23">
        <v>2</v>
      </c>
      <c r="T1381" s="28">
        <f t="shared" si="177"/>
        <v>4</v>
      </c>
    </row>
    <row r="1382" spans="1:20" outlineLevel="2" x14ac:dyDescent="0.25">
      <c r="A1382" s="20">
        <v>1462</v>
      </c>
      <c r="B1382" s="20" t="s">
        <v>142</v>
      </c>
      <c r="C1382" s="20">
        <v>1665</v>
      </c>
      <c r="D1382" s="20" t="s">
        <v>85</v>
      </c>
      <c r="M1382" s="23">
        <v>1</v>
      </c>
      <c r="O1382" s="23">
        <v>1</v>
      </c>
      <c r="T1382" s="28">
        <f t="shared" si="177"/>
        <v>2</v>
      </c>
    </row>
    <row r="1383" spans="1:20" outlineLevel="2" x14ac:dyDescent="0.25">
      <c r="A1383" s="20">
        <v>1462</v>
      </c>
      <c r="B1383" s="20" t="s">
        <v>142</v>
      </c>
      <c r="C1383" s="20">
        <v>1672</v>
      </c>
      <c r="D1383" s="20" t="s">
        <v>94</v>
      </c>
      <c r="N1383" s="23">
        <v>1</v>
      </c>
      <c r="O1383" s="23">
        <v>1</v>
      </c>
      <c r="P1383" s="23">
        <v>1</v>
      </c>
      <c r="Q1383" s="23">
        <v>2</v>
      </c>
      <c r="T1383" s="28">
        <f t="shared" si="177"/>
        <v>5</v>
      </c>
    </row>
    <row r="1384" spans="1:20" outlineLevel="2" x14ac:dyDescent="0.25">
      <c r="A1384" s="20">
        <v>1462</v>
      </c>
      <c r="B1384" s="20" t="s">
        <v>142</v>
      </c>
      <c r="C1384" s="20">
        <v>1739</v>
      </c>
      <c r="D1384" s="20" t="s">
        <v>96</v>
      </c>
      <c r="R1384" s="23">
        <v>1</v>
      </c>
      <c r="T1384" s="28">
        <f t="shared" si="177"/>
        <v>1</v>
      </c>
    </row>
    <row r="1385" spans="1:20" outlineLevel="2" x14ac:dyDescent="0.25">
      <c r="A1385" s="20">
        <v>1462</v>
      </c>
      <c r="B1385" s="20" t="s">
        <v>142</v>
      </c>
      <c r="C1385" s="20">
        <v>1067</v>
      </c>
      <c r="D1385" s="20" t="s">
        <v>97</v>
      </c>
      <c r="S1385" s="23">
        <v>2</v>
      </c>
      <c r="T1385" s="28">
        <f t="shared" si="177"/>
        <v>2</v>
      </c>
    </row>
    <row r="1386" spans="1:20" outlineLevel="2" x14ac:dyDescent="0.25">
      <c r="A1386" s="20">
        <v>1462</v>
      </c>
      <c r="B1386" s="20" t="s">
        <v>142</v>
      </c>
      <c r="C1386" s="20">
        <v>345</v>
      </c>
      <c r="D1386" s="20" t="s">
        <v>112</v>
      </c>
      <c r="E1386" s="23">
        <v>3</v>
      </c>
      <c r="G1386" s="23">
        <v>1</v>
      </c>
      <c r="H1386" s="23">
        <v>6</v>
      </c>
      <c r="I1386" s="23">
        <v>3</v>
      </c>
      <c r="J1386" s="23">
        <v>2</v>
      </c>
      <c r="K1386" s="23">
        <v>2</v>
      </c>
      <c r="L1386" s="23">
        <v>4</v>
      </c>
      <c r="M1386" s="23">
        <v>6</v>
      </c>
      <c r="N1386" s="23">
        <v>1</v>
      </c>
      <c r="O1386" s="23">
        <v>4</v>
      </c>
      <c r="T1386" s="28">
        <f t="shared" si="177"/>
        <v>32</v>
      </c>
    </row>
    <row r="1387" spans="1:20" outlineLevel="2" x14ac:dyDescent="0.25">
      <c r="A1387" s="20">
        <v>1462</v>
      </c>
      <c r="B1387" s="20" t="s">
        <v>142</v>
      </c>
      <c r="C1387" s="20">
        <v>1462</v>
      </c>
      <c r="D1387" s="20" t="s">
        <v>142</v>
      </c>
      <c r="E1387" s="23">
        <v>39</v>
      </c>
      <c r="F1387" s="23">
        <v>1</v>
      </c>
      <c r="G1387" s="23">
        <v>69</v>
      </c>
      <c r="H1387" s="23">
        <v>62</v>
      </c>
      <c r="I1387" s="23">
        <v>75</v>
      </c>
      <c r="J1387" s="23">
        <v>78</v>
      </c>
      <c r="K1387" s="23">
        <v>79</v>
      </c>
      <c r="L1387" s="23">
        <v>76</v>
      </c>
      <c r="M1387" s="23">
        <v>46</v>
      </c>
      <c r="N1387" s="23">
        <v>70</v>
      </c>
      <c r="O1387" s="23">
        <v>54</v>
      </c>
      <c r="P1387" s="23">
        <v>59</v>
      </c>
      <c r="Q1387" s="23">
        <v>67</v>
      </c>
      <c r="R1387" s="23">
        <v>61</v>
      </c>
      <c r="S1387" s="23">
        <v>45</v>
      </c>
      <c r="T1387" s="28">
        <f t="shared" si="177"/>
        <v>881</v>
      </c>
    </row>
    <row r="1388" spans="1:20" outlineLevel="1" x14ac:dyDescent="0.25">
      <c r="A1388" s="25"/>
      <c r="B1388" s="24" t="s">
        <v>1076</v>
      </c>
      <c r="C1388" s="25"/>
      <c r="D1388" s="25"/>
      <c r="E1388" s="26">
        <f t="shared" ref="E1388:T1388" si="178">SUBTOTAL(9,E1374:E1387)</f>
        <v>43</v>
      </c>
      <c r="F1388" s="26">
        <f t="shared" si="178"/>
        <v>1</v>
      </c>
      <c r="G1388" s="26">
        <f t="shared" si="178"/>
        <v>74</v>
      </c>
      <c r="H1388" s="26">
        <f t="shared" si="178"/>
        <v>71</v>
      </c>
      <c r="I1388" s="26">
        <f t="shared" si="178"/>
        <v>84</v>
      </c>
      <c r="J1388" s="26">
        <f t="shared" si="178"/>
        <v>83</v>
      </c>
      <c r="K1388" s="26">
        <f t="shared" si="178"/>
        <v>86</v>
      </c>
      <c r="L1388" s="26">
        <f t="shared" si="178"/>
        <v>84</v>
      </c>
      <c r="M1388" s="26">
        <f t="shared" si="178"/>
        <v>56</v>
      </c>
      <c r="N1388" s="26">
        <f t="shared" si="178"/>
        <v>79</v>
      </c>
      <c r="O1388" s="26">
        <f t="shared" si="178"/>
        <v>63</v>
      </c>
      <c r="P1388" s="26">
        <f t="shared" si="178"/>
        <v>74</v>
      </c>
      <c r="Q1388" s="26">
        <f t="shared" si="178"/>
        <v>78</v>
      </c>
      <c r="R1388" s="26">
        <f t="shared" si="178"/>
        <v>74</v>
      </c>
      <c r="S1388" s="26">
        <f t="shared" si="178"/>
        <v>57</v>
      </c>
      <c r="T1388" s="28">
        <f t="shared" si="178"/>
        <v>1007</v>
      </c>
    </row>
    <row r="1389" spans="1:20" outlineLevel="2" x14ac:dyDescent="0.25">
      <c r="A1389" s="20">
        <v>1464</v>
      </c>
      <c r="B1389" s="20" t="s">
        <v>143</v>
      </c>
      <c r="C1389" s="20">
        <v>42</v>
      </c>
      <c r="D1389" s="20" t="s">
        <v>27</v>
      </c>
      <c r="Q1389" s="23">
        <v>1</v>
      </c>
      <c r="R1389" s="23">
        <v>1</v>
      </c>
      <c r="S1389" s="23">
        <v>1</v>
      </c>
      <c r="T1389" s="28">
        <f t="shared" si="177"/>
        <v>3</v>
      </c>
    </row>
    <row r="1390" spans="1:20" outlineLevel="2" x14ac:dyDescent="0.25">
      <c r="A1390" s="20">
        <v>1464</v>
      </c>
      <c r="B1390" s="20" t="s">
        <v>143</v>
      </c>
      <c r="C1390" s="20">
        <v>78</v>
      </c>
      <c r="D1390" s="20" t="s">
        <v>34</v>
      </c>
      <c r="P1390" s="23">
        <v>1</v>
      </c>
      <c r="T1390" s="28">
        <f t="shared" si="177"/>
        <v>1</v>
      </c>
    </row>
    <row r="1391" spans="1:20" outlineLevel="2" x14ac:dyDescent="0.25">
      <c r="A1391" s="20">
        <v>1464</v>
      </c>
      <c r="B1391" s="20" t="s">
        <v>143</v>
      </c>
      <c r="C1391" s="20">
        <v>92</v>
      </c>
      <c r="D1391" s="20" t="s">
        <v>37</v>
      </c>
      <c r="J1391" s="23">
        <v>1</v>
      </c>
      <c r="T1391" s="28">
        <f t="shared" si="177"/>
        <v>1</v>
      </c>
    </row>
    <row r="1392" spans="1:20" outlineLevel="2" x14ac:dyDescent="0.25">
      <c r="A1392" s="20">
        <v>1464</v>
      </c>
      <c r="B1392" s="20" t="s">
        <v>143</v>
      </c>
      <c r="C1392" s="20">
        <v>148</v>
      </c>
      <c r="D1392" s="20" t="s">
        <v>50</v>
      </c>
      <c r="H1392" s="23">
        <v>1</v>
      </c>
      <c r="T1392" s="28">
        <f t="shared" si="177"/>
        <v>1</v>
      </c>
    </row>
    <row r="1393" spans="1:20" outlineLevel="2" x14ac:dyDescent="0.25">
      <c r="A1393" s="20">
        <v>1464</v>
      </c>
      <c r="B1393" s="20" t="s">
        <v>143</v>
      </c>
      <c r="C1393" s="20">
        <v>1663</v>
      </c>
      <c r="D1393" s="20" t="s">
        <v>59</v>
      </c>
      <c r="S1393" s="23">
        <v>2</v>
      </c>
      <c r="T1393" s="28">
        <f t="shared" si="177"/>
        <v>2</v>
      </c>
    </row>
    <row r="1394" spans="1:20" outlineLevel="2" x14ac:dyDescent="0.25">
      <c r="A1394" s="20">
        <v>1464</v>
      </c>
      <c r="B1394" s="20" t="s">
        <v>143</v>
      </c>
      <c r="C1394" s="20">
        <v>1121</v>
      </c>
      <c r="D1394" s="20" t="s">
        <v>231</v>
      </c>
      <c r="P1394" s="23">
        <v>4</v>
      </c>
      <c r="Q1394" s="23">
        <v>4</v>
      </c>
      <c r="R1394" s="23">
        <v>3</v>
      </c>
      <c r="S1394" s="23">
        <v>4</v>
      </c>
      <c r="T1394" s="28">
        <f t="shared" si="177"/>
        <v>15</v>
      </c>
    </row>
    <row r="1395" spans="1:20" outlineLevel="2" x14ac:dyDescent="0.25">
      <c r="A1395" s="20">
        <v>1464</v>
      </c>
      <c r="B1395" s="20" t="s">
        <v>143</v>
      </c>
      <c r="C1395" s="20">
        <v>1095</v>
      </c>
      <c r="D1395" s="20" t="s">
        <v>235</v>
      </c>
      <c r="P1395" s="23">
        <v>4</v>
      </c>
      <c r="Q1395" s="23">
        <v>2</v>
      </c>
      <c r="R1395" s="23">
        <v>4</v>
      </c>
      <c r="T1395" s="28">
        <f t="shared" si="177"/>
        <v>10</v>
      </c>
    </row>
    <row r="1396" spans="1:20" outlineLevel="2" x14ac:dyDescent="0.25">
      <c r="A1396" s="20">
        <v>1464</v>
      </c>
      <c r="B1396" s="20" t="s">
        <v>143</v>
      </c>
      <c r="C1396" s="20">
        <v>1501</v>
      </c>
      <c r="D1396" s="20" t="s">
        <v>93</v>
      </c>
      <c r="R1396" s="23">
        <v>1</v>
      </c>
      <c r="T1396" s="28">
        <f t="shared" si="177"/>
        <v>1</v>
      </c>
    </row>
    <row r="1397" spans="1:20" outlineLevel="2" x14ac:dyDescent="0.25">
      <c r="A1397" s="20">
        <v>1464</v>
      </c>
      <c r="B1397" s="20" t="s">
        <v>143</v>
      </c>
      <c r="C1397" s="20">
        <v>1672</v>
      </c>
      <c r="D1397" s="20" t="s">
        <v>94</v>
      </c>
      <c r="O1397" s="23">
        <v>1</v>
      </c>
      <c r="P1397" s="23">
        <v>2</v>
      </c>
      <c r="T1397" s="28">
        <f t="shared" si="177"/>
        <v>3</v>
      </c>
    </row>
    <row r="1398" spans="1:20" outlineLevel="2" x14ac:dyDescent="0.25">
      <c r="A1398" s="20">
        <v>1464</v>
      </c>
      <c r="B1398" s="20" t="s">
        <v>143</v>
      </c>
      <c r="C1398" s="20">
        <v>342</v>
      </c>
      <c r="D1398" s="20" t="s">
        <v>111</v>
      </c>
      <c r="E1398" s="23">
        <v>1</v>
      </c>
      <c r="T1398" s="28">
        <f t="shared" si="177"/>
        <v>1</v>
      </c>
    </row>
    <row r="1399" spans="1:20" outlineLevel="2" x14ac:dyDescent="0.25">
      <c r="A1399" s="20">
        <v>1464</v>
      </c>
      <c r="B1399" s="20" t="s">
        <v>143</v>
      </c>
      <c r="C1399" s="20">
        <v>345</v>
      </c>
      <c r="D1399" s="20" t="s">
        <v>112</v>
      </c>
      <c r="E1399" s="23">
        <v>1</v>
      </c>
      <c r="T1399" s="28">
        <f t="shared" si="177"/>
        <v>1</v>
      </c>
    </row>
    <row r="1400" spans="1:20" outlineLevel="2" x14ac:dyDescent="0.25">
      <c r="A1400" s="20">
        <v>1464</v>
      </c>
      <c r="B1400" s="20" t="s">
        <v>143</v>
      </c>
      <c r="C1400" s="20">
        <v>351</v>
      </c>
      <c r="D1400" s="20" t="s">
        <v>114</v>
      </c>
      <c r="H1400" s="23">
        <v>1</v>
      </c>
      <c r="I1400" s="23">
        <v>1</v>
      </c>
      <c r="O1400" s="23">
        <v>1</v>
      </c>
      <c r="T1400" s="28">
        <f t="shared" si="177"/>
        <v>3</v>
      </c>
    </row>
    <row r="1401" spans="1:20" outlineLevel="2" x14ac:dyDescent="0.25">
      <c r="A1401" s="20">
        <v>1464</v>
      </c>
      <c r="B1401" s="20" t="s">
        <v>143</v>
      </c>
      <c r="C1401" s="20">
        <v>1451</v>
      </c>
      <c r="D1401" s="20" t="s">
        <v>130</v>
      </c>
      <c r="M1401" s="23">
        <v>1</v>
      </c>
      <c r="T1401" s="28">
        <f t="shared" si="177"/>
        <v>1</v>
      </c>
    </row>
    <row r="1402" spans="1:20" outlineLevel="2" x14ac:dyDescent="0.25">
      <c r="A1402" s="20">
        <v>1464</v>
      </c>
      <c r="B1402" s="20" t="s">
        <v>143</v>
      </c>
      <c r="C1402" s="20">
        <v>1459</v>
      </c>
      <c r="D1402" s="20" t="s">
        <v>138</v>
      </c>
      <c r="E1402" s="23">
        <v>1</v>
      </c>
      <c r="M1402" s="23">
        <v>1</v>
      </c>
      <c r="T1402" s="28">
        <f t="shared" si="177"/>
        <v>2</v>
      </c>
    </row>
    <row r="1403" spans="1:20" outlineLevel="2" x14ac:dyDescent="0.25">
      <c r="A1403" s="20">
        <v>1464</v>
      </c>
      <c r="B1403" s="20" t="s">
        <v>143</v>
      </c>
      <c r="C1403" s="20">
        <v>1615</v>
      </c>
      <c r="D1403" s="20" t="s">
        <v>140</v>
      </c>
      <c r="N1403" s="23">
        <v>1</v>
      </c>
      <c r="T1403" s="28">
        <f t="shared" si="177"/>
        <v>1</v>
      </c>
    </row>
    <row r="1404" spans="1:20" outlineLevel="2" x14ac:dyDescent="0.25">
      <c r="A1404" s="20">
        <v>1464</v>
      </c>
      <c r="B1404" s="20" t="s">
        <v>143</v>
      </c>
      <c r="C1404" s="20">
        <v>1464</v>
      </c>
      <c r="D1404" s="20" t="s">
        <v>143</v>
      </c>
      <c r="E1404" s="23">
        <v>36</v>
      </c>
      <c r="G1404" s="23">
        <v>71</v>
      </c>
      <c r="H1404" s="23">
        <v>65</v>
      </c>
      <c r="I1404" s="23">
        <v>77</v>
      </c>
      <c r="J1404" s="23">
        <v>85</v>
      </c>
      <c r="K1404" s="23">
        <v>76</v>
      </c>
      <c r="L1404" s="23">
        <v>79</v>
      </c>
      <c r="M1404" s="23">
        <v>100</v>
      </c>
      <c r="N1404" s="23">
        <v>96</v>
      </c>
      <c r="O1404" s="23">
        <v>63</v>
      </c>
      <c r="P1404" s="23">
        <v>81</v>
      </c>
      <c r="Q1404" s="23">
        <v>68</v>
      </c>
      <c r="R1404" s="23">
        <v>78</v>
      </c>
      <c r="S1404" s="23">
        <v>64</v>
      </c>
      <c r="T1404" s="28">
        <f t="shared" si="177"/>
        <v>1039</v>
      </c>
    </row>
    <row r="1405" spans="1:20" outlineLevel="2" x14ac:dyDescent="0.25">
      <c r="A1405" s="20">
        <v>1464</v>
      </c>
      <c r="B1405" s="20" t="s">
        <v>143</v>
      </c>
      <c r="C1405" s="20">
        <v>1733</v>
      </c>
      <c r="D1405" s="20" t="s">
        <v>179</v>
      </c>
      <c r="G1405" s="23">
        <v>1</v>
      </c>
      <c r="L1405" s="23">
        <v>1</v>
      </c>
      <c r="N1405" s="23">
        <v>2</v>
      </c>
      <c r="O1405" s="23">
        <v>2</v>
      </c>
      <c r="P1405" s="23">
        <v>1</v>
      </c>
      <c r="R1405" s="23">
        <v>1</v>
      </c>
      <c r="T1405" s="28">
        <f t="shared" si="177"/>
        <v>8</v>
      </c>
    </row>
    <row r="1406" spans="1:20" outlineLevel="2" x14ac:dyDescent="0.25">
      <c r="A1406" s="20">
        <v>1464</v>
      </c>
      <c r="B1406" s="20" t="s">
        <v>143</v>
      </c>
      <c r="C1406" s="20">
        <v>434</v>
      </c>
      <c r="D1406" s="20" t="s">
        <v>197</v>
      </c>
      <c r="G1406" s="23">
        <v>1</v>
      </c>
      <c r="K1406" s="23">
        <v>1</v>
      </c>
      <c r="L1406" s="23">
        <v>1</v>
      </c>
      <c r="T1406" s="28">
        <f t="shared" si="177"/>
        <v>3</v>
      </c>
    </row>
    <row r="1407" spans="1:20" outlineLevel="1" x14ac:dyDescent="0.25">
      <c r="A1407" s="25"/>
      <c r="B1407" s="24" t="s">
        <v>1077</v>
      </c>
      <c r="C1407" s="25"/>
      <c r="D1407" s="25"/>
      <c r="E1407" s="26">
        <f t="shared" ref="E1407:T1407" si="179">SUBTOTAL(9,E1389:E1406)</f>
        <v>39</v>
      </c>
      <c r="F1407" s="26">
        <f t="shared" si="179"/>
        <v>0</v>
      </c>
      <c r="G1407" s="26">
        <f t="shared" si="179"/>
        <v>73</v>
      </c>
      <c r="H1407" s="26">
        <f t="shared" si="179"/>
        <v>67</v>
      </c>
      <c r="I1407" s="26">
        <f t="shared" si="179"/>
        <v>78</v>
      </c>
      <c r="J1407" s="26">
        <f t="shared" si="179"/>
        <v>86</v>
      </c>
      <c r="K1407" s="26">
        <f t="shared" si="179"/>
        <v>77</v>
      </c>
      <c r="L1407" s="26">
        <f t="shared" si="179"/>
        <v>81</v>
      </c>
      <c r="M1407" s="26">
        <f t="shared" si="179"/>
        <v>102</v>
      </c>
      <c r="N1407" s="26">
        <f t="shared" si="179"/>
        <v>99</v>
      </c>
      <c r="O1407" s="26">
        <f t="shared" si="179"/>
        <v>67</v>
      </c>
      <c r="P1407" s="26">
        <f t="shared" si="179"/>
        <v>93</v>
      </c>
      <c r="Q1407" s="26">
        <f t="shared" si="179"/>
        <v>75</v>
      </c>
      <c r="R1407" s="26">
        <f t="shared" si="179"/>
        <v>88</v>
      </c>
      <c r="S1407" s="26">
        <f t="shared" si="179"/>
        <v>71</v>
      </c>
      <c r="T1407" s="28">
        <f t="shared" si="179"/>
        <v>1096</v>
      </c>
    </row>
    <row r="1408" spans="1:20" outlineLevel="2" x14ac:dyDescent="0.25">
      <c r="A1408" s="20">
        <v>1465</v>
      </c>
      <c r="B1408" s="20" t="s">
        <v>144</v>
      </c>
      <c r="C1408" s="20">
        <v>1095</v>
      </c>
      <c r="D1408" s="20" t="s">
        <v>235</v>
      </c>
      <c r="Q1408" s="23">
        <v>2</v>
      </c>
      <c r="S1408" s="23">
        <v>2</v>
      </c>
      <c r="T1408" s="28">
        <f t="shared" si="177"/>
        <v>4</v>
      </c>
    </row>
    <row r="1409" spans="1:20" outlineLevel="2" x14ac:dyDescent="0.25">
      <c r="A1409" s="20">
        <v>1465</v>
      </c>
      <c r="B1409" s="20" t="s">
        <v>144</v>
      </c>
      <c r="C1409" s="20">
        <v>1672</v>
      </c>
      <c r="D1409" s="20" t="s">
        <v>94</v>
      </c>
      <c r="O1409" s="23">
        <v>1</v>
      </c>
      <c r="P1409" s="23">
        <v>1</v>
      </c>
      <c r="T1409" s="28">
        <f t="shared" si="177"/>
        <v>2</v>
      </c>
    </row>
    <row r="1410" spans="1:20" outlineLevel="2" x14ac:dyDescent="0.25">
      <c r="A1410" s="20">
        <v>1465</v>
      </c>
      <c r="B1410" s="20" t="s">
        <v>144</v>
      </c>
      <c r="C1410" s="20">
        <v>1739</v>
      </c>
      <c r="D1410" s="20" t="s">
        <v>96</v>
      </c>
      <c r="N1410" s="23">
        <v>2</v>
      </c>
      <c r="O1410" s="23">
        <v>1</v>
      </c>
      <c r="T1410" s="28">
        <f t="shared" si="177"/>
        <v>3</v>
      </c>
    </row>
    <row r="1411" spans="1:20" outlineLevel="2" x14ac:dyDescent="0.25">
      <c r="A1411" s="20">
        <v>1465</v>
      </c>
      <c r="B1411" s="20" t="s">
        <v>144</v>
      </c>
      <c r="C1411" s="20">
        <v>1067</v>
      </c>
      <c r="D1411" s="20" t="s">
        <v>97</v>
      </c>
      <c r="R1411" s="23">
        <v>1</v>
      </c>
      <c r="T1411" s="28">
        <f t="shared" si="177"/>
        <v>1</v>
      </c>
    </row>
    <row r="1412" spans="1:20" outlineLevel="2" x14ac:dyDescent="0.25">
      <c r="A1412" s="20">
        <v>1465</v>
      </c>
      <c r="B1412" s="20" t="s">
        <v>144</v>
      </c>
      <c r="C1412" s="20">
        <v>1465</v>
      </c>
      <c r="D1412" s="20" t="s">
        <v>144</v>
      </c>
      <c r="E1412" s="23">
        <v>19</v>
      </c>
      <c r="G1412" s="23">
        <v>42</v>
      </c>
      <c r="H1412" s="23">
        <v>39</v>
      </c>
      <c r="I1412" s="23">
        <v>37</v>
      </c>
      <c r="J1412" s="23">
        <v>41</v>
      </c>
      <c r="K1412" s="23">
        <v>51</v>
      </c>
      <c r="L1412" s="23">
        <v>36</v>
      </c>
      <c r="M1412" s="23">
        <v>39</v>
      </c>
      <c r="N1412" s="23">
        <v>39</v>
      </c>
      <c r="O1412" s="23">
        <v>41</v>
      </c>
      <c r="P1412" s="23">
        <v>53</v>
      </c>
      <c r="Q1412" s="23">
        <v>53</v>
      </c>
      <c r="R1412" s="23">
        <v>52</v>
      </c>
      <c r="S1412" s="23">
        <v>38</v>
      </c>
      <c r="T1412" s="28">
        <f t="shared" si="177"/>
        <v>580</v>
      </c>
    </row>
    <row r="1413" spans="1:20" outlineLevel="2" x14ac:dyDescent="0.25">
      <c r="A1413" s="20">
        <v>1465</v>
      </c>
      <c r="B1413" s="20" t="s">
        <v>144</v>
      </c>
      <c r="C1413" s="20">
        <v>1466</v>
      </c>
      <c r="D1413" s="20" t="s">
        <v>151</v>
      </c>
      <c r="S1413" s="23">
        <v>1</v>
      </c>
      <c r="T1413" s="28">
        <f t="shared" si="177"/>
        <v>1</v>
      </c>
    </row>
    <row r="1414" spans="1:20" outlineLevel="2" x14ac:dyDescent="0.25">
      <c r="A1414" s="20">
        <v>1465</v>
      </c>
      <c r="B1414" s="20" t="s">
        <v>144</v>
      </c>
      <c r="C1414" s="20">
        <v>1219</v>
      </c>
      <c r="D1414" s="20" t="s">
        <v>248</v>
      </c>
      <c r="E1414" s="23">
        <v>3</v>
      </c>
      <c r="J1414" s="23">
        <v>1</v>
      </c>
      <c r="T1414" s="28">
        <f t="shared" si="177"/>
        <v>4</v>
      </c>
    </row>
    <row r="1415" spans="1:20" outlineLevel="1" x14ac:dyDescent="0.25">
      <c r="A1415" s="25"/>
      <c r="B1415" s="24" t="s">
        <v>1078</v>
      </c>
      <c r="C1415" s="25"/>
      <c r="D1415" s="25"/>
      <c r="E1415" s="26">
        <f t="shared" ref="E1415:T1415" si="180">SUBTOTAL(9,E1408:E1414)</f>
        <v>22</v>
      </c>
      <c r="F1415" s="26">
        <f t="shared" si="180"/>
        <v>0</v>
      </c>
      <c r="G1415" s="26">
        <f t="shared" si="180"/>
        <v>42</v>
      </c>
      <c r="H1415" s="26">
        <f t="shared" si="180"/>
        <v>39</v>
      </c>
      <c r="I1415" s="26">
        <f t="shared" si="180"/>
        <v>37</v>
      </c>
      <c r="J1415" s="26">
        <f t="shared" si="180"/>
        <v>42</v>
      </c>
      <c r="K1415" s="26">
        <f t="shared" si="180"/>
        <v>51</v>
      </c>
      <c r="L1415" s="26">
        <f t="shared" si="180"/>
        <v>36</v>
      </c>
      <c r="M1415" s="26">
        <f t="shared" si="180"/>
        <v>39</v>
      </c>
      <c r="N1415" s="26">
        <f t="shared" si="180"/>
        <v>41</v>
      </c>
      <c r="O1415" s="26">
        <f t="shared" si="180"/>
        <v>43</v>
      </c>
      <c r="P1415" s="26">
        <f t="shared" si="180"/>
        <v>54</v>
      </c>
      <c r="Q1415" s="26">
        <f t="shared" si="180"/>
        <v>55</v>
      </c>
      <c r="R1415" s="26">
        <f t="shared" si="180"/>
        <v>53</v>
      </c>
      <c r="S1415" s="26">
        <f t="shared" si="180"/>
        <v>41</v>
      </c>
      <c r="T1415" s="28">
        <f t="shared" si="180"/>
        <v>595</v>
      </c>
    </row>
    <row r="1416" spans="1:20" outlineLevel="2" x14ac:dyDescent="0.25">
      <c r="A1416" s="20">
        <v>703</v>
      </c>
      <c r="B1416" s="20" t="s">
        <v>145</v>
      </c>
      <c r="C1416" s="20">
        <v>9</v>
      </c>
      <c r="D1416" s="20" t="s">
        <v>21</v>
      </c>
      <c r="H1416" s="23">
        <v>1</v>
      </c>
      <c r="T1416" s="28">
        <f t="shared" si="177"/>
        <v>1</v>
      </c>
    </row>
    <row r="1417" spans="1:20" outlineLevel="2" x14ac:dyDescent="0.25">
      <c r="A1417" s="20">
        <v>703</v>
      </c>
      <c r="B1417" s="20" t="s">
        <v>145</v>
      </c>
      <c r="C1417" s="20">
        <v>225</v>
      </c>
      <c r="D1417" s="20" t="s">
        <v>76</v>
      </c>
      <c r="O1417" s="23">
        <v>1</v>
      </c>
      <c r="T1417" s="28">
        <f t="shared" si="177"/>
        <v>1</v>
      </c>
    </row>
    <row r="1418" spans="1:20" outlineLevel="2" x14ac:dyDescent="0.25">
      <c r="A1418" s="20">
        <v>703</v>
      </c>
      <c r="B1418" s="20" t="s">
        <v>145</v>
      </c>
      <c r="C1418" s="20">
        <v>264</v>
      </c>
      <c r="D1418" s="20" t="s">
        <v>87</v>
      </c>
      <c r="J1418" s="23">
        <v>2</v>
      </c>
      <c r="T1418" s="28">
        <f t="shared" si="177"/>
        <v>2</v>
      </c>
    </row>
    <row r="1419" spans="1:20" outlineLevel="2" x14ac:dyDescent="0.25">
      <c r="A1419" s="20">
        <v>703</v>
      </c>
      <c r="B1419" s="20" t="s">
        <v>145</v>
      </c>
      <c r="C1419" s="20">
        <v>1067</v>
      </c>
      <c r="D1419" s="20" t="s">
        <v>97</v>
      </c>
      <c r="Q1419" s="23">
        <v>2</v>
      </c>
      <c r="R1419" s="23">
        <v>1</v>
      </c>
      <c r="T1419" s="28">
        <f t="shared" si="177"/>
        <v>3</v>
      </c>
    </row>
    <row r="1420" spans="1:20" outlineLevel="2" x14ac:dyDescent="0.25">
      <c r="A1420" s="20">
        <v>703</v>
      </c>
      <c r="B1420" s="20" t="s">
        <v>145</v>
      </c>
      <c r="C1420" s="20">
        <v>703</v>
      </c>
      <c r="D1420" s="20" t="s">
        <v>145</v>
      </c>
      <c r="G1420" s="23">
        <v>76</v>
      </c>
      <c r="H1420" s="23">
        <v>63</v>
      </c>
      <c r="I1420" s="23">
        <v>80</v>
      </c>
      <c r="J1420" s="23">
        <v>74</v>
      </c>
      <c r="K1420" s="23">
        <v>75</v>
      </c>
      <c r="L1420" s="23">
        <v>80</v>
      </c>
      <c r="M1420" s="23">
        <v>91</v>
      </c>
      <c r="N1420" s="23">
        <v>86</v>
      </c>
      <c r="O1420" s="23">
        <v>96</v>
      </c>
      <c r="T1420" s="28">
        <f t="shared" si="177"/>
        <v>721</v>
      </c>
    </row>
    <row r="1421" spans="1:20" outlineLevel="2" x14ac:dyDescent="0.25">
      <c r="A1421" s="20">
        <v>703</v>
      </c>
      <c r="B1421" s="20" t="s">
        <v>145</v>
      </c>
      <c r="C1421" s="20">
        <v>1475</v>
      </c>
      <c r="D1421" s="20" t="s">
        <v>245</v>
      </c>
      <c r="H1421" s="23">
        <v>1</v>
      </c>
      <c r="K1421" s="23">
        <v>1</v>
      </c>
      <c r="T1421" s="28">
        <f t="shared" si="177"/>
        <v>2</v>
      </c>
    </row>
    <row r="1422" spans="1:20" outlineLevel="2" x14ac:dyDescent="0.25">
      <c r="A1422" s="20">
        <v>703</v>
      </c>
      <c r="B1422" s="20" t="s">
        <v>145</v>
      </c>
      <c r="C1422" s="20">
        <v>1231</v>
      </c>
      <c r="D1422" s="20" t="s">
        <v>254</v>
      </c>
      <c r="Q1422" s="23">
        <v>1</v>
      </c>
      <c r="T1422" s="28">
        <f t="shared" si="177"/>
        <v>1</v>
      </c>
    </row>
    <row r="1423" spans="1:20" outlineLevel="1" x14ac:dyDescent="0.25">
      <c r="A1423" s="25"/>
      <c r="B1423" s="24" t="s">
        <v>1079</v>
      </c>
      <c r="C1423" s="25"/>
      <c r="D1423" s="25"/>
      <c r="E1423" s="26">
        <f t="shared" ref="E1423:T1423" si="181">SUBTOTAL(9,E1416:E1422)</f>
        <v>0</v>
      </c>
      <c r="F1423" s="26">
        <f t="shared" si="181"/>
        <v>0</v>
      </c>
      <c r="G1423" s="26">
        <f t="shared" si="181"/>
        <v>76</v>
      </c>
      <c r="H1423" s="26">
        <f t="shared" si="181"/>
        <v>65</v>
      </c>
      <c r="I1423" s="26">
        <f t="shared" si="181"/>
        <v>80</v>
      </c>
      <c r="J1423" s="26">
        <f t="shared" si="181"/>
        <v>76</v>
      </c>
      <c r="K1423" s="26">
        <f t="shared" si="181"/>
        <v>76</v>
      </c>
      <c r="L1423" s="26">
        <f t="shared" si="181"/>
        <v>80</v>
      </c>
      <c r="M1423" s="26">
        <f t="shared" si="181"/>
        <v>91</v>
      </c>
      <c r="N1423" s="26">
        <f t="shared" si="181"/>
        <v>86</v>
      </c>
      <c r="O1423" s="26">
        <f t="shared" si="181"/>
        <v>97</v>
      </c>
      <c r="P1423" s="26">
        <f t="shared" si="181"/>
        <v>0</v>
      </c>
      <c r="Q1423" s="26">
        <f t="shared" si="181"/>
        <v>3</v>
      </c>
      <c r="R1423" s="26">
        <f t="shared" si="181"/>
        <v>1</v>
      </c>
      <c r="S1423" s="26">
        <f t="shared" si="181"/>
        <v>0</v>
      </c>
      <c r="T1423" s="28">
        <f t="shared" si="181"/>
        <v>731</v>
      </c>
    </row>
    <row r="1424" spans="1:20" outlineLevel="2" x14ac:dyDescent="0.25">
      <c r="A1424" s="20">
        <v>707</v>
      </c>
      <c r="B1424" s="20" t="s">
        <v>146</v>
      </c>
      <c r="C1424" s="20">
        <v>1266</v>
      </c>
      <c r="D1424" s="20" t="s">
        <v>224</v>
      </c>
      <c r="P1424" s="23">
        <v>2</v>
      </c>
      <c r="Q1424" s="23">
        <v>1</v>
      </c>
      <c r="R1424" s="23">
        <v>8</v>
      </c>
      <c r="T1424" s="28">
        <f t="shared" si="177"/>
        <v>11</v>
      </c>
    </row>
    <row r="1425" spans="1:20" outlineLevel="2" x14ac:dyDescent="0.25">
      <c r="A1425" s="20">
        <v>707</v>
      </c>
      <c r="B1425" s="20" t="s">
        <v>146</v>
      </c>
      <c r="C1425" s="20">
        <v>1672</v>
      </c>
      <c r="D1425" s="20" t="s">
        <v>94</v>
      </c>
      <c r="O1425" s="23">
        <v>1</v>
      </c>
      <c r="P1425" s="23">
        <v>1</v>
      </c>
      <c r="T1425" s="28">
        <f t="shared" si="177"/>
        <v>2</v>
      </c>
    </row>
    <row r="1426" spans="1:20" outlineLevel="2" x14ac:dyDescent="0.25">
      <c r="A1426" s="20">
        <v>707</v>
      </c>
      <c r="B1426" s="20" t="s">
        <v>146</v>
      </c>
      <c r="C1426" s="20">
        <v>1739</v>
      </c>
      <c r="D1426" s="20" t="s">
        <v>96</v>
      </c>
      <c r="N1426" s="23">
        <v>1</v>
      </c>
      <c r="O1426" s="23">
        <v>1</v>
      </c>
      <c r="Q1426" s="23">
        <v>1</v>
      </c>
      <c r="R1426" s="23">
        <v>2</v>
      </c>
      <c r="T1426" s="28">
        <f t="shared" si="177"/>
        <v>5</v>
      </c>
    </row>
    <row r="1427" spans="1:20" outlineLevel="2" x14ac:dyDescent="0.25">
      <c r="A1427" s="20">
        <v>707</v>
      </c>
      <c r="B1427" s="20" t="s">
        <v>146</v>
      </c>
      <c r="C1427" s="20">
        <v>1067</v>
      </c>
      <c r="D1427" s="20" t="s">
        <v>97</v>
      </c>
      <c r="S1427" s="23">
        <v>1</v>
      </c>
      <c r="T1427" s="28">
        <f t="shared" si="177"/>
        <v>1</v>
      </c>
    </row>
    <row r="1428" spans="1:20" outlineLevel="2" x14ac:dyDescent="0.25">
      <c r="A1428" s="20">
        <v>707</v>
      </c>
      <c r="B1428" s="20" t="s">
        <v>146</v>
      </c>
      <c r="C1428" s="20">
        <v>707</v>
      </c>
      <c r="D1428" s="20" t="s">
        <v>146</v>
      </c>
      <c r="E1428" s="23">
        <v>62</v>
      </c>
      <c r="F1428" s="23">
        <v>25</v>
      </c>
      <c r="G1428" s="23">
        <v>101</v>
      </c>
      <c r="H1428" s="23">
        <v>121</v>
      </c>
      <c r="I1428" s="23">
        <v>84</v>
      </c>
      <c r="J1428" s="23">
        <v>90</v>
      </c>
      <c r="K1428" s="23">
        <v>108</v>
      </c>
      <c r="L1428" s="23">
        <v>92</v>
      </c>
      <c r="M1428" s="23">
        <v>84</v>
      </c>
      <c r="N1428" s="23">
        <v>87</v>
      </c>
      <c r="O1428" s="23">
        <v>92</v>
      </c>
      <c r="P1428" s="23">
        <v>78</v>
      </c>
      <c r="Q1428" s="23">
        <v>82</v>
      </c>
      <c r="R1428" s="23">
        <v>77</v>
      </c>
      <c r="S1428" s="23">
        <v>71</v>
      </c>
      <c r="T1428" s="28">
        <f t="shared" si="177"/>
        <v>1254</v>
      </c>
    </row>
    <row r="1429" spans="1:20" outlineLevel="2" x14ac:dyDescent="0.25">
      <c r="A1429" s="20">
        <v>707</v>
      </c>
      <c r="B1429" s="20" t="s">
        <v>146</v>
      </c>
      <c r="C1429" s="20">
        <v>780</v>
      </c>
      <c r="D1429" s="20" t="s">
        <v>158</v>
      </c>
      <c r="G1429" s="23">
        <v>1</v>
      </c>
      <c r="T1429" s="28">
        <f t="shared" si="177"/>
        <v>1</v>
      </c>
    </row>
    <row r="1430" spans="1:20" outlineLevel="2" x14ac:dyDescent="0.25">
      <c r="A1430" s="20">
        <v>707</v>
      </c>
      <c r="B1430" s="20" t="s">
        <v>146</v>
      </c>
      <c r="C1430" s="20">
        <v>957</v>
      </c>
      <c r="D1430" s="20" t="s">
        <v>178</v>
      </c>
      <c r="G1430" s="23">
        <v>1</v>
      </c>
      <c r="I1430" s="23">
        <v>4</v>
      </c>
      <c r="J1430" s="23">
        <v>1</v>
      </c>
      <c r="K1430" s="23">
        <v>3</v>
      </c>
      <c r="L1430" s="23">
        <v>1</v>
      </c>
      <c r="M1430" s="23">
        <v>4</v>
      </c>
      <c r="N1430" s="23">
        <v>6</v>
      </c>
      <c r="Q1430" s="23">
        <v>4</v>
      </c>
      <c r="R1430" s="23">
        <v>1</v>
      </c>
      <c r="S1430" s="23">
        <v>5</v>
      </c>
      <c r="T1430" s="28">
        <f t="shared" si="177"/>
        <v>30</v>
      </c>
    </row>
    <row r="1431" spans="1:20" outlineLevel="2" x14ac:dyDescent="0.25">
      <c r="A1431" s="20">
        <v>707</v>
      </c>
      <c r="B1431" s="20" t="s">
        <v>146</v>
      </c>
      <c r="C1431" s="20">
        <v>551</v>
      </c>
      <c r="D1431" s="20" t="s">
        <v>185</v>
      </c>
      <c r="E1431" s="23">
        <v>1</v>
      </c>
      <c r="Q1431" s="23">
        <v>1</v>
      </c>
      <c r="R1431" s="23">
        <v>1</v>
      </c>
      <c r="T1431" s="28">
        <f t="shared" si="177"/>
        <v>3</v>
      </c>
    </row>
    <row r="1432" spans="1:20" outlineLevel="1" x14ac:dyDescent="0.25">
      <c r="A1432" s="25"/>
      <c r="B1432" s="24" t="s">
        <v>1080</v>
      </c>
      <c r="C1432" s="25"/>
      <c r="D1432" s="25"/>
      <c r="E1432" s="26">
        <f t="shared" ref="E1432:T1432" si="182">SUBTOTAL(9,E1424:E1431)</f>
        <v>63</v>
      </c>
      <c r="F1432" s="26">
        <f t="shared" si="182"/>
        <v>25</v>
      </c>
      <c r="G1432" s="26">
        <f t="shared" si="182"/>
        <v>103</v>
      </c>
      <c r="H1432" s="26">
        <f t="shared" si="182"/>
        <v>121</v>
      </c>
      <c r="I1432" s="26">
        <f t="shared" si="182"/>
        <v>88</v>
      </c>
      <c r="J1432" s="26">
        <f t="shared" si="182"/>
        <v>91</v>
      </c>
      <c r="K1432" s="26">
        <f t="shared" si="182"/>
        <v>111</v>
      </c>
      <c r="L1432" s="26">
        <f t="shared" si="182"/>
        <v>93</v>
      </c>
      <c r="M1432" s="26">
        <f t="shared" si="182"/>
        <v>88</v>
      </c>
      <c r="N1432" s="26">
        <f t="shared" si="182"/>
        <v>94</v>
      </c>
      <c r="O1432" s="26">
        <f t="shared" si="182"/>
        <v>94</v>
      </c>
      <c r="P1432" s="26">
        <f t="shared" si="182"/>
        <v>81</v>
      </c>
      <c r="Q1432" s="26">
        <f t="shared" si="182"/>
        <v>89</v>
      </c>
      <c r="R1432" s="26">
        <f t="shared" si="182"/>
        <v>89</v>
      </c>
      <c r="S1432" s="26">
        <f t="shared" si="182"/>
        <v>77</v>
      </c>
      <c r="T1432" s="28">
        <f t="shared" si="182"/>
        <v>1307</v>
      </c>
    </row>
    <row r="1433" spans="1:20" outlineLevel="2" x14ac:dyDescent="0.25">
      <c r="A1433" s="20">
        <v>713</v>
      </c>
      <c r="B1433" s="20" t="s">
        <v>147</v>
      </c>
      <c r="C1433" s="20">
        <v>1197</v>
      </c>
      <c r="D1433" s="20" t="s">
        <v>239</v>
      </c>
      <c r="P1433" s="23">
        <v>21</v>
      </c>
      <c r="Q1433" s="23">
        <v>18</v>
      </c>
      <c r="R1433" s="23">
        <v>19</v>
      </c>
      <c r="S1433" s="23">
        <v>18</v>
      </c>
      <c r="T1433" s="28">
        <f t="shared" si="177"/>
        <v>76</v>
      </c>
    </row>
    <row r="1434" spans="1:20" outlineLevel="2" x14ac:dyDescent="0.25">
      <c r="A1434" s="20">
        <v>713</v>
      </c>
      <c r="B1434" s="20" t="s">
        <v>147</v>
      </c>
      <c r="C1434" s="20">
        <v>1672</v>
      </c>
      <c r="D1434" s="20" t="s">
        <v>94</v>
      </c>
      <c r="P1434" s="23">
        <v>1</v>
      </c>
      <c r="T1434" s="28">
        <f t="shared" si="177"/>
        <v>1</v>
      </c>
    </row>
    <row r="1435" spans="1:20" outlineLevel="2" x14ac:dyDescent="0.25">
      <c r="A1435" s="20">
        <v>713</v>
      </c>
      <c r="B1435" s="20" t="s">
        <v>147</v>
      </c>
      <c r="C1435" s="20">
        <v>1739</v>
      </c>
      <c r="D1435" s="20" t="s">
        <v>96</v>
      </c>
      <c r="R1435" s="23">
        <v>1</v>
      </c>
      <c r="T1435" s="28">
        <f t="shared" si="177"/>
        <v>1</v>
      </c>
    </row>
    <row r="1436" spans="1:20" outlineLevel="2" x14ac:dyDescent="0.25">
      <c r="A1436" s="20">
        <v>713</v>
      </c>
      <c r="B1436" s="20" t="s">
        <v>147</v>
      </c>
      <c r="C1436" s="20">
        <v>713</v>
      </c>
      <c r="D1436" s="20" t="s">
        <v>147</v>
      </c>
      <c r="E1436" s="23">
        <v>9</v>
      </c>
      <c r="G1436" s="23">
        <v>15</v>
      </c>
      <c r="H1436" s="23">
        <v>20</v>
      </c>
      <c r="I1436" s="23">
        <v>18</v>
      </c>
      <c r="J1436" s="23">
        <v>21</v>
      </c>
      <c r="K1436" s="23">
        <v>10</v>
      </c>
      <c r="L1436" s="23">
        <v>13</v>
      </c>
      <c r="M1436" s="23">
        <v>17</v>
      </c>
      <c r="N1436" s="23">
        <v>22</v>
      </c>
      <c r="O1436" s="23">
        <v>20</v>
      </c>
      <c r="T1436" s="28">
        <f t="shared" si="177"/>
        <v>165</v>
      </c>
    </row>
    <row r="1437" spans="1:20" outlineLevel="2" x14ac:dyDescent="0.25">
      <c r="A1437" s="20">
        <v>713</v>
      </c>
      <c r="B1437" s="20" t="s">
        <v>147</v>
      </c>
      <c r="C1437" s="20">
        <v>1469</v>
      </c>
      <c r="D1437" s="20" t="s">
        <v>176</v>
      </c>
      <c r="H1437" s="23">
        <v>2</v>
      </c>
      <c r="I1437" s="23">
        <v>1</v>
      </c>
      <c r="M1437" s="23">
        <v>1</v>
      </c>
      <c r="N1437" s="23">
        <v>1</v>
      </c>
      <c r="Q1437" s="23">
        <v>1</v>
      </c>
      <c r="R1437" s="23">
        <v>2</v>
      </c>
      <c r="S1437" s="23">
        <v>2</v>
      </c>
      <c r="T1437" s="28">
        <f t="shared" si="177"/>
        <v>10</v>
      </c>
    </row>
    <row r="1438" spans="1:20" outlineLevel="1" x14ac:dyDescent="0.25">
      <c r="A1438" s="25"/>
      <c r="B1438" s="24" t="s">
        <v>1081</v>
      </c>
      <c r="C1438" s="25"/>
      <c r="D1438" s="25"/>
      <c r="E1438" s="26">
        <f t="shared" ref="E1438:T1438" si="183">SUBTOTAL(9,E1433:E1437)</f>
        <v>9</v>
      </c>
      <c r="F1438" s="26">
        <f t="shared" si="183"/>
        <v>0</v>
      </c>
      <c r="G1438" s="26">
        <f t="shared" si="183"/>
        <v>15</v>
      </c>
      <c r="H1438" s="26">
        <f t="shared" si="183"/>
        <v>22</v>
      </c>
      <c r="I1438" s="26">
        <f t="shared" si="183"/>
        <v>19</v>
      </c>
      <c r="J1438" s="26">
        <f t="shared" si="183"/>
        <v>21</v>
      </c>
      <c r="K1438" s="26">
        <f t="shared" si="183"/>
        <v>10</v>
      </c>
      <c r="L1438" s="26">
        <f t="shared" si="183"/>
        <v>13</v>
      </c>
      <c r="M1438" s="26">
        <f t="shared" si="183"/>
        <v>18</v>
      </c>
      <c r="N1438" s="26">
        <f t="shared" si="183"/>
        <v>23</v>
      </c>
      <c r="O1438" s="26">
        <f t="shared" si="183"/>
        <v>20</v>
      </c>
      <c r="P1438" s="26">
        <f t="shared" si="183"/>
        <v>22</v>
      </c>
      <c r="Q1438" s="26">
        <f t="shared" si="183"/>
        <v>19</v>
      </c>
      <c r="R1438" s="26">
        <f t="shared" si="183"/>
        <v>22</v>
      </c>
      <c r="S1438" s="26">
        <f t="shared" si="183"/>
        <v>20</v>
      </c>
      <c r="T1438" s="28">
        <f t="shared" si="183"/>
        <v>253</v>
      </c>
    </row>
    <row r="1439" spans="1:20" outlineLevel="2" x14ac:dyDescent="0.25">
      <c r="A1439" s="20">
        <v>718</v>
      </c>
      <c r="B1439" s="20" t="s">
        <v>148</v>
      </c>
      <c r="C1439" s="20">
        <v>78</v>
      </c>
      <c r="D1439" s="20" t="s">
        <v>34</v>
      </c>
      <c r="Q1439" s="23">
        <v>2</v>
      </c>
      <c r="T1439" s="28">
        <f t="shared" si="177"/>
        <v>2</v>
      </c>
    </row>
    <row r="1440" spans="1:20" outlineLevel="2" x14ac:dyDescent="0.25">
      <c r="A1440" s="20">
        <v>718</v>
      </c>
      <c r="B1440" s="20" t="s">
        <v>148</v>
      </c>
      <c r="C1440" s="20">
        <v>1672</v>
      </c>
      <c r="D1440" s="20" t="s">
        <v>94</v>
      </c>
      <c r="P1440" s="23">
        <v>1</v>
      </c>
      <c r="Q1440" s="23">
        <v>1</v>
      </c>
      <c r="R1440" s="23">
        <v>1</v>
      </c>
      <c r="T1440" s="28">
        <f t="shared" si="177"/>
        <v>3</v>
      </c>
    </row>
    <row r="1441" spans="1:20" outlineLevel="2" x14ac:dyDescent="0.25">
      <c r="A1441" s="20">
        <v>718</v>
      </c>
      <c r="B1441" s="20" t="s">
        <v>148</v>
      </c>
      <c r="C1441" s="20">
        <v>1739</v>
      </c>
      <c r="D1441" s="20" t="s">
        <v>96</v>
      </c>
      <c r="O1441" s="23">
        <v>1</v>
      </c>
      <c r="T1441" s="28">
        <f t="shared" si="177"/>
        <v>1</v>
      </c>
    </row>
    <row r="1442" spans="1:20" outlineLevel="2" x14ac:dyDescent="0.25">
      <c r="A1442" s="20">
        <v>718</v>
      </c>
      <c r="B1442" s="20" t="s">
        <v>148</v>
      </c>
      <c r="C1442" s="20">
        <v>296</v>
      </c>
      <c r="D1442" s="20" t="s">
        <v>99</v>
      </c>
      <c r="J1442" s="23">
        <v>1</v>
      </c>
      <c r="K1442" s="23">
        <v>1</v>
      </c>
      <c r="T1442" s="28">
        <f t="shared" si="177"/>
        <v>2</v>
      </c>
    </row>
    <row r="1443" spans="1:20" outlineLevel="2" x14ac:dyDescent="0.25">
      <c r="A1443" s="20">
        <v>718</v>
      </c>
      <c r="B1443" s="20" t="s">
        <v>148</v>
      </c>
      <c r="C1443" s="20">
        <v>718</v>
      </c>
      <c r="D1443" s="20" t="s">
        <v>148</v>
      </c>
      <c r="E1443" s="23">
        <v>13</v>
      </c>
      <c r="F1443" s="23">
        <v>1</v>
      </c>
      <c r="G1443" s="23">
        <v>50</v>
      </c>
      <c r="H1443" s="23">
        <v>26</v>
      </c>
      <c r="I1443" s="23">
        <v>38</v>
      </c>
      <c r="J1443" s="23">
        <v>32</v>
      </c>
      <c r="K1443" s="23">
        <v>39</v>
      </c>
      <c r="L1443" s="23">
        <v>25</v>
      </c>
      <c r="M1443" s="23">
        <v>32</v>
      </c>
      <c r="N1443" s="23">
        <v>40</v>
      </c>
      <c r="O1443" s="23">
        <v>30</v>
      </c>
      <c r="P1443" s="23">
        <v>28</v>
      </c>
      <c r="Q1443" s="23">
        <v>37</v>
      </c>
      <c r="R1443" s="23">
        <v>36</v>
      </c>
      <c r="S1443" s="23">
        <v>38</v>
      </c>
      <c r="T1443" s="28">
        <f t="shared" si="177"/>
        <v>465</v>
      </c>
    </row>
    <row r="1444" spans="1:20" outlineLevel="2" x14ac:dyDescent="0.25">
      <c r="A1444" s="20">
        <v>718</v>
      </c>
      <c r="B1444" s="20" t="s">
        <v>148</v>
      </c>
      <c r="C1444" s="20">
        <v>1469</v>
      </c>
      <c r="D1444" s="20" t="s">
        <v>176</v>
      </c>
      <c r="E1444" s="23">
        <v>2</v>
      </c>
      <c r="G1444" s="23">
        <v>2</v>
      </c>
      <c r="I1444" s="23">
        <v>1</v>
      </c>
      <c r="J1444" s="23">
        <v>2</v>
      </c>
      <c r="K1444" s="23">
        <v>1</v>
      </c>
      <c r="O1444" s="23">
        <v>1</v>
      </c>
      <c r="P1444" s="23">
        <v>2</v>
      </c>
      <c r="R1444" s="23">
        <v>1</v>
      </c>
      <c r="S1444" s="23">
        <v>1</v>
      </c>
      <c r="T1444" s="28">
        <f t="shared" si="177"/>
        <v>13</v>
      </c>
    </row>
    <row r="1445" spans="1:20" outlineLevel="1" x14ac:dyDescent="0.25">
      <c r="A1445" s="25"/>
      <c r="B1445" s="24" t="s">
        <v>1082</v>
      </c>
      <c r="C1445" s="25"/>
      <c r="D1445" s="25"/>
      <c r="E1445" s="26">
        <f t="shared" ref="E1445:T1445" si="184">SUBTOTAL(9,E1439:E1444)</f>
        <v>15</v>
      </c>
      <c r="F1445" s="26">
        <f t="shared" si="184"/>
        <v>1</v>
      </c>
      <c r="G1445" s="26">
        <f t="shared" si="184"/>
        <v>52</v>
      </c>
      <c r="H1445" s="26">
        <f t="shared" si="184"/>
        <v>26</v>
      </c>
      <c r="I1445" s="26">
        <f t="shared" si="184"/>
        <v>39</v>
      </c>
      <c r="J1445" s="26">
        <f t="shared" si="184"/>
        <v>35</v>
      </c>
      <c r="K1445" s="26">
        <f t="shared" si="184"/>
        <v>41</v>
      </c>
      <c r="L1445" s="26">
        <f t="shared" si="184"/>
        <v>25</v>
      </c>
      <c r="M1445" s="26">
        <f t="shared" si="184"/>
        <v>32</v>
      </c>
      <c r="N1445" s="26">
        <f t="shared" si="184"/>
        <v>40</v>
      </c>
      <c r="O1445" s="26">
        <f t="shared" si="184"/>
        <v>32</v>
      </c>
      <c r="P1445" s="26">
        <f t="shared" si="184"/>
        <v>31</v>
      </c>
      <c r="Q1445" s="26">
        <f t="shared" si="184"/>
        <v>40</v>
      </c>
      <c r="R1445" s="26">
        <f t="shared" si="184"/>
        <v>38</v>
      </c>
      <c r="S1445" s="26">
        <f t="shared" si="184"/>
        <v>39</v>
      </c>
      <c r="T1445" s="28">
        <f t="shared" si="184"/>
        <v>486</v>
      </c>
    </row>
    <row r="1446" spans="1:20" outlineLevel="2" x14ac:dyDescent="0.25">
      <c r="A1446" s="20">
        <v>722</v>
      </c>
      <c r="B1446" s="20" t="s">
        <v>149</v>
      </c>
      <c r="C1446" s="20">
        <v>1266</v>
      </c>
      <c r="D1446" s="20" t="s">
        <v>224</v>
      </c>
      <c r="R1446" s="23">
        <v>1</v>
      </c>
      <c r="T1446" s="28">
        <f t="shared" si="177"/>
        <v>1</v>
      </c>
    </row>
    <row r="1447" spans="1:20" outlineLevel="2" x14ac:dyDescent="0.25">
      <c r="A1447" s="20">
        <v>722</v>
      </c>
      <c r="B1447" s="20" t="s">
        <v>149</v>
      </c>
      <c r="C1447" s="20">
        <v>1672</v>
      </c>
      <c r="D1447" s="20" t="s">
        <v>94</v>
      </c>
      <c r="Q1447" s="23">
        <v>1</v>
      </c>
      <c r="T1447" s="28">
        <f t="shared" si="177"/>
        <v>1</v>
      </c>
    </row>
    <row r="1448" spans="1:20" outlineLevel="2" x14ac:dyDescent="0.25">
      <c r="A1448" s="20">
        <v>722</v>
      </c>
      <c r="B1448" s="20" t="s">
        <v>149</v>
      </c>
      <c r="C1448" s="20">
        <v>1067</v>
      </c>
      <c r="D1448" s="20" t="s">
        <v>97</v>
      </c>
      <c r="R1448" s="23">
        <v>1</v>
      </c>
      <c r="T1448" s="28">
        <f t="shared" ref="T1448:T1518" si="185">SUM(E1448:S1448)</f>
        <v>1</v>
      </c>
    </row>
    <row r="1449" spans="1:20" outlineLevel="2" x14ac:dyDescent="0.25">
      <c r="A1449" s="20">
        <v>722</v>
      </c>
      <c r="B1449" s="20" t="s">
        <v>149</v>
      </c>
      <c r="C1449" s="20">
        <v>722</v>
      </c>
      <c r="D1449" s="20" t="s">
        <v>149</v>
      </c>
      <c r="E1449" s="23">
        <v>18</v>
      </c>
      <c r="F1449" s="23">
        <v>2</v>
      </c>
      <c r="G1449" s="23">
        <v>18</v>
      </c>
      <c r="H1449" s="23">
        <v>13</v>
      </c>
      <c r="I1449" s="23">
        <v>18</v>
      </c>
      <c r="J1449" s="23">
        <v>13</v>
      </c>
      <c r="K1449" s="23">
        <v>16</v>
      </c>
      <c r="L1449" s="23">
        <v>23</v>
      </c>
      <c r="M1449" s="23">
        <v>21</v>
      </c>
      <c r="N1449" s="23">
        <v>21</v>
      </c>
      <c r="O1449" s="23">
        <v>17</v>
      </c>
      <c r="P1449" s="23">
        <v>13</v>
      </c>
      <c r="Q1449" s="23">
        <v>24</v>
      </c>
      <c r="R1449" s="23">
        <v>13</v>
      </c>
      <c r="S1449" s="23">
        <v>19</v>
      </c>
      <c r="T1449" s="28">
        <f t="shared" si="185"/>
        <v>249</v>
      </c>
    </row>
    <row r="1450" spans="1:20" outlineLevel="2" x14ac:dyDescent="0.25">
      <c r="A1450" s="20">
        <v>722</v>
      </c>
      <c r="B1450" s="20" t="s">
        <v>149</v>
      </c>
      <c r="C1450" s="20">
        <v>551</v>
      </c>
      <c r="D1450" s="20" t="s">
        <v>185</v>
      </c>
      <c r="E1450" s="23">
        <v>1</v>
      </c>
      <c r="R1450" s="23">
        <v>1</v>
      </c>
      <c r="T1450" s="28">
        <f t="shared" si="185"/>
        <v>2</v>
      </c>
    </row>
    <row r="1451" spans="1:20" outlineLevel="1" x14ac:dyDescent="0.25">
      <c r="A1451" s="25"/>
      <c r="B1451" s="24" t="s">
        <v>1083</v>
      </c>
      <c r="C1451" s="25"/>
      <c r="D1451" s="25"/>
      <c r="E1451" s="26">
        <f t="shared" ref="E1451:T1451" si="186">SUBTOTAL(9,E1446:E1450)</f>
        <v>19</v>
      </c>
      <c r="F1451" s="26">
        <f t="shared" si="186"/>
        <v>2</v>
      </c>
      <c r="G1451" s="26">
        <f t="shared" si="186"/>
        <v>18</v>
      </c>
      <c r="H1451" s="26">
        <f t="shared" si="186"/>
        <v>13</v>
      </c>
      <c r="I1451" s="26">
        <f t="shared" si="186"/>
        <v>18</v>
      </c>
      <c r="J1451" s="26">
        <f t="shared" si="186"/>
        <v>13</v>
      </c>
      <c r="K1451" s="26">
        <f t="shared" si="186"/>
        <v>16</v>
      </c>
      <c r="L1451" s="26">
        <f t="shared" si="186"/>
        <v>23</v>
      </c>
      <c r="M1451" s="26">
        <f t="shared" si="186"/>
        <v>21</v>
      </c>
      <c r="N1451" s="26">
        <f t="shared" si="186"/>
        <v>21</v>
      </c>
      <c r="O1451" s="26">
        <f t="shared" si="186"/>
        <v>17</v>
      </c>
      <c r="P1451" s="26">
        <f t="shared" si="186"/>
        <v>13</v>
      </c>
      <c r="Q1451" s="26">
        <f t="shared" si="186"/>
        <v>25</v>
      </c>
      <c r="R1451" s="26">
        <f t="shared" si="186"/>
        <v>16</v>
      </c>
      <c r="S1451" s="26">
        <f t="shared" si="186"/>
        <v>19</v>
      </c>
      <c r="T1451" s="28">
        <f t="shared" si="186"/>
        <v>254</v>
      </c>
    </row>
    <row r="1452" spans="1:20" outlineLevel="2" x14ac:dyDescent="0.25">
      <c r="A1452" s="20">
        <v>726</v>
      </c>
      <c r="B1452" s="20" t="s">
        <v>150</v>
      </c>
      <c r="C1452" s="20">
        <v>282</v>
      </c>
      <c r="D1452" s="20" t="s">
        <v>92</v>
      </c>
      <c r="K1452" s="23">
        <v>1</v>
      </c>
      <c r="T1452" s="28">
        <f t="shared" si="185"/>
        <v>1</v>
      </c>
    </row>
    <row r="1453" spans="1:20" outlineLevel="2" x14ac:dyDescent="0.25">
      <c r="A1453" s="20">
        <v>726</v>
      </c>
      <c r="B1453" s="20" t="s">
        <v>150</v>
      </c>
      <c r="C1453" s="20">
        <v>726</v>
      </c>
      <c r="D1453" s="20" t="s">
        <v>150</v>
      </c>
      <c r="E1453" s="23">
        <v>14</v>
      </c>
      <c r="F1453" s="23">
        <v>1</v>
      </c>
      <c r="G1453" s="23">
        <v>9</v>
      </c>
      <c r="H1453" s="23">
        <v>14</v>
      </c>
      <c r="I1453" s="23">
        <v>13</v>
      </c>
      <c r="J1453" s="23">
        <v>17</v>
      </c>
      <c r="K1453" s="23">
        <v>14</v>
      </c>
      <c r="L1453" s="23">
        <v>20</v>
      </c>
      <c r="M1453" s="23">
        <v>21</v>
      </c>
      <c r="N1453" s="23">
        <v>11</v>
      </c>
      <c r="O1453" s="23">
        <v>17</v>
      </c>
      <c r="P1453" s="23">
        <v>14</v>
      </c>
      <c r="Q1453" s="23">
        <v>18</v>
      </c>
      <c r="R1453" s="23">
        <v>23</v>
      </c>
      <c r="S1453" s="23">
        <v>29</v>
      </c>
      <c r="T1453" s="28">
        <f t="shared" si="185"/>
        <v>235</v>
      </c>
    </row>
    <row r="1454" spans="1:20" outlineLevel="1" x14ac:dyDescent="0.25">
      <c r="A1454" s="25"/>
      <c r="B1454" s="24" t="s">
        <v>1084</v>
      </c>
      <c r="C1454" s="25"/>
      <c r="D1454" s="25"/>
      <c r="E1454" s="26">
        <f t="shared" ref="E1454:T1454" si="187">SUBTOTAL(9,E1452:E1453)</f>
        <v>14</v>
      </c>
      <c r="F1454" s="26">
        <f t="shared" si="187"/>
        <v>1</v>
      </c>
      <c r="G1454" s="26">
        <f t="shared" si="187"/>
        <v>9</v>
      </c>
      <c r="H1454" s="26">
        <f t="shared" si="187"/>
        <v>14</v>
      </c>
      <c r="I1454" s="26">
        <f t="shared" si="187"/>
        <v>13</v>
      </c>
      <c r="J1454" s="26">
        <f t="shared" si="187"/>
        <v>17</v>
      </c>
      <c r="K1454" s="26">
        <f t="shared" si="187"/>
        <v>15</v>
      </c>
      <c r="L1454" s="26">
        <f t="shared" si="187"/>
        <v>20</v>
      </c>
      <c r="M1454" s="26">
        <f t="shared" si="187"/>
        <v>21</v>
      </c>
      <c r="N1454" s="26">
        <f t="shared" si="187"/>
        <v>11</v>
      </c>
      <c r="O1454" s="26">
        <f t="shared" si="187"/>
        <v>17</v>
      </c>
      <c r="P1454" s="26">
        <f t="shared" si="187"/>
        <v>14</v>
      </c>
      <c r="Q1454" s="26">
        <f t="shared" si="187"/>
        <v>18</v>
      </c>
      <c r="R1454" s="26">
        <f t="shared" si="187"/>
        <v>23</v>
      </c>
      <c r="S1454" s="26">
        <f t="shared" si="187"/>
        <v>29</v>
      </c>
      <c r="T1454" s="28">
        <f t="shared" si="187"/>
        <v>236</v>
      </c>
    </row>
    <row r="1455" spans="1:20" outlineLevel="2" x14ac:dyDescent="0.25">
      <c r="A1455" s="20">
        <v>1466</v>
      </c>
      <c r="B1455" s="20" t="s">
        <v>151</v>
      </c>
      <c r="C1455" s="20">
        <v>42</v>
      </c>
      <c r="D1455" s="20" t="s">
        <v>27</v>
      </c>
      <c r="L1455" s="23">
        <v>1</v>
      </c>
      <c r="P1455" s="23">
        <v>1</v>
      </c>
      <c r="S1455" s="23">
        <v>1</v>
      </c>
      <c r="T1455" s="28">
        <f t="shared" si="185"/>
        <v>3</v>
      </c>
    </row>
    <row r="1456" spans="1:20" outlineLevel="2" x14ac:dyDescent="0.25">
      <c r="A1456" s="20">
        <v>1466</v>
      </c>
      <c r="B1456" s="20" t="s">
        <v>151</v>
      </c>
      <c r="C1456" s="20">
        <v>78</v>
      </c>
      <c r="D1456" s="20" t="s">
        <v>34</v>
      </c>
      <c r="S1456" s="23">
        <v>1</v>
      </c>
      <c r="T1456" s="28">
        <f t="shared" si="185"/>
        <v>1</v>
      </c>
    </row>
    <row r="1457" spans="1:20" outlineLevel="2" x14ac:dyDescent="0.25">
      <c r="A1457" s="20">
        <v>1466</v>
      </c>
      <c r="B1457" s="20" t="s">
        <v>151</v>
      </c>
      <c r="C1457" s="20">
        <v>1266</v>
      </c>
      <c r="D1457" s="20" t="s">
        <v>224</v>
      </c>
      <c r="S1457" s="23">
        <v>1</v>
      </c>
      <c r="T1457" s="28">
        <f t="shared" si="185"/>
        <v>1</v>
      </c>
    </row>
    <row r="1458" spans="1:20" outlineLevel="2" x14ac:dyDescent="0.25">
      <c r="A1458" s="20">
        <v>1466</v>
      </c>
      <c r="B1458" s="20" t="s">
        <v>151</v>
      </c>
      <c r="C1458" s="20">
        <v>219</v>
      </c>
      <c r="D1458" s="20" t="s">
        <v>75</v>
      </c>
      <c r="O1458" s="23">
        <v>1</v>
      </c>
      <c r="Q1458" s="23">
        <v>2</v>
      </c>
      <c r="S1458" s="23">
        <v>1</v>
      </c>
      <c r="T1458" s="28">
        <f t="shared" si="185"/>
        <v>4</v>
      </c>
    </row>
    <row r="1459" spans="1:20" outlineLevel="2" x14ac:dyDescent="0.25">
      <c r="A1459" s="20">
        <v>1466</v>
      </c>
      <c r="B1459" s="20" t="s">
        <v>151</v>
      </c>
      <c r="C1459" s="20">
        <v>1095</v>
      </c>
      <c r="D1459" s="20" t="s">
        <v>235</v>
      </c>
      <c r="P1459" s="23">
        <v>2</v>
      </c>
      <c r="Q1459" s="23">
        <v>4</v>
      </c>
      <c r="R1459" s="23">
        <v>2</v>
      </c>
      <c r="S1459" s="23">
        <v>3</v>
      </c>
      <c r="T1459" s="28">
        <f t="shared" si="185"/>
        <v>11</v>
      </c>
    </row>
    <row r="1460" spans="1:20" outlineLevel="2" x14ac:dyDescent="0.25">
      <c r="A1460" s="20">
        <v>1466</v>
      </c>
      <c r="B1460" s="20" t="s">
        <v>151</v>
      </c>
      <c r="C1460" s="20">
        <v>1672</v>
      </c>
      <c r="D1460" s="20" t="s">
        <v>94</v>
      </c>
      <c r="O1460" s="23">
        <v>2</v>
      </c>
      <c r="P1460" s="23">
        <v>1</v>
      </c>
      <c r="Q1460" s="23">
        <v>1</v>
      </c>
      <c r="R1460" s="23">
        <v>1</v>
      </c>
      <c r="S1460" s="23">
        <v>1</v>
      </c>
      <c r="T1460" s="28">
        <f t="shared" si="185"/>
        <v>6</v>
      </c>
    </row>
    <row r="1461" spans="1:20" outlineLevel="2" x14ac:dyDescent="0.25">
      <c r="A1461" s="20">
        <v>1466</v>
      </c>
      <c r="B1461" s="20" t="s">
        <v>151</v>
      </c>
      <c r="C1461" s="20">
        <v>1739</v>
      </c>
      <c r="D1461" s="20" t="s">
        <v>96</v>
      </c>
      <c r="O1461" s="23">
        <v>1</v>
      </c>
      <c r="P1461" s="23">
        <v>1</v>
      </c>
      <c r="Q1461" s="23">
        <v>2</v>
      </c>
      <c r="S1461" s="23">
        <v>1</v>
      </c>
      <c r="T1461" s="28">
        <f t="shared" si="185"/>
        <v>5</v>
      </c>
    </row>
    <row r="1462" spans="1:20" outlineLevel="2" x14ac:dyDescent="0.25">
      <c r="A1462" s="20">
        <v>1466</v>
      </c>
      <c r="B1462" s="20" t="s">
        <v>151</v>
      </c>
      <c r="C1462" s="20">
        <v>1067</v>
      </c>
      <c r="D1462" s="20" t="s">
        <v>97</v>
      </c>
      <c r="P1462" s="23">
        <v>1</v>
      </c>
      <c r="Q1462" s="23">
        <v>1</v>
      </c>
      <c r="T1462" s="28">
        <f t="shared" si="185"/>
        <v>2</v>
      </c>
    </row>
    <row r="1463" spans="1:20" outlineLevel="2" x14ac:dyDescent="0.25">
      <c r="A1463" s="20">
        <v>1466</v>
      </c>
      <c r="B1463" s="20" t="s">
        <v>151</v>
      </c>
      <c r="C1463" s="20">
        <v>296</v>
      </c>
      <c r="D1463" s="20" t="s">
        <v>99</v>
      </c>
      <c r="E1463" s="23">
        <v>5</v>
      </c>
      <c r="J1463" s="23">
        <v>1</v>
      </c>
      <c r="L1463" s="23">
        <v>2</v>
      </c>
      <c r="O1463" s="23">
        <v>2</v>
      </c>
      <c r="T1463" s="28">
        <f t="shared" si="185"/>
        <v>10</v>
      </c>
    </row>
    <row r="1464" spans="1:20" outlineLevel="2" x14ac:dyDescent="0.25">
      <c r="A1464" s="20">
        <v>1466</v>
      </c>
      <c r="B1464" s="20" t="s">
        <v>151</v>
      </c>
      <c r="C1464" s="20">
        <v>1445</v>
      </c>
      <c r="D1464" s="20" t="s">
        <v>120</v>
      </c>
      <c r="J1464" s="23">
        <v>1</v>
      </c>
      <c r="O1464" s="23">
        <v>1</v>
      </c>
      <c r="T1464" s="28">
        <f t="shared" si="185"/>
        <v>2</v>
      </c>
    </row>
    <row r="1465" spans="1:20" outlineLevel="2" x14ac:dyDescent="0.25">
      <c r="A1465" s="20">
        <v>1466</v>
      </c>
      <c r="B1465" s="20" t="s">
        <v>151</v>
      </c>
      <c r="C1465" s="20">
        <v>1465</v>
      </c>
      <c r="D1465" s="20" t="s">
        <v>144</v>
      </c>
      <c r="G1465" s="23">
        <v>1</v>
      </c>
      <c r="J1465" s="23">
        <v>1</v>
      </c>
      <c r="K1465" s="23">
        <v>2</v>
      </c>
      <c r="L1465" s="23">
        <v>1</v>
      </c>
      <c r="M1465" s="23">
        <v>2</v>
      </c>
      <c r="O1465" s="23">
        <v>4</v>
      </c>
      <c r="P1465" s="23">
        <v>1</v>
      </c>
      <c r="Q1465" s="23">
        <v>1</v>
      </c>
      <c r="R1465" s="23">
        <v>2</v>
      </c>
      <c r="S1465" s="23">
        <v>5</v>
      </c>
      <c r="T1465" s="28">
        <f t="shared" si="185"/>
        <v>20</v>
      </c>
    </row>
    <row r="1466" spans="1:20" outlineLevel="2" x14ac:dyDescent="0.25">
      <c r="A1466" s="20">
        <v>1466</v>
      </c>
      <c r="B1466" s="20" t="s">
        <v>151</v>
      </c>
      <c r="C1466" s="20">
        <v>1466</v>
      </c>
      <c r="D1466" s="20" t="s">
        <v>151</v>
      </c>
      <c r="E1466" s="23">
        <v>43</v>
      </c>
      <c r="G1466" s="23">
        <v>88</v>
      </c>
      <c r="H1466" s="23">
        <v>95</v>
      </c>
      <c r="I1466" s="23">
        <v>102</v>
      </c>
      <c r="J1466" s="23">
        <v>101</v>
      </c>
      <c r="K1466" s="23">
        <v>93</v>
      </c>
      <c r="L1466" s="23">
        <v>96</v>
      </c>
      <c r="M1466" s="23">
        <v>97</v>
      </c>
      <c r="N1466" s="23">
        <v>83</v>
      </c>
      <c r="O1466" s="23">
        <v>90</v>
      </c>
      <c r="P1466" s="23">
        <v>82</v>
      </c>
      <c r="Q1466" s="23">
        <v>84</v>
      </c>
      <c r="R1466" s="23">
        <v>80</v>
      </c>
      <c r="S1466" s="23">
        <v>94</v>
      </c>
      <c r="T1466" s="28">
        <f t="shared" si="185"/>
        <v>1228</v>
      </c>
    </row>
    <row r="1467" spans="1:20" outlineLevel="2" x14ac:dyDescent="0.25">
      <c r="A1467" s="20">
        <v>1466</v>
      </c>
      <c r="B1467" s="20" t="s">
        <v>151</v>
      </c>
      <c r="C1467" s="20">
        <v>1219</v>
      </c>
      <c r="D1467" s="20" t="s">
        <v>248</v>
      </c>
      <c r="G1467" s="23">
        <v>1</v>
      </c>
      <c r="H1467" s="23">
        <v>1</v>
      </c>
      <c r="T1467" s="28">
        <f t="shared" si="185"/>
        <v>2</v>
      </c>
    </row>
    <row r="1468" spans="1:20" outlineLevel="1" x14ac:dyDescent="0.25">
      <c r="A1468" s="25"/>
      <c r="B1468" s="24" t="s">
        <v>1085</v>
      </c>
      <c r="C1468" s="25"/>
      <c r="D1468" s="25"/>
      <c r="E1468" s="26">
        <f t="shared" ref="E1468:T1468" si="188">SUBTOTAL(9,E1455:E1467)</f>
        <v>48</v>
      </c>
      <c r="F1468" s="26">
        <f t="shared" si="188"/>
        <v>0</v>
      </c>
      <c r="G1468" s="26">
        <f t="shared" si="188"/>
        <v>90</v>
      </c>
      <c r="H1468" s="26">
        <f t="shared" si="188"/>
        <v>96</v>
      </c>
      <c r="I1468" s="26">
        <f t="shared" si="188"/>
        <v>102</v>
      </c>
      <c r="J1468" s="26">
        <f t="shared" si="188"/>
        <v>104</v>
      </c>
      <c r="K1468" s="26">
        <f t="shared" si="188"/>
        <v>95</v>
      </c>
      <c r="L1468" s="26">
        <f t="shared" si="188"/>
        <v>100</v>
      </c>
      <c r="M1468" s="26">
        <f t="shared" si="188"/>
        <v>99</v>
      </c>
      <c r="N1468" s="26">
        <f t="shared" si="188"/>
        <v>83</v>
      </c>
      <c r="O1468" s="26">
        <f t="shared" si="188"/>
        <v>101</v>
      </c>
      <c r="P1468" s="26">
        <f t="shared" si="188"/>
        <v>89</v>
      </c>
      <c r="Q1468" s="26">
        <f t="shared" si="188"/>
        <v>95</v>
      </c>
      <c r="R1468" s="26">
        <f t="shared" si="188"/>
        <v>85</v>
      </c>
      <c r="S1468" s="26">
        <f t="shared" si="188"/>
        <v>108</v>
      </c>
      <c r="T1468" s="28">
        <f t="shared" si="188"/>
        <v>1295</v>
      </c>
    </row>
    <row r="1469" spans="1:20" outlineLevel="2" x14ac:dyDescent="0.25">
      <c r="A1469" s="20">
        <v>743</v>
      </c>
      <c r="B1469" s="20" t="s">
        <v>152</v>
      </c>
      <c r="C1469" s="20">
        <v>242</v>
      </c>
      <c r="D1469" s="20" t="s">
        <v>84</v>
      </c>
      <c r="S1469" s="23">
        <v>1</v>
      </c>
      <c r="T1469" s="28">
        <f t="shared" si="185"/>
        <v>1</v>
      </c>
    </row>
    <row r="1470" spans="1:20" outlineLevel="2" x14ac:dyDescent="0.25">
      <c r="A1470" s="20">
        <v>743</v>
      </c>
      <c r="B1470" s="20" t="s">
        <v>152</v>
      </c>
      <c r="C1470" s="20">
        <v>1672</v>
      </c>
      <c r="D1470" s="20" t="s">
        <v>94</v>
      </c>
      <c r="N1470" s="23">
        <v>1</v>
      </c>
      <c r="P1470" s="23">
        <v>1</v>
      </c>
      <c r="R1470" s="23">
        <v>3</v>
      </c>
      <c r="S1470" s="23">
        <v>2</v>
      </c>
      <c r="T1470" s="28">
        <f t="shared" si="185"/>
        <v>7</v>
      </c>
    </row>
    <row r="1471" spans="1:20" outlineLevel="2" x14ac:dyDescent="0.25">
      <c r="A1471" s="20">
        <v>743</v>
      </c>
      <c r="B1471" s="20" t="s">
        <v>152</v>
      </c>
      <c r="C1471" s="20">
        <v>1739</v>
      </c>
      <c r="D1471" s="20" t="s">
        <v>96</v>
      </c>
      <c r="O1471" s="23">
        <v>1</v>
      </c>
      <c r="Q1471" s="23">
        <v>1</v>
      </c>
      <c r="T1471" s="28">
        <f t="shared" si="185"/>
        <v>2</v>
      </c>
    </row>
    <row r="1472" spans="1:20" outlineLevel="2" x14ac:dyDescent="0.25">
      <c r="A1472" s="20">
        <v>743</v>
      </c>
      <c r="B1472" s="20" t="s">
        <v>152</v>
      </c>
      <c r="C1472" s="20">
        <v>1508</v>
      </c>
      <c r="D1472" s="20" t="s">
        <v>127</v>
      </c>
      <c r="S1472" s="23">
        <v>1</v>
      </c>
      <c r="T1472" s="28">
        <f t="shared" si="185"/>
        <v>1</v>
      </c>
    </row>
    <row r="1473" spans="1:20" outlineLevel="2" x14ac:dyDescent="0.25">
      <c r="A1473" s="20">
        <v>743</v>
      </c>
      <c r="B1473" s="20" t="s">
        <v>152</v>
      </c>
      <c r="C1473" s="20">
        <v>743</v>
      </c>
      <c r="D1473" s="20" t="s">
        <v>152</v>
      </c>
      <c r="E1473" s="23">
        <v>128</v>
      </c>
      <c r="F1473" s="23">
        <v>12</v>
      </c>
      <c r="G1473" s="23">
        <v>127</v>
      </c>
      <c r="H1473" s="23">
        <v>147</v>
      </c>
      <c r="I1473" s="23">
        <v>151</v>
      </c>
      <c r="J1473" s="23">
        <v>141</v>
      </c>
      <c r="K1473" s="23">
        <v>136</v>
      </c>
      <c r="L1473" s="23">
        <v>175</v>
      </c>
      <c r="M1473" s="23">
        <v>155</v>
      </c>
      <c r="N1473" s="23">
        <v>170</v>
      </c>
      <c r="O1473" s="23">
        <v>174</v>
      </c>
      <c r="P1473" s="23">
        <v>187</v>
      </c>
      <c r="Q1473" s="23">
        <v>171</v>
      </c>
      <c r="R1473" s="23">
        <v>197</v>
      </c>
      <c r="S1473" s="23">
        <v>181</v>
      </c>
      <c r="T1473" s="28">
        <f t="shared" si="185"/>
        <v>2252</v>
      </c>
    </row>
    <row r="1474" spans="1:20" outlineLevel="2" x14ac:dyDescent="0.25">
      <c r="A1474" s="20">
        <v>743</v>
      </c>
      <c r="B1474" s="20" t="s">
        <v>152</v>
      </c>
      <c r="C1474" s="20">
        <v>913</v>
      </c>
      <c r="D1474" s="20" t="s">
        <v>171</v>
      </c>
      <c r="H1474" s="23">
        <v>1</v>
      </c>
      <c r="J1474" s="23">
        <v>1</v>
      </c>
      <c r="T1474" s="28">
        <f t="shared" si="185"/>
        <v>2</v>
      </c>
    </row>
    <row r="1475" spans="1:20" outlineLevel="2" x14ac:dyDescent="0.25">
      <c r="A1475" s="20">
        <v>743</v>
      </c>
      <c r="B1475" s="20" t="s">
        <v>152</v>
      </c>
      <c r="C1475" s="20">
        <v>542</v>
      </c>
      <c r="D1475" s="20" t="s">
        <v>219</v>
      </c>
      <c r="G1475" s="23">
        <v>1</v>
      </c>
      <c r="T1475" s="28">
        <f t="shared" si="185"/>
        <v>1</v>
      </c>
    </row>
    <row r="1476" spans="1:20" outlineLevel="1" x14ac:dyDescent="0.25">
      <c r="A1476" s="25"/>
      <c r="B1476" s="24" t="s">
        <v>1086</v>
      </c>
      <c r="C1476" s="25"/>
      <c r="D1476" s="25"/>
      <c r="E1476" s="26">
        <f t="shared" ref="E1476:T1476" si="189">SUBTOTAL(9,E1469:E1475)</f>
        <v>128</v>
      </c>
      <c r="F1476" s="26">
        <f t="shared" si="189"/>
        <v>12</v>
      </c>
      <c r="G1476" s="26">
        <f t="shared" si="189"/>
        <v>128</v>
      </c>
      <c r="H1476" s="26">
        <f t="shared" si="189"/>
        <v>148</v>
      </c>
      <c r="I1476" s="26">
        <f t="shared" si="189"/>
        <v>151</v>
      </c>
      <c r="J1476" s="26">
        <f t="shared" si="189"/>
        <v>142</v>
      </c>
      <c r="K1476" s="26">
        <f t="shared" si="189"/>
        <v>136</v>
      </c>
      <c r="L1476" s="26">
        <f t="shared" si="189"/>
        <v>175</v>
      </c>
      <c r="M1476" s="26">
        <f t="shared" si="189"/>
        <v>155</v>
      </c>
      <c r="N1476" s="26">
        <f t="shared" si="189"/>
        <v>171</v>
      </c>
      <c r="O1476" s="26">
        <f t="shared" si="189"/>
        <v>175</v>
      </c>
      <c r="P1476" s="26">
        <f t="shared" si="189"/>
        <v>188</v>
      </c>
      <c r="Q1476" s="26">
        <f t="shared" si="189"/>
        <v>172</v>
      </c>
      <c r="R1476" s="26">
        <f t="shared" si="189"/>
        <v>200</v>
      </c>
      <c r="S1476" s="26">
        <f t="shared" si="189"/>
        <v>185</v>
      </c>
      <c r="T1476" s="28">
        <f t="shared" si="189"/>
        <v>2266</v>
      </c>
    </row>
    <row r="1477" spans="1:20" outlineLevel="2" x14ac:dyDescent="0.25">
      <c r="A1477" s="20">
        <v>753</v>
      </c>
      <c r="B1477" s="20" t="s">
        <v>153</v>
      </c>
      <c r="C1477" s="20">
        <v>62</v>
      </c>
      <c r="D1477" s="20" t="s">
        <v>30</v>
      </c>
      <c r="E1477" s="23">
        <v>1</v>
      </c>
      <c r="F1477" s="23">
        <v>1</v>
      </c>
      <c r="G1477" s="23">
        <v>3</v>
      </c>
      <c r="H1477" s="23">
        <v>3</v>
      </c>
      <c r="J1477" s="23">
        <v>1</v>
      </c>
      <c r="N1477" s="23">
        <v>1</v>
      </c>
      <c r="O1477" s="23">
        <v>1</v>
      </c>
      <c r="T1477" s="28">
        <f t="shared" si="185"/>
        <v>11</v>
      </c>
    </row>
    <row r="1478" spans="1:20" outlineLevel="2" x14ac:dyDescent="0.25">
      <c r="A1478" s="20">
        <v>753</v>
      </c>
      <c r="B1478" s="20" t="s">
        <v>153</v>
      </c>
      <c r="C1478" s="20">
        <v>1628</v>
      </c>
      <c r="D1478" s="20" t="s">
        <v>45</v>
      </c>
      <c r="E1478" s="23">
        <v>1</v>
      </c>
      <c r="G1478" s="23">
        <v>1</v>
      </c>
      <c r="H1478" s="23">
        <v>2</v>
      </c>
      <c r="I1478" s="23">
        <v>2</v>
      </c>
      <c r="J1478" s="23">
        <v>1</v>
      </c>
      <c r="K1478" s="23">
        <v>1</v>
      </c>
      <c r="M1478" s="23">
        <v>1</v>
      </c>
      <c r="N1478" s="23">
        <v>1</v>
      </c>
      <c r="O1478" s="23">
        <v>1</v>
      </c>
      <c r="T1478" s="28">
        <f t="shared" si="185"/>
        <v>11</v>
      </c>
    </row>
    <row r="1479" spans="1:20" outlineLevel="2" x14ac:dyDescent="0.25">
      <c r="A1479" s="20">
        <v>753</v>
      </c>
      <c r="B1479" s="20" t="s">
        <v>153</v>
      </c>
      <c r="C1479" s="20">
        <v>239</v>
      </c>
      <c r="D1479" s="20" t="s">
        <v>83</v>
      </c>
      <c r="G1479" s="23">
        <v>2</v>
      </c>
      <c r="I1479" s="23">
        <v>1</v>
      </c>
      <c r="J1479" s="23">
        <v>2</v>
      </c>
      <c r="K1479" s="23">
        <v>1</v>
      </c>
      <c r="L1479" s="23">
        <v>1</v>
      </c>
      <c r="O1479" s="23">
        <v>1</v>
      </c>
      <c r="T1479" s="28">
        <f t="shared" si="185"/>
        <v>8</v>
      </c>
    </row>
    <row r="1480" spans="1:20" outlineLevel="2" x14ac:dyDescent="0.25">
      <c r="A1480" s="20">
        <v>753</v>
      </c>
      <c r="B1480" s="20" t="s">
        <v>153</v>
      </c>
      <c r="C1480" s="20">
        <v>277</v>
      </c>
      <c r="D1480" s="20" t="s">
        <v>90</v>
      </c>
      <c r="N1480" s="23">
        <v>1</v>
      </c>
      <c r="T1480" s="28">
        <f t="shared" si="185"/>
        <v>1</v>
      </c>
    </row>
    <row r="1481" spans="1:20" outlineLevel="2" x14ac:dyDescent="0.25">
      <c r="A1481" s="20">
        <v>753</v>
      </c>
      <c r="B1481" s="20" t="s">
        <v>153</v>
      </c>
      <c r="C1481" s="20">
        <v>1672</v>
      </c>
      <c r="D1481" s="20" t="s">
        <v>94</v>
      </c>
      <c r="Q1481" s="23">
        <v>1</v>
      </c>
      <c r="T1481" s="28">
        <f t="shared" si="185"/>
        <v>1</v>
      </c>
    </row>
    <row r="1482" spans="1:20" outlineLevel="2" x14ac:dyDescent="0.25">
      <c r="A1482" s="20">
        <v>753</v>
      </c>
      <c r="B1482" s="20" t="s">
        <v>153</v>
      </c>
      <c r="C1482" s="20">
        <v>1739</v>
      </c>
      <c r="D1482" s="20" t="s">
        <v>96</v>
      </c>
      <c r="P1482" s="23">
        <v>1</v>
      </c>
      <c r="S1482" s="23">
        <v>1</v>
      </c>
      <c r="T1482" s="28">
        <f t="shared" si="185"/>
        <v>2</v>
      </c>
    </row>
    <row r="1483" spans="1:20" outlineLevel="2" x14ac:dyDescent="0.25">
      <c r="A1483" s="20">
        <v>753</v>
      </c>
      <c r="B1483" s="20" t="s">
        <v>153</v>
      </c>
      <c r="C1483" s="20">
        <v>1058</v>
      </c>
      <c r="D1483" s="20" t="s">
        <v>102</v>
      </c>
      <c r="P1483" s="23">
        <v>1</v>
      </c>
      <c r="Q1483" s="23">
        <v>2</v>
      </c>
      <c r="R1483" s="23">
        <v>3</v>
      </c>
      <c r="S1483" s="23">
        <v>2</v>
      </c>
      <c r="T1483" s="28">
        <f t="shared" si="185"/>
        <v>8</v>
      </c>
    </row>
    <row r="1484" spans="1:20" outlineLevel="2" x14ac:dyDescent="0.25">
      <c r="A1484" s="20">
        <v>753</v>
      </c>
      <c r="B1484" s="20" t="s">
        <v>153</v>
      </c>
      <c r="C1484" s="20">
        <v>1462</v>
      </c>
      <c r="D1484" s="20" t="s">
        <v>142</v>
      </c>
      <c r="H1484" s="23">
        <v>1</v>
      </c>
      <c r="I1484" s="23">
        <v>1</v>
      </c>
      <c r="T1484" s="28">
        <f t="shared" si="185"/>
        <v>2</v>
      </c>
    </row>
    <row r="1485" spans="1:20" outlineLevel="2" x14ac:dyDescent="0.25">
      <c r="A1485" s="20">
        <v>753</v>
      </c>
      <c r="B1485" s="20" t="s">
        <v>153</v>
      </c>
      <c r="C1485" s="20">
        <v>753</v>
      </c>
      <c r="D1485" s="20" t="s">
        <v>153</v>
      </c>
      <c r="E1485" s="23">
        <v>38</v>
      </c>
      <c r="G1485" s="23">
        <v>43</v>
      </c>
      <c r="H1485" s="23">
        <v>54</v>
      </c>
      <c r="I1485" s="23">
        <v>51</v>
      </c>
      <c r="J1485" s="23">
        <v>47</v>
      </c>
      <c r="K1485" s="23">
        <v>50</v>
      </c>
      <c r="L1485" s="23">
        <v>40</v>
      </c>
      <c r="M1485" s="23">
        <v>38</v>
      </c>
      <c r="N1485" s="23">
        <v>48</v>
      </c>
      <c r="O1485" s="23">
        <v>33</v>
      </c>
      <c r="P1485" s="23">
        <v>54</v>
      </c>
      <c r="Q1485" s="23">
        <v>38</v>
      </c>
      <c r="R1485" s="23">
        <v>43</v>
      </c>
      <c r="S1485" s="23">
        <v>35</v>
      </c>
      <c r="T1485" s="28">
        <f t="shared" si="185"/>
        <v>612</v>
      </c>
    </row>
    <row r="1486" spans="1:20" outlineLevel="2" x14ac:dyDescent="0.25">
      <c r="A1486" s="20">
        <v>753</v>
      </c>
      <c r="B1486" s="20" t="s">
        <v>153</v>
      </c>
      <c r="C1486" s="20">
        <v>1156</v>
      </c>
      <c r="D1486" s="20" t="s">
        <v>251</v>
      </c>
      <c r="P1486" s="23">
        <v>1</v>
      </c>
      <c r="Q1486" s="23">
        <v>1</v>
      </c>
      <c r="S1486" s="23">
        <v>1</v>
      </c>
      <c r="T1486" s="28">
        <f t="shared" si="185"/>
        <v>3</v>
      </c>
    </row>
    <row r="1487" spans="1:20" outlineLevel="2" x14ac:dyDescent="0.25">
      <c r="A1487" s="20">
        <v>753</v>
      </c>
      <c r="B1487" s="20" t="s">
        <v>153</v>
      </c>
      <c r="C1487" s="20">
        <v>1139</v>
      </c>
      <c r="D1487" s="20" t="s">
        <v>253</v>
      </c>
      <c r="S1487" s="23">
        <v>1</v>
      </c>
      <c r="T1487" s="28">
        <f t="shared" si="185"/>
        <v>1</v>
      </c>
    </row>
    <row r="1488" spans="1:20" outlineLevel="1" x14ac:dyDescent="0.25">
      <c r="A1488" s="25"/>
      <c r="B1488" s="24" t="s">
        <v>1087</v>
      </c>
      <c r="C1488" s="25"/>
      <c r="D1488" s="25"/>
      <c r="E1488" s="26">
        <f t="shared" ref="E1488:T1488" si="190">SUBTOTAL(9,E1477:E1487)</f>
        <v>40</v>
      </c>
      <c r="F1488" s="26">
        <f t="shared" si="190"/>
        <v>1</v>
      </c>
      <c r="G1488" s="26">
        <f t="shared" si="190"/>
        <v>49</v>
      </c>
      <c r="H1488" s="26">
        <f t="shared" si="190"/>
        <v>60</v>
      </c>
      <c r="I1488" s="26">
        <f t="shared" si="190"/>
        <v>55</v>
      </c>
      <c r="J1488" s="26">
        <f t="shared" si="190"/>
        <v>51</v>
      </c>
      <c r="K1488" s="26">
        <f t="shared" si="190"/>
        <v>52</v>
      </c>
      <c r="L1488" s="26">
        <f t="shared" si="190"/>
        <v>41</v>
      </c>
      <c r="M1488" s="26">
        <f t="shared" si="190"/>
        <v>39</v>
      </c>
      <c r="N1488" s="26">
        <f t="shared" si="190"/>
        <v>51</v>
      </c>
      <c r="O1488" s="26">
        <f t="shared" si="190"/>
        <v>36</v>
      </c>
      <c r="P1488" s="26">
        <f t="shared" si="190"/>
        <v>57</v>
      </c>
      <c r="Q1488" s="26">
        <f t="shared" si="190"/>
        <v>42</v>
      </c>
      <c r="R1488" s="26">
        <f t="shared" si="190"/>
        <v>46</v>
      </c>
      <c r="S1488" s="26">
        <f t="shared" si="190"/>
        <v>40</v>
      </c>
      <c r="T1488" s="28">
        <f t="shared" si="190"/>
        <v>660</v>
      </c>
    </row>
    <row r="1489" spans="1:20" outlineLevel="2" x14ac:dyDescent="0.25">
      <c r="A1489" s="20">
        <v>1467</v>
      </c>
      <c r="B1489" s="20" t="s">
        <v>154</v>
      </c>
      <c r="C1489" s="20">
        <v>28</v>
      </c>
      <c r="D1489" s="20" t="s">
        <v>25</v>
      </c>
      <c r="I1489" s="23">
        <v>1</v>
      </c>
      <c r="P1489" s="23">
        <v>1</v>
      </c>
      <c r="T1489" s="28">
        <f t="shared" si="185"/>
        <v>2</v>
      </c>
    </row>
    <row r="1490" spans="1:20" outlineLevel="2" x14ac:dyDescent="0.25">
      <c r="A1490" s="20">
        <v>1467</v>
      </c>
      <c r="B1490" s="20" t="s">
        <v>154</v>
      </c>
      <c r="C1490" s="20">
        <v>1630</v>
      </c>
      <c r="D1490" s="20" t="s">
        <v>29</v>
      </c>
      <c r="Q1490" s="23">
        <v>1</v>
      </c>
      <c r="T1490" s="28">
        <f t="shared" si="185"/>
        <v>1</v>
      </c>
    </row>
    <row r="1491" spans="1:20" outlineLevel="2" x14ac:dyDescent="0.25">
      <c r="A1491" s="20">
        <v>1467</v>
      </c>
      <c r="B1491" s="20" t="s">
        <v>154</v>
      </c>
      <c r="C1491" s="20">
        <v>1148</v>
      </c>
      <c r="D1491" s="20" t="s">
        <v>228</v>
      </c>
      <c r="P1491" s="23">
        <v>1</v>
      </c>
      <c r="S1491" s="23">
        <v>1</v>
      </c>
      <c r="T1491" s="28">
        <f t="shared" si="185"/>
        <v>2</v>
      </c>
    </row>
    <row r="1492" spans="1:20" outlineLevel="2" x14ac:dyDescent="0.25">
      <c r="A1492" s="20">
        <v>1467</v>
      </c>
      <c r="B1492" s="20" t="s">
        <v>154</v>
      </c>
      <c r="C1492" s="20">
        <v>180</v>
      </c>
      <c r="D1492" s="20" t="s">
        <v>62</v>
      </c>
      <c r="E1492" s="23">
        <v>2</v>
      </c>
      <c r="G1492" s="23">
        <v>1</v>
      </c>
      <c r="I1492" s="23">
        <v>1</v>
      </c>
      <c r="K1492" s="23">
        <v>2</v>
      </c>
      <c r="T1492" s="28">
        <f t="shared" si="185"/>
        <v>6</v>
      </c>
    </row>
    <row r="1493" spans="1:20" outlineLevel="2" x14ac:dyDescent="0.25">
      <c r="A1493" s="20">
        <v>1467</v>
      </c>
      <c r="B1493" s="20" t="s">
        <v>154</v>
      </c>
      <c r="C1493" s="20">
        <v>1501</v>
      </c>
      <c r="D1493" s="20" t="s">
        <v>93</v>
      </c>
      <c r="P1493" s="23">
        <v>1</v>
      </c>
      <c r="S1493" s="23">
        <v>1</v>
      </c>
      <c r="T1493" s="28">
        <f t="shared" si="185"/>
        <v>2</v>
      </c>
    </row>
    <row r="1494" spans="1:20" outlineLevel="2" x14ac:dyDescent="0.25">
      <c r="A1494" s="20">
        <v>1467</v>
      </c>
      <c r="B1494" s="20" t="s">
        <v>154</v>
      </c>
      <c r="C1494" s="20">
        <v>1672</v>
      </c>
      <c r="D1494" s="20" t="s">
        <v>94</v>
      </c>
      <c r="O1494" s="23">
        <v>1</v>
      </c>
      <c r="Q1494" s="23">
        <v>1</v>
      </c>
      <c r="R1494" s="23">
        <v>1</v>
      </c>
      <c r="S1494" s="23">
        <v>1</v>
      </c>
      <c r="T1494" s="28">
        <f t="shared" si="185"/>
        <v>4</v>
      </c>
    </row>
    <row r="1495" spans="1:20" outlineLevel="2" x14ac:dyDescent="0.25">
      <c r="A1495" s="20">
        <v>1467</v>
      </c>
      <c r="B1495" s="20" t="s">
        <v>154</v>
      </c>
      <c r="C1495" s="20">
        <v>1067</v>
      </c>
      <c r="D1495" s="20" t="s">
        <v>97</v>
      </c>
      <c r="R1495" s="23">
        <v>1</v>
      </c>
      <c r="S1495" s="23">
        <v>2</v>
      </c>
      <c r="T1495" s="28">
        <f t="shared" si="185"/>
        <v>3</v>
      </c>
    </row>
    <row r="1496" spans="1:20" outlineLevel="2" x14ac:dyDescent="0.25">
      <c r="A1496" s="20">
        <v>1467</v>
      </c>
      <c r="B1496" s="20" t="s">
        <v>154</v>
      </c>
      <c r="C1496" s="20">
        <v>1445</v>
      </c>
      <c r="D1496" s="20" t="s">
        <v>120</v>
      </c>
      <c r="H1496" s="23">
        <v>1</v>
      </c>
      <c r="I1496" s="23">
        <v>2</v>
      </c>
      <c r="L1496" s="23">
        <v>1</v>
      </c>
      <c r="P1496" s="23">
        <v>2</v>
      </c>
      <c r="T1496" s="28">
        <f t="shared" si="185"/>
        <v>6</v>
      </c>
    </row>
    <row r="1497" spans="1:20" outlineLevel="2" x14ac:dyDescent="0.25">
      <c r="A1497" s="20">
        <v>1467</v>
      </c>
      <c r="B1497" s="20" t="s">
        <v>154</v>
      </c>
      <c r="C1497" s="20">
        <v>1508</v>
      </c>
      <c r="D1497" s="20" t="s">
        <v>127</v>
      </c>
      <c r="R1497" s="23">
        <v>1</v>
      </c>
      <c r="T1497" s="28">
        <f t="shared" si="185"/>
        <v>1</v>
      </c>
    </row>
    <row r="1498" spans="1:20" outlineLevel="2" x14ac:dyDescent="0.25">
      <c r="A1498" s="20">
        <v>1467</v>
      </c>
      <c r="B1498" s="20" t="s">
        <v>154</v>
      </c>
      <c r="C1498" s="20">
        <v>617</v>
      </c>
      <c r="D1498" s="20" t="s">
        <v>129</v>
      </c>
      <c r="H1498" s="23">
        <v>1</v>
      </c>
      <c r="P1498" s="23">
        <v>1</v>
      </c>
      <c r="T1498" s="28">
        <f t="shared" si="185"/>
        <v>2</v>
      </c>
    </row>
    <row r="1499" spans="1:20" outlineLevel="2" x14ac:dyDescent="0.25">
      <c r="A1499" s="20">
        <v>1467</v>
      </c>
      <c r="B1499" s="20" t="s">
        <v>154</v>
      </c>
      <c r="C1499" s="20">
        <v>1457</v>
      </c>
      <c r="D1499" s="20" t="s">
        <v>136</v>
      </c>
      <c r="E1499" s="23">
        <v>1</v>
      </c>
      <c r="J1499" s="23">
        <v>1</v>
      </c>
      <c r="L1499" s="23">
        <v>1</v>
      </c>
      <c r="T1499" s="28">
        <f t="shared" si="185"/>
        <v>3</v>
      </c>
    </row>
    <row r="1500" spans="1:20" outlineLevel="2" x14ac:dyDescent="0.25">
      <c r="A1500" s="20">
        <v>1467</v>
      </c>
      <c r="B1500" s="20" t="s">
        <v>154</v>
      </c>
      <c r="C1500" s="20">
        <v>1467</v>
      </c>
      <c r="D1500" s="20" t="s">
        <v>154</v>
      </c>
      <c r="E1500" s="23">
        <v>48</v>
      </c>
      <c r="F1500" s="23">
        <v>3</v>
      </c>
      <c r="G1500" s="23">
        <v>90</v>
      </c>
      <c r="H1500" s="23">
        <v>93</v>
      </c>
      <c r="I1500" s="23">
        <v>76</v>
      </c>
      <c r="J1500" s="23">
        <v>81</v>
      </c>
      <c r="K1500" s="23">
        <v>77</v>
      </c>
      <c r="L1500" s="23">
        <v>78</v>
      </c>
      <c r="M1500" s="23">
        <v>87</v>
      </c>
      <c r="N1500" s="23">
        <v>78</v>
      </c>
      <c r="O1500" s="23">
        <v>78</v>
      </c>
      <c r="P1500" s="23">
        <v>79</v>
      </c>
      <c r="Q1500" s="23">
        <v>87</v>
      </c>
      <c r="R1500" s="23">
        <v>93</v>
      </c>
      <c r="S1500" s="23">
        <v>98</v>
      </c>
      <c r="T1500" s="28">
        <f t="shared" si="185"/>
        <v>1146</v>
      </c>
    </row>
    <row r="1501" spans="1:20" outlineLevel="2" x14ac:dyDescent="0.25">
      <c r="A1501" s="20">
        <v>1467</v>
      </c>
      <c r="B1501" s="20" t="s">
        <v>154</v>
      </c>
      <c r="C1501" s="20">
        <v>847</v>
      </c>
      <c r="D1501" s="20" t="s">
        <v>164</v>
      </c>
      <c r="S1501" s="23">
        <v>2</v>
      </c>
      <c r="T1501" s="28">
        <f t="shared" si="185"/>
        <v>2</v>
      </c>
    </row>
    <row r="1502" spans="1:20" outlineLevel="2" x14ac:dyDescent="0.25">
      <c r="A1502" s="20">
        <v>1467</v>
      </c>
      <c r="B1502" s="20" t="s">
        <v>154</v>
      </c>
      <c r="C1502" s="20">
        <v>518</v>
      </c>
      <c r="D1502" s="20" t="s">
        <v>214</v>
      </c>
      <c r="I1502" s="23">
        <v>1</v>
      </c>
      <c r="T1502" s="28">
        <f t="shared" si="185"/>
        <v>1</v>
      </c>
    </row>
    <row r="1503" spans="1:20" outlineLevel="2" x14ac:dyDescent="0.25">
      <c r="A1503" s="20">
        <v>1467</v>
      </c>
      <c r="B1503" s="20" t="s">
        <v>154</v>
      </c>
      <c r="C1503" s="20">
        <v>524</v>
      </c>
      <c r="D1503" s="20" t="s">
        <v>215</v>
      </c>
      <c r="H1503" s="23">
        <v>2</v>
      </c>
      <c r="J1503" s="23">
        <v>3</v>
      </c>
      <c r="L1503" s="23">
        <v>1</v>
      </c>
      <c r="M1503" s="23">
        <v>1</v>
      </c>
      <c r="O1503" s="23">
        <v>1</v>
      </c>
      <c r="P1503" s="23">
        <v>1</v>
      </c>
      <c r="Q1503" s="23">
        <v>2</v>
      </c>
      <c r="S1503" s="23">
        <v>3</v>
      </c>
      <c r="T1503" s="28">
        <f t="shared" si="185"/>
        <v>14</v>
      </c>
    </row>
    <row r="1504" spans="1:20" outlineLevel="1" x14ac:dyDescent="0.25">
      <c r="A1504" s="25"/>
      <c r="B1504" s="24" t="s">
        <v>1088</v>
      </c>
      <c r="C1504" s="25"/>
      <c r="D1504" s="25"/>
      <c r="E1504" s="26">
        <f t="shared" ref="E1504:T1504" si="191">SUBTOTAL(9,E1489:E1503)</f>
        <v>51</v>
      </c>
      <c r="F1504" s="26">
        <f t="shared" si="191"/>
        <v>3</v>
      </c>
      <c r="G1504" s="26">
        <f t="shared" si="191"/>
        <v>91</v>
      </c>
      <c r="H1504" s="26">
        <f t="shared" si="191"/>
        <v>97</v>
      </c>
      <c r="I1504" s="26">
        <f t="shared" si="191"/>
        <v>81</v>
      </c>
      <c r="J1504" s="26">
        <f t="shared" si="191"/>
        <v>85</v>
      </c>
      <c r="K1504" s="26">
        <f t="shared" si="191"/>
        <v>79</v>
      </c>
      <c r="L1504" s="26">
        <f t="shared" si="191"/>
        <v>81</v>
      </c>
      <c r="M1504" s="26">
        <f t="shared" si="191"/>
        <v>88</v>
      </c>
      <c r="N1504" s="26">
        <f t="shared" si="191"/>
        <v>78</v>
      </c>
      <c r="O1504" s="26">
        <f t="shared" si="191"/>
        <v>80</v>
      </c>
      <c r="P1504" s="26">
        <f t="shared" si="191"/>
        <v>86</v>
      </c>
      <c r="Q1504" s="26">
        <f t="shared" si="191"/>
        <v>91</v>
      </c>
      <c r="R1504" s="26">
        <f t="shared" si="191"/>
        <v>96</v>
      </c>
      <c r="S1504" s="26">
        <f t="shared" si="191"/>
        <v>108</v>
      </c>
      <c r="T1504" s="28">
        <f t="shared" si="191"/>
        <v>1195</v>
      </c>
    </row>
    <row r="1505" spans="1:20" outlineLevel="2" x14ac:dyDescent="0.25">
      <c r="A1505" s="20">
        <v>1468</v>
      </c>
      <c r="B1505" s="20" t="s">
        <v>155</v>
      </c>
      <c r="C1505" s="20">
        <v>127</v>
      </c>
      <c r="D1505" s="20" t="s">
        <v>42</v>
      </c>
      <c r="E1505" s="23">
        <v>1</v>
      </c>
      <c r="G1505" s="23">
        <v>1</v>
      </c>
      <c r="I1505" s="23">
        <v>2</v>
      </c>
      <c r="J1505" s="23">
        <v>1</v>
      </c>
      <c r="K1505" s="23">
        <v>1</v>
      </c>
      <c r="O1505" s="23">
        <v>1</v>
      </c>
      <c r="T1505" s="28">
        <f t="shared" si="185"/>
        <v>7</v>
      </c>
    </row>
    <row r="1506" spans="1:20" outlineLevel="2" x14ac:dyDescent="0.25">
      <c r="A1506" s="20">
        <v>1468</v>
      </c>
      <c r="B1506" s="20" t="s">
        <v>155</v>
      </c>
      <c r="C1506" s="20">
        <v>1002</v>
      </c>
      <c r="D1506" s="20" t="s">
        <v>58</v>
      </c>
      <c r="E1506" s="23">
        <v>1</v>
      </c>
      <c r="K1506" s="23">
        <v>2</v>
      </c>
      <c r="T1506" s="28">
        <f t="shared" si="185"/>
        <v>3</v>
      </c>
    </row>
    <row r="1507" spans="1:20" outlineLevel="2" x14ac:dyDescent="0.25">
      <c r="A1507" s="20">
        <v>1468</v>
      </c>
      <c r="B1507" s="20" t="s">
        <v>155</v>
      </c>
      <c r="C1507" s="20">
        <v>1672</v>
      </c>
      <c r="D1507" s="20" t="s">
        <v>94</v>
      </c>
      <c r="O1507" s="23">
        <v>1</v>
      </c>
      <c r="P1507" s="23">
        <v>1</v>
      </c>
      <c r="Q1507" s="23">
        <v>1</v>
      </c>
      <c r="S1507" s="23">
        <v>3</v>
      </c>
      <c r="T1507" s="28">
        <f t="shared" si="185"/>
        <v>6</v>
      </c>
    </row>
    <row r="1508" spans="1:20" outlineLevel="2" x14ac:dyDescent="0.25">
      <c r="A1508" s="20">
        <v>1468</v>
      </c>
      <c r="B1508" s="20" t="s">
        <v>155</v>
      </c>
      <c r="C1508" s="20">
        <v>1739</v>
      </c>
      <c r="D1508" s="20" t="s">
        <v>96</v>
      </c>
      <c r="N1508" s="23">
        <v>1</v>
      </c>
      <c r="R1508" s="23">
        <v>1</v>
      </c>
      <c r="S1508" s="23">
        <v>1</v>
      </c>
      <c r="T1508" s="28">
        <f t="shared" si="185"/>
        <v>3</v>
      </c>
    </row>
    <row r="1509" spans="1:20" outlineLevel="2" x14ac:dyDescent="0.25">
      <c r="A1509" s="20">
        <v>1468</v>
      </c>
      <c r="B1509" s="20" t="s">
        <v>155</v>
      </c>
      <c r="C1509" s="20">
        <v>1067</v>
      </c>
      <c r="D1509" s="20" t="s">
        <v>97</v>
      </c>
      <c r="S1509" s="23">
        <v>1</v>
      </c>
      <c r="T1509" s="28">
        <f t="shared" si="185"/>
        <v>1</v>
      </c>
    </row>
    <row r="1510" spans="1:20" outlineLevel="2" x14ac:dyDescent="0.25">
      <c r="A1510" s="20">
        <v>1468</v>
      </c>
      <c r="B1510" s="20" t="s">
        <v>155</v>
      </c>
      <c r="C1510" s="20">
        <v>317</v>
      </c>
      <c r="D1510" s="20" t="s">
        <v>108</v>
      </c>
      <c r="E1510" s="23">
        <v>1</v>
      </c>
      <c r="H1510" s="23">
        <v>1</v>
      </c>
      <c r="I1510" s="23">
        <v>1</v>
      </c>
      <c r="K1510" s="23">
        <v>1</v>
      </c>
      <c r="L1510" s="23">
        <v>1</v>
      </c>
      <c r="O1510" s="23">
        <v>1</v>
      </c>
      <c r="T1510" s="28">
        <f t="shared" si="185"/>
        <v>6</v>
      </c>
    </row>
    <row r="1511" spans="1:20" outlineLevel="2" x14ac:dyDescent="0.25">
      <c r="A1511" s="20">
        <v>1468</v>
      </c>
      <c r="B1511" s="20" t="s">
        <v>155</v>
      </c>
      <c r="C1511" s="20">
        <v>1468</v>
      </c>
      <c r="D1511" s="20" t="s">
        <v>155</v>
      </c>
      <c r="E1511" s="23">
        <v>64</v>
      </c>
      <c r="F1511" s="23">
        <v>6</v>
      </c>
      <c r="G1511" s="23">
        <v>83</v>
      </c>
      <c r="H1511" s="23">
        <v>84</v>
      </c>
      <c r="I1511" s="23">
        <v>88</v>
      </c>
      <c r="J1511" s="23">
        <v>91</v>
      </c>
      <c r="K1511" s="23">
        <v>82</v>
      </c>
      <c r="L1511" s="23">
        <v>86</v>
      </c>
      <c r="M1511" s="23">
        <v>77</v>
      </c>
      <c r="N1511" s="23">
        <v>103</v>
      </c>
      <c r="O1511" s="23">
        <v>94</v>
      </c>
      <c r="P1511" s="23">
        <v>110</v>
      </c>
      <c r="Q1511" s="23">
        <v>115</v>
      </c>
      <c r="R1511" s="23">
        <v>92</v>
      </c>
      <c r="S1511" s="23">
        <v>106</v>
      </c>
      <c r="T1511" s="28">
        <f t="shared" si="185"/>
        <v>1281</v>
      </c>
    </row>
    <row r="1512" spans="1:20" outlineLevel="2" x14ac:dyDescent="0.25">
      <c r="A1512" s="20">
        <v>1468</v>
      </c>
      <c r="B1512" s="20" t="s">
        <v>155</v>
      </c>
      <c r="C1512" s="20">
        <v>551</v>
      </c>
      <c r="D1512" s="20" t="s">
        <v>185</v>
      </c>
      <c r="G1512" s="23">
        <v>3</v>
      </c>
      <c r="I1512" s="23">
        <v>2</v>
      </c>
      <c r="M1512" s="23">
        <v>1</v>
      </c>
      <c r="O1512" s="23">
        <v>1</v>
      </c>
      <c r="P1512" s="23">
        <v>5</v>
      </c>
      <c r="Q1512" s="23">
        <v>2</v>
      </c>
      <c r="R1512" s="23">
        <v>3</v>
      </c>
      <c r="S1512" s="23">
        <v>2</v>
      </c>
      <c r="T1512" s="28">
        <f t="shared" si="185"/>
        <v>19</v>
      </c>
    </row>
    <row r="1513" spans="1:20" outlineLevel="2" x14ac:dyDescent="0.25">
      <c r="A1513" s="20">
        <v>1468</v>
      </c>
      <c r="B1513" s="20" t="s">
        <v>155</v>
      </c>
      <c r="C1513" s="20">
        <v>664</v>
      </c>
      <c r="D1513" s="20" t="s">
        <v>191</v>
      </c>
      <c r="S1513" s="23">
        <v>1</v>
      </c>
      <c r="T1513" s="28">
        <f t="shared" si="185"/>
        <v>1</v>
      </c>
    </row>
    <row r="1514" spans="1:20" outlineLevel="2" x14ac:dyDescent="0.25">
      <c r="A1514" s="20">
        <v>1468</v>
      </c>
      <c r="B1514" s="20" t="s">
        <v>155</v>
      </c>
      <c r="C1514" s="20">
        <v>532</v>
      </c>
      <c r="D1514" s="20" t="s">
        <v>217</v>
      </c>
      <c r="E1514" s="23">
        <v>4</v>
      </c>
      <c r="H1514" s="23">
        <v>1</v>
      </c>
      <c r="I1514" s="23">
        <v>2</v>
      </c>
      <c r="J1514" s="23">
        <v>1</v>
      </c>
      <c r="K1514" s="23">
        <v>1</v>
      </c>
      <c r="L1514" s="23">
        <v>1</v>
      </c>
      <c r="M1514" s="23">
        <v>1</v>
      </c>
      <c r="N1514" s="23">
        <v>1</v>
      </c>
      <c r="T1514" s="28">
        <f t="shared" si="185"/>
        <v>12</v>
      </c>
    </row>
    <row r="1515" spans="1:20" outlineLevel="1" x14ac:dyDescent="0.25">
      <c r="A1515" s="25"/>
      <c r="B1515" s="24" t="s">
        <v>1089</v>
      </c>
      <c r="C1515" s="25"/>
      <c r="D1515" s="25"/>
      <c r="E1515" s="26">
        <f t="shared" ref="E1515:T1515" si="192">SUBTOTAL(9,E1505:E1514)</f>
        <v>71</v>
      </c>
      <c r="F1515" s="26">
        <f t="shared" si="192"/>
        <v>6</v>
      </c>
      <c r="G1515" s="26">
        <f t="shared" si="192"/>
        <v>87</v>
      </c>
      <c r="H1515" s="26">
        <f t="shared" si="192"/>
        <v>86</v>
      </c>
      <c r="I1515" s="26">
        <f t="shared" si="192"/>
        <v>95</v>
      </c>
      <c r="J1515" s="26">
        <f t="shared" si="192"/>
        <v>93</v>
      </c>
      <c r="K1515" s="26">
        <f t="shared" si="192"/>
        <v>87</v>
      </c>
      <c r="L1515" s="26">
        <f t="shared" si="192"/>
        <v>88</v>
      </c>
      <c r="M1515" s="26">
        <f t="shared" si="192"/>
        <v>79</v>
      </c>
      <c r="N1515" s="26">
        <f t="shared" si="192"/>
        <v>105</v>
      </c>
      <c r="O1515" s="26">
        <f t="shared" si="192"/>
        <v>98</v>
      </c>
      <c r="P1515" s="26">
        <f t="shared" si="192"/>
        <v>116</v>
      </c>
      <c r="Q1515" s="26">
        <f t="shared" si="192"/>
        <v>118</v>
      </c>
      <c r="R1515" s="26">
        <f t="shared" si="192"/>
        <v>96</v>
      </c>
      <c r="S1515" s="26">
        <f t="shared" si="192"/>
        <v>114</v>
      </c>
      <c r="T1515" s="28">
        <f t="shared" si="192"/>
        <v>1339</v>
      </c>
    </row>
    <row r="1516" spans="1:20" outlineLevel="2" x14ac:dyDescent="0.25">
      <c r="A1516" s="20">
        <v>765</v>
      </c>
      <c r="B1516" s="20" t="s">
        <v>156</v>
      </c>
      <c r="C1516" s="20">
        <v>14</v>
      </c>
      <c r="D1516" s="20" t="s">
        <v>24</v>
      </c>
      <c r="G1516" s="23">
        <v>1</v>
      </c>
      <c r="T1516" s="28">
        <f t="shared" si="185"/>
        <v>1</v>
      </c>
    </row>
    <row r="1517" spans="1:20" outlineLevel="2" x14ac:dyDescent="0.25">
      <c r="A1517" s="20">
        <v>765</v>
      </c>
      <c r="B1517" s="20" t="s">
        <v>156</v>
      </c>
      <c r="C1517" s="20">
        <v>1065</v>
      </c>
      <c r="D1517" s="20" t="s">
        <v>64</v>
      </c>
      <c r="P1517" s="23">
        <v>1</v>
      </c>
      <c r="T1517" s="28">
        <f t="shared" si="185"/>
        <v>1</v>
      </c>
    </row>
    <row r="1518" spans="1:20" outlineLevel="2" x14ac:dyDescent="0.25">
      <c r="A1518" s="20">
        <v>765</v>
      </c>
      <c r="B1518" s="20" t="s">
        <v>156</v>
      </c>
      <c r="C1518" s="20">
        <v>1054</v>
      </c>
      <c r="D1518" s="20" t="s">
        <v>69</v>
      </c>
      <c r="O1518" s="23">
        <v>1</v>
      </c>
      <c r="T1518" s="28">
        <f t="shared" si="185"/>
        <v>1</v>
      </c>
    </row>
    <row r="1519" spans="1:20" outlineLevel="2" x14ac:dyDescent="0.25">
      <c r="A1519" s="20">
        <v>765</v>
      </c>
      <c r="B1519" s="20" t="s">
        <v>156</v>
      </c>
      <c r="C1519" s="20">
        <v>225</v>
      </c>
      <c r="D1519" s="20" t="s">
        <v>76</v>
      </c>
      <c r="G1519" s="23">
        <v>1</v>
      </c>
      <c r="J1519" s="23">
        <v>1</v>
      </c>
      <c r="K1519" s="23">
        <v>1</v>
      </c>
      <c r="M1519" s="23">
        <v>1</v>
      </c>
      <c r="T1519" s="28">
        <f t="shared" ref="T1519:T1588" si="193">SUM(E1519:S1519)</f>
        <v>4</v>
      </c>
    </row>
    <row r="1520" spans="1:20" outlineLevel="2" x14ac:dyDescent="0.25">
      <c r="A1520" s="20">
        <v>765</v>
      </c>
      <c r="B1520" s="20" t="s">
        <v>156</v>
      </c>
      <c r="C1520" s="20">
        <v>1213</v>
      </c>
      <c r="D1520" s="20" t="s">
        <v>240</v>
      </c>
      <c r="S1520" s="23">
        <v>2</v>
      </c>
      <c r="T1520" s="28">
        <f t="shared" si="193"/>
        <v>2</v>
      </c>
    </row>
    <row r="1521" spans="1:20" outlineLevel="2" x14ac:dyDescent="0.25">
      <c r="A1521" s="20">
        <v>765</v>
      </c>
      <c r="B1521" s="20" t="s">
        <v>156</v>
      </c>
      <c r="C1521" s="20">
        <v>1739</v>
      </c>
      <c r="D1521" s="20" t="s">
        <v>96</v>
      </c>
      <c r="N1521" s="23">
        <v>2</v>
      </c>
      <c r="Q1521" s="23">
        <v>3</v>
      </c>
      <c r="R1521" s="23">
        <v>1</v>
      </c>
      <c r="T1521" s="28">
        <f t="shared" si="193"/>
        <v>6</v>
      </c>
    </row>
    <row r="1522" spans="1:20" outlineLevel="2" x14ac:dyDescent="0.25">
      <c r="A1522" s="20">
        <v>765</v>
      </c>
      <c r="B1522" s="20" t="s">
        <v>156</v>
      </c>
      <c r="C1522" s="20">
        <v>1067</v>
      </c>
      <c r="D1522" s="20" t="s">
        <v>97</v>
      </c>
      <c r="Q1522" s="23">
        <v>1</v>
      </c>
      <c r="R1522" s="23">
        <v>1</v>
      </c>
      <c r="S1522" s="23">
        <v>2</v>
      </c>
      <c r="T1522" s="28">
        <f t="shared" si="193"/>
        <v>4</v>
      </c>
    </row>
    <row r="1523" spans="1:20" outlineLevel="2" x14ac:dyDescent="0.25">
      <c r="A1523" s="20">
        <v>765</v>
      </c>
      <c r="B1523" s="20" t="s">
        <v>156</v>
      </c>
      <c r="C1523" s="20">
        <v>319</v>
      </c>
      <c r="D1523" s="20" t="s">
        <v>109</v>
      </c>
      <c r="J1523" s="23">
        <v>1</v>
      </c>
      <c r="N1523" s="23">
        <v>1</v>
      </c>
      <c r="T1523" s="28">
        <f t="shared" si="193"/>
        <v>2</v>
      </c>
    </row>
    <row r="1524" spans="1:20" outlineLevel="2" x14ac:dyDescent="0.25">
      <c r="A1524" s="20">
        <v>765</v>
      </c>
      <c r="B1524" s="20" t="s">
        <v>156</v>
      </c>
      <c r="C1524" s="20">
        <v>1735</v>
      </c>
      <c r="D1524" s="20" t="s">
        <v>110</v>
      </c>
      <c r="K1524" s="23">
        <v>1</v>
      </c>
      <c r="T1524" s="28">
        <f t="shared" si="193"/>
        <v>1</v>
      </c>
    </row>
    <row r="1525" spans="1:20" outlineLevel="2" x14ac:dyDescent="0.25">
      <c r="A1525" s="20">
        <v>765</v>
      </c>
      <c r="B1525" s="20" t="s">
        <v>156</v>
      </c>
      <c r="C1525" s="20">
        <v>561</v>
      </c>
      <c r="D1525" s="20" t="s">
        <v>121</v>
      </c>
      <c r="G1525" s="23">
        <v>1</v>
      </c>
      <c r="T1525" s="28">
        <f t="shared" si="193"/>
        <v>1</v>
      </c>
    </row>
    <row r="1526" spans="1:20" outlineLevel="2" x14ac:dyDescent="0.25">
      <c r="A1526" s="20">
        <v>765</v>
      </c>
      <c r="B1526" s="20" t="s">
        <v>156</v>
      </c>
      <c r="C1526" s="20">
        <v>617</v>
      </c>
      <c r="D1526" s="20" t="s">
        <v>129</v>
      </c>
      <c r="K1526" s="23">
        <v>1</v>
      </c>
      <c r="T1526" s="28">
        <f t="shared" si="193"/>
        <v>1</v>
      </c>
    </row>
    <row r="1527" spans="1:20" outlineLevel="2" x14ac:dyDescent="0.25">
      <c r="A1527" s="20">
        <v>765</v>
      </c>
      <c r="B1527" s="20" t="s">
        <v>156</v>
      </c>
      <c r="C1527" s="20">
        <v>1451</v>
      </c>
      <c r="D1527" s="20" t="s">
        <v>130</v>
      </c>
      <c r="N1527" s="23">
        <v>1</v>
      </c>
      <c r="T1527" s="28">
        <f t="shared" si="193"/>
        <v>1</v>
      </c>
    </row>
    <row r="1528" spans="1:20" outlineLevel="2" x14ac:dyDescent="0.25">
      <c r="A1528" s="20">
        <v>765</v>
      </c>
      <c r="B1528" s="20" t="s">
        <v>156</v>
      </c>
      <c r="C1528" s="20">
        <v>1452</v>
      </c>
      <c r="D1528" s="20" t="s">
        <v>131</v>
      </c>
      <c r="H1528" s="23">
        <v>1</v>
      </c>
      <c r="J1528" s="23">
        <v>1</v>
      </c>
      <c r="K1528" s="23">
        <v>2</v>
      </c>
      <c r="M1528" s="23">
        <v>1</v>
      </c>
      <c r="R1528" s="23">
        <v>2</v>
      </c>
      <c r="T1528" s="28">
        <f t="shared" si="193"/>
        <v>7</v>
      </c>
    </row>
    <row r="1529" spans="1:20" outlineLevel="2" x14ac:dyDescent="0.25">
      <c r="A1529" s="20">
        <v>765</v>
      </c>
      <c r="B1529" s="20" t="s">
        <v>156</v>
      </c>
      <c r="C1529" s="20">
        <v>703</v>
      </c>
      <c r="D1529" s="20" t="s">
        <v>145</v>
      </c>
      <c r="L1529" s="23">
        <v>1</v>
      </c>
      <c r="T1529" s="28">
        <f t="shared" si="193"/>
        <v>1</v>
      </c>
    </row>
    <row r="1530" spans="1:20" outlineLevel="2" x14ac:dyDescent="0.25">
      <c r="A1530" s="20">
        <v>765</v>
      </c>
      <c r="B1530" s="20" t="s">
        <v>156</v>
      </c>
      <c r="C1530" s="20">
        <v>765</v>
      </c>
      <c r="D1530" s="20" t="s">
        <v>156</v>
      </c>
      <c r="E1530" s="23">
        <v>78</v>
      </c>
      <c r="F1530" s="23">
        <v>1</v>
      </c>
      <c r="G1530" s="23">
        <v>131</v>
      </c>
      <c r="H1530" s="23">
        <v>137</v>
      </c>
      <c r="I1530" s="23">
        <v>137</v>
      </c>
      <c r="J1530" s="23">
        <v>134</v>
      </c>
      <c r="K1530" s="23">
        <v>133</v>
      </c>
      <c r="L1530" s="23">
        <v>139</v>
      </c>
      <c r="M1530" s="23">
        <v>125</v>
      </c>
      <c r="N1530" s="23">
        <v>137</v>
      </c>
      <c r="O1530" s="23">
        <v>146</v>
      </c>
      <c r="P1530" s="23">
        <v>163</v>
      </c>
      <c r="Q1530" s="23">
        <v>111</v>
      </c>
      <c r="R1530" s="23">
        <v>147</v>
      </c>
      <c r="S1530" s="23">
        <v>121</v>
      </c>
      <c r="T1530" s="28">
        <f t="shared" si="193"/>
        <v>1840</v>
      </c>
    </row>
    <row r="1531" spans="1:20" outlineLevel="2" x14ac:dyDescent="0.25">
      <c r="A1531" s="20">
        <v>765</v>
      </c>
      <c r="B1531" s="20" t="s">
        <v>156</v>
      </c>
      <c r="C1531" s="20">
        <v>440</v>
      </c>
      <c r="D1531" s="20" t="s">
        <v>198</v>
      </c>
      <c r="K1531" s="23">
        <v>1</v>
      </c>
      <c r="M1531" s="23">
        <v>1</v>
      </c>
      <c r="T1531" s="28">
        <f t="shared" si="193"/>
        <v>2</v>
      </c>
    </row>
    <row r="1532" spans="1:20" outlineLevel="2" x14ac:dyDescent="0.25">
      <c r="A1532" s="20">
        <v>765</v>
      </c>
      <c r="B1532" s="20" t="s">
        <v>156</v>
      </c>
      <c r="C1532" s="20">
        <v>1139</v>
      </c>
      <c r="D1532" s="20" t="s">
        <v>253</v>
      </c>
      <c r="Q1532" s="23">
        <v>2</v>
      </c>
      <c r="R1532" s="23">
        <v>2</v>
      </c>
      <c r="S1532" s="23">
        <v>3</v>
      </c>
      <c r="T1532" s="28">
        <f t="shared" si="193"/>
        <v>7</v>
      </c>
    </row>
    <row r="1533" spans="1:20" outlineLevel="2" x14ac:dyDescent="0.25">
      <c r="A1533" s="20">
        <v>765</v>
      </c>
      <c r="B1533" s="20" t="s">
        <v>156</v>
      </c>
      <c r="C1533" s="20">
        <v>1231</v>
      </c>
      <c r="D1533" s="20" t="s">
        <v>254</v>
      </c>
      <c r="P1533" s="23">
        <v>1</v>
      </c>
      <c r="S1533" s="23">
        <v>1</v>
      </c>
      <c r="T1533" s="28">
        <f t="shared" si="193"/>
        <v>2</v>
      </c>
    </row>
    <row r="1534" spans="1:20" outlineLevel="1" x14ac:dyDescent="0.25">
      <c r="A1534" s="25"/>
      <c r="B1534" s="24" t="s">
        <v>1090</v>
      </c>
      <c r="C1534" s="25"/>
      <c r="D1534" s="25"/>
      <c r="E1534" s="26">
        <f t="shared" ref="E1534:T1534" si="194">SUBTOTAL(9,E1516:E1533)</f>
        <v>78</v>
      </c>
      <c r="F1534" s="26">
        <f t="shared" si="194"/>
        <v>1</v>
      </c>
      <c r="G1534" s="26">
        <f t="shared" si="194"/>
        <v>134</v>
      </c>
      <c r="H1534" s="26">
        <f t="shared" si="194"/>
        <v>138</v>
      </c>
      <c r="I1534" s="26">
        <f t="shared" si="194"/>
        <v>137</v>
      </c>
      <c r="J1534" s="26">
        <f t="shared" si="194"/>
        <v>137</v>
      </c>
      <c r="K1534" s="26">
        <f t="shared" si="194"/>
        <v>139</v>
      </c>
      <c r="L1534" s="26">
        <f t="shared" si="194"/>
        <v>140</v>
      </c>
      <c r="M1534" s="26">
        <f t="shared" si="194"/>
        <v>128</v>
      </c>
      <c r="N1534" s="26">
        <f t="shared" si="194"/>
        <v>141</v>
      </c>
      <c r="O1534" s="26">
        <f t="shared" si="194"/>
        <v>147</v>
      </c>
      <c r="P1534" s="26">
        <f t="shared" si="194"/>
        <v>165</v>
      </c>
      <c r="Q1534" s="26">
        <f t="shared" si="194"/>
        <v>117</v>
      </c>
      <c r="R1534" s="26">
        <f t="shared" si="194"/>
        <v>153</v>
      </c>
      <c r="S1534" s="26">
        <f t="shared" si="194"/>
        <v>129</v>
      </c>
      <c r="T1534" s="28">
        <f t="shared" si="194"/>
        <v>1884</v>
      </c>
    </row>
    <row r="1535" spans="1:20" outlineLevel="2" x14ac:dyDescent="0.25">
      <c r="A1535" s="20">
        <v>774</v>
      </c>
      <c r="B1535" s="20" t="s">
        <v>157</v>
      </c>
      <c r="C1535" s="20">
        <v>42</v>
      </c>
      <c r="D1535" s="20" t="s">
        <v>27</v>
      </c>
      <c r="S1535" s="23">
        <v>1</v>
      </c>
      <c r="T1535" s="28">
        <f t="shared" si="193"/>
        <v>1</v>
      </c>
    </row>
    <row r="1536" spans="1:20" outlineLevel="2" x14ac:dyDescent="0.25">
      <c r="A1536" s="20">
        <v>774</v>
      </c>
      <c r="B1536" s="20" t="s">
        <v>157</v>
      </c>
      <c r="C1536" s="20">
        <v>1672</v>
      </c>
      <c r="D1536" s="20" t="s">
        <v>94</v>
      </c>
      <c r="P1536" s="23">
        <v>1</v>
      </c>
      <c r="T1536" s="28">
        <f t="shared" si="193"/>
        <v>1</v>
      </c>
    </row>
    <row r="1537" spans="1:20" outlineLevel="2" x14ac:dyDescent="0.25">
      <c r="A1537" s="20">
        <v>774</v>
      </c>
      <c r="B1537" s="20" t="s">
        <v>157</v>
      </c>
      <c r="C1537" s="20">
        <v>1739</v>
      </c>
      <c r="D1537" s="20" t="s">
        <v>96</v>
      </c>
      <c r="N1537" s="23">
        <v>4</v>
      </c>
      <c r="O1537" s="23">
        <v>2</v>
      </c>
      <c r="P1537" s="23">
        <v>1</v>
      </c>
      <c r="T1537" s="28">
        <f t="shared" si="193"/>
        <v>7</v>
      </c>
    </row>
    <row r="1538" spans="1:20" outlineLevel="2" x14ac:dyDescent="0.25">
      <c r="A1538" s="20">
        <v>774</v>
      </c>
      <c r="B1538" s="20" t="s">
        <v>157</v>
      </c>
      <c r="C1538" s="20">
        <v>718</v>
      </c>
      <c r="D1538" s="20" t="s">
        <v>148</v>
      </c>
      <c r="J1538" s="23">
        <v>1</v>
      </c>
      <c r="K1538" s="23">
        <v>1</v>
      </c>
      <c r="M1538" s="23">
        <v>1</v>
      </c>
      <c r="N1538" s="23">
        <v>1</v>
      </c>
      <c r="R1538" s="23">
        <v>2</v>
      </c>
      <c r="T1538" s="28">
        <f t="shared" si="193"/>
        <v>6</v>
      </c>
    </row>
    <row r="1539" spans="1:20" outlineLevel="2" x14ac:dyDescent="0.25">
      <c r="A1539" s="20">
        <v>774</v>
      </c>
      <c r="B1539" s="20" t="s">
        <v>157</v>
      </c>
      <c r="C1539" s="20">
        <v>1466</v>
      </c>
      <c r="D1539" s="20" t="s">
        <v>151</v>
      </c>
      <c r="E1539" s="23">
        <v>1</v>
      </c>
      <c r="H1539" s="23">
        <v>2</v>
      </c>
      <c r="K1539" s="23">
        <v>1</v>
      </c>
      <c r="T1539" s="28">
        <f t="shared" si="193"/>
        <v>4</v>
      </c>
    </row>
    <row r="1540" spans="1:20" outlineLevel="2" x14ac:dyDescent="0.25">
      <c r="A1540" s="20">
        <v>774</v>
      </c>
      <c r="B1540" s="20" t="s">
        <v>157</v>
      </c>
      <c r="C1540" s="20">
        <v>774</v>
      </c>
      <c r="D1540" s="20" t="s">
        <v>157</v>
      </c>
      <c r="E1540" s="23">
        <v>19</v>
      </c>
      <c r="F1540" s="23">
        <v>2</v>
      </c>
      <c r="G1540" s="23">
        <v>45</v>
      </c>
      <c r="H1540" s="23">
        <v>45</v>
      </c>
      <c r="I1540" s="23">
        <v>49</v>
      </c>
      <c r="J1540" s="23">
        <v>62</v>
      </c>
      <c r="K1540" s="23">
        <v>43</v>
      </c>
      <c r="L1540" s="23">
        <v>59</v>
      </c>
      <c r="M1540" s="23">
        <v>51</v>
      </c>
      <c r="N1540" s="23">
        <v>53</v>
      </c>
      <c r="O1540" s="23">
        <v>44</v>
      </c>
      <c r="P1540" s="23">
        <v>45</v>
      </c>
      <c r="Q1540" s="23">
        <v>47</v>
      </c>
      <c r="R1540" s="23">
        <v>62</v>
      </c>
      <c r="S1540" s="23">
        <v>44</v>
      </c>
      <c r="T1540" s="28">
        <f t="shared" si="193"/>
        <v>670</v>
      </c>
    </row>
    <row r="1541" spans="1:20" outlineLevel="2" x14ac:dyDescent="0.25">
      <c r="A1541" s="20">
        <v>774</v>
      </c>
      <c r="B1541" s="20" t="s">
        <v>157</v>
      </c>
      <c r="C1541" s="20">
        <v>936</v>
      </c>
      <c r="D1541" s="20" t="s">
        <v>174</v>
      </c>
      <c r="H1541" s="23">
        <v>2</v>
      </c>
      <c r="N1541" s="23">
        <v>2</v>
      </c>
      <c r="T1541" s="28">
        <f t="shared" si="193"/>
        <v>4</v>
      </c>
    </row>
    <row r="1542" spans="1:20" outlineLevel="2" x14ac:dyDescent="0.25">
      <c r="A1542" s="20">
        <v>774</v>
      </c>
      <c r="B1542" s="20" t="s">
        <v>157</v>
      </c>
      <c r="C1542" s="20">
        <v>951</v>
      </c>
      <c r="D1542" s="20" t="s">
        <v>177</v>
      </c>
      <c r="E1542" s="23">
        <v>1</v>
      </c>
      <c r="H1542" s="23">
        <v>1</v>
      </c>
      <c r="K1542" s="23">
        <v>1</v>
      </c>
      <c r="M1542" s="23">
        <v>1</v>
      </c>
      <c r="T1542" s="28">
        <f t="shared" si="193"/>
        <v>4</v>
      </c>
    </row>
    <row r="1543" spans="1:20" outlineLevel="1" x14ac:dyDescent="0.25">
      <c r="A1543" s="25"/>
      <c r="B1543" s="24" t="s">
        <v>1091</v>
      </c>
      <c r="C1543" s="25"/>
      <c r="D1543" s="25"/>
      <c r="E1543" s="26">
        <f t="shared" ref="E1543:T1543" si="195">SUBTOTAL(9,E1535:E1542)</f>
        <v>21</v>
      </c>
      <c r="F1543" s="26">
        <f t="shared" si="195"/>
        <v>2</v>
      </c>
      <c r="G1543" s="26">
        <f t="shared" si="195"/>
        <v>45</v>
      </c>
      <c r="H1543" s="26">
        <f t="shared" si="195"/>
        <v>50</v>
      </c>
      <c r="I1543" s="26">
        <f t="shared" si="195"/>
        <v>49</v>
      </c>
      <c r="J1543" s="26">
        <f t="shared" si="195"/>
        <v>63</v>
      </c>
      <c r="K1543" s="26">
        <f t="shared" si="195"/>
        <v>46</v>
      </c>
      <c r="L1543" s="26">
        <f t="shared" si="195"/>
        <v>59</v>
      </c>
      <c r="M1543" s="26">
        <f t="shared" si="195"/>
        <v>53</v>
      </c>
      <c r="N1543" s="26">
        <f t="shared" si="195"/>
        <v>60</v>
      </c>
      <c r="O1543" s="26">
        <f t="shared" si="195"/>
        <v>46</v>
      </c>
      <c r="P1543" s="26">
        <f t="shared" si="195"/>
        <v>47</v>
      </c>
      <c r="Q1543" s="26">
        <f t="shared" si="195"/>
        <v>47</v>
      </c>
      <c r="R1543" s="26">
        <f t="shared" si="195"/>
        <v>64</v>
      </c>
      <c r="S1543" s="26">
        <f t="shared" si="195"/>
        <v>45</v>
      </c>
      <c r="T1543" s="28">
        <f t="shared" si="195"/>
        <v>697</v>
      </c>
    </row>
    <row r="1544" spans="1:20" outlineLevel="2" x14ac:dyDescent="0.25">
      <c r="A1544" s="20">
        <v>780</v>
      </c>
      <c r="B1544" s="20" t="s">
        <v>158</v>
      </c>
      <c r="C1544" s="20">
        <v>1266</v>
      </c>
      <c r="D1544" s="20" t="s">
        <v>224</v>
      </c>
      <c r="R1544" s="23">
        <v>1</v>
      </c>
      <c r="T1544" s="28">
        <f t="shared" si="193"/>
        <v>1</v>
      </c>
    </row>
    <row r="1545" spans="1:20" outlineLevel="2" x14ac:dyDescent="0.25">
      <c r="A1545" s="20">
        <v>780</v>
      </c>
      <c r="B1545" s="20" t="s">
        <v>158</v>
      </c>
      <c r="C1545" s="20">
        <v>160</v>
      </c>
      <c r="D1545" s="20" t="s">
        <v>55</v>
      </c>
      <c r="E1545" s="23">
        <v>2</v>
      </c>
      <c r="I1545" s="23">
        <v>1</v>
      </c>
      <c r="K1545" s="23">
        <v>1</v>
      </c>
      <c r="N1545" s="23">
        <v>2</v>
      </c>
      <c r="Q1545" s="23">
        <v>1</v>
      </c>
      <c r="T1545" s="28">
        <f t="shared" si="193"/>
        <v>7</v>
      </c>
    </row>
    <row r="1546" spans="1:20" outlineLevel="2" x14ac:dyDescent="0.25">
      <c r="A1546" s="20">
        <v>780</v>
      </c>
      <c r="B1546" s="20" t="s">
        <v>158</v>
      </c>
      <c r="C1546" s="20">
        <v>1672</v>
      </c>
      <c r="D1546" s="20" t="s">
        <v>94</v>
      </c>
      <c r="N1546" s="23">
        <v>1</v>
      </c>
      <c r="P1546" s="23">
        <v>1</v>
      </c>
      <c r="T1546" s="28">
        <f t="shared" si="193"/>
        <v>2</v>
      </c>
    </row>
    <row r="1547" spans="1:20" outlineLevel="2" x14ac:dyDescent="0.25">
      <c r="A1547" s="20">
        <v>780</v>
      </c>
      <c r="B1547" s="20" t="s">
        <v>158</v>
      </c>
      <c r="C1547" s="20">
        <v>1739</v>
      </c>
      <c r="D1547" s="20" t="s">
        <v>96</v>
      </c>
      <c r="Q1547" s="23">
        <v>1</v>
      </c>
      <c r="T1547" s="28">
        <f t="shared" si="193"/>
        <v>1</v>
      </c>
    </row>
    <row r="1548" spans="1:20" outlineLevel="2" x14ac:dyDescent="0.25">
      <c r="A1548" s="20">
        <v>780</v>
      </c>
      <c r="B1548" s="20" t="s">
        <v>158</v>
      </c>
      <c r="C1548" s="20">
        <v>780</v>
      </c>
      <c r="D1548" s="20" t="s">
        <v>158</v>
      </c>
      <c r="E1548" s="23">
        <v>20</v>
      </c>
      <c r="F1548" s="23">
        <v>6</v>
      </c>
      <c r="G1548" s="23">
        <v>22</v>
      </c>
      <c r="H1548" s="23">
        <v>23</v>
      </c>
      <c r="I1548" s="23">
        <v>20</v>
      </c>
      <c r="J1548" s="23">
        <v>38</v>
      </c>
      <c r="K1548" s="23">
        <v>28</v>
      </c>
      <c r="L1548" s="23">
        <v>25</v>
      </c>
      <c r="M1548" s="23">
        <v>22</v>
      </c>
      <c r="N1548" s="23">
        <v>28</v>
      </c>
      <c r="O1548" s="23">
        <v>28</v>
      </c>
      <c r="P1548" s="23">
        <v>31</v>
      </c>
      <c r="Q1548" s="23">
        <v>23</v>
      </c>
      <c r="R1548" s="23">
        <v>21</v>
      </c>
      <c r="S1548" s="23">
        <v>30</v>
      </c>
      <c r="T1548" s="28">
        <f t="shared" si="193"/>
        <v>365</v>
      </c>
    </row>
    <row r="1549" spans="1:20" outlineLevel="2" x14ac:dyDescent="0.25">
      <c r="A1549" s="20">
        <v>780</v>
      </c>
      <c r="B1549" s="20" t="s">
        <v>158</v>
      </c>
      <c r="C1549" s="20">
        <v>795</v>
      </c>
      <c r="D1549" s="20" t="s">
        <v>160</v>
      </c>
      <c r="N1549" s="23">
        <v>1</v>
      </c>
      <c r="T1549" s="28">
        <f t="shared" si="193"/>
        <v>1</v>
      </c>
    </row>
    <row r="1550" spans="1:20" outlineLevel="2" x14ac:dyDescent="0.25">
      <c r="A1550" s="20">
        <v>780</v>
      </c>
      <c r="B1550" s="20" t="s">
        <v>158</v>
      </c>
      <c r="C1550" s="20">
        <v>551</v>
      </c>
      <c r="D1550" s="20" t="s">
        <v>185</v>
      </c>
      <c r="E1550" s="23">
        <v>2</v>
      </c>
      <c r="H1550" s="23">
        <v>1</v>
      </c>
      <c r="K1550" s="23">
        <v>1</v>
      </c>
      <c r="P1550" s="23">
        <v>1</v>
      </c>
      <c r="S1550" s="23">
        <v>1</v>
      </c>
      <c r="T1550" s="28">
        <f t="shared" si="193"/>
        <v>6</v>
      </c>
    </row>
    <row r="1551" spans="1:20" outlineLevel="1" x14ac:dyDescent="0.25">
      <c r="A1551" s="25"/>
      <c r="B1551" s="24" t="s">
        <v>1092</v>
      </c>
      <c r="C1551" s="25"/>
      <c r="D1551" s="25"/>
      <c r="E1551" s="26">
        <f t="shared" ref="E1551:T1551" si="196">SUBTOTAL(9,E1544:E1550)</f>
        <v>24</v>
      </c>
      <c r="F1551" s="26">
        <f t="shared" si="196"/>
        <v>6</v>
      </c>
      <c r="G1551" s="26">
        <f t="shared" si="196"/>
        <v>22</v>
      </c>
      <c r="H1551" s="26">
        <f t="shared" si="196"/>
        <v>24</v>
      </c>
      <c r="I1551" s="26">
        <f t="shared" si="196"/>
        <v>21</v>
      </c>
      <c r="J1551" s="26">
        <f t="shared" si="196"/>
        <v>38</v>
      </c>
      <c r="K1551" s="26">
        <f t="shared" si="196"/>
        <v>30</v>
      </c>
      <c r="L1551" s="26">
        <f t="shared" si="196"/>
        <v>25</v>
      </c>
      <c r="M1551" s="26">
        <f t="shared" si="196"/>
        <v>22</v>
      </c>
      <c r="N1551" s="26">
        <f t="shared" si="196"/>
        <v>32</v>
      </c>
      <c r="O1551" s="26">
        <f t="shared" si="196"/>
        <v>28</v>
      </c>
      <c r="P1551" s="26">
        <f t="shared" si="196"/>
        <v>33</v>
      </c>
      <c r="Q1551" s="26">
        <f t="shared" si="196"/>
        <v>25</v>
      </c>
      <c r="R1551" s="26">
        <f t="shared" si="196"/>
        <v>22</v>
      </c>
      <c r="S1551" s="26">
        <f t="shared" si="196"/>
        <v>31</v>
      </c>
      <c r="T1551" s="28">
        <f t="shared" si="196"/>
        <v>383</v>
      </c>
    </row>
    <row r="1552" spans="1:20" outlineLevel="2" x14ac:dyDescent="0.25">
      <c r="A1552" s="20">
        <v>789</v>
      </c>
      <c r="B1552" s="20" t="s">
        <v>159</v>
      </c>
      <c r="C1552" s="20">
        <v>1739</v>
      </c>
      <c r="D1552" s="20" t="s">
        <v>96</v>
      </c>
      <c r="R1552" s="23">
        <v>1</v>
      </c>
      <c r="T1552" s="28">
        <f t="shared" si="193"/>
        <v>1</v>
      </c>
    </row>
    <row r="1553" spans="1:20" outlineLevel="2" x14ac:dyDescent="0.25">
      <c r="A1553" s="20">
        <v>789</v>
      </c>
      <c r="B1553" s="20" t="s">
        <v>159</v>
      </c>
      <c r="C1553" s="20">
        <v>1450</v>
      </c>
      <c r="D1553" s="20" t="s">
        <v>128</v>
      </c>
      <c r="E1553" s="23">
        <v>2</v>
      </c>
      <c r="I1553" s="23">
        <v>2</v>
      </c>
      <c r="J1553" s="23">
        <v>1</v>
      </c>
      <c r="L1553" s="23">
        <v>1</v>
      </c>
      <c r="M1553" s="23">
        <v>1</v>
      </c>
      <c r="O1553" s="23">
        <v>1</v>
      </c>
      <c r="R1553" s="23">
        <v>1</v>
      </c>
      <c r="S1553" s="23">
        <v>1</v>
      </c>
      <c r="T1553" s="28">
        <f t="shared" si="193"/>
        <v>10</v>
      </c>
    </row>
    <row r="1554" spans="1:20" outlineLevel="2" x14ac:dyDescent="0.25">
      <c r="A1554" s="20">
        <v>789</v>
      </c>
      <c r="B1554" s="20" t="s">
        <v>159</v>
      </c>
      <c r="C1554" s="20">
        <v>646</v>
      </c>
      <c r="D1554" s="20" t="s">
        <v>135</v>
      </c>
      <c r="E1554" s="23">
        <v>4</v>
      </c>
      <c r="G1554" s="23">
        <v>1</v>
      </c>
      <c r="H1554" s="23">
        <v>2</v>
      </c>
      <c r="I1554" s="23">
        <v>2</v>
      </c>
      <c r="J1554" s="23">
        <v>1</v>
      </c>
      <c r="K1554" s="23">
        <v>4</v>
      </c>
      <c r="L1554" s="23">
        <v>3</v>
      </c>
      <c r="M1554" s="23">
        <v>2</v>
      </c>
      <c r="N1554" s="23">
        <v>1</v>
      </c>
      <c r="O1554" s="23">
        <v>6</v>
      </c>
      <c r="P1554" s="23">
        <v>4</v>
      </c>
      <c r="Q1554" s="23">
        <v>1</v>
      </c>
      <c r="R1554" s="23">
        <v>4</v>
      </c>
      <c r="S1554" s="23">
        <v>1</v>
      </c>
      <c r="T1554" s="28">
        <f t="shared" si="193"/>
        <v>36</v>
      </c>
    </row>
    <row r="1555" spans="1:20" outlineLevel="2" x14ac:dyDescent="0.25">
      <c r="A1555" s="20">
        <v>789</v>
      </c>
      <c r="B1555" s="20" t="s">
        <v>159</v>
      </c>
      <c r="C1555" s="20">
        <v>789</v>
      </c>
      <c r="D1555" s="20" t="s">
        <v>159</v>
      </c>
      <c r="G1555" s="23">
        <v>57</v>
      </c>
      <c r="H1555" s="23">
        <v>37</v>
      </c>
      <c r="I1555" s="23">
        <v>36</v>
      </c>
      <c r="J1555" s="23">
        <v>44</v>
      </c>
      <c r="K1555" s="23">
        <v>44</v>
      </c>
      <c r="L1555" s="23">
        <v>48</v>
      </c>
      <c r="M1555" s="23">
        <v>43</v>
      </c>
      <c r="N1555" s="23">
        <v>39</v>
      </c>
      <c r="O1555" s="23">
        <v>44</v>
      </c>
      <c r="P1555" s="23">
        <v>43</v>
      </c>
      <c r="Q1555" s="23">
        <v>33</v>
      </c>
      <c r="R1555" s="23">
        <v>37</v>
      </c>
      <c r="S1555" s="23">
        <v>41</v>
      </c>
      <c r="T1555" s="28">
        <f t="shared" si="193"/>
        <v>546</v>
      </c>
    </row>
    <row r="1556" spans="1:20" outlineLevel="1" x14ac:dyDescent="0.25">
      <c r="A1556" s="25"/>
      <c r="B1556" s="24" t="s">
        <v>1093</v>
      </c>
      <c r="C1556" s="25"/>
      <c r="D1556" s="25"/>
      <c r="E1556" s="26">
        <f t="shared" ref="E1556:T1556" si="197">SUBTOTAL(9,E1552:E1555)</f>
        <v>6</v>
      </c>
      <c r="F1556" s="26">
        <f t="shared" si="197"/>
        <v>0</v>
      </c>
      <c r="G1556" s="26">
        <f t="shared" si="197"/>
        <v>58</v>
      </c>
      <c r="H1556" s="26">
        <f t="shared" si="197"/>
        <v>39</v>
      </c>
      <c r="I1556" s="26">
        <f t="shared" si="197"/>
        <v>40</v>
      </c>
      <c r="J1556" s="26">
        <f t="shared" si="197"/>
        <v>46</v>
      </c>
      <c r="K1556" s="26">
        <f t="shared" si="197"/>
        <v>48</v>
      </c>
      <c r="L1556" s="26">
        <f t="shared" si="197"/>
        <v>52</v>
      </c>
      <c r="M1556" s="26">
        <f t="shared" si="197"/>
        <v>46</v>
      </c>
      <c r="N1556" s="26">
        <f t="shared" si="197"/>
        <v>40</v>
      </c>
      <c r="O1556" s="26">
        <f t="shared" si="197"/>
        <v>51</v>
      </c>
      <c r="P1556" s="26">
        <f t="shared" si="197"/>
        <v>47</v>
      </c>
      <c r="Q1556" s="26">
        <f t="shared" si="197"/>
        <v>34</v>
      </c>
      <c r="R1556" s="26">
        <f t="shared" si="197"/>
        <v>43</v>
      </c>
      <c r="S1556" s="26">
        <f t="shared" si="197"/>
        <v>43</v>
      </c>
      <c r="T1556" s="28">
        <f t="shared" si="197"/>
        <v>593</v>
      </c>
    </row>
    <row r="1557" spans="1:20" outlineLevel="2" x14ac:dyDescent="0.25">
      <c r="A1557" s="20">
        <v>795</v>
      </c>
      <c r="B1557" s="20" t="s">
        <v>160</v>
      </c>
      <c r="C1557" s="20">
        <v>160</v>
      </c>
      <c r="D1557" s="20" t="s">
        <v>55</v>
      </c>
      <c r="Q1557" s="23">
        <v>2</v>
      </c>
      <c r="T1557" s="28">
        <f t="shared" si="193"/>
        <v>2</v>
      </c>
    </row>
    <row r="1558" spans="1:20" outlineLevel="2" x14ac:dyDescent="0.25">
      <c r="A1558" s="20">
        <v>795</v>
      </c>
      <c r="B1558" s="20" t="s">
        <v>160</v>
      </c>
      <c r="C1558" s="20">
        <v>1672</v>
      </c>
      <c r="D1558" s="20" t="s">
        <v>94</v>
      </c>
      <c r="P1558" s="23">
        <v>1</v>
      </c>
      <c r="Q1558" s="23">
        <v>1</v>
      </c>
      <c r="T1558" s="28">
        <f t="shared" si="193"/>
        <v>2</v>
      </c>
    </row>
    <row r="1559" spans="1:20" outlineLevel="2" x14ac:dyDescent="0.25">
      <c r="A1559" s="20">
        <v>795</v>
      </c>
      <c r="B1559" s="20" t="s">
        <v>160</v>
      </c>
      <c r="C1559" s="20">
        <v>1067</v>
      </c>
      <c r="D1559" s="20" t="s">
        <v>97</v>
      </c>
      <c r="Q1559" s="23">
        <v>1</v>
      </c>
      <c r="T1559" s="28">
        <f t="shared" si="193"/>
        <v>1</v>
      </c>
    </row>
    <row r="1560" spans="1:20" outlineLevel="2" x14ac:dyDescent="0.25">
      <c r="A1560" s="20">
        <v>795</v>
      </c>
      <c r="B1560" s="20" t="s">
        <v>160</v>
      </c>
      <c r="C1560" s="20">
        <v>1468</v>
      </c>
      <c r="D1560" s="20" t="s">
        <v>155</v>
      </c>
      <c r="K1560" s="23">
        <v>2</v>
      </c>
      <c r="P1560" s="23">
        <v>1</v>
      </c>
      <c r="R1560" s="23">
        <v>1</v>
      </c>
      <c r="S1560" s="23">
        <v>1</v>
      </c>
      <c r="T1560" s="28">
        <f t="shared" si="193"/>
        <v>5</v>
      </c>
    </row>
    <row r="1561" spans="1:20" outlineLevel="2" x14ac:dyDescent="0.25">
      <c r="A1561" s="20">
        <v>795</v>
      </c>
      <c r="B1561" s="20" t="s">
        <v>160</v>
      </c>
      <c r="C1561" s="20">
        <v>795</v>
      </c>
      <c r="D1561" s="20" t="s">
        <v>160</v>
      </c>
      <c r="E1561" s="23">
        <v>16</v>
      </c>
      <c r="G1561" s="23">
        <v>27</v>
      </c>
      <c r="H1561" s="23">
        <v>23</v>
      </c>
      <c r="I1561" s="23">
        <v>17</v>
      </c>
      <c r="J1561" s="23">
        <v>30</v>
      </c>
      <c r="K1561" s="23">
        <v>18</v>
      </c>
      <c r="L1561" s="23">
        <v>26</v>
      </c>
      <c r="M1561" s="23">
        <v>28</v>
      </c>
      <c r="N1561" s="23">
        <v>33</v>
      </c>
      <c r="O1561" s="23">
        <v>18</v>
      </c>
      <c r="P1561" s="23">
        <v>28</v>
      </c>
      <c r="Q1561" s="23">
        <v>19</v>
      </c>
      <c r="R1561" s="23">
        <v>27</v>
      </c>
      <c r="S1561" s="23">
        <v>31</v>
      </c>
      <c r="T1561" s="28">
        <f t="shared" si="193"/>
        <v>341</v>
      </c>
    </row>
    <row r="1562" spans="1:20" outlineLevel="2" x14ac:dyDescent="0.25">
      <c r="A1562" s="20">
        <v>795</v>
      </c>
      <c r="B1562" s="20" t="s">
        <v>160</v>
      </c>
      <c r="C1562" s="20">
        <v>551</v>
      </c>
      <c r="D1562" s="20" t="s">
        <v>185</v>
      </c>
      <c r="E1562" s="23">
        <v>1</v>
      </c>
      <c r="G1562" s="23">
        <v>1</v>
      </c>
      <c r="H1562" s="23">
        <v>1</v>
      </c>
      <c r="I1562" s="23">
        <v>1</v>
      </c>
      <c r="L1562" s="23">
        <v>2</v>
      </c>
      <c r="M1562" s="23">
        <v>1</v>
      </c>
      <c r="O1562" s="23">
        <v>1</v>
      </c>
      <c r="P1562" s="23">
        <v>2</v>
      </c>
      <c r="Q1562" s="23">
        <v>4</v>
      </c>
      <c r="R1562" s="23">
        <v>1</v>
      </c>
      <c r="S1562" s="23">
        <v>1</v>
      </c>
      <c r="T1562" s="28">
        <f t="shared" si="193"/>
        <v>16</v>
      </c>
    </row>
    <row r="1563" spans="1:20" outlineLevel="2" x14ac:dyDescent="0.25">
      <c r="A1563" s="20">
        <v>795</v>
      </c>
      <c r="B1563" s="20" t="s">
        <v>160</v>
      </c>
      <c r="C1563" s="20">
        <v>532</v>
      </c>
      <c r="D1563" s="20" t="s">
        <v>217</v>
      </c>
      <c r="I1563" s="23">
        <v>2</v>
      </c>
      <c r="L1563" s="23">
        <v>1</v>
      </c>
      <c r="N1563" s="23">
        <v>1</v>
      </c>
      <c r="T1563" s="28">
        <f t="shared" si="193"/>
        <v>4</v>
      </c>
    </row>
    <row r="1564" spans="1:20" outlineLevel="1" x14ac:dyDescent="0.25">
      <c r="A1564" s="25"/>
      <c r="B1564" s="24" t="s">
        <v>1094</v>
      </c>
      <c r="C1564" s="25"/>
      <c r="D1564" s="25"/>
      <c r="E1564" s="26">
        <f t="shared" ref="E1564:T1564" si="198">SUBTOTAL(9,E1557:E1563)</f>
        <v>17</v>
      </c>
      <c r="F1564" s="26">
        <f t="shared" si="198"/>
        <v>0</v>
      </c>
      <c r="G1564" s="26">
        <f t="shared" si="198"/>
        <v>28</v>
      </c>
      <c r="H1564" s="26">
        <f t="shared" si="198"/>
        <v>24</v>
      </c>
      <c r="I1564" s="26">
        <f t="shared" si="198"/>
        <v>20</v>
      </c>
      <c r="J1564" s="26">
        <f t="shared" si="198"/>
        <v>30</v>
      </c>
      <c r="K1564" s="26">
        <f t="shared" si="198"/>
        <v>20</v>
      </c>
      <c r="L1564" s="26">
        <f t="shared" si="198"/>
        <v>29</v>
      </c>
      <c r="M1564" s="26">
        <f t="shared" si="198"/>
        <v>29</v>
      </c>
      <c r="N1564" s="26">
        <f t="shared" si="198"/>
        <v>34</v>
      </c>
      <c r="O1564" s="26">
        <f t="shared" si="198"/>
        <v>19</v>
      </c>
      <c r="P1564" s="26">
        <f t="shared" si="198"/>
        <v>32</v>
      </c>
      <c r="Q1564" s="26">
        <f t="shared" si="198"/>
        <v>27</v>
      </c>
      <c r="R1564" s="26">
        <f t="shared" si="198"/>
        <v>29</v>
      </c>
      <c r="S1564" s="26">
        <f t="shared" si="198"/>
        <v>33</v>
      </c>
      <c r="T1564" s="28">
        <f t="shared" si="198"/>
        <v>371</v>
      </c>
    </row>
    <row r="1565" spans="1:20" outlineLevel="2" x14ac:dyDescent="0.25">
      <c r="A1565" s="20">
        <v>826</v>
      </c>
      <c r="B1565" s="20" t="s">
        <v>161</v>
      </c>
      <c r="C1565" s="20">
        <v>1510</v>
      </c>
      <c r="D1565" s="20" t="s">
        <v>46</v>
      </c>
      <c r="G1565" s="23">
        <v>1</v>
      </c>
      <c r="H1565" s="23">
        <v>1</v>
      </c>
      <c r="J1565" s="23">
        <v>1</v>
      </c>
      <c r="M1565" s="23">
        <v>1</v>
      </c>
      <c r="T1565" s="28">
        <f t="shared" si="193"/>
        <v>4</v>
      </c>
    </row>
    <row r="1566" spans="1:20" outlineLevel="2" x14ac:dyDescent="0.25">
      <c r="A1566" s="20">
        <v>826</v>
      </c>
      <c r="B1566" s="20" t="s">
        <v>161</v>
      </c>
      <c r="C1566" s="20">
        <v>1148</v>
      </c>
      <c r="D1566" s="20" t="s">
        <v>228</v>
      </c>
      <c r="P1566" s="23">
        <v>2</v>
      </c>
      <c r="T1566" s="28">
        <f t="shared" si="193"/>
        <v>2</v>
      </c>
    </row>
    <row r="1567" spans="1:20" outlineLevel="2" x14ac:dyDescent="0.25">
      <c r="A1567" s="20">
        <v>826</v>
      </c>
      <c r="B1567" s="20" t="s">
        <v>161</v>
      </c>
      <c r="C1567" s="20">
        <v>1095</v>
      </c>
      <c r="D1567" s="20" t="s">
        <v>235</v>
      </c>
      <c r="S1567" s="23">
        <v>1</v>
      </c>
      <c r="T1567" s="28">
        <f t="shared" si="193"/>
        <v>1</v>
      </c>
    </row>
    <row r="1568" spans="1:20" outlineLevel="2" x14ac:dyDescent="0.25">
      <c r="A1568" s="20">
        <v>826</v>
      </c>
      <c r="B1568" s="20" t="s">
        <v>161</v>
      </c>
      <c r="C1568" s="20">
        <v>1501</v>
      </c>
      <c r="D1568" s="20" t="s">
        <v>93</v>
      </c>
      <c r="P1568" s="23">
        <v>5</v>
      </c>
      <c r="Q1568" s="23">
        <v>6</v>
      </c>
      <c r="R1568" s="23">
        <v>3</v>
      </c>
      <c r="S1568" s="23">
        <v>2</v>
      </c>
      <c r="T1568" s="28">
        <f t="shared" si="193"/>
        <v>16</v>
      </c>
    </row>
    <row r="1569" spans="1:20" outlineLevel="2" x14ac:dyDescent="0.25">
      <c r="A1569" s="20">
        <v>826</v>
      </c>
      <c r="B1569" s="20" t="s">
        <v>161</v>
      </c>
      <c r="C1569" s="20">
        <v>1672</v>
      </c>
      <c r="D1569" s="20" t="s">
        <v>94</v>
      </c>
      <c r="N1569" s="23">
        <v>1</v>
      </c>
      <c r="O1569" s="23">
        <v>4</v>
      </c>
      <c r="T1569" s="28">
        <f t="shared" si="193"/>
        <v>5</v>
      </c>
    </row>
    <row r="1570" spans="1:20" outlineLevel="2" x14ac:dyDescent="0.25">
      <c r="A1570" s="20">
        <v>826</v>
      </c>
      <c r="B1570" s="20" t="s">
        <v>161</v>
      </c>
      <c r="C1570" s="20">
        <v>1739</v>
      </c>
      <c r="D1570" s="20" t="s">
        <v>96</v>
      </c>
      <c r="P1570" s="23">
        <v>2</v>
      </c>
      <c r="Q1570" s="23">
        <v>1</v>
      </c>
      <c r="R1570" s="23">
        <v>1</v>
      </c>
      <c r="T1570" s="28">
        <f t="shared" si="193"/>
        <v>4</v>
      </c>
    </row>
    <row r="1571" spans="1:20" outlineLevel="2" x14ac:dyDescent="0.25">
      <c r="A1571" s="20">
        <v>826</v>
      </c>
      <c r="B1571" s="20" t="s">
        <v>161</v>
      </c>
      <c r="C1571" s="20">
        <v>1067</v>
      </c>
      <c r="D1571" s="20" t="s">
        <v>97</v>
      </c>
      <c r="Q1571" s="23">
        <v>2</v>
      </c>
      <c r="S1571" s="23">
        <v>1</v>
      </c>
      <c r="T1571" s="28">
        <f t="shared" si="193"/>
        <v>3</v>
      </c>
    </row>
    <row r="1572" spans="1:20" outlineLevel="2" x14ac:dyDescent="0.25">
      <c r="A1572" s="20">
        <v>826</v>
      </c>
      <c r="B1572" s="20" t="s">
        <v>161</v>
      </c>
      <c r="C1572" s="20">
        <v>561</v>
      </c>
      <c r="D1572" s="20" t="s">
        <v>121</v>
      </c>
      <c r="E1572" s="23">
        <v>1</v>
      </c>
      <c r="N1572" s="23">
        <v>1</v>
      </c>
      <c r="R1572" s="23">
        <v>1</v>
      </c>
      <c r="T1572" s="28">
        <f t="shared" si="193"/>
        <v>3</v>
      </c>
    </row>
    <row r="1573" spans="1:20" outlineLevel="2" x14ac:dyDescent="0.25">
      <c r="A1573" s="20">
        <v>826</v>
      </c>
      <c r="B1573" s="20" t="s">
        <v>161</v>
      </c>
      <c r="C1573" s="20">
        <v>1457</v>
      </c>
      <c r="D1573" s="20" t="s">
        <v>136</v>
      </c>
      <c r="E1573" s="23">
        <v>1</v>
      </c>
      <c r="G1573" s="23">
        <v>1</v>
      </c>
      <c r="H1573" s="23">
        <v>2</v>
      </c>
      <c r="K1573" s="23">
        <v>1</v>
      </c>
      <c r="L1573" s="23">
        <v>1</v>
      </c>
      <c r="N1573" s="23">
        <v>1</v>
      </c>
      <c r="P1573" s="23">
        <v>1</v>
      </c>
      <c r="Q1573" s="23">
        <v>1</v>
      </c>
      <c r="R1573" s="23">
        <v>1</v>
      </c>
      <c r="S1573" s="23">
        <v>2</v>
      </c>
      <c r="T1573" s="28">
        <f t="shared" si="193"/>
        <v>12</v>
      </c>
    </row>
    <row r="1574" spans="1:20" outlineLevel="2" x14ac:dyDescent="0.25">
      <c r="A1574" s="20">
        <v>826</v>
      </c>
      <c r="B1574" s="20" t="s">
        <v>161</v>
      </c>
      <c r="C1574" s="20">
        <v>826</v>
      </c>
      <c r="D1574" s="20" t="s">
        <v>161</v>
      </c>
      <c r="E1574" s="23">
        <v>81</v>
      </c>
      <c r="G1574" s="23">
        <v>130</v>
      </c>
      <c r="H1574" s="23">
        <v>166</v>
      </c>
      <c r="I1574" s="23">
        <v>139</v>
      </c>
      <c r="J1574" s="23">
        <v>144</v>
      </c>
      <c r="K1574" s="23">
        <v>149</v>
      </c>
      <c r="L1574" s="23">
        <v>170</v>
      </c>
      <c r="M1574" s="23">
        <v>163</v>
      </c>
      <c r="N1574" s="23">
        <v>165</v>
      </c>
      <c r="O1574" s="23">
        <v>180</v>
      </c>
      <c r="P1574" s="23">
        <v>175</v>
      </c>
      <c r="Q1574" s="23">
        <v>161</v>
      </c>
      <c r="R1574" s="23">
        <v>169</v>
      </c>
      <c r="S1574" s="23">
        <v>159</v>
      </c>
      <c r="T1574" s="28">
        <f t="shared" si="193"/>
        <v>2151</v>
      </c>
    </row>
    <row r="1575" spans="1:20" outlineLevel="2" x14ac:dyDescent="0.25">
      <c r="A1575" s="20">
        <v>826</v>
      </c>
      <c r="B1575" s="20" t="s">
        <v>161</v>
      </c>
      <c r="C1575" s="20">
        <v>854</v>
      </c>
      <c r="D1575" s="20" t="s">
        <v>165</v>
      </c>
      <c r="O1575" s="23">
        <v>1</v>
      </c>
      <c r="T1575" s="28">
        <f t="shared" si="193"/>
        <v>1</v>
      </c>
    </row>
    <row r="1576" spans="1:20" outlineLevel="2" x14ac:dyDescent="0.25">
      <c r="A1576" s="20">
        <v>826</v>
      </c>
      <c r="B1576" s="20" t="s">
        <v>161</v>
      </c>
      <c r="C1576" s="20">
        <v>860</v>
      </c>
      <c r="D1576" s="20" t="s">
        <v>166</v>
      </c>
      <c r="L1576" s="23">
        <v>1</v>
      </c>
      <c r="Q1576" s="23">
        <v>1</v>
      </c>
      <c r="R1576" s="23">
        <v>1</v>
      </c>
      <c r="T1576" s="28">
        <f t="shared" si="193"/>
        <v>3</v>
      </c>
    </row>
    <row r="1577" spans="1:20" outlineLevel="2" x14ac:dyDescent="0.25">
      <c r="A1577" s="20">
        <v>826</v>
      </c>
      <c r="B1577" s="20" t="s">
        <v>161</v>
      </c>
      <c r="C1577" s="20">
        <v>480</v>
      </c>
      <c r="D1577" s="20" t="s">
        <v>208</v>
      </c>
      <c r="M1577" s="23">
        <v>1</v>
      </c>
      <c r="Q1577" s="23">
        <v>1</v>
      </c>
      <c r="R1577" s="23">
        <v>1</v>
      </c>
      <c r="S1577" s="23">
        <v>3</v>
      </c>
      <c r="T1577" s="28">
        <f t="shared" si="193"/>
        <v>6</v>
      </c>
    </row>
    <row r="1578" spans="1:20" outlineLevel="2" x14ac:dyDescent="0.25">
      <c r="A1578" s="20">
        <v>826</v>
      </c>
      <c r="B1578" s="20" t="s">
        <v>161</v>
      </c>
      <c r="C1578" s="20">
        <v>518</v>
      </c>
      <c r="D1578" s="20" t="s">
        <v>214</v>
      </c>
      <c r="G1578" s="23">
        <v>2</v>
      </c>
      <c r="H1578" s="23">
        <v>1</v>
      </c>
      <c r="N1578" s="23">
        <v>1</v>
      </c>
      <c r="S1578" s="23">
        <v>3</v>
      </c>
      <c r="T1578" s="28">
        <f t="shared" si="193"/>
        <v>7</v>
      </c>
    </row>
    <row r="1579" spans="1:20" outlineLevel="1" x14ac:dyDescent="0.25">
      <c r="A1579" s="25"/>
      <c r="B1579" s="24" t="s">
        <v>1095</v>
      </c>
      <c r="C1579" s="25"/>
      <c r="D1579" s="25"/>
      <c r="E1579" s="26">
        <f t="shared" ref="E1579:T1579" si="199">SUBTOTAL(9,E1565:E1578)</f>
        <v>83</v>
      </c>
      <c r="F1579" s="26">
        <f t="shared" si="199"/>
        <v>0</v>
      </c>
      <c r="G1579" s="26">
        <f t="shared" si="199"/>
        <v>134</v>
      </c>
      <c r="H1579" s="26">
        <f t="shared" si="199"/>
        <v>170</v>
      </c>
      <c r="I1579" s="26">
        <f t="shared" si="199"/>
        <v>139</v>
      </c>
      <c r="J1579" s="26">
        <f t="shared" si="199"/>
        <v>145</v>
      </c>
      <c r="K1579" s="26">
        <f t="shared" si="199"/>
        <v>150</v>
      </c>
      <c r="L1579" s="26">
        <f t="shared" si="199"/>
        <v>172</v>
      </c>
      <c r="M1579" s="26">
        <f t="shared" si="199"/>
        <v>165</v>
      </c>
      <c r="N1579" s="26">
        <f t="shared" si="199"/>
        <v>169</v>
      </c>
      <c r="O1579" s="26">
        <f t="shared" si="199"/>
        <v>185</v>
      </c>
      <c r="P1579" s="26">
        <f t="shared" si="199"/>
        <v>185</v>
      </c>
      <c r="Q1579" s="26">
        <f t="shared" si="199"/>
        <v>173</v>
      </c>
      <c r="R1579" s="26">
        <f t="shared" si="199"/>
        <v>177</v>
      </c>
      <c r="S1579" s="26">
        <f t="shared" si="199"/>
        <v>171</v>
      </c>
      <c r="T1579" s="28">
        <f t="shared" si="199"/>
        <v>2218</v>
      </c>
    </row>
    <row r="1580" spans="1:20" outlineLevel="2" x14ac:dyDescent="0.25">
      <c r="A1580" s="20">
        <v>1500</v>
      </c>
      <c r="B1580" s="20" t="s">
        <v>162</v>
      </c>
      <c r="C1580" s="20">
        <v>1266</v>
      </c>
      <c r="D1580" s="20" t="s">
        <v>224</v>
      </c>
      <c r="P1580" s="23">
        <v>1</v>
      </c>
      <c r="R1580" s="23">
        <v>2</v>
      </c>
      <c r="S1580" s="23">
        <v>1</v>
      </c>
      <c r="T1580" s="28">
        <f t="shared" si="193"/>
        <v>4</v>
      </c>
    </row>
    <row r="1581" spans="1:20" outlineLevel="2" x14ac:dyDescent="0.25">
      <c r="A1581" s="20">
        <v>1500</v>
      </c>
      <c r="B1581" s="20" t="s">
        <v>162</v>
      </c>
      <c r="C1581" s="20">
        <v>1672</v>
      </c>
      <c r="D1581" s="20" t="s">
        <v>94</v>
      </c>
      <c r="N1581" s="23">
        <v>2</v>
      </c>
      <c r="P1581" s="23">
        <v>2</v>
      </c>
      <c r="T1581" s="28">
        <f t="shared" si="193"/>
        <v>4</v>
      </c>
    </row>
    <row r="1582" spans="1:20" outlineLevel="2" x14ac:dyDescent="0.25">
      <c r="A1582" s="20">
        <v>1500</v>
      </c>
      <c r="B1582" s="20" t="s">
        <v>162</v>
      </c>
      <c r="C1582" s="20">
        <v>1739</v>
      </c>
      <c r="D1582" s="20" t="s">
        <v>96</v>
      </c>
      <c r="N1582" s="23">
        <v>1</v>
      </c>
      <c r="T1582" s="28">
        <f t="shared" si="193"/>
        <v>1</v>
      </c>
    </row>
    <row r="1583" spans="1:20" outlineLevel="2" x14ac:dyDescent="0.25">
      <c r="A1583" s="20">
        <v>1500</v>
      </c>
      <c r="B1583" s="20" t="s">
        <v>162</v>
      </c>
      <c r="C1583" s="20">
        <v>1067</v>
      </c>
      <c r="D1583" s="20" t="s">
        <v>97</v>
      </c>
      <c r="R1583" s="23">
        <v>1</v>
      </c>
      <c r="T1583" s="28">
        <f t="shared" si="193"/>
        <v>1</v>
      </c>
    </row>
    <row r="1584" spans="1:20" outlineLevel="2" x14ac:dyDescent="0.25">
      <c r="A1584" s="20">
        <v>1500</v>
      </c>
      <c r="B1584" s="20" t="s">
        <v>162</v>
      </c>
      <c r="C1584" s="20">
        <v>1460</v>
      </c>
      <c r="D1584" s="20" t="s">
        <v>139</v>
      </c>
      <c r="Q1584" s="23">
        <v>1</v>
      </c>
      <c r="T1584" s="28">
        <f t="shared" si="193"/>
        <v>1</v>
      </c>
    </row>
    <row r="1585" spans="1:20" outlineLevel="2" x14ac:dyDescent="0.25">
      <c r="A1585" s="20">
        <v>1500</v>
      </c>
      <c r="B1585" s="20" t="s">
        <v>162</v>
      </c>
      <c r="C1585" s="20">
        <v>707</v>
      </c>
      <c r="D1585" s="20" t="s">
        <v>146</v>
      </c>
      <c r="E1585" s="23">
        <v>1</v>
      </c>
      <c r="H1585" s="23">
        <v>2</v>
      </c>
      <c r="I1585" s="23">
        <v>2</v>
      </c>
      <c r="J1585" s="23">
        <v>3</v>
      </c>
      <c r="M1585" s="23">
        <v>2</v>
      </c>
      <c r="N1585" s="23">
        <v>1</v>
      </c>
      <c r="Q1585" s="23">
        <v>2</v>
      </c>
      <c r="R1585" s="23">
        <v>2</v>
      </c>
      <c r="T1585" s="28">
        <f t="shared" si="193"/>
        <v>15</v>
      </c>
    </row>
    <row r="1586" spans="1:20" outlineLevel="2" x14ac:dyDescent="0.25">
      <c r="A1586" s="20">
        <v>1500</v>
      </c>
      <c r="B1586" s="20" t="s">
        <v>162</v>
      </c>
      <c r="C1586" s="20">
        <v>780</v>
      </c>
      <c r="D1586" s="20" t="s">
        <v>158</v>
      </c>
      <c r="S1586" s="23">
        <v>1</v>
      </c>
      <c r="T1586" s="28">
        <f t="shared" si="193"/>
        <v>1</v>
      </c>
    </row>
    <row r="1587" spans="1:20" outlineLevel="2" x14ac:dyDescent="0.25">
      <c r="A1587" s="20">
        <v>1500</v>
      </c>
      <c r="B1587" s="20" t="s">
        <v>162</v>
      </c>
      <c r="C1587" s="20">
        <v>1500</v>
      </c>
      <c r="D1587" s="20" t="s">
        <v>162</v>
      </c>
      <c r="E1587" s="23">
        <v>29</v>
      </c>
      <c r="F1587" s="23">
        <v>8</v>
      </c>
      <c r="G1587" s="23">
        <v>43</v>
      </c>
      <c r="H1587" s="23">
        <v>45</v>
      </c>
      <c r="I1587" s="23">
        <v>37</v>
      </c>
      <c r="J1587" s="23">
        <v>56</v>
      </c>
      <c r="K1587" s="23">
        <v>45</v>
      </c>
      <c r="L1587" s="23">
        <v>53</v>
      </c>
      <c r="M1587" s="23">
        <v>45</v>
      </c>
      <c r="N1587" s="23">
        <v>48</v>
      </c>
      <c r="O1587" s="23">
        <v>45</v>
      </c>
      <c r="P1587" s="23">
        <v>51</v>
      </c>
      <c r="Q1587" s="23">
        <v>40</v>
      </c>
      <c r="R1587" s="23">
        <v>53</v>
      </c>
      <c r="S1587" s="23">
        <v>43</v>
      </c>
      <c r="T1587" s="28">
        <f t="shared" si="193"/>
        <v>641</v>
      </c>
    </row>
    <row r="1588" spans="1:20" outlineLevel="2" x14ac:dyDescent="0.25">
      <c r="A1588" s="20">
        <v>1500</v>
      </c>
      <c r="B1588" s="20" t="s">
        <v>162</v>
      </c>
      <c r="C1588" s="20">
        <v>957</v>
      </c>
      <c r="D1588" s="20" t="s">
        <v>178</v>
      </c>
      <c r="N1588" s="23">
        <v>1</v>
      </c>
      <c r="O1588" s="23">
        <v>2</v>
      </c>
      <c r="Q1588" s="23">
        <v>2</v>
      </c>
      <c r="T1588" s="28">
        <f t="shared" si="193"/>
        <v>5</v>
      </c>
    </row>
    <row r="1589" spans="1:20" outlineLevel="1" x14ac:dyDescent="0.25">
      <c r="A1589" s="25"/>
      <c r="B1589" s="24" t="s">
        <v>1096</v>
      </c>
      <c r="C1589" s="25"/>
      <c r="D1589" s="25"/>
      <c r="E1589" s="26">
        <f t="shared" ref="E1589:T1589" si="200">SUBTOTAL(9,E1580:E1588)</f>
        <v>30</v>
      </c>
      <c r="F1589" s="26">
        <f t="shared" si="200"/>
        <v>8</v>
      </c>
      <c r="G1589" s="26">
        <f t="shared" si="200"/>
        <v>43</v>
      </c>
      <c r="H1589" s="26">
        <f t="shared" si="200"/>
        <v>47</v>
      </c>
      <c r="I1589" s="26">
        <f t="shared" si="200"/>
        <v>39</v>
      </c>
      <c r="J1589" s="26">
        <f t="shared" si="200"/>
        <v>59</v>
      </c>
      <c r="K1589" s="26">
        <f t="shared" si="200"/>
        <v>45</v>
      </c>
      <c r="L1589" s="26">
        <f t="shared" si="200"/>
        <v>53</v>
      </c>
      <c r="M1589" s="26">
        <f t="shared" si="200"/>
        <v>47</v>
      </c>
      <c r="N1589" s="26">
        <f t="shared" si="200"/>
        <v>53</v>
      </c>
      <c r="O1589" s="26">
        <f t="shared" si="200"/>
        <v>47</v>
      </c>
      <c r="P1589" s="26">
        <f t="shared" si="200"/>
        <v>54</v>
      </c>
      <c r="Q1589" s="26">
        <f t="shared" si="200"/>
        <v>45</v>
      </c>
      <c r="R1589" s="26">
        <f t="shared" si="200"/>
        <v>58</v>
      </c>
      <c r="S1589" s="26">
        <f t="shared" si="200"/>
        <v>45</v>
      </c>
      <c r="T1589" s="28">
        <f t="shared" si="200"/>
        <v>673</v>
      </c>
    </row>
    <row r="1590" spans="1:20" outlineLevel="2" x14ac:dyDescent="0.25">
      <c r="A1590" s="20">
        <v>839</v>
      </c>
      <c r="B1590" s="20" t="s">
        <v>163</v>
      </c>
      <c r="C1590" s="20">
        <v>1630</v>
      </c>
      <c r="D1590" s="20" t="s">
        <v>29</v>
      </c>
      <c r="P1590" s="23">
        <v>12</v>
      </c>
      <c r="Q1590" s="23">
        <v>4</v>
      </c>
      <c r="R1590" s="23">
        <v>6</v>
      </c>
      <c r="S1590" s="23">
        <v>3</v>
      </c>
      <c r="T1590" s="28">
        <f t="shared" ref="T1590:T1658" si="201">SUM(E1590:S1590)</f>
        <v>25</v>
      </c>
    </row>
    <row r="1591" spans="1:20" outlineLevel="2" x14ac:dyDescent="0.25">
      <c r="A1591" s="20">
        <v>839</v>
      </c>
      <c r="B1591" s="20" t="s">
        <v>163</v>
      </c>
      <c r="C1591" s="20">
        <v>174</v>
      </c>
      <c r="D1591" s="20" t="s">
        <v>61</v>
      </c>
      <c r="I1591" s="23">
        <v>1</v>
      </c>
      <c r="K1591" s="23">
        <v>1</v>
      </c>
      <c r="T1591" s="28">
        <f t="shared" si="201"/>
        <v>2</v>
      </c>
    </row>
    <row r="1592" spans="1:20" outlineLevel="2" x14ac:dyDescent="0.25">
      <c r="A1592" s="20">
        <v>839</v>
      </c>
      <c r="B1592" s="20" t="s">
        <v>163</v>
      </c>
      <c r="C1592" s="20">
        <v>1631</v>
      </c>
      <c r="D1592" s="20" t="s">
        <v>63</v>
      </c>
      <c r="G1592" s="23">
        <v>1</v>
      </c>
      <c r="I1592" s="23">
        <v>1</v>
      </c>
      <c r="K1592" s="23">
        <v>1</v>
      </c>
      <c r="T1592" s="28">
        <f t="shared" si="201"/>
        <v>3</v>
      </c>
    </row>
    <row r="1593" spans="1:20" outlineLevel="2" x14ac:dyDescent="0.25">
      <c r="A1593" s="20">
        <v>839</v>
      </c>
      <c r="B1593" s="20" t="s">
        <v>163</v>
      </c>
      <c r="C1593" s="20">
        <v>1672</v>
      </c>
      <c r="D1593" s="20" t="s">
        <v>94</v>
      </c>
      <c r="P1593" s="23">
        <v>2</v>
      </c>
      <c r="Q1593" s="23">
        <v>1</v>
      </c>
      <c r="R1593" s="23">
        <v>1</v>
      </c>
      <c r="S1593" s="23">
        <v>1</v>
      </c>
      <c r="T1593" s="28">
        <f t="shared" si="201"/>
        <v>5</v>
      </c>
    </row>
    <row r="1594" spans="1:20" outlineLevel="2" x14ac:dyDescent="0.25">
      <c r="A1594" s="20">
        <v>839</v>
      </c>
      <c r="B1594" s="20" t="s">
        <v>163</v>
      </c>
      <c r="C1594" s="20">
        <v>1067</v>
      </c>
      <c r="D1594" s="20" t="s">
        <v>97</v>
      </c>
      <c r="P1594" s="23">
        <v>1</v>
      </c>
      <c r="Q1594" s="23">
        <v>3</v>
      </c>
      <c r="T1594" s="28">
        <f t="shared" si="201"/>
        <v>4</v>
      </c>
    </row>
    <row r="1595" spans="1:20" outlineLevel="2" x14ac:dyDescent="0.25">
      <c r="A1595" s="20">
        <v>839</v>
      </c>
      <c r="B1595" s="20" t="s">
        <v>163</v>
      </c>
      <c r="C1595" s="20">
        <v>1343</v>
      </c>
      <c r="D1595" s="20" t="s">
        <v>243</v>
      </c>
      <c r="F1595" s="23">
        <v>2</v>
      </c>
      <c r="G1595" s="23">
        <v>1</v>
      </c>
      <c r="H1595" s="23">
        <v>2</v>
      </c>
      <c r="I1595" s="23">
        <v>1</v>
      </c>
      <c r="J1595" s="23">
        <v>4</v>
      </c>
      <c r="K1595" s="23">
        <v>4</v>
      </c>
      <c r="L1595" s="23">
        <v>2</v>
      </c>
      <c r="M1595" s="23">
        <v>4</v>
      </c>
      <c r="N1595" s="23">
        <v>2</v>
      </c>
      <c r="O1595" s="23">
        <v>3</v>
      </c>
      <c r="P1595" s="23">
        <v>2</v>
      </c>
      <c r="Q1595" s="23">
        <v>3</v>
      </c>
      <c r="R1595" s="23">
        <v>5</v>
      </c>
      <c r="S1595" s="23">
        <v>1</v>
      </c>
      <c r="T1595" s="28">
        <f t="shared" si="201"/>
        <v>36</v>
      </c>
    </row>
    <row r="1596" spans="1:20" outlineLevel="2" x14ac:dyDescent="0.25">
      <c r="A1596" s="20">
        <v>839</v>
      </c>
      <c r="B1596" s="20" t="s">
        <v>163</v>
      </c>
      <c r="C1596" s="20">
        <v>1449</v>
      </c>
      <c r="D1596" s="20" t="s">
        <v>123</v>
      </c>
      <c r="H1596" s="23">
        <v>1</v>
      </c>
      <c r="O1596" s="23">
        <v>1</v>
      </c>
      <c r="S1596" s="23">
        <v>1</v>
      </c>
      <c r="T1596" s="28">
        <f t="shared" si="201"/>
        <v>3</v>
      </c>
    </row>
    <row r="1597" spans="1:20" outlineLevel="2" x14ac:dyDescent="0.25">
      <c r="A1597" s="20">
        <v>839</v>
      </c>
      <c r="B1597" s="20" t="s">
        <v>163</v>
      </c>
      <c r="C1597" s="20">
        <v>1455</v>
      </c>
      <c r="D1597" s="20" t="s">
        <v>132</v>
      </c>
      <c r="R1597" s="23">
        <v>1</v>
      </c>
      <c r="T1597" s="28">
        <f t="shared" si="201"/>
        <v>1</v>
      </c>
    </row>
    <row r="1598" spans="1:20" outlineLevel="2" x14ac:dyDescent="0.25">
      <c r="A1598" s="20">
        <v>839</v>
      </c>
      <c r="B1598" s="20" t="s">
        <v>163</v>
      </c>
      <c r="C1598" s="20">
        <v>635</v>
      </c>
      <c r="D1598" s="20" t="s">
        <v>133</v>
      </c>
      <c r="G1598" s="23">
        <v>1</v>
      </c>
      <c r="K1598" s="23">
        <v>2</v>
      </c>
      <c r="T1598" s="28">
        <f t="shared" si="201"/>
        <v>3</v>
      </c>
    </row>
    <row r="1599" spans="1:20" outlineLevel="2" x14ac:dyDescent="0.25">
      <c r="A1599" s="20">
        <v>839</v>
      </c>
      <c r="B1599" s="20" t="s">
        <v>163</v>
      </c>
      <c r="C1599" s="20">
        <v>839</v>
      </c>
      <c r="D1599" s="20" t="s">
        <v>163</v>
      </c>
      <c r="G1599" s="23">
        <v>137</v>
      </c>
      <c r="H1599" s="23">
        <v>140</v>
      </c>
      <c r="I1599" s="23">
        <v>135</v>
      </c>
      <c r="J1599" s="23">
        <v>143</v>
      </c>
      <c r="K1599" s="23">
        <v>138</v>
      </c>
      <c r="L1599" s="23">
        <v>167</v>
      </c>
      <c r="M1599" s="23">
        <v>165</v>
      </c>
      <c r="N1599" s="23">
        <v>180</v>
      </c>
      <c r="O1599" s="23">
        <v>146</v>
      </c>
      <c r="P1599" s="23">
        <v>183</v>
      </c>
      <c r="Q1599" s="23">
        <v>140</v>
      </c>
      <c r="R1599" s="23">
        <v>149</v>
      </c>
      <c r="S1599" s="23">
        <v>171</v>
      </c>
      <c r="T1599" s="28">
        <f t="shared" si="201"/>
        <v>1994</v>
      </c>
    </row>
    <row r="1600" spans="1:20" outlineLevel="2" x14ac:dyDescent="0.25">
      <c r="A1600" s="20">
        <v>839</v>
      </c>
      <c r="B1600" s="20" t="s">
        <v>163</v>
      </c>
      <c r="C1600" s="20">
        <v>1231</v>
      </c>
      <c r="D1600" s="20" t="s">
        <v>254</v>
      </c>
      <c r="G1600" s="23">
        <v>2</v>
      </c>
      <c r="H1600" s="23">
        <v>1</v>
      </c>
      <c r="I1600" s="23">
        <v>1</v>
      </c>
      <c r="K1600" s="23">
        <v>1</v>
      </c>
      <c r="L1600" s="23">
        <v>1</v>
      </c>
      <c r="M1600" s="23">
        <v>2</v>
      </c>
      <c r="N1600" s="23">
        <v>6</v>
      </c>
      <c r="O1600" s="23">
        <v>2</v>
      </c>
      <c r="P1600" s="23">
        <v>5</v>
      </c>
      <c r="Q1600" s="23">
        <v>2</v>
      </c>
      <c r="R1600" s="23">
        <v>3</v>
      </c>
      <c r="S1600" s="23">
        <v>4</v>
      </c>
      <c r="T1600" s="28">
        <f t="shared" si="201"/>
        <v>30</v>
      </c>
    </row>
    <row r="1601" spans="1:20" outlineLevel="2" x14ac:dyDescent="0.25">
      <c r="A1601" s="20">
        <v>839</v>
      </c>
      <c r="B1601" s="20" t="s">
        <v>163</v>
      </c>
      <c r="C1601" s="20">
        <v>537</v>
      </c>
      <c r="D1601" s="20" t="s">
        <v>218</v>
      </c>
      <c r="Q1601" s="23">
        <v>1</v>
      </c>
      <c r="R1601" s="23">
        <v>2</v>
      </c>
      <c r="S1601" s="23">
        <v>1</v>
      </c>
      <c r="T1601" s="28">
        <f t="shared" si="201"/>
        <v>4</v>
      </c>
    </row>
    <row r="1602" spans="1:20" outlineLevel="1" x14ac:dyDescent="0.25">
      <c r="A1602" s="25"/>
      <c r="B1602" s="24" t="s">
        <v>1097</v>
      </c>
      <c r="C1602" s="25"/>
      <c r="D1602" s="25"/>
      <c r="E1602" s="26">
        <f t="shared" ref="E1602:T1602" si="202">SUBTOTAL(9,E1590:E1601)</f>
        <v>0</v>
      </c>
      <c r="F1602" s="26">
        <f t="shared" si="202"/>
        <v>2</v>
      </c>
      <c r="G1602" s="26">
        <f t="shared" si="202"/>
        <v>142</v>
      </c>
      <c r="H1602" s="26">
        <f t="shared" si="202"/>
        <v>144</v>
      </c>
      <c r="I1602" s="26">
        <f t="shared" si="202"/>
        <v>139</v>
      </c>
      <c r="J1602" s="26">
        <f t="shared" si="202"/>
        <v>147</v>
      </c>
      <c r="K1602" s="26">
        <f t="shared" si="202"/>
        <v>147</v>
      </c>
      <c r="L1602" s="26">
        <f t="shared" si="202"/>
        <v>170</v>
      </c>
      <c r="M1602" s="26">
        <f t="shared" si="202"/>
        <v>171</v>
      </c>
      <c r="N1602" s="26">
        <f t="shared" si="202"/>
        <v>188</v>
      </c>
      <c r="O1602" s="26">
        <f t="shared" si="202"/>
        <v>152</v>
      </c>
      <c r="P1602" s="26">
        <f t="shared" si="202"/>
        <v>205</v>
      </c>
      <c r="Q1602" s="26">
        <f t="shared" si="202"/>
        <v>154</v>
      </c>
      <c r="R1602" s="26">
        <f t="shared" si="202"/>
        <v>167</v>
      </c>
      <c r="S1602" s="26">
        <f t="shared" si="202"/>
        <v>182</v>
      </c>
      <c r="T1602" s="28">
        <f t="shared" si="202"/>
        <v>2110</v>
      </c>
    </row>
    <row r="1603" spans="1:20" outlineLevel="2" x14ac:dyDescent="0.25">
      <c r="A1603" s="20">
        <v>847</v>
      </c>
      <c r="B1603" s="20" t="s">
        <v>164</v>
      </c>
      <c r="C1603" s="20">
        <v>14</v>
      </c>
      <c r="D1603" s="20" t="s">
        <v>24</v>
      </c>
      <c r="H1603" s="23">
        <v>1</v>
      </c>
      <c r="I1603" s="23">
        <v>1</v>
      </c>
      <c r="T1603" s="28">
        <f t="shared" si="201"/>
        <v>2</v>
      </c>
    </row>
    <row r="1604" spans="1:20" outlineLevel="2" x14ac:dyDescent="0.25">
      <c r="A1604" s="20">
        <v>847</v>
      </c>
      <c r="B1604" s="20" t="s">
        <v>164</v>
      </c>
      <c r="C1604" s="20">
        <v>1630</v>
      </c>
      <c r="D1604" s="20" t="s">
        <v>29</v>
      </c>
      <c r="P1604" s="23">
        <v>1</v>
      </c>
      <c r="Q1604" s="23">
        <v>1</v>
      </c>
      <c r="S1604" s="23">
        <v>2</v>
      </c>
      <c r="T1604" s="28">
        <f t="shared" si="201"/>
        <v>4</v>
      </c>
    </row>
    <row r="1605" spans="1:20" outlineLevel="2" x14ac:dyDescent="0.25">
      <c r="A1605" s="20">
        <v>847</v>
      </c>
      <c r="B1605" s="20" t="s">
        <v>164</v>
      </c>
      <c r="C1605" s="20">
        <v>1631</v>
      </c>
      <c r="D1605" s="20" t="s">
        <v>63</v>
      </c>
      <c r="H1605" s="23">
        <v>1</v>
      </c>
      <c r="J1605" s="23">
        <v>1</v>
      </c>
      <c r="T1605" s="28">
        <f t="shared" si="201"/>
        <v>2</v>
      </c>
    </row>
    <row r="1606" spans="1:20" outlineLevel="2" x14ac:dyDescent="0.25">
      <c r="A1606" s="20">
        <v>847</v>
      </c>
      <c r="B1606" s="20" t="s">
        <v>164</v>
      </c>
      <c r="C1606" s="20">
        <v>250</v>
      </c>
      <c r="D1606" s="20" t="s">
        <v>86</v>
      </c>
      <c r="H1606" s="23">
        <v>1</v>
      </c>
      <c r="J1606" s="23">
        <v>1</v>
      </c>
      <c r="R1606" s="23">
        <v>2</v>
      </c>
      <c r="S1606" s="23">
        <v>1</v>
      </c>
      <c r="T1606" s="28">
        <f t="shared" si="201"/>
        <v>5</v>
      </c>
    </row>
    <row r="1607" spans="1:20" outlineLevel="2" x14ac:dyDescent="0.25">
      <c r="A1607" s="20">
        <v>847</v>
      </c>
      <c r="B1607" s="20" t="s">
        <v>164</v>
      </c>
      <c r="C1607" s="20">
        <v>266</v>
      </c>
      <c r="D1607" s="20" t="s">
        <v>88</v>
      </c>
      <c r="S1607" s="23">
        <v>1</v>
      </c>
      <c r="T1607" s="28">
        <f t="shared" si="201"/>
        <v>1</v>
      </c>
    </row>
    <row r="1608" spans="1:20" outlineLevel="2" x14ac:dyDescent="0.25">
      <c r="A1608" s="20">
        <v>847</v>
      </c>
      <c r="B1608" s="20" t="s">
        <v>164</v>
      </c>
      <c r="C1608" s="20">
        <v>1501</v>
      </c>
      <c r="D1608" s="20" t="s">
        <v>93</v>
      </c>
      <c r="S1608" s="23">
        <v>1</v>
      </c>
      <c r="T1608" s="28">
        <f t="shared" si="201"/>
        <v>1</v>
      </c>
    </row>
    <row r="1609" spans="1:20" outlineLevel="2" x14ac:dyDescent="0.25">
      <c r="A1609" s="20">
        <v>847</v>
      </c>
      <c r="B1609" s="20" t="s">
        <v>164</v>
      </c>
      <c r="C1609" s="20">
        <v>1672</v>
      </c>
      <c r="D1609" s="20" t="s">
        <v>94</v>
      </c>
      <c r="P1609" s="23">
        <v>1</v>
      </c>
      <c r="Q1609" s="23">
        <v>3</v>
      </c>
      <c r="T1609" s="28">
        <f t="shared" si="201"/>
        <v>4</v>
      </c>
    </row>
    <row r="1610" spans="1:20" outlineLevel="2" x14ac:dyDescent="0.25">
      <c r="A1610" s="20">
        <v>847</v>
      </c>
      <c r="B1610" s="20" t="s">
        <v>164</v>
      </c>
      <c r="C1610" s="20">
        <v>1739</v>
      </c>
      <c r="D1610" s="20" t="s">
        <v>96</v>
      </c>
      <c r="P1610" s="23">
        <v>1</v>
      </c>
      <c r="R1610" s="23">
        <v>1</v>
      </c>
      <c r="T1610" s="28">
        <f t="shared" si="201"/>
        <v>2</v>
      </c>
    </row>
    <row r="1611" spans="1:20" outlineLevel="2" x14ac:dyDescent="0.25">
      <c r="A1611" s="20">
        <v>847</v>
      </c>
      <c r="B1611" s="20" t="s">
        <v>164</v>
      </c>
      <c r="C1611" s="20">
        <v>1067</v>
      </c>
      <c r="D1611" s="20" t="s">
        <v>97</v>
      </c>
      <c r="S1611" s="23">
        <v>1</v>
      </c>
      <c r="T1611" s="28">
        <f t="shared" si="201"/>
        <v>1</v>
      </c>
    </row>
    <row r="1612" spans="1:20" outlineLevel="2" x14ac:dyDescent="0.25">
      <c r="A1612" s="20">
        <v>847</v>
      </c>
      <c r="B1612" s="20" t="s">
        <v>164</v>
      </c>
      <c r="C1612" s="20">
        <v>1445</v>
      </c>
      <c r="D1612" s="20" t="s">
        <v>120</v>
      </c>
      <c r="I1612" s="23">
        <v>1</v>
      </c>
      <c r="T1612" s="28">
        <f t="shared" si="201"/>
        <v>1</v>
      </c>
    </row>
    <row r="1613" spans="1:20" outlineLevel="2" x14ac:dyDescent="0.25">
      <c r="A1613" s="20">
        <v>847</v>
      </c>
      <c r="B1613" s="20" t="s">
        <v>164</v>
      </c>
      <c r="C1613" s="20">
        <v>1446</v>
      </c>
      <c r="D1613" s="20" t="s">
        <v>122</v>
      </c>
      <c r="H1613" s="23">
        <v>1</v>
      </c>
      <c r="T1613" s="28">
        <f t="shared" si="201"/>
        <v>1</v>
      </c>
    </row>
    <row r="1614" spans="1:20" outlineLevel="2" x14ac:dyDescent="0.25">
      <c r="A1614" s="20">
        <v>847</v>
      </c>
      <c r="B1614" s="20" t="s">
        <v>164</v>
      </c>
      <c r="C1614" s="20">
        <v>1450</v>
      </c>
      <c r="D1614" s="20" t="s">
        <v>128</v>
      </c>
      <c r="K1614" s="23">
        <v>1</v>
      </c>
      <c r="O1614" s="23">
        <v>1</v>
      </c>
      <c r="T1614" s="28">
        <f t="shared" si="201"/>
        <v>2</v>
      </c>
    </row>
    <row r="1615" spans="1:20" outlineLevel="2" x14ac:dyDescent="0.25">
      <c r="A1615" s="20">
        <v>847</v>
      </c>
      <c r="B1615" s="20" t="s">
        <v>164</v>
      </c>
      <c r="C1615" s="20">
        <v>1456</v>
      </c>
      <c r="D1615" s="20" t="s">
        <v>134</v>
      </c>
      <c r="M1615" s="23">
        <v>1</v>
      </c>
      <c r="R1615" s="23">
        <v>1</v>
      </c>
      <c r="T1615" s="28">
        <f t="shared" si="201"/>
        <v>2</v>
      </c>
    </row>
    <row r="1616" spans="1:20" outlineLevel="2" x14ac:dyDescent="0.25">
      <c r="A1616" s="20">
        <v>847</v>
      </c>
      <c r="B1616" s="20" t="s">
        <v>164</v>
      </c>
      <c r="C1616" s="20">
        <v>765</v>
      </c>
      <c r="D1616" s="20" t="s">
        <v>156</v>
      </c>
      <c r="R1616" s="23">
        <v>1</v>
      </c>
      <c r="T1616" s="28">
        <f t="shared" si="201"/>
        <v>1</v>
      </c>
    </row>
    <row r="1617" spans="1:20" outlineLevel="2" x14ac:dyDescent="0.25">
      <c r="A1617" s="20">
        <v>847</v>
      </c>
      <c r="B1617" s="20" t="s">
        <v>164</v>
      </c>
      <c r="C1617" s="20">
        <v>847</v>
      </c>
      <c r="D1617" s="20" t="s">
        <v>164</v>
      </c>
      <c r="E1617" s="23">
        <v>119</v>
      </c>
      <c r="F1617" s="23">
        <v>7</v>
      </c>
      <c r="G1617" s="23">
        <v>141</v>
      </c>
      <c r="H1617" s="23">
        <v>130</v>
      </c>
      <c r="I1617" s="23">
        <v>119</v>
      </c>
      <c r="J1617" s="23">
        <v>148</v>
      </c>
      <c r="K1617" s="23">
        <v>150</v>
      </c>
      <c r="L1617" s="23">
        <v>132</v>
      </c>
      <c r="M1617" s="23">
        <v>147</v>
      </c>
      <c r="N1617" s="23">
        <v>141</v>
      </c>
      <c r="O1617" s="23">
        <v>116</v>
      </c>
      <c r="P1617" s="23">
        <v>160</v>
      </c>
      <c r="Q1617" s="23">
        <v>144</v>
      </c>
      <c r="R1617" s="23">
        <v>146</v>
      </c>
      <c r="S1617" s="23">
        <v>132</v>
      </c>
      <c r="T1617" s="28">
        <f t="shared" si="201"/>
        <v>1932</v>
      </c>
    </row>
    <row r="1618" spans="1:20" outlineLevel="1" x14ac:dyDescent="0.25">
      <c r="A1618" s="25"/>
      <c r="B1618" s="24" t="s">
        <v>1098</v>
      </c>
      <c r="C1618" s="25"/>
      <c r="D1618" s="25"/>
      <c r="E1618" s="26">
        <f t="shared" ref="E1618:T1618" si="203">SUBTOTAL(9,E1603:E1617)</f>
        <v>119</v>
      </c>
      <c r="F1618" s="26">
        <f t="shared" si="203"/>
        <v>7</v>
      </c>
      <c r="G1618" s="26">
        <f t="shared" si="203"/>
        <v>141</v>
      </c>
      <c r="H1618" s="26">
        <f t="shared" si="203"/>
        <v>134</v>
      </c>
      <c r="I1618" s="26">
        <f t="shared" si="203"/>
        <v>121</v>
      </c>
      <c r="J1618" s="26">
        <f t="shared" si="203"/>
        <v>150</v>
      </c>
      <c r="K1618" s="26">
        <f t="shared" si="203"/>
        <v>151</v>
      </c>
      <c r="L1618" s="26">
        <f t="shared" si="203"/>
        <v>132</v>
      </c>
      <c r="M1618" s="26">
        <f t="shared" si="203"/>
        <v>148</v>
      </c>
      <c r="N1618" s="26">
        <f t="shared" si="203"/>
        <v>141</v>
      </c>
      <c r="O1618" s="26">
        <f t="shared" si="203"/>
        <v>117</v>
      </c>
      <c r="P1618" s="26">
        <f t="shared" si="203"/>
        <v>163</v>
      </c>
      <c r="Q1618" s="26">
        <f t="shared" si="203"/>
        <v>148</v>
      </c>
      <c r="R1618" s="26">
        <f t="shared" si="203"/>
        <v>151</v>
      </c>
      <c r="S1618" s="26">
        <f t="shared" si="203"/>
        <v>138</v>
      </c>
      <c r="T1618" s="28">
        <f t="shared" si="203"/>
        <v>1961</v>
      </c>
    </row>
    <row r="1619" spans="1:20" outlineLevel="2" x14ac:dyDescent="0.25">
      <c r="A1619" s="20">
        <v>854</v>
      </c>
      <c r="B1619" s="20" t="s">
        <v>165</v>
      </c>
      <c r="C1619" s="20">
        <v>1501</v>
      </c>
      <c r="D1619" s="20" t="s">
        <v>93</v>
      </c>
      <c r="P1619" s="23">
        <v>1</v>
      </c>
      <c r="R1619" s="23">
        <v>1</v>
      </c>
      <c r="T1619" s="28">
        <f t="shared" si="201"/>
        <v>2</v>
      </c>
    </row>
    <row r="1620" spans="1:20" outlineLevel="2" x14ac:dyDescent="0.25">
      <c r="A1620" s="20">
        <v>854</v>
      </c>
      <c r="B1620" s="20" t="s">
        <v>165</v>
      </c>
      <c r="C1620" s="20">
        <v>1223</v>
      </c>
      <c r="D1620" s="20" t="s">
        <v>241</v>
      </c>
      <c r="P1620" s="23">
        <v>87</v>
      </c>
      <c r="Q1620" s="23">
        <v>81</v>
      </c>
      <c r="R1620" s="23">
        <v>79</v>
      </c>
      <c r="S1620" s="23">
        <v>70</v>
      </c>
      <c r="T1620" s="28">
        <f t="shared" si="201"/>
        <v>317</v>
      </c>
    </row>
    <row r="1621" spans="1:20" outlineLevel="2" x14ac:dyDescent="0.25">
      <c r="A1621" s="20">
        <v>854</v>
      </c>
      <c r="B1621" s="20" t="s">
        <v>165</v>
      </c>
      <c r="C1621" s="20">
        <v>1672</v>
      </c>
      <c r="D1621" s="20" t="s">
        <v>94</v>
      </c>
      <c r="O1621" s="23">
        <v>2</v>
      </c>
      <c r="Q1621" s="23">
        <v>1</v>
      </c>
      <c r="R1621" s="23">
        <v>1</v>
      </c>
      <c r="S1621" s="23">
        <v>1</v>
      </c>
      <c r="T1621" s="28">
        <f t="shared" si="201"/>
        <v>5</v>
      </c>
    </row>
    <row r="1622" spans="1:20" outlineLevel="2" x14ac:dyDescent="0.25">
      <c r="A1622" s="20">
        <v>854</v>
      </c>
      <c r="B1622" s="20" t="s">
        <v>165</v>
      </c>
      <c r="C1622" s="20">
        <v>1739</v>
      </c>
      <c r="D1622" s="20" t="s">
        <v>96</v>
      </c>
      <c r="Q1622" s="23">
        <v>1</v>
      </c>
      <c r="T1622" s="28">
        <f t="shared" si="201"/>
        <v>1</v>
      </c>
    </row>
    <row r="1623" spans="1:20" outlineLevel="2" x14ac:dyDescent="0.25">
      <c r="A1623" s="20">
        <v>854</v>
      </c>
      <c r="B1623" s="20" t="s">
        <v>165</v>
      </c>
      <c r="C1623" s="20">
        <v>1067</v>
      </c>
      <c r="D1623" s="20" t="s">
        <v>97</v>
      </c>
      <c r="P1623" s="23">
        <v>1</v>
      </c>
      <c r="S1623" s="23">
        <v>1</v>
      </c>
      <c r="T1623" s="28">
        <f t="shared" si="201"/>
        <v>2</v>
      </c>
    </row>
    <row r="1624" spans="1:20" outlineLevel="2" x14ac:dyDescent="0.25">
      <c r="A1624" s="20">
        <v>854</v>
      </c>
      <c r="B1624" s="20" t="s">
        <v>165</v>
      </c>
      <c r="C1624" s="20">
        <v>561</v>
      </c>
      <c r="D1624" s="20" t="s">
        <v>121</v>
      </c>
      <c r="E1624" s="23">
        <v>8</v>
      </c>
      <c r="H1624" s="23">
        <v>1</v>
      </c>
      <c r="I1624" s="23">
        <v>2</v>
      </c>
      <c r="K1624" s="23">
        <v>1</v>
      </c>
      <c r="N1624" s="23">
        <v>1</v>
      </c>
      <c r="Q1624" s="23">
        <v>1</v>
      </c>
      <c r="S1624" s="23">
        <v>2</v>
      </c>
      <c r="T1624" s="28">
        <f t="shared" si="201"/>
        <v>16</v>
      </c>
    </row>
    <row r="1625" spans="1:20" outlineLevel="2" x14ac:dyDescent="0.25">
      <c r="A1625" s="20">
        <v>854</v>
      </c>
      <c r="B1625" s="20" t="s">
        <v>165</v>
      </c>
      <c r="C1625" s="20">
        <v>1457</v>
      </c>
      <c r="D1625" s="20" t="s">
        <v>136</v>
      </c>
      <c r="O1625" s="23">
        <v>1</v>
      </c>
      <c r="P1625" s="23">
        <v>2</v>
      </c>
      <c r="T1625" s="28">
        <f t="shared" si="201"/>
        <v>3</v>
      </c>
    </row>
    <row r="1626" spans="1:20" outlineLevel="2" x14ac:dyDescent="0.25">
      <c r="A1626" s="20">
        <v>854</v>
      </c>
      <c r="B1626" s="20" t="s">
        <v>165</v>
      </c>
      <c r="C1626" s="20">
        <v>1458</v>
      </c>
      <c r="D1626" s="20" t="s">
        <v>137</v>
      </c>
      <c r="E1626" s="23">
        <v>1</v>
      </c>
      <c r="K1626" s="23">
        <v>1</v>
      </c>
      <c r="O1626" s="23">
        <v>1</v>
      </c>
      <c r="P1626" s="23">
        <v>2</v>
      </c>
      <c r="Q1626" s="23">
        <v>1</v>
      </c>
      <c r="R1626" s="23">
        <v>6</v>
      </c>
      <c r="T1626" s="28">
        <f t="shared" si="201"/>
        <v>12</v>
      </c>
    </row>
    <row r="1627" spans="1:20" outlineLevel="2" x14ac:dyDescent="0.25">
      <c r="A1627" s="20">
        <v>854</v>
      </c>
      <c r="B1627" s="20" t="s">
        <v>165</v>
      </c>
      <c r="C1627" s="20">
        <v>826</v>
      </c>
      <c r="D1627" s="20" t="s">
        <v>161</v>
      </c>
      <c r="G1627" s="23">
        <v>1</v>
      </c>
      <c r="I1627" s="23">
        <v>1</v>
      </c>
      <c r="J1627" s="23">
        <v>1</v>
      </c>
      <c r="L1627" s="23">
        <v>1</v>
      </c>
      <c r="N1627" s="23">
        <v>1</v>
      </c>
      <c r="T1627" s="28">
        <f t="shared" si="201"/>
        <v>5</v>
      </c>
    </row>
    <row r="1628" spans="1:20" outlineLevel="2" x14ac:dyDescent="0.25">
      <c r="A1628" s="20">
        <v>854</v>
      </c>
      <c r="B1628" s="20" t="s">
        <v>165</v>
      </c>
      <c r="C1628" s="20">
        <v>854</v>
      </c>
      <c r="D1628" s="20" t="s">
        <v>165</v>
      </c>
      <c r="E1628" s="23">
        <v>37</v>
      </c>
      <c r="F1628" s="23">
        <v>1</v>
      </c>
      <c r="G1628" s="23">
        <v>56</v>
      </c>
      <c r="H1628" s="23">
        <v>69</v>
      </c>
      <c r="I1628" s="23">
        <v>70</v>
      </c>
      <c r="J1628" s="23">
        <v>77</v>
      </c>
      <c r="K1628" s="23">
        <v>76</v>
      </c>
      <c r="L1628" s="23">
        <v>66</v>
      </c>
      <c r="M1628" s="23">
        <v>80</v>
      </c>
      <c r="N1628" s="23">
        <v>73</v>
      </c>
      <c r="O1628" s="23">
        <v>73</v>
      </c>
      <c r="Q1628" s="23">
        <v>6</v>
      </c>
      <c r="R1628" s="23">
        <v>6</v>
      </c>
      <c r="S1628" s="23">
        <v>4</v>
      </c>
      <c r="T1628" s="28">
        <f t="shared" si="201"/>
        <v>694</v>
      </c>
    </row>
    <row r="1629" spans="1:20" outlineLevel="1" x14ac:dyDescent="0.25">
      <c r="A1629" s="25"/>
      <c r="B1629" s="24" t="s">
        <v>1099</v>
      </c>
      <c r="C1629" s="25"/>
      <c r="D1629" s="25"/>
      <c r="E1629" s="26">
        <f t="shared" ref="E1629:T1629" si="204">SUBTOTAL(9,E1619:E1628)</f>
        <v>46</v>
      </c>
      <c r="F1629" s="26">
        <f t="shared" si="204"/>
        <v>1</v>
      </c>
      <c r="G1629" s="26">
        <f t="shared" si="204"/>
        <v>57</v>
      </c>
      <c r="H1629" s="26">
        <f t="shared" si="204"/>
        <v>70</v>
      </c>
      <c r="I1629" s="26">
        <f t="shared" si="204"/>
        <v>73</v>
      </c>
      <c r="J1629" s="26">
        <f t="shared" si="204"/>
        <v>78</v>
      </c>
      <c r="K1629" s="26">
        <f t="shared" si="204"/>
        <v>78</v>
      </c>
      <c r="L1629" s="26">
        <f t="shared" si="204"/>
        <v>67</v>
      </c>
      <c r="M1629" s="26">
        <f t="shared" si="204"/>
        <v>80</v>
      </c>
      <c r="N1629" s="26">
        <f t="shared" si="204"/>
        <v>75</v>
      </c>
      <c r="O1629" s="26">
        <f t="shared" si="204"/>
        <v>77</v>
      </c>
      <c r="P1629" s="26">
        <f t="shared" si="204"/>
        <v>93</v>
      </c>
      <c r="Q1629" s="26">
        <f t="shared" si="204"/>
        <v>91</v>
      </c>
      <c r="R1629" s="26">
        <f t="shared" si="204"/>
        <v>93</v>
      </c>
      <c r="S1629" s="26">
        <f t="shared" si="204"/>
        <v>78</v>
      </c>
      <c r="T1629" s="28">
        <f t="shared" si="204"/>
        <v>1057</v>
      </c>
    </row>
    <row r="1630" spans="1:20" outlineLevel="2" x14ac:dyDescent="0.25">
      <c r="A1630" s="20">
        <v>860</v>
      </c>
      <c r="B1630" s="20" t="s">
        <v>166</v>
      </c>
      <c r="C1630" s="20">
        <v>1629</v>
      </c>
      <c r="D1630" s="20" t="s">
        <v>23</v>
      </c>
      <c r="E1630" s="23">
        <v>3</v>
      </c>
      <c r="F1630" s="23">
        <v>1</v>
      </c>
      <c r="H1630" s="23">
        <v>2</v>
      </c>
      <c r="J1630" s="23">
        <v>1</v>
      </c>
      <c r="K1630" s="23">
        <v>1</v>
      </c>
      <c r="L1630" s="23">
        <v>2</v>
      </c>
      <c r="T1630" s="28">
        <f t="shared" si="201"/>
        <v>10</v>
      </c>
    </row>
    <row r="1631" spans="1:20" outlineLevel="2" x14ac:dyDescent="0.25">
      <c r="A1631" s="20">
        <v>860</v>
      </c>
      <c r="B1631" s="20" t="s">
        <v>166</v>
      </c>
      <c r="C1631" s="20">
        <v>1510</v>
      </c>
      <c r="D1631" s="20" t="s">
        <v>46</v>
      </c>
      <c r="G1631" s="23">
        <v>4</v>
      </c>
      <c r="H1631" s="23">
        <v>8</v>
      </c>
      <c r="I1631" s="23">
        <v>8</v>
      </c>
      <c r="J1631" s="23">
        <v>13</v>
      </c>
      <c r="K1631" s="23">
        <v>11</v>
      </c>
      <c r="L1631" s="23">
        <v>9</v>
      </c>
      <c r="M1631" s="23">
        <v>12</v>
      </c>
      <c r="N1631" s="23">
        <v>13</v>
      </c>
      <c r="O1631" s="23">
        <v>1</v>
      </c>
      <c r="T1631" s="28">
        <f t="shared" si="201"/>
        <v>79</v>
      </c>
    </row>
    <row r="1632" spans="1:20" outlineLevel="2" x14ac:dyDescent="0.25">
      <c r="A1632" s="20">
        <v>860</v>
      </c>
      <c r="B1632" s="20" t="s">
        <v>166</v>
      </c>
      <c r="C1632" s="20">
        <v>1501</v>
      </c>
      <c r="D1632" s="20" t="s">
        <v>93</v>
      </c>
      <c r="P1632" s="23">
        <v>9</v>
      </c>
      <c r="Q1632" s="23">
        <v>16</v>
      </c>
      <c r="R1632" s="23">
        <v>12</v>
      </c>
      <c r="S1632" s="23">
        <v>4</v>
      </c>
      <c r="T1632" s="28">
        <f t="shared" si="201"/>
        <v>41</v>
      </c>
    </row>
    <row r="1633" spans="1:20" outlineLevel="2" x14ac:dyDescent="0.25">
      <c r="A1633" s="20">
        <v>860</v>
      </c>
      <c r="B1633" s="20" t="s">
        <v>166</v>
      </c>
      <c r="C1633" s="20">
        <v>1672</v>
      </c>
      <c r="D1633" s="20" t="s">
        <v>94</v>
      </c>
      <c r="P1633" s="23">
        <v>2</v>
      </c>
      <c r="R1633" s="23">
        <v>1</v>
      </c>
      <c r="S1633" s="23">
        <v>2</v>
      </c>
      <c r="T1633" s="28">
        <f t="shared" si="201"/>
        <v>5</v>
      </c>
    </row>
    <row r="1634" spans="1:20" outlineLevel="2" x14ac:dyDescent="0.25">
      <c r="A1634" s="20">
        <v>860</v>
      </c>
      <c r="B1634" s="20" t="s">
        <v>166</v>
      </c>
      <c r="C1634" s="20">
        <v>1739</v>
      </c>
      <c r="D1634" s="20" t="s">
        <v>96</v>
      </c>
      <c r="N1634" s="23">
        <v>1</v>
      </c>
      <c r="O1634" s="23">
        <v>1</v>
      </c>
      <c r="P1634" s="23">
        <v>3</v>
      </c>
      <c r="Q1634" s="23">
        <v>2</v>
      </c>
      <c r="R1634" s="23">
        <v>1</v>
      </c>
      <c r="S1634" s="23">
        <v>1</v>
      </c>
      <c r="T1634" s="28">
        <f t="shared" si="201"/>
        <v>9</v>
      </c>
    </row>
    <row r="1635" spans="1:20" outlineLevel="2" x14ac:dyDescent="0.25">
      <c r="A1635" s="20">
        <v>860</v>
      </c>
      <c r="B1635" s="20" t="s">
        <v>166</v>
      </c>
      <c r="C1635" s="20">
        <v>1067</v>
      </c>
      <c r="D1635" s="20" t="s">
        <v>97</v>
      </c>
      <c r="Q1635" s="23">
        <v>1</v>
      </c>
      <c r="T1635" s="28">
        <f t="shared" si="201"/>
        <v>1</v>
      </c>
    </row>
    <row r="1636" spans="1:20" outlineLevel="2" x14ac:dyDescent="0.25">
      <c r="A1636" s="20">
        <v>860</v>
      </c>
      <c r="B1636" s="20" t="s">
        <v>166</v>
      </c>
      <c r="C1636" s="20">
        <v>1457</v>
      </c>
      <c r="D1636" s="20" t="s">
        <v>136</v>
      </c>
      <c r="G1636" s="23">
        <v>1</v>
      </c>
      <c r="I1636" s="23">
        <v>1</v>
      </c>
      <c r="J1636" s="23">
        <v>1</v>
      </c>
      <c r="L1636" s="23">
        <v>1</v>
      </c>
      <c r="P1636" s="23">
        <v>1</v>
      </c>
      <c r="Q1636" s="23">
        <v>2</v>
      </c>
      <c r="R1636" s="23">
        <v>1</v>
      </c>
      <c r="T1636" s="28">
        <f t="shared" si="201"/>
        <v>8</v>
      </c>
    </row>
    <row r="1637" spans="1:20" outlineLevel="2" x14ac:dyDescent="0.25">
      <c r="A1637" s="20">
        <v>860</v>
      </c>
      <c r="B1637" s="20" t="s">
        <v>166</v>
      </c>
      <c r="C1637" s="20">
        <v>1458</v>
      </c>
      <c r="D1637" s="20" t="s">
        <v>137</v>
      </c>
      <c r="H1637" s="23">
        <v>1</v>
      </c>
      <c r="J1637" s="23">
        <v>1</v>
      </c>
      <c r="K1637" s="23">
        <v>1</v>
      </c>
      <c r="N1637" s="23">
        <v>1</v>
      </c>
      <c r="S1637" s="23">
        <v>1</v>
      </c>
      <c r="T1637" s="28">
        <f t="shared" si="201"/>
        <v>5</v>
      </c>
    </row>
    <row r="1638" spans="1:20" outlineLevel="2" x14ac:dyDescent="0.25">
      <c r="A1638" s="20">
        <v>860</v>
      </c>
      <c r="B1638" s="20" t="s">
        <v>166</v>
      </c>
      <c r="C1638" s="20">
        <v>826</v>
      </c>
      <c r="D1638" s="20" t="s">
        <v>161</v>
      </c>
      <c r="J1638" s="23">
        <v>1</v>
      </c>
      <c r="L1638" s="23">
        <v>1</v>
      </c>
      <c r="O1638" s="23">
        <v>1</v>
      </c>
      <c r="R1638" s="23">
        <v>1</v>
      </c>
      <c r="S1638" s="23">
        <v>1</v>
      </c>
      <c r="T1638" s="28">
        <f t="shared" si="201"/>
        <v>5</v>
      </c>
    </row>
    <row r="1639" spans="1:20" outlineLevel="2" x14ac:dyDescent="0.25">
      <c r="A1639" s="20">
        <v>860</v>
      </c>
      <c r="B1639" s="20" t="s">
        <v>166</v>
      </c>
      <c r="C1639" s="20">
        <v>854</v>
      </c>
      <c r="D1639" s="20" t="s">
        <v>165</v>
      </c>
      <c r="H1639" s="23">
        <v>1</v>
      </c>
      <c r="J1639" s="23">
        <v>1</v>
      </c>
      <c r="K1639" s="23">
        <v>2</v>
      </c>
      <c r="T1639" s="28">
        <f t="shared" si="201"/>
        <v>4</v>
      </c>
    </row>
    <row r="1640" spans="1:20" outlineLevel="2" x14ac:dyDescent="0.25">
      <c r="A1640" s="20">
        <v>860</v>
      </c>
      <c r="B1640" s="20" t="s">
        <v>166</v>
      </c>
      <c r="C1640" s="20">
        <v>860</v>
      </c>
      <c r="D1640" s="20" t="s">
        <v>166</v>
      </c>
      <c r="E1640" s="23">
        <v>91</v>
      </c>
      <c r="F1640" s="23">
        <v>2</v>
      </c>
      <c r="G1640" s="23">
        <v>181</v>
      </c>
      <c r="H1640" s="23">
        <v>184</v>
      </c>
      <c r="I1640" s="23">
        <v>177</v>
      </c>
      <c r="J1640" s="23">
        <v>155</v>
      </c>
      <c r="K1640" s="23">
        <v>192</v>
      </c>
      <c r="L1640" s="23">
        <v>193</v>
      </c>
      <c r="M1640" s="23">
        <v>161</v>
      </c>
      <c r="N1640" s="23">
        <v>186</v>
      </c>
      <c r="O1640" s="23">
        <v>211</v>
      </c>
      <c r="P1640" s="23">
        <v>209</v>
      </c>
      <c r="Q1640" s="23">
        <v>184</v>
      </c>
      <c r="R1640" s="23">
        <v>197</v>
      </c>
      <c r="S1640" s="23">
        <v>190</v>
      </c>
      <c r="T1640" s="28">
        <f t="shared" si="201"/>
        <v>2513</v>
      </c>
    </row>
    <row r="1641" spans="1:20" outlineLevel="2" x14ac:dyDescent="0.25">
      <c r="A1641" s="20">
        <v>860</v>
      </c>
      <c r="B1641" s="20" t="s">
        <v>166</v>
      </c>
      <c r="C1641" s="20">
        <v>905</v>
      </c>
      <c r="D1641" s="20" t="s">
        <v>170</v>
      </c>
      <c r="H1641" s="23">
        <v>1</v>
      </c>
      <c r="I1641" s="23">
        <v>1</v>
      </c>
      <c r="J1641" s="23">
        <v>1</v>
      </c>
      <c r="N1641" s="23">
        <v>2</v>
      </c>
      <c r="O1641" s="23">
        <v>1</v>
      </c>
      <c r="P1641" s="23">
        <v>1</v>
      </c>
      <c r="R1641" s="23">
        <v>1</v>
      </c>
      <c r="T1641" s="28">
        <f t="shared" si="201"/>
        <v>8</v>
      </c>
    </row>
    <row r="1642" spans="1:20" outlineLevel="2" x14ac:dyDescent="0.25">
      <c r="A1642" s="20">
        <v>860</v>
      </c>
      <c r="B1642" s="20" t="s">
        <v>166</v>
      </c>
      <c r="C1642" s="20">
        <v>976</v>
      </c>
      <c r="D1642" s="20" t="s">
        <v>182</v>
      </c>
      <c r="R1642" s="23">
        <v>1</v>
      </c>
      <c r="T1642" s="28">
        <f t="shared" si="201"/>
        <v>1</v>
      </c>
    </row>
    <row r="1643" spans="1:20" outlineLevel="2" x14ac:dyDescent="0.25">
      <c r="A1643" s="20">
        <v>860</v>
      </c>
      <c r="B1643" s="20" t="s">
        <v>166</v>
      </c>
      <c r="C1643" s="20">
        <v>480</v>
      </c>
      <c r="D1643" s="20" t="s">
        <v>208</v>
      </c>
      <c r="E1643" s="23">
        <v>1</v>
      </c>
      <c r="N1643" s="23">
        <v>1</v>
      </c>
      <c r="S1643" s="23">
        <v>2</v>
      </c>
      <c r="T1643" s="28">
        <f t="shared" si="201"/>
        <v>4</v>
      </c>
    </row>
    <row r="1644" spans="1:20" outlineLevel="1" x14ac:dyDescent="0.25">
      <c r="A1644" s="25"/>
      <c r="B1644" s="24" t="s">
        <v>1100</v>
      </c>
      <c r="C1644" s="25"/>
      <c r="D1644" s="25"/>
      <c r="E1644" s="26">
        <f t="shared" ref="E1644:T1644" si="205">SUBTOTAL(9,E1630:E1643)</f>
        <v>95</v>
      </c>
      <c r="F1644" s="26">
        <f t="shared" si="205"/>
        <v>3</v>
      </c>
      <c r="G1644" s="26">
        <f t="shared" si="205"/>
        <v>186</v>
      </c>
      <c r="H1644" s="26">
        <f t="shared" si="205"/>
        <v>197</v>
      </c>
      <c r="I1644" s="26">
        <f t="shared" si="205"/>
        <v>187</v>
      </c>
      <c r="J1644" s="26">
        <f t="shared" si="205"/>
        <v>174</v>
      </c>
      <c r="K1644" s="26">
        <f t="shared" si="205"/>
        <v>207</v>
      </c>
      <c r="L1644" s="26">
        <f t="shared" si="205"/>
        <v>206</v>
      </c>
      <c r="M1644" s="26">
        <f t="shared" si="205"/>
        <v>173</v>
      </c>
      <c r="N1644" s="26">
        <f t="shared" si="205"/>
        <v>204</v>
      </c>
      <c r="O1644" s="26">
        <f t="shared" si="205"/>
        <v>215</v>
      </c>
      <c r="P1644" s="26">
        <f t="shared" si="205"/>
        <v>225</v>
      </c>
      <c r="Q1644" s="26">
        <f t="shared" si="205"/>
        <v>205</v>
      </c>
      <c r="R1644" s="26">
        <f t="shared" si="205"/>
        <v>215</v>
      </c>
      <c r="S1644" s="26">
        <f t="shared" si="205"/>
        <v>201</v>
      </c>
      <c r="T1644" s="28">
        <f t="shared" si="205"/>
        <v>2693</v>
      </c>
    </row>
    <row r="1645" spans="1:20" outlineLevel="2" x14ac:dyDescent="0.25">
      <c r="A1645" s="20">
        <v>874</v>
      </c>
      <c r="B1645" s="20" t="s">
        <v>167</v>
      </c>
      <c r="C1645" s="20">
        <v>1630</v>
      </c>
      <c r="D1645" s="20" t="s">
        <v>29</v>
      </c>
      <c r="P1645" s="23">
        <v>1</v>
      </c>
      <c r="T1645" s="28">
        <f t="shared" si="201"/>
        <v>1</v>
      </c>
    </row>
    <row r="1646" spans="1:20" outlineLevel="2" x14ac:dyDescent="0.25">
      <c r="A1646" s="20">
        <v>874</v>
      </c>
      <c r="B1646" s="20" t="s">
        <v>167</v>
      </c>
      <c r="C1646" s="20">
        <v>1180</v>
      </c>
      <c r="D1646" s="20" t="s">
        <v>230</v>
      </c>
      <c r="P1646" s="23">
        <v>1</v>
      </c>
      <c r="R1646" s="23">
        <v>2</v>
      </c>
      <c r="T1646" s="28">
        <f t="shared" si="201"/>
        <v>3</v>
      </c>
    </row>
    <row r="1647" spans="1:20" outlineLevel="2" x14ac:dyDescent="0.25">
      <c r="A1647" s="20">
        <v>874</v>
      </c>
      <c r="B1647" s="20" t="s">
        <v>167</v>
      </c>
      <c r="C1647" s="20">
        <v>1672</v>
      </c>
      <c r="D1647" s="20" t="s">
        <v>94</v>
      </c>
      <c r="P1647" s="23">
        <v>1</v>
      </c>
      <c r="S1647" s="23">
        <v>1</v>
      </c>
      <c r="T1647" s="28">
        <f t="shared" si="201"/>
        <v>2</v>
      </c>
    </row>
    <row r="1648" spans="1:20" outlineLevel="2" x14ac:dyDescent="0.25">
      <c r="A1648" s="20">
        <v>874</v>
      </c>
      <c r="B1648" s="20" t="s">
        <v>167</v>
      </c>
      <c r="C1648" s="20">
        <v>1739</v>
      </c>
      <c r="D1648" s="20" t="s">
        <v>96</v>
      </c>
      <c r="O1648" s="23">
        <v>1</v>
      </c>
      <c r="R1648" s="23">
        <v>1</v>
      </c>
      <c r="T1648" s="28">
        <f t="shared" si="201"/>
        <v>2</v>
      </c>
    </row>
    <row r="1649" spans="1:20" outlineLevel="2" x14ac:dyDescent="0.25">
      <c r="A1649" s="20">
        <v>874</v>
      </c>
      <c r="B1649" s="20" t="s">
        <v>167</v>
      </c>
      <c r="C1649" s="20">
        <v>1067</v>
      </c>
      <c r="D1649" s="20" t="s">
        <v>97</v>
      </c>
      <c r="R1649" s="23">
        <v>2</v>
      </c>
      <c r="T1649" s="28">
        <f t="shared" si="201"/>
        <v>2</v>
      </c>
    </row>
    <row r="1650" spans="1:20" outlineLevel="2" x14ac:dyDescent="0.25">
      <c r="A1650" s="20">
        <v>874</v>
      </c>
      <c r="B1650" s="20" t="s">
        <v>167</v>
      </c>
      <c r="C1650" s="20">
        <v>587</v>
      </c>
      <c r="D1650" s="20" t="s">
        <v>124</v>
      </c>
      <c r="S1650" s="23">
        <v>1</v>
      </c>
      <c r="T1650" s="28">
        <f t="shared" si="201"/>
        <v>1</v>
      </c>
    </row>
    <row r="1651" spans="1:20" outlineLevel="2" x14ac:dyDescent="0.25">
      <c r="A1651" s="20">
        <v>874</v>
      </c>
      <c r="B1651" s="20" t="s">
        <v>167</v>
      </c>
      <c r="C1651" s="20">
        <v>874</v>
      </c>
      <c r="D1651" s="20" t="s">
        <v>167</v>
      </c>
      <c r="E1651" s="23">
        <v>16</v>
      </c>
      <c r="G1651" s="23">
        <v>51</v>
      </c>
      <c r="H1651" s="23">
        <v>83</v>
      </c>
      <c r="I1651" s="23">
        <v>59</v>
      </c>
      <c r="J1651" s="23">
        <v>75</v>
      </c>
      <c r="K1651" s="23">
        <v>80</v>
      </c>
      <c r="L1651" s="23">
        <v>76</v>
      </c>
      <c r="M1651" s="23">
        <v>85</v>
      </c>
      <c r="N1651" s="23">
        <v>66</v>
      </c>
      <c r="O1651" s="23">
        <v>82</v>
      </c>
      <c r="P1651" s="23">
        <v>83</v>
      </c>
      <c r="Q1651" s="23">
        <v>85</v>
      </c>
      <c r="R1651" s="23">
        <v>90</v>
      </c>
      <c r="S1651" s="23">
        <v>84</v>
      </c>
      <c r="T1651" s="28">
        <f t="shared" si="201"/>
        <v>1015</v>
      </c>
    </row>
    <row r="1652" spans="1:20" outlineLevel="2" x14ac:dyDescent="0.25">
      <c r="A1652" s="20">
        <v>874</v>
      </c>
      <c r="B1652" s="20" t="s">
        <v>167</v>
      </c>
      <c r="C1652" s="20">
        <v>922</v>
      </c>
      <c r="D1652" s="20" t="s">
        <v>172</v>
      </c>
      <c r="G1652" s="23">
        <v>1</v>
      </c>
      <c r="J1652" s="23">
        <v>1</v>
      </c>
      <c r="T1652" s="28">
        <f t="shared" si="201"/>
        <v>2</v>
      </c>
    </row>
    <row r="1653" spans="1:20" outlineLevel="2" x14ac:dyDescent="0.25">
      <c r="A1653" s="20">
        <v>874</v>
      </c>
      <c r="B1653" s="20" t="s">
        <v>167</v>
      </c>
      <c r="C1653" s="20">
        <v>1231</v>
      </c>
      <c r="D1653" s="20" t="s">
        <v>254</v>
      </c>
      <c r="L1653" s="23">
        <v>1</v>
      </c>
      <c r="T1653" s="28">
        <f t="shared" si="201"/>
        <v>1</v>
      </c>
    </row>
    <row r="1654" spans="1:20" outlineLevel="1" x14ac:dyDescent="0.25">
      <c r="A1654" s="25"/>
      <c r="B1654" s="24" t="s">
        <v>1101</v>
      </c>
      <c r="C1654" s="25"/>
      <c r="D1654" s="25"/>
      <c r="E1654" s="26">
        <f t="shared" ref="E1654:T1654" si="206">SUBTOTAL(9,E1645:E1653)</f>
        <v>16</v>
      </c>
      <c r="F1654" s="26">
        <f t="shared" si="206"/>
        <v>0</v>
      </c>
      <c r="G1654" s="26">
        <f t="shared" si="206"/>
        <v>52</v>
      </c>
      <c r="H1654" s="26">
        <f t="shared" si="206"/>
        <v>83</v>
      </c>
      <c r="I1654" s="26">
        <f t="shared" si="206"/>
        <v>59</v>
      </c>
      <c r="J1654" s="26">
        <f t="shared" si="206"/>
        <v>76</v>
      </c>
      <c r="K1654" s="26">
        <f t="shared" si="206"/>
        <v>80</v>
      </c>
      <c r="L1654" s="26">
        <f t="shared" si="206"/>
        <v>77</v>
      </c>
      <c r="M1654" s="26">
        <f t="shared" si="206"/>
        <v>85</v>
      </c>
      <c r="N1654" s="26">
        <f t="shared" si="206"/>
        <v>66</v>
      </c>
      <c r="O1654" s="26">
        <f t="shared" si="206"/>
        <v>83</v>
      </c>
      <c r="P1654" s="26">
        <f t="shared" si="206"/>
        <v>86</v>
      </c>
      <c r="Q1654" s="26">
        <f t="shared" si="206"/>
        <v>85</v>
      </c>
      <c r="R1654" s="26">
        <f t="shared" si="206"/>
        <v>95</v>
      </c>
      <c r="S1654" s="26">
        <f t="shared" si="206"/>
        <v>86</v>
      </c>
      <c r="T1654" s="28">
        <f t="shared" si="206"/>
        <v>1029</v>
      </c>
    </row>
    <row r="1655" spans="1:20" outlineLevel="2" x14ac:dyDescent="0.25">
      <c r="A1655" s="20">
        <v>888</v>
      </c>
      <c r="B1655" s="20" t="s">
        <v>168</v>
      </c>
      <c r="C1655" s="20">
        <v>14</v>
      </c>
      <c r="D1655" s="20" t="s">
        <v>24</v>
      </c>
      <c r="K1655" s="23">
        <v>1</v>
      </c>
      <c r="N1655" s="23">
        <v>1</v>
      </c>
      <c r="T1655" s="28">
        <f t="shared" si="201"/>
        <v>2</v>
      </c>
    </row>
    <row r="1656" spans="1:20" outlineLevel="2" x14ac:dyDescent="0.25">
      <c r="A1656" s="20">
        <v>888</v>
      </c>
      <c r="B1656" s="20" t="s">
        <v>168</v>
      </c>
      <c r="C1656" s="20">
        <v>1630</v>
      </c>
      <c r="D1656" s="20" t="s">
        <v>29</v>
      </c>
      <c r="P1656" s="23">
        <v>1</v>
      </c>
      <c r="R1656" s="23">
        <v>4</v>
      </c>
      <c r="S1656" s="23">
        <v>2</v>
      </c>
      <c r="T1656" s="28">
        <f t="shared" si="201"/>
        <v>7</v>
      </c>
    </row>
    <row r="1657" spans="1:20" outlineLevel="2" x14ac:dyDescent="0.25">
      <c r="A1657" s="20">
        <v>888</v>
      </c>
      <c r="B1657" s="20" t="s">
        <v>168</v>
      </c>
      <c r="C1657" s="20">
        <v>65</v>
      </c>
      <c r="D1657" s="20" t="s">
        <v>31</v>
      </c>
      <c r="Q1657" s="23">
        <v>1</v>
      </c>
      <c r="T1657" s="28">
        <f t="shared" si="201"/>
        <v>1</v>
      </c>
    </row>
    <row r="1658" spans="1:20" outlineLevel="2" x14ac:dyDescent="0.25">
      <c r="A1658" s="20">
        <v>888</v>
      </c>
      <c r="B1658" s="20" t="s">
        <v>168</v>
      </c>
      <c r="C1658" s="20">
        <v>1672</v>
      </c>
      <c r="D1658" s="20" t="s">
        <v>94</v>
      </c>
      <c r="N1658" s="23">
        <v>1</v>
      </c>
      <c r="O1658" s="23">
        <v>4</v>
      </c>
      <c r="P1658" s="23">
        <v>1</v>
      </c>
      <c r="Q1658" s="23">
        <v>9</v>
      </c>
      <c r="T1658" s="28">
        <f t="shared" si="201"/>
        <v>15</v>
      </c>
    </row>
    <row r="1659" spans="1:20" outlineLevel="2" x14ac:dyDescent="0.25">
      <c r="A1659" s="20">
        <v>888</v>
      </c>
      <c r="B1659" s="20" t="s">
        <v>168</v>
      </c>
      <c r="C1659" s="20">
        <v>1739</v>
      </c>
      <c r="D1659" s="20" t="s">
        <v>96</v>
      </c>
      <c r="P1659" s="23">
        <v>1</v>
      </c>
      <c r="Q1659" s="23">
        <v>2</v>
      </c>
      <c r="R1659" s="23">
        <v>1</v>
      </c>
      <c r="T1659" s="28">
        <f t="shared" ref="T1659:T1727" si="207">SUM(E1659:S1659)</f>
        <v>4</v>
      </c>
    </row>
    <row r="1660" spans="1:20" outlineLevel="2" x14ac:dyDescent="0.25">
      <c r="A1660" s="20">
        <v>888</v>
      </c>
      <c r="B1660" s="20" t="s">
        <v>168</v>
      </c>
      <c r="C1660" s="20">
        <v>1067</v>
      </c>
      <c r="D1660" s="20" t="s">
        <v>97</v>
      </c>
      <c r="Q1660" s="23">
        <v>1</v>
      </c>
      <c r="R1660" s="23">
        <v>1</v>
      </c>
      <c r="T1660" s="28">
        <f t="shared" si="207"/>
        <v>2</v>
      </c>
    </row>
    <row r="1661" spans="1:20" outlineLevel="2" x14ac:dyDescent="0.25">
      <c r="A1661" s="20">
        <v>888</v>
      </c>
      <c r="B1661" s="20" t="s">
        <v>168</v>
      </c>
      <c r="C1661" s="20">
        <v>587</v>
      </c>
      <c r="D1661" s="20" t="s">
        <v>124</v>
      </c>
      <c r="S1661" s="23">
        <v>1</v>
      </c>
      <c r="T1661" s="28">
        <f t="shared" si="207"/>
        <v>1</v>
      </c>
    </row>
    <row r="1662" spans="1:20" outlineLevel="2" x14ac:dyDescent="0.25">
      <c r="A1662" s="20">
        <v>888</v>
      </c>
      <c r="B1662" s="20" t="s">
        <v>168</v>
      </c>
      <c r="C1662" s="20">
        <v>1455</v>
      </c>
      <c r="D1662" s="20" t="s">
        <v>132</v>
      </c>
      <c r="P1662" s="23">
        <v>1</v>
      </c>
      <c r="T1662" s="28">
        <f t="shared" si="207"/>
        <v>1</v>
      </c>
    </row>
    <row r="1663" spans="1:20" outlineLevel="2" x14ac:dyDescent="0.25">
      <c r="A1663" s="20">
        <v>888</v>
      </c>
      <c r="B1663" s="20" t="s">
        <v>168</v>
      </c>
      <c r="C1663" s="20">
        <v>635</v>
      </c>
      <c r="D1663" s="20" t="s">
        <v>133</v>
      </c>
      <c r="G1663" s="23">
        <v>1</v>
      </c>
      <c r="T1663" s="28">
        <f t="shared" si="207"/>
        <v>1</v>
      </c>
    </row>
    <row r="1664" spans="1:20" outlineLevel="2" x14ac:dyDescent="0.25">
      <c r="A1664" s="20">
        <v>888</v>
      </c>
      <c r="B1664" s="20" t="s">
        <v>168</v>
      </c>
      <c r="C1664" s="20">
        <v>1460</v>
      </c>
      <c r="D1664" s="20" t="s">
        <v>139</v>
      </c>
      <c r="H1664" s="23">
        <v>2</v>
      </c>
      <c r="R1664" s="23">
        <v>2</v>
      </c>
      <c r="S1664" s="23">
        <v>1</v>
      </c>
      <c r="T1664" s="28">
        <f t="shared" si="207"/>
        <v>5</v>
      </c>
    </row>
    <row r="1665" spans="1:20" outlineLevel="2" x14ac:dyDescent="0.25">
      <c r="A1665" s="20">
        <v>888</v>
      </c>
      <c r="B1665" s="20" t="s">
        <v>168</v>
      </c>
      <c r="C1665" s="20">
        <v>1461</v>
      </c>
      <c r="D1665" s="20" t="s">
        <v>141</v>
      </c>
      <c r="N1665" s="23">
        <v>1</v>
      </c>
      <c r="O1665" s="23">
        <v>1</v>
      </c>
      <c r="P1665" s="23">
        <v>1</v>
      </c>
      <c r="Q1665" s="23">
        <v>2</v>
      </c>
      <c r="T1665" s="28">
        <f t="shared" si="207"/>
        <v>5</v>
      </c>
    </row>
    <row r="1666" spans="1:20" outlineLevel="2" x14ac:dyDescent="0.25">
      <c r="A1666" s="20">
        <v>888</v>
      </c>
      <c r="B1666" s="20" t="s">
        <v>168</v>
      </c>
      <c r="C1666" s="20">
        <v>888</v>
      </c>
      <c r="D1666" s="20" t="s">
        <v>168</v>
      </c>
      <c r="E1666" s="23">
        <v>15</v>
      </c>
      <c r="G1666" s="23">
        <v>218</v>
      </c>
      <c r="H1666" s="23">
        <v>212</v>
      </c>
      <c r="I1666" s="23">
        <v>248</v>
      </c>
      <c r="J1666" s="23">
        <v>226</v>
      </c>
      <c r="K1666" s="23">
        <v>236</v>
      </c>
      <c r="L1666" s="23">
        <v>236</v>
      </c>
      <c r="M1666" s="23">
        <v>221</v>
      </c>
      <c r="N1666" s="23">
        <v>246</v>
      </c>
      <c r="O1666" s="23">
        <v>228</v>
      </c>
      <c r="P1666" s="23">
        <v>232</v>
      </c>
      <c r="Q1666" s="23">
        <v>250</v>
      </c>
      <c r="R1666" s="23">
        <v>268</v>
      </c>
      <c r="S1666" s="23">
        <v>261</v>
      </c>
      <c r="T1666" s="28">
        <f t="shared" si="207"/>
        <v>3097</v>
      </c>
    </row>
    <row r="1667" spans="1:20" outlineLevel="2" x14ac:dyDescent="0.25">
      <c r="A1667" s="20">
        <v>888</v>
      </c>
      <c r="B1667" s="20" t="s">
        <v>168</v>
      </c>
      <c r="C1667" s="20">
        <v>913</v>
      </c>
      <c r="D1667" s="20" t="s">
        <v>171</v>
      </c>
      <c r="M1667" s="23">
        <v>1</v>
      </c>
      <c r="T1667" s="28">
        <f t="shared" si="207"/>
        <v>1</v>
      </c>
    </row>
    <row r="1668" spans="1:20" outlineLevel="2" x14ac:dyDescent="0.25">
      <c r="A1668" s="20">
        <v>888</v>
      </c>
      <c r="B1668" s="20" t="s">
        <v>168</v>
      </c>
      <c r="C1668" s="20">
        <v>1662</v>
      </c>
      <c r="D1668" s="20" t="s">
        <v>194</v>
      </c>
      <c r="G1668" s="23">
        <v>2</v>
      </c>
      <c r="H1668" s="23">
        <v>2</v>
      </c>
      <c r="J1668" s="23">
        <v>3</v>
      </c>
      <c r="L1668" s="23">
        <v>1</v>
      </c>
      <c r="T1668" s="28">
        <f t="shared" si="207"/>
        <v>8</v>
      </c>
    </row>
    <row r="1669" spans="1:20" outlineLevel="2" x14ac:dyDescent="0.25">
      <c r="A1669" s="20">
        <v>888</v>
      </c>
      <c r="B1669" s="20" t="s">
        <v>168</v>
      </c>
      <c r="C1669" s="20">
        <v>416</v>
      </c>
      <c r="D1669" s="20" t="s">
        <v>195</v>
      </c>
      <c r="K1669" s="23">
        <v>1</v>
      </c>
      <c r="L1669" s="23">
        <v>3</v>
      </c>
      <c r="M1669" s="23">
        <v>1</v>
      </c>
      <c r="N1669" s="23">
        <v>2</v>
      </c>
      <c r="O1669" s="23">
        <v>1</v>
      </c>
      <c r="P1669" s="23">
        <v>3</v>
      </c>
      <c r="Q1669" s="23">
        <v>1</v>
      </c>
      <c r="S1669" s="23">
        <v>1</v>
      </c>
      <c r="T1669" s="28">
        <f t="shared" si="207"/>
        <v>13</v>
      </c>
    </row>
    <row r="1670" spans="1:20" outlineLevel="2" x14ac:dyDescent="0.25">
      <c r="A1670" s="20">
        <v>888</v>
      </c>
      <c r="B1670" s="20" t="s">
        <v>168</v>
      </c>
      <c r="C1670" s="20">
        <v>1189</v>
      </c>
      <c r="D1670" s="20" t="s">
        <v>249</v>
      </c>
      <c r="P1670" s="23">
        <v>1</v>
      </c>
      <c r="Q1670" s="23">
        <v>1</v>
      </c>
      <c r="S1670" s="23">
        <v>2</v>
      </c>
      <c r="T1670" s="28">
        <f t="shared" si="207"/>
        <v>4</v>
      </c>
    </row>
    <row r="1671" spans="1:20" outlineLevel="2" x14ac:dyDescent="0.25">
      <c r="A1671" s="20">
        <v>888</v>
      </c>
      <c r="B1671" s="20" t="s">
        <v>168</v>
      </c>
      <c r="C1671" s="20">
        <v>1282</v>
      </c>
      <c r="D1671" s="20" t="s">
        <v>250</v>
      </c>
      <c r="O1671" s="23">
        <v>1</v>
      </c>
      <c r="P1671" s="23">
        <v>1</v>
      </c>
      <c r="Q1671" s="23">
        <v>4</v>
      </c>
      <c r="R1671" s="23">
        <v>2</v>
      </c>
      <c r="S1671" s="23">
        <v>1</v>
      </c>
      <c r="T1671" s="28">
        <f t="shared" si="207"/>
        <v>9</v>
      </c>
    </row>
    <row r="1672" spans="1:20" outlineLevel="2" x14ac:dyDescent="0.25">
      <c r="A1672" s="20">
        <v>888</v>
      </c>
      <c r="B1672" s="20" t="s">
        <v>168</v>
      </c>
      <c r="C1672" s="20">
        <v>1139</v>
      </c>
      <c r="D1672" s="20" t="s">
        <v>253</v>
      </c>
      <c r="Q1672" s="23">
        <v>1</v>
      </c>
      <c r="T1672" s="28">
        <f t="shared" si="207"/>
        <v>1</v>
      </c>
    </row>
    <row r="1673" spans="1:20" outlineLevel="2" x14ac:dyDescent="0.25">
      <c r="A1673" s="20">
        <v>888</v>
      </c>
      <c r="B1673" s="20" t="s">
        <v>168</v>
      </c>
      <c r="C1673" s="20">
        <v>1231</v>
      </c>
      <c r="D1673" s="20" t="s">
        <v>254</v>
      </c>
      <c r="K1673" s="23">
        <v>2</v>
      </c>
      <c r="P1673" s="23">
        <v>1</v>
      </c>
      <c r="Q1673" s="23">
        <v>1</v>
      </c>
      <c r="T1673" s="28">
        <f t="shared" si="207"/>
        <v>4</v>
      </c>
    </row>
    <row r="1674" spans="1:20" outlineLevel="1" x14ac:dyDescent="0.25">
      <c r="A1674" s="25"/>
      <c r="B1674" s="24" t="s">
        <v>1102</v>
      </c>
      <c r="C1674" s="25"/>
      <c r="D1674" s="25"/>
      <c r="E1674" s="26">
        <f t="shared" ref="E1674:T1674" si="208">SUBTOTAL(9,E1655:E1673)</f>
        <v>15</v>
      </c>
      <c r="F1674" s="26">
        <f t="shared" si="208"/>
        <v>0</v>
      </c>
      <c r="G1674" s="26">
        <f t="shared" si="208"/>
        <v>221</v>
      </c>
      <c r="H1674" s="26">
        <f t="shared" si="208"/>
        <v>216</v>
      </c>
      <c r="I1674" s="26">
        <f t="shared" si="208"/>
        <v>248</v>
      </c>
      <c r="J1674" s="26">
        <f t="shared" si="208"/>
        <v>229</v>
      </c>
      <c r="K1674" s="26">
        <f t="shared" si="208"/>
        <v>240</v>
      </c>
      <c r="L1674" s="26">
        <f t="shared" si="208"/>
        <v>240</v>
      </c>
      <c r="M1674" s="26">
        <f t="shared" si="208"/>
        <v>223</v>
      </c>
      <c r="N1674" s="26">
        <f t="shared" si="208"/>
        <v>251</v>
      </c>
      <c r="O1674" s="26">
        <f t="shared" si="208"/>
        <v>235</v>
      </c>
      <c r="P1674" s="26">
        <f t="shared" si="208"/>
        <v>243</v>
      </c>
      <c r="Q1674" s="26">
        <f t="shared" si="208"/>
        <v>273</v>
      </c>
      <c r="R1674" s="26">
        <f t="shared" si="208"/>
        <v>278</v>
      </c>
      <c r="S1674" s="26">
        <f t="shared" si="208"/>
        <v>269</v>
      </c>
      <c r="T1674" s="28">
        <f t="shared" si="208"/>
        <v>3181</v>
      </c>
    </row>
    <row r="1675" spans="1:20" outlineLevel="2" x14ac:dyDescent="0.25">
      <c r="A1675" s="20">
        <v>898</v>
      </c>
      <c r="B1675" s="20" t="s">
        <v>169</v>
      </c>
      <c r="C1675" s="20">
        <v>1739</v>
      </c>
      <c r="D1675" s="20" t="s">
        <v>96</v>
      </c>
      <c r="P1675" s="23">
        <v>1</v>
      </c>
      <c r="T1675" s="28">
        <f t="shared" si="207"/>
        <v>1</v>
      </c>
    </row>
    <row r="1676" spans="1:20" outlineLevel="2" x14ac:dyDescent="0.25">
      <c r="A1676" s="20">
        <v>898</v>
      </c>
      <c r="B1676" s="20" t="s">
        <v>169</v>
      </c>
      <c r="C1676" s="20">
        <v>1067</v>
      </c>
      <c r="D1676" s="20" t="s">
        <v>97</v>
      </c>
      <c r="S1676" s="23">
        <v>1</v>
      </c>
      <c r="T1676" s="28">
        <f t="shared" si="207"/>
        <v>1</v>
      </c>
    </row>
    <row r="1677" spans="1:20" outlineLevel="2" x14ac:dyDescent="0.25">
      <c r="A1677" s="20">
        <v>898</v>
      </c>
      <c r="B1677" s="20" t="s">
        <v>169</v>
      </c>
      <c r="C1677" s="20">
        <v>1508</v>
      </c>
      <c r="D1677" s="20" t="s">
        <v>127</v>
      </c>
      <c r="G1677" s="23">
        <v>1</v>
      </c>
      <c r="K1677" s="23">
        <v>1</v>
      </c>
      <c r="L1677" s="23">
        <v>1</v>
      </c>
      <c r="M1677" s="23">
        <v>1</v>
      </c>
      <c r="O1677" s="23">
        <v>3</v>
      </c>
      <c r="P1677" s="23">
        <v>6</v>
      </c>
      <c r="Q1677" s="23">
        <v>4</v>
      </c>
      <c r="R1677" s="23">
        <v>1</v>
      </c>
      <c r="S1677" s="23">
        <v>5</v>
      </c>
      <c r="T1677" s="28">
        <f t="shared" si="207"/>
        <v>23</v>
      </c>
    </row>
    <row r="1678" spans="1:20" outlineLevel="2" x14ac:dyDescent="0.25">
      <c r="A1678" s="20">
        <v>898</v>
      </c>
      <c r="B1678" s="20" t="s">
        <v>169</v>
      </c>
      <c r="C1678" s="20">
        <v>898</v>
      </c>
      <c r="D1678" s="20" t="s">
        <v>169</v>
      </c>
      <c r="E1678" s="23">
        <v>17</v>
      </c>
      <c r="F1678" s="23">
        <v>1</v>
      </c>
      <c r="G1678" s="23">
        <v>33</v>
      </c>
      <c r="H1678" s="23">
        <v>41</v>
      </c>
      <c r="I1678" s="23">
        <v>37</v>
      </c>
      <c r="J1678" s="23">
        <v>46</v>
      </c>
      <c r="K1678" s="23">
        <v>39</v>
      </c>
      <c r="L1678" s="23">
        <v>40</v>
      </c>
      <c r="M1678" s="23">
        <v>34</v>
      </c>
      <c r="N1678" s="23">
        <v>32</v>
      </c>
      <c r="O1678" s="23">
        <v>49</v>
      </c>
      <c r="P1678" s="23">
        <v>34</v>
      </c>
      <c r="Q1678" s="23">
        <v>38</v>
      </c>
      <c r="R1678" s="23">
        <v>41</v>
      </c>
      <c r="S1678" s="23">
        <v>37</v>
      </c>
      <c r="T1678" s="28">
        <f t="shared" si="207"/>
        <v>519</v>
      </c>
    </row>
    <row r="1679" spans="1:20" outlineLevel="2" x14ac:dyDescent="0.25">
      <c r="A1679" s="20">
        <v>898</v>
      </c>
      <c r="B1679" s="20" t="s">
        <v>169</v>
      </c>
      <c r="C1679" s="20">
        <v>976</v>
      </c>
      <c r="D1679" s="20" t="s">
        <v>182</v>
      </c>
      <c r="M1679" s="23">
        <v>1</v>
      </c>
      <c r="T1679" s="28">
        <f t="shared" si="207"/>
        <v>1</v>
      </c>
    </row>
    <row r="1680" spans="1:20" outlineLevel="2" x14ac:dyDescent="0.25">
      <c r="A1680" s="20">
        <v>898</v>
      </c>
      <c r="B1680" s="20" t="s">
        <v>169</v>
      </c>
      <c r="C1680" s="20">
        <v>1480</v>
      </c>
      <c r="D1680" s="20" t="s">
        <v>184</v>
      </c>
      <c r="L1680" s="23">
        <v>1</v>
      </c>
      <c r="R1680" s="23">
        <v>1</v>
      </c>
      <c r="S1680" s="23">
        <v>1</v>
      </c>
      <c r="T1680" s="28">
        <f t="shared" si="207"/>
        <v>3</v>
      </c>
    </row>
    <row r="1681" spans="1:20" outlineLevel="1" x14ac:dyDescent="0.25">
      <c r="A1681" s="25"/>
      <c r="B1681" s="24" t="s">
        <v>1103</v>
      </c>
      <c r="C1681" s="25"/>
      <c r="D1681" s="25"/>
      <c r="E1681" s="26">
        <f t="shared" ref="E1681:T1681" si="209">SUBTOTAL(9,E1675:E1680)</f>
        <v>17</v>
      </c>
      <c r="F1681" s="26">
        <f t="shared" si="209"/>
        <v>1</v>
      </c>
      <c r="G1681" s="26">
        <f t="shared" si="209"/>
        <v>34</v>
      </c>
      <c r="H1681" s="26">
        <f t="shared" si="209"/>
        <v>41</v>
      </c>
      <c r="I1681" s="26">
        <f t="shared" si="209"/>
        <v>37</v>
      </c>
      <c r="J1681" s="26">
        <f t="shared" si="209"/>
        <v>46</v>
      </c>
      <c r="K1681" s="26">
        <f t="shared" si="209"/>
        <v>40</v>
      </c>
      <c r="L1681" s="26">
        <f t="shared" si="209"/>
        <v>42</v>
      </c>
      <c r="M1681" s="26">
        <f t="shared" si="209"/>
        <v>36</v>
      </c>
      <c r="N1681" s="26">
        <f t="shared" si="209"/>
        <v>32</v>
      </c>
      <c r="O1681" s="26">
        <f t="shared" si="209"/>
        <v>52</v>
      </c>
      <c r="P1681" s="26">
        <f t="shared" si="209"/>
        <v>41</v>
      </c>
      <c r="Q1681" s="26">
        <f t="shared" si="209"/>
        <v>42</v>
      </c>
      <c r="R1681" s="26">
        <f t="shared" si="209"/>
        <v>43</v>
      </c>
      <c r="S1681" s="26">
        <f t="shared" si="209"/>
        <v>44</v>
      </c>
      <c r="T1681" s="28">
        <f t="shared" si="209"/>
        <v>548</v>
      </c>
    </row>
    <row r="1682" spans="1:20" outlineLevel="2" x14ac:dyDescent="0.25">
      <c r="A1682" s="20">
        <v>905</v>
      </c>
      <c r="B1682" s="20" t="s">
        <v>170</v>
      </c>
      <c r="C1682" s="20">
        <v>1629</v>
      </c>
      <c r="D1682" s="20" t="s">
        <v>23</v>
      </c>
      <c r="G1682" s="23">
        <v>2</v>
      </c>
      <c r="K1682" s="23">
        <v>1</v>
      </c>
      <c r="N1682" s="23">
        <v>1</v>
      </c>
      <c r="O1682" s="23">
        <v>2</v>
      </c>
      <c r="T1682" s="28">
        <f t="shared" si="207"/>
        <v>6</v>
      </c>
    </row>
    <row r="1683" spans="1:20" outlineLevel="2" x14ac:dyDescent="0.25">
      <c r="A1683" s="20">
        <v>905</v>
      </c>
      <c r="B1683" s="20" t="s">
        <v>170</v>
      </c>
      <c r="C1683" s="20">
        <v>1510</v>
      </c>
      <c r="D1683" s="20" t="s">
        <v>46</v>
      </c>
      <c r="G1683" s="23">
        <v>3</v>
      </c>
      <c r="H1683" s="23">
        <v>1</v>
      </c>
      <c r="I1683" s="23">
        <v>2</v>
      </c>
      <c r="J1683" s="23">
        <v>2</v>
      </c>
      <c r="K1683" s="23">
        <v>4</v>
      </c>
      <c r="L1683" s="23">
        <v>1</v>
      </c>
      <c r="M1683" s="23">
        <v>1</v>
      </c>
      <c r="N1683" s="23">
        <v>1</v>
      </c>
      <c r="T1683" s="28">
        <f t="shared" si="207"/>
        <v>15</v>
      </c>
    </row>
    <row r="1684" spans="1:20" outlineLevel="2" x14ac:dyDescent="0.25">
      <c r="A1684" s="20">
        <v>905</v>
      </c>
      <c r="B1684" s="20" t="s">
        <v>170</v>
      </c>
      <c r="C1684" s="20">
        <v>1501</v>
      </c>
      <c r="D1684" s="20" t="s">
        <v>93</v>
      </c>
      <c r="P1684" s="23">
        <v>2</v>
      </c>
      <c r="Q1684" s="23">
        <v>2</v>
      </c>
      <c r="R1684" s="23">
        <v>6</v>
      </c>
      <c r="T1684" s="28">
        <f t="shared" si="207"/>
        <v>10</v>
      </c>
    </row>
    <row r="1685" spans="1:20" outlineLevel="2" x14ac:dyDescent="0.25">
      <c r="A1685" s="20">
        <v>905</v>
      </c>
      <c r="B1685" s="20" t="s">
        <v>170</v>
      </c>
      <c r="C1685" s="20">
        <v>1508</v>
      </c>
      <c r="D1685" s="20" t="s">
        <v>127</v>
      </c>
      <c r="S1685" s="23">
        <v>1</v>
      </c>
      <c r="T1685" s="28">
        <f t="shared" si="207"/>
        <v>1</v>
      </c>
    </row>
    <row r="1686" spans="1:20" outlineLevel="2" x14ac:dyDescent="0.25">
      <c r="A1686" s="20">
        <v>905</v>
      </c>
      <c r="B1686" s="20" t="s">
        <v>170</v>
      </c>
      <c r="C1686" s="20">
        <v>1458</v>
      </c>
      <c r="D1686" s="20" t="s">
        <v>137</v>
      </c>
      <c r="S1686" s="23">
        <v>1</v>
      </c>
      <c r="T1686" s="28">
        <f t="shared" si="207"/>
        <v>1</v>
      </c>
    </row>
    <row r="1687" spans="1:20" outlineLevel="2" x14ac:dyDescent="0.25">
      <c r="A1687" s="20">
        <v>905</v>
      </c>
      <c r="B1687" s="20" t="s">
        <v>170</v>
      </c>
      <c r="C1687" s="20">
        <v>826</v>
      </c>
      <c r="D1687" s="20" t="s">
        <v>161</v>
      </c>
      <c r="P1687" s="23">
        <v>1</v>
      </c>
      <c r="T1687" s="28">
        <f t="shared" si="207"/>
        <v>1</v>
      </c>
    </row>
    <row r="1688" spans="1:20" outlineLevel="2" x14ac:dyDescent="0.25">
      <c r="A1688" s="20">
        <v>905</v>
      </c>
      <c r="B1688" s="20" t="s">
        <v>170</v>
      </c>
      <c r="C1688" s="20">
        <v>860</v>
      </c>
      <c r="D1688" s="20" t="s">
        <v>166</v>
      </c>
      <c r="G1688" s="23">
        <v>1</v>
      </c>
      <c r="H1688" s="23">
        <v>1</v>
      </c>
      <c r="I1688" s="23">
        <v>1</v>
      </c>
      <c r="J1688" s="23">
        <v>3</v>
      </c>
      <c r="M1688" s="23">
        <v>1</v>
      </c>
      <c r="P1688" s="23">
        <v>2</v>
      </c>
      <c r="Q1688" s="23">
        <v>2</v>
      </c>
      <c r="R1688" s="23">
        <v>4</v>
      </c>
      <c r="T1688" s="28">
        <f t="shared" si="207"/>
        <v>15</v>
      </c>
    </row>
    <row r="1689" spans="1:20" outlineLevel="2" x14ac:dyDescent="0.25">
      <c r="A1689" s="20">
        <v>905</v>
      </c>
      <c r="B1689" s="20" t="s">
        <v>170</v>
      </c>
      <c r="C1689" s="20">
        <v>905</v>
      </c>
      <c r="D1689" s="20" t="s">
        <v>170</v>
      </c>
      <c r="E1689" s="23">
        <v>19</v>
      </c>
      <c r="F1689" s="23">
        <v>1</v>
      </c>
      <c r="G1689" s="23">
        <v>46</v>
      </c>
      <c r="H1689" s="23">
        <v>42</v>
      </c>
      <c r="I1689" s="23">
        <v>36</v>
      </c>
      <c r="J1689" s="23">
        <v>46</v>
      </c>
      <c r="K1689" s="23">
        <v>45</v>
      </c>
      <c r="L1689" s="23">
        <v>58</v>
      </c>
      <c r="M1689" s="23">
        <v>46</v>
      </c>
      <c r="N1689" s="23">
        <v>37</v>
      </c>
      <c r="O1689" s="23">
        <v>43</v>
      </c>
      <c r="P1689" s="23">
        <v>44</v>
      </c>
      <c r="Q1689" s="23">
        <v>46</v>
      </c>
      <c r="R1689" s="23">
        <v>43</v>
      </c>
      <c r="S1689" s="23">
        <v>53</v>
      </c>
      <c r="T1689" s="28">
        <f t="shared" si="207"/>
        <v>605</v>
      </c>
    </row>
    <row r="1690" spans="1:20" outlineLevel="2" x14ac:dyDescent="0.25">
      <c r="A1690" s="20">
        <v>905</v>
      </c>
      <c r="B1690" s="20" t="s">
        <v>170</v>
      </c>
      <c r="C1690" s="20">
        <v>976</v>
      </c>
      <c r="D1690" s="20" t="s">
        <v>182</v>
      </c>
      <c r="E1690" s="23">
        <v>1</v>
      </c>
      <c r="T1690" s="28">
        <f t="shared" si="207"/>
        <v>1</v>
      </c>
    </row>
    <row r="1691" spans="1:20" outlineLevel="2" x14ac:dyDescent="0.25">
      <c r="A1691" s="20">
        <v>905</v>
      </c>
      <c r="B1691" s="20" t="s">
        <v>170</v>
      </c>
      <c r="C1691" s="20">
        <v>480</v>
      </c>
      <c r="D1691" s="20" t="s">
        <v>208</v>
      </c>
      <c r="M1691" s="23">
        <v>1</v>
      </c>
      <c r="T1691" s="28">
        <f t="shared" si="207"/>
        <v>1</v>
      </c>
    </row>
    <row r="1692" spans="1:20" outlineLevel="1" x14ac:dyDescent="0.25">
      <c r="A1692" s="25"/>
      <c r="B1692" s="24" t="s">
        <v>1104</v>
      </c>
      <c r="C1692" s="25"/>
      <c r="D1692" s="25"/>
      <c r="E1692" s="26">
        <f t="shared" ref="E1692:T1692" si="210">SUBTOTAL(9,E1682:E1691)</f>
        <v>20</v>
      </c>
      <c r="F1692" s="26">
        <f t="shared" si="210"/>
        <v>1</v>
      </c>
      <c r="G1692" s="26">
        <f t="shared" si="210"/>
        <v>52</v>
      </c>
      <c r="H1692" s="26">
        <f t="shared" si="210"/>
        <v>44</v>
      </c>
      <c r="I1692" s="26">
        <f t="shared" si="210"/>
        <v>39</v>
      </c>
      <c r="J1692" s="26">
        <f t="shared" si="210"/>
        <v>51</v>
      </c>
      <c r="K1692" s="26">
        <f t="shared" si="210"/>
        <v>50</v>
      </c>
      <c r="L1692" s="26">
        <f t="shared" si="210"/>
        <v>59</v>
      </c>
      <c r="M1692" s="26">
        <f t="shared" si="210"/>
        <v>49</v>
      </c>
      <c r="N1692" s="26">
        <f t="shared" si="210"/>
        <v>39</v>
      </c>
      <c r="O1692" s="26">
        <f t="shared" si="210"/>
        <v>45</v>
      </c>
      <c r="P1692" s="26">
        <f t="shared" si="210"/>
        <v>49</v>
      </c>
      <c r="Q1692" s="26">
        <f t="shared" si="210"/>
        <v>50</v>
      </c>
      <c r="R1692" s="26">
        <f t="shared" si="210"/>
        <v>53</v>
      </c>
      <c r="S1692" s="26">
        <f t="shared" si="210"/>
        <v>55</v>
      </c>
      <c r="T1692" s="28">
        <f t="shared" si="210"/>
        <v>656</v>
      </c>
    </row>
    <row r="1693" spans="1:20" outlineLevel="2" x14ac:dyDescent="0.25">
      <c r="A1693" s="20">
        <v>913</v>
      </c>
      <c r="B1693" s="20" t="s">
        <v>171</v>
      </c>
      <c r="C1693" s="20">
        <v>1630</v>
      </c>
      <c r="D1693" s="20" t="s">
        <v>29</v>
      </c>
      <c r="P1693" s="23">
        <v>2</v>
      </c>
      <c r="R1693" s="23">
        <v>2</v>
      </c>
      <c r="T1693" s="28">
        <f t="shared" si="207"/>
        <v>4</v>
      </c>
    </row>
    <row r="1694" spans="1:20" outlineLevel="2" x14ac:dyDescent="0.25">
      <c r="A1694" s="20">
        <v>913</v>
      </c>
      <c r="B1694" s="20" t="s">
        <v>171</v>
      </c>
      <c r="C1694" s="20">
        <v>242</v>
      </c>
      <c r="D1694" s="20" t="s">
        <v>84</v>
      </c>
      <c r="S1694" s="23">
        <v>1</v>
      </c>
      <c r="T1694" s="28">
        <f t="shared" si="207"/>
        <v>1</v>
      </c>
    </row>
    <row r="1695" spans="1:20" outlineLevel="2" x14ac:dyDescent="0.25">
      <c r="A1695" s="20">
        <v>913</v>
      </c>
      <c r="B1695" s="20" t="s">
        <v>171</v>
      </c>
      <c r="C1695" s="20">
        <v>1672</v>
      </c>
      <c r="D1695" s="20" t="s">
        <v>94</v>
      </c>
      <c r="N1695" s="23">
        <v>2</v>
      </c>
      <c r="P1695" s="23">
        <v>3</v>
      </c>
      <c r="Q1695" s="23">
        <v>1</v>
      </c>
      <c r="R1695" s="23">
        <v>1</v>
      </c>
      <c r="S1695" s="23">
        <v>1</v>
      </c>
      <c r="T1695" s="28">
        <f t="shared" si="207"/>
        <v>8</v>
      </c>
    </row>
    <row r="1696" spans="1:20" outlineLevel="2" x14ac:dyDescent="0.25">
      <c r="A1696" s="20">
        <v>913</v>
      </c>
      <c r="B1696" s="20" t="s">
        <v>171</v>
      </c>
      <c r="C1696" s="20">
        <v>1739</v>
      </c>
      <c r="D1696" s="20" t="s">
        <v>96</v>
      </c>
      <c r="P1696" s="23">
        <v>2</v>
      </c>
      <c r="R1696" s="23">
        <v>3</v>
      </c>
      <c r="T1696" s="28">
        <f t="shared" si="207"/>
        <v>5</v>
      </c>
    </row>
    <row r="1697" spans="1:20" outlineLevel="2" x14ac:dyDescent="0.25">
      <c r="A1697" s="20">
        <v>913</v>
      </c>
      <c r="B1697" s="20" t="s">
        <v>171</v>
      </c>
      <c r="C1697" s="20">
        <v>1067</v>
      </c>
      <c r="D1697" s="20" t="s">
        <v>97</v>
      </c>
      <c r="P1697" s="23">
        <v>1</v>
      </c>
      <c r="T1697" s="28">
        <f t="shared" si="207"/>
        <v>1</v>
      </c>
    </row>
    <row r="1698" spans="1:20" outlineLevel="2" x14ac:dyDescent="0.25">
      <c r="A1698" s="20">
        <v>913</v>
      </c>
      <c r="B1698" s="20" t="s">
        <v>171</v>
      </c>
      <c r="C1698" s="20">
        <v>646</v>
      </c>
      <c r="D1698" s="20" t="s">
        <v>135</v>
      </c>
      <c r="S1698" s="23">
        <v>1</v>
      </c>
      <c r="T1698" s="28">
        <f t="shared" si="207"/>
        <v>1</v>
      </c>
    </row>
    <row r="1699" spans="1:20" outlineLevel="2" x14ac:dyDescent="0.25">
      <c r="A1699" s="20">
        <v>913</v>
      </c>
      <c r="B1699" s="20" t="s">
        <v>171</v>
      </c>
      <c r="C1699" s="20">
        <v>1460</v>
      </c>
      <c r="D1699" s="20" t="s">
        <v>139</v>
      </c>
      <c r="O1699" s="23">
        <v>1</v>
      </c>
      <c r="T1699" s="28">
        <f t="shared" si="207"/>
        <v>1</v>
      </c>
    </row>
    <row r="1700" spans="1:20" outlineLevel="2" x14ac:dyDescent="0.25">
      <c r="A1700" s="20">
        <v>913</v>
      </c>
      <c r="B1700" s="20" t="s">
        <v>171</v>
      </c>
      <c r="C1700" s="20">
        <v>743</v>
      </c>
      <c r="D1700" s="20" t="s">
        <v>152</v>
      </c>
      <c r="E1700" s="23">
        <v>1</v>
      </c>
      <c r="H1700" s="23">
        <v>2</v>
      </c>
      <c r="I1700" s="23">
        <v>2</v>
      </c>
      <c r="K1700" s="23">
        <v>2</v>
      </c>
      <c r="L1700" s="23">
        <v>1</v>
      </c>
      <c r="P1700" s="23">
        <v>1</v>
      </c>
      <c r="S1700" s="23">
        <v>1</v>
      </c>
      <c r="T1700" s="28">
        <f t="shared" si="207"/>
        <v>10</v>
      </c>
    </row>
    <row r="1701" spans="1:20" outlineLevel="2" x14ac:dyDescent="0.25">
      <c r="A1701" s="20">
        <v>913</v>
      </c>
      <c r="B1701" s="20" t="s">
        <v>171</v>
      </c>
      <c r="C1701" s="20">
        <v>888</v>
      </c>
      <c r="D1701" s="20" t="s">
        <v>168</v>
      </c>
      <c r="G1701" s="23">
        <v>1</v>
      </c>
      <c r="P1701" s="23">
        <v>1</v>
      </c>
      <c r="S1701" s="23">
        <v>1</v>
      </c>
      <c r="T1701" s="28">
        <f t="shared" si="207"/>
        <v>3</v>
      </c>
    </row>
    <row r="1702" spans="1:20" outlineLevel="2" x14ac:dyDescent="0.25">
      <c r="A1702" s="20">
        <v>913</v>
      </c>
      <c r="B1702" s="20" t="s">
        <v>171</v>
      </c>
      <c r="C1702" s="20">
        <v>913</v>
      </c>
      <c r="D1702" s="20" t="s">
        <v>171</v>
      </c>
      <c r="E1702" s="23">
        <v>3</v>
      </c>
      <c r="G1702" s="23">
        <v>214</v>
      </c>
      <c r="H1702" s="23">
        <v>213</v>
      </c>
      <c r="I1702" s="23">
        <v>242</v>
      </c>
      <c r="J1702" s="23">
        <v>262</v>
      </c>
      <c r="K1702" s="23">
        <v>241</v>
      </c>
      <c r="L1702" s="23">
        <v>241</v>
      </c>
      <c r="M1702" s="23">
        <v>249</v>
      </c>
      <c r="N1702" s="23">
        <v>220</v>
      </c>
      <c r="O1702" s="23">
        <v>246</v>
      </c>
      <c r="P1702" s="23">
        <v>240</v>
      </c>
      <c r="Q1702" s="23">
        <v>205</v>
      </c>
      <c r="R1702" s="23">
        <v>193</v>
      </c>
      <c r="S1702" s="23">
        <v>216</v>
      </c>
      <c r="T1702" s="28">
        <f t="shared" si="207"/>
        <v>2985</v>
      </c>
    </row>
    <row r="1703" spans="1:20" outlineLevel="2" x14ac:dyDescent="0.25">
      <c r="A1703" s="20">
        <v>913</v>
      </c>
      <c r="B1703" s="20" t="s">
        <v>171</v>
      </c>
      <c r="C1703" s="20">
        <v>542</v>
      </c>
      <c r="D1703" s="20" t="s">
        <v>219</v>
      </c>
      <c r="J1703" s="23">
        <v>1</v>
      </c>
      <c r="T1703" s="28">
        <f t="shared" si="207"/>
        <v>1</v>
      </c>
    </row>
    <row r="1704" spans="1:20" outlineLevel="1" x14ac:dyDescent="0.25">
      <c r="A1704" s="25"/>
      <c r="B1704" s="24" t="s">
        <v>1105</v>
      </c>
      <c r="C1704" s="25"/>
      <c r="D1704" s="25"/>
      <c r="E1704" s="26">
        <f t="shared" ref="E1704:T1704" si="211">SUBTOTAL(9,E1693:E1703)</f>
        <v>4</v>
      </c>
      <c r="F1704" s="26">
        <f t="shared" si="211"/>
        <v>0</v>
      </c>
      <c r="G1704" s="26">
        <f t="shared" si="211"/>
        <v>215</v>
      </c>
      <c r="H1704" s="26">
        <f t="shared" si="211"/>
        <v>215</v>
      </c>
      <c r="I1704" s="26">
        <f t="shared" si="211"/>
        <v>244</v>
      </c>
      <c r="J1704" s="26">
        <f t="shared" si="211"/>
        <v>263</v>
      </c>
      <c r="K1704" s="26">
        <f t="shared" si="211"/>
        <v>243</v>
      </c>
      <c r="L1704" s="26">
        <f t="shared" si="211"/>
        <v>242</v>
      </c>
      <c r="M1704" s="26">
        <f t="shared" si="211"/>
        <v>249</v>
      </c>
      <c r="N1704" s="26">
        <f t="shared" si="211"/>
        <v>222</v>
      </c>
      <c r="O1704" s="26">
        <f t="shared" si="211"/>
        <v>247</v>
      </c>
      <c r="P1704" s="26">
        <f t="shared" si="211"/>
        <v>250</v>
      </c>
      <c r="Q1704" s="26">
        <f t="shared" si="211"/>
        <v>206</v>
      </c>
      <c r="R1704" s="26">
        <f t="shared" si="211"/>
        <v>199</v>
      </c>
      <c r="S1704" s="26">
        <f t="shared" si="211"/>
        <v>221</v>
      </c>
      <c r="T1704" s="28">
        <f t="shared" si="211"/>
        <v>3020</v>
      </c>
    </row>
    <row r="1705" spans="1:20" outlineLevel="2" x14ac:dyDescent="0.25">
      <c r="A1705" s="20">
        <v>922</v>
      </c>
      <c r="B1705" s="20" t="s">
        <v>172</v>
      </c>
      <c r="C1705" s="20">
        <v>1630</v>
      </c>
      <c r="D1705" s="20" t="s">
        <v>29</v>
      </c>
      <c r="P1705" s="23">
        <v>1</v>
      </c>
      <c r="Q1705" s="23">
        <v>4</v>
      </c>
      <c r="R1705" s="23">
        <v>3</v>
      </c>
      <c r="S1705" s="23">
        <v>3</v>
      </c>
      <c r="T1705" s="28">
        <f t="shared" si="207"/>
        <v>11</v>
      </c>
    </row>
    <row r="1706" spans="1:20" outlineLevel="2" x14ac:dyDescent="0.25">
      <c r="A1706" s="20">
        <v>922</v>
      </c>
      <c r="B1706" s="20" t="s">
        <v>172</v>
      </c>
      <c r="C1706" s="20">
        <v>1180</v>
      </c>
      <c r="D1706" s="20" t="s">
        <v>230</v>
      </c>
      <c r="R1706" s="23">
        <v>1</v>
      </c>
      <c r="S1706" s="23">
        <v>2</v>
      </c>
      <c r="T1706" s="28">
        <f t="shared" si="207"/>
        <v>3</v>
      </c>
    </row>
    <row r="1707" spans="1:20" outlineLevel="2" x14ac:dyDescent="0.25">
      <c r="A1707" s="20">
        <v>922</v>
      </c>
      <c r="B1707" s="20" t="s">
        <v>172</v>
      </c>
      <c r="C1707" s="20">
        <v>194</v>
      </c>
      <c r="D1707" s="20" t="s">
        <v>68</v>
      </c>
      <c r="I1707" s="23">
        <v>1</v>
      </c>
      <c r="N1707" s="23">
        <v>1</v>
      </c>
      <c r="S1707" s="23">
        <v>1</v>
      </c>
      <c r="T1707" s="28">
        <f t="shared" si="207"/>
        <v>3</v>
      </c>
    </row>
    <row r="1708" spans="1:20" outlineLevel="2" x14ac:dyDescent="0.25">
      <c r="A1708" s="20">
        <v>922</v>
      </c>
      <c r="B1708" s="20" t="s">
        <v>172</v>
      </c>
      <c r="C1708" s="20">
        <v>1672</v>
      </c>
      <c r="D1708" s="20" t="s">
        <v>94</v>
      </c>
      <c r="S1708" s="23">
        <v>1</v>
      </c>
      <c r="T1708" s="28">
        <f t="shared" si="207"/>
        <v>1</v>
      </c>
    </row>
    <row r="1709" spans="1:20" outlineLevel="2" x14ac:dyDescent="0.25">
      <c r="A1709" s="20">
        <v>922</v>
      </c>
      <c r="B1709" s="20" t="s">
        <v>172</v>
      </c>
      <c r="C1709" s="20">
        <v>1739</v>
      </c>
      <c r="D1709" s="20" t="s">
        <v>96</v>
      </c>
      <c r="O1709" s="23">
        <v>1</v>
      </c>
      <c r="P1709" s="23">
        <v>1</v>
      </c>
      <c r="R1709" s="23">
        <v>1</v>
      </c>
      <c r="S1709" s="23">
        <v>1</v>
      </c>
      <c r="T1709" s="28">
        <f t="shared" si="207"/>
        <v>4</v>
      </c>
    </row>
    <row r="1710" spans="1:20" outlineLevel="2" x14ac:dyDescent="0.25">
      <c r="A1710" s="20">
        <v>922</v>
      </c>
      <c r="B1710" s="20" t="s">
        <v>172</v>
      </c>
      <c r="C1710" s="20">
        <v>1067</v>
      </c>
      <c r="D1710" s="20" t="s">
        <v>97</v>
      </c>
      <c r="S1710" s="23">
        <v>3</v>
      </c>
      <c r="T1710" s="28">
        <f t="shared" si="207"/>
        <v>3</v>
      </c>
    </row>
    <row r="1711" spans="1:20" outlineLevel="2" x14ac:dyDescent="0.25">
      <c r="A1711" s="20">
        <v>922</v>
      </c>
      <c r="B1711" s="20" t="s">
        <v>172</v>
      </c>
      <c r="C1711" s="20">
        <v>1343</v>
      </c>
      <c r="D1711" s="20" t="s">
        <v>243</v>
      </c>
      <c r="Q1711" s="23">
        <v>2</v>
      </c>
      <c r="T1711" s="28">
        <f t="shared" si="207"/>
        <v>2</v>
      </c>
    </row>
    <row r="1712" spans="1:20" outlineLevel="2" x14ac:dyDescent="0.25">
      <c r="A1712" s="20">
        <v>922</v>
      </c>
      <c r="B1712" s="20" t="s">
        <v>172</v>
      </c>
      <c r="C1712" s="20">
        <v>587</v>
      </c>
      <c r="D1712" s="20" t="s">
        <v>124</v>
      </c>
      <c r="I1712" s="23">
        <v>2</v>
      </c>
      <c r="J1712" s="23">
        <v>1</v>
      </c>
      <c r="L1712" s="23">
        <v>1</v>
      </c>
      <c r="T1712" s="28">
        <f t="shared" si="207"/>
        <v>4</v>
      </c>
    </row>
    <row r="1713" spans="1:20" outlineLevel="2" x14ac:dyDescent="0.25">
      <c r="A1713" s="20">
        <v>922</v>
      </c>
      <c r="B1713" s="20" t="s">
        <v>172</v>
      </c>
      <c r="C1713" s="20">
        <v>1455</v>
      </c>
      <c r="D1713" s="20" t="s">
        <v>132</v>
      </c>
      <c r="G1713" s="23">
        <v>2</v>
      </c>
      <c r="H1713" s="23">
        <v>2</v>
      </c>
      <c r="I1713" s="23">
        <v>2</v>
      </c>
      <c r="S1713" s="23">
        <v>2</v>
      </c>
      <c r="T1713" s="28">
        <f t="shared" si="207"/>
        <v>8</v>
      </c>
    </row>
    <row r="1714" spans="1:20" outlineLevel="2" x14ac:dyDescent="0.25">
      <c r="A1714" s="20">
        <v>922</v>
      </c>
      <c r="B1714" s="20" t="s">
        <v>172</v>
      </c>
      <c r="C1714" s="20">
        <v>1456</v>
      </c>
      <c r="D1714" s="20" t="s">
        <v>134</v>
      </c>
      <c r="N1714" s="23">
        <v>1</v>
      </c>
      <c r="Q1714" s="23">
        <v>1</v>
      </c>
      <c r="S1714" s="23">
        <v>1</v>
      </c>
      <c r="T1714" s="28">
        <f t="shared" si="207"/>
        <v>3</v>
      </c>
    </row>
    <row r="1715" spans="1:20" outlineLevel="2" x14ac:dyDescent="0.25">
      <c r="A1715" s="20">
        <v>922</v>
      </c>
      <c r="B1715" s="20" t="s">
        <v>172</v>
      </c>
      <c r="C1715" s="20">
        <v>646</v>
      </c>
      <c r="D1715" s="20" t="s">
        <v>135</v>
      </c>
      <c r="E1715" s="23">
        <v>1</v>
      </c>
      <c r="T1715" s="28">
        <f t="shared" si="207"/>
        <v>1</v>
      </c>
    </row>
    <row r="1716" spans="1:20" outlineLevel="2" x14ac:dyDescent="0.25">
      <c r="A1716" s="20">
        <v>922</v>
      </c>
      <c r="B1716" s="20" t="s">
        <v>172</v>
      </c>
      <c r="C1716" s="20">
        <v>1464</v>
      </c>
      <c r="D1716" s="20" t="s">
        <v>143</v>
      </c>
      <c r="P1716" s="23">
        <v>1</v>
      </c>
      <c r="T1716" s="28">
        <f t="shared" si="207"/>
        <v>1</v>
      </c>
    </row>
    <row r="1717" spans="1:20" outlineLevel="2" x14ac:dyDescent="0.25">
      <c r="A1717" s="20">
        <v>922</v>
      </c>
      <c r="B1717" s="20" t="s">
        <v>172</v>
      </c>
      <c r="C1717" s="20">
        <v>922</v>
      </c>
      <c r="D1717" s="20" t="s">
        <v>172</v>
      </c>
      <c r="G1717" s="23">
        <v>128</v>
      </c>
      <c r="H1717" s="23">
        <v>151</v>
      </c>
      <c r="I1717" s="23">
        <v>147</v>
      </c>
      <c r="J1717" s="23">
        <v>142</v>
      </c>
      <c r="K1717" s="23">
        <v>129</v>
      </c>
      <c r="L1717" s="23">
        <v>143</v>
      </c>
      <c r="M1717" s="23">
        <v>149</v>
      </c>
      <c r="N1717" s="23">
        <v>130</v>
      </c>
      <c r="O1717" s="23">
        <v>127</v>
      </c>
      <c r="P1717" s="23">
        <v>141</v>
      </c>
      <c r="Q1717" s="23">
        <v>141</v>
      </c>
      <c r="R1717" s="23">
        <v>108</v>
      </c>
      <c r="S1717" s="23">
        <v>125</v>
      </c>
      <c r="T1717" s="28">
        <f t="shared" si="207"/>
        <v>1761</v>
      </c>
    </row>
    <row r="1718" spans="1:20" outlineLevel="2" x14ac:dyDescent="0.25">
      <c r="A1718" s="20">
        <v>922</v>
      </c>
      <c r="B1718" s="20" t="s">
        <v>172</v>
      </c>
      <c r="C1718" s="20">
        <v>969</v>
      </c>
      <c r="D1718" s="20" t="s">
        <v>180</v>
      </c>
      <c r="I1718" s="23">
        <v>2</v>
      </c>
      <c r="T1718" s="28">
        <f t="shared" si="207"/>
        <v>2</v>
      </c>
    </row>
    <row r="1719" spans="1:20" outlineLevel="2" x14ac:dyDescent="0.25">
      <c r="A1719" s="20">
        <v>922</v>
      </c>
      <c r="B1719" s="20" t="s">
        <v>172</v>
      </c>
      <c r="C1719" s="20">
        <v>1231</v>
      </c>
      <c r="D1719" s="20" t="s">
        <v>254</v>
      </c>
      <c r="R1719" s="23">
        <v>1</v>
      </c>
      <c r="S1719" s="23">
        <v>1</v>
      </c>
      <c r="T1719" s="28">
        <f t="shared" si="207"/>
        <v>2</v>
      </c>
    </row>
    <row r="1720" spans="1:20" outlineLevel="1" x14ac:dyDescent="0.25">
      <c r="A1720" s="25"/>
      <c r="B1720" s="24" t="s">
        <v>1106</v>
      </c>
      <c r="C1720" s="25"/>
      <c r="D1720" s="25"/>
      <c r="E1720" s="26">
        <f t="shared" ref="E1720:T1720" si="212">SUBTOTAL(9,E1705:E1719)</f>
        <v>1</v>
      </c>
      <c r="F1720" s="26">
        <f t="shared" si="212"/>
        <v>0</v>
      </c>
      <c r="G1720" s="26">
        <f t="shared" si="212"/>
        <v>130</v>
      </c>
      <c r="H1720" s="26">
        <f t="shared" si="212"/>
        <v>153</v>
      </c>
      <c r="I1720" s="26">
        <f t="shared" si="212"/>
        <v>154</v>
      </c>
      <c r="J1720" s="26">
        <f t="shared" si="212"/>
        <v>143</v>
      </c>
      <c r="K1720" s="26">
        <f t="shared" si="212"/>
        <v>129</v>
      </c>
      <c r="L1720" s="26">
        <f t="shared" si="212"/>
        <v>144</v>
      </c>
      <c r="M1720" s="26">
        <f t="shared" si="212"/>
        <v>149</v>
      </c>
      <c r="N1720" s="26">
        <f t="shared" si="212"/>
        <v>132</v>
      </c>
      <c r="O1720" s="26">
        <f t="shared" si="212"/>
        <v>128</v>
      </c>
      <c r="P1720" s="26">
        <f t="shared" si="212"/>
        <v>144</v>
      </c>
      <c r="Q1720" s="26">
        <f t="shared" si="212"/>
        <v>148</v>
      </c>
      <c r="R1720" s="26">
        <f t="shared" si="212"/>
        <v>114</v>
      </c>
      <c r="S1720" s="26">
        <f t="shared" si="212"/>
        <v>140</v>
      </c>
      <c r="T1720" s="28">
        <f t="shared" si="212"/>
        <v>1809</v>
      </c>
    </row>
    <row r="1721" spans="1:20" outlineLevel="2" x14ac:dyDescent="0.25">
      <c r="A1721" s="20">
        <v>932</v>
      </c>
      <c r="B1721" s="20" t="s">
        <v>173</v>
      </c>
      <c r="C1721" s="20">
        <v>42</v>
      </c>
      <c r="D1721" s="20" t="s">
        <v>27</v>
      </c>
      <c r="P1721" s="23">
        <v>8</v>
      </c>
      <c r="Q1721" s="23">
        <v>6</v>
      </c>
      <c r="R1721" s="23">
        <v>7</v>
      </c>
      <c r="S1721" s="23">
        <v>6</v>
      </c>
      <c r="T1721" s="28">
        <f t="shared" si="207"/>
        <v>27</v>
      </c>
    </row>
    <row r="1722" spans="1:20" outlineLevel="2" x14ac:dyDescent="0.25">
      <c r="A1722" s="20">
        <v>932</v>
      </c>
      <c r="B1722" s="20" t="s">
        <v>173</v>
      </c>
      <c r="C1722" s="20">
        <v>78</v>
      </c>
      <c r="D1722" s="20" t="s">
        <v>34</v>
      </c>
      <c r="O1722" s="23">
        <v>1</v>
      </c>
      <c r="P1722" s="23">
        <v>32</v>
      </c>
      <c r="Q1722" s="23">
        <v>32</v>
      </c>
      <c r="R1722" s="23">
        <v>38</v>
      </c>
      <c r="S1722" s="23">
        <v>41</v>
      </c>
      <c r="T1722" s="28">
        <f t="shared" si="207"/>
        <v>144</v>
      </c>
    </row>
    <row r="1723" spans="1:20" outlineLevel="2" x14ac:dyDescent="0.25">
      <c r="A1723" s="20">
        <v>932</v>
      </c>
      <c r="B1723" s="20" t="s">
        <v>173</v>
      </c>
      <c r="C1723" s="20">
        <v>148</v>
      </c>
      <c r="D1723" s="20" t="s">
        <v>50</v>
      </c>
      <c r="E1723" s="23">
        <v>1</v>
      </c>
      <c r="G1723" s="23">
        <v>3</v>
      </c>
      <c r="H1723" s="23">
        <v>3</v>
      </c>
      <c r="L1723" s="23">
        <v>2</v>
      </c>
      <c r="N1723" s="23">
        <v>1</v>
      </c>
      <c r="T1723" s="28">
        <f t="shared" si="207"/>
        <v>10</v>
      </c>
    </row>
    <row r="1724" spans="1:20" outlineLevel="2" x14ac:dyDescent="0.25">
      <c r="A1724" s="20">
        <v>932</v>
      </c>
      <c r="B1724" s="20" t="s">
        <v>173</v>
      </c>
      <c r="C1724" s="20">
        <v>1663</v>
      </c>
      <c r="D1724" s="20" t="s">
        <v>59</v>
      </c>
      <c r="G1724" s="23">
        <v>1</v>
      </c>
      <c r="I1724" s="23">
        <v>1</v>
      </c>
      <c r="J1724" s="23">
        <v>1</v>
      </c>
      <c r="K1724" s="23">
        <v>1</v>
      </c>
      <c r="T1724" s="28">
        <f t="shared" si="207"/>
        <v>4</v>
      </c>
    </row>
    <row r="1725" spans="1:20" outlineLevel="2" x14ac:dyDescent="0.25">
      <c r="A1725" s="20">
        <v>932</v>
      </c>
      <c r="B1725" s="20" t="s">
        <v>173</v>
      </c>
      <c r="C1725" s="20">
        <v>1095</v>
      </c>
      <c r="D1725" s="20" t="s">
        <v>235</v>
      </c>
      <c r="P1725" s="23">
        <v>28</v>
      </c>
      <c r="Q1725" s="23">
        <v>33</v>
      </c>
      <c r="R1725" s="23">
        <v>21</v>
      </c>
      <c r="S1725" s="23">
        <v>24</v>
      </c>
      <c r="T1725" s="28">
        <f t="shared" si="207"/>
        <v>106</v>
      </c>
    </row>
    <row r="1726" spans="1:20" outlineLevel="2" x14ac:dyDescent="0.25">
      <c r="A1726" s="20">
        <v>932</v>
      </c>
      <c r="B1726" s="20" t="s">
        <v>173</v>
      </c>
      <c r="C1726" s="20">
        <v>1672</v>
      </c>
      <c r="D1726" s="20" t="s">
        <v>94</v>
      </c>
      <c r="N1726" s="23">
        <v>1</v>
      </c>
      <c r="Q1726" s="23">
        <v>1</v>
      </c>
      <c r="R1726" s="23">
        <v>1</v>
      </c>
      <c r="T1726" s="28">
        <f t="shared" si="207"/>
        <v>3</v>
      </c>
    </row>
    <row r="1727" spans="1:20" outlineLevel="2" x14ac:dyDescent="0.25">
      <c r="A1727" s="20">
        <v>932</v>
      </c>
      <c r="B1727" s="20" t="s">
        <v>173</v>
      </c>
      <c r="C1727" s="20">
        <v>1739</v>
      </c>
      <c r="D1727" s="20" t="s">
        <v>96</v>
      </c>
      <c r="S1727" s="23">
        <v>1</v>
      </c>
      <c r="T1727" s="28">
        <f t="shared" si="207"/>
        <v>1</v>
      </c>
    </row>
    <row r="1728" spans="1:20" outlineLevel="2" x14ac:dyDescent="0.25">
      <c r="A1728" s="20">
        <v>932</v>
      </c>
      <c r="B1728" s="20" t="s">
        <v>173</v>
      </c>
      <c r="C1728" s="20">
        <v>1067</v>
      </c>
      <c r="D1728" s="20" t="s">
        <v>97</v>
      </c>
      <c r="Q1728" s="23">
        <v>1</v>
      </c>
      <c r="T1728" s="28">
        <f t="shared" ref="T1728:T1798" si="213">SUM(E1728:S1728)</f>
        <v>1</v>
      </c>
    </row>
    <row r="1729" spans="1:20" outlineLevel="2" x14ac:dyDescent="0.25">
      <c r="A1729" s="20">
        <v>932</v>
      </c>
      <c r="B1729" s="20" t="s">
        <v>173</v>
      </c>
      <c r="C1729" s="20">
        <v>1615</v>
      </c>
      <c r="D1729" s="20" t="s">
        <v>140</v>
      </c>
      <c r="O1729" s="23">
        <v>1</v>
      </c>
      <c r="P1729" s="23">
        <v>2</v>
      </c>
      <c r="Q1729" s="23">
        <v>4</v>
      </c>
      <c r="R1729" s="23">
        <v>8</v>
      </c>
      <c r="S1729" s="23">
        <v>5</v>
      </c>
      <c r="T1729" s="28">
        <f t="shared" si="213"/>
        <v>20</v>
      </c>
    </row>
    <row r="1730" spans="1:20" outlineLevel="2" x14ac:dyDescent="0.25">
      <c r="A1730" s="20">
        <v>932</v>
      </c>
      <c r="B1730" s="20" t="s">
        <v>173</v>
      </c>
      <c r="C1730" s="20">
        <v>1464</v>
      </c>
      <c r="D1730" s="20" t="s">
        <v>143</v>
      </c>
      <c r="H1730" s="23">
        <v>1</v>
      </c>
      <c r="T1730" s="28">
        <f t="shared" si="213"/>
        <v>1</v>
      </c>
    </row>
    <row r="1731" spans="1:20" outlineLevel="2" x14ac:dyDescent="0.25">
      <c r="A1731" s="20">
        <v>932</v>
      </c>
      <c r="B1731" s="20" t="s">
        <v>173</v>
      </c>
      <c r="C1731" s="20">
        <v>1465</v>
      </c>
      <c r="D1731" s="20" t="s">
        <v>144</v>
      </c>
      <c r="H1731" s="23">
        <v>1</v>
      </c>
      <c r="T1731" s="28">
        <f t="shared" si="213"/>
        <v>1</v>
      </c>
    </row>
    <row r="1732" spans="1:20" outlineLevel="2" x14ac:dyDescent="0.25">
      <c r="A1732" s="20">
        <v>932</v>
      </c>
      <c r="B1732" s="20" t="s">
        <v>173</v>
      </c>
      <c r="C1732" s="20">
        <v>1466</v>
      </c>
      <c r="D1732" s="20" t="s">
        <v>151</v>
      </c>
      <c r="E1732" s="23">
        <v>1</v>
      </c>
      <c r="Q1732" s="23">
        <v>1</v>
      </c>
      <c r="R1732" s="23">
        <v>1</v>
      </c>
      <c r="T1732" s="28">
        <f t="shared" si="213"/>
        <v>3</v>
      </c>
    </row>
    <row r="1733" spans="1:20" outlineLevel="2" x14ac:dyDescent="0.25">
      <c r="A1733" s="20">
        <v>932</v>
      </c>
      <c r="B1733" s="20" t="s">
        <v>173</v>
      </c>
      <c r="C1733" s="20">
        <v>932</v>
      </c>
      <c r="D1733" s="20" t="s">
        <v>173</v>
      </c>
      <c r="E1733" s="23">
        <v>25</v>
      </c>
      <c r="G1733" s="23">
        <v>51</v>
      </c>
      <c r="H1733" s="23">
        <v>46</v>
      </c>
      <c r="I1733" s="23">
        <v>51</v>
      </c>
      <c r="J1733" s="23">
        <v>55</v>
      </c>
      <c r="K1733" s="23">
        <v>50</v>
      </c>
      <c r="L1733" s="23">
        <v>65</v>
      </c>
      <c r="M1733" s="23">
        <v>81</v>
      </c>
      <c r="N1733" s="23">
        <v>62</v>
      </c>
      <c r="O1733" s="23">
        <v>61</v>
      </c>
      <c r="T1733" s="28">
        <f t="shared" si="213"/>
        <v>547</v>
      </c>
    </row>
    <row r="1734" spans="1:20" outlineLevel="1" x14ac:dyDescent="0.25">
      <c r="A1734" s="25"/>
      <c r="B1734" s="24" t="s">
        <v>1107</v>
      </c>
      <c r="C1734" s="25"/>
      <c r="D1734" s="25"/>
      <c r="E1734" s="26">
        <f t="shared" ref="E1734:T1734" si="214">SUBTOTAL(9,E1721:E1733)</f>
        <v>27</v>
      </c>
      <c r="F1734" s="26">
        <f t="shared" si="214"/>
        <v>0</v>
      </c>
      <c r="G1734" s="26">
        <f t="shared" si="214"/>
        <v>55</v>
      </c>
      <c r="H1734" s="26">
        <f t="shared" si="214"/>
        <v>51</v>
      </c>
      <c r="I1734" s="26">
        <f t="shared" si="214"/>
        <v>52</v>
      </c>
      <c r="J1734" s="26">
        <f t="shared" si="214"/>
        <v>56</v>
      </c>
      <c r="K1734" s="26">
        <f t="shared" si="214"/>
        <v>51</v>
      </c>
      <c r="L1734" s="26">
        <f t="shared" si="214"/>
        <v>67</v>
      </c>
      <c r="M1734" s="26">
        <f t="shared" si="214"/>
        <v>81</v>
      </c>
      <c r="N1734" s="26">
        <f t="shared" si="214"/>
        <v>64</v>
      </c>
      <c r="O1734" s="26">
        <f t="shared" si="214"/>
        <v>63</v>
      </c>
      <c r="P1734" s="26">
        <f t="shared" si="214"/>
        <v>70</v>
      </c>
      <c r="Q1734" s="26">
        <f t="shared" si="214"/>
        <v>78</v>
      </c>
      <c r="R1734" s="26">
        <f t="shared" si="214"/>
        <v>76</v>
      </c>
      <c r="S1734" s="26">
        <f t="shared" si="214"/>
        <v>77</v>
      </c>
      <c r="T1734" s="28">
        <f t="shared" si="214"/>
        <v>868</v>
      </c>
    </row>
    <row r="1735" spans="1:20" outlineLevel="2" x14ac:dyDescent="0.25">
      <c r="A1735" s="20">
        <v>936</v>
      </c>
      <c r="B1735" s="20" t="s">
        <v>174</v>
      </c>
      <c r="C1735" s="20">
        <v>42</v>
      </c>
      <c r="D1735" s="20" t="s">
        <v>27</v>
      </c>
      <c r="R1735" s="23">
        <v>2</v>
      </c>
      <c r="T1735" s="28">
        <f t="shared" si="213"/>
        <v>2</v>
      </c>
    </row>
    <row r="1736" spans="1:20" outlineLevel="2" x14ac:dyDescent="0.25">
      <c r="A1736" s="20">
        <v>936</v>
      </c>
      <c r="B1736" s="20" t="s">
        <v>174</v>
      </c>
      <c r="C1736" s="20">
        <v>78</v>
      </c>
      <c r="D1736" s="20" t="s">
        <v>34</v>
      </c>
      <c r="I1736" s="23">
        <v>1</v>
      </c>
      <c r="N1736" s="23">
        <v>1</v>
      </c>
      <c r="T1736" s="28">
        <f t="shared" si="213"/>
        <v>2</v>
      </c>
    </row>
    <row r="1737" spans="1:20" outlineLevel="2" x14ac:dyDescent="0.25">
      <c r="A1737" s="20">
        <v>936</v>
      </c>
      <c r="B1737" s="20" t="s">
        <v>174</v>
      </c>
      <c r="C1737" s="20">
        <v>191</v>
      </c>
      <c r="D1737" s="20" t="s">
        <v>67</v>
      </c>
      <c r="H1737" s="23">
        <v>1</v>
      </c>
      <c r="I1737" s="23">
        <v>1</v>
      </c>
      <c r="K1737" s="23">
        <v>1</v>
      </c>
      <c r="T1737" s="28">
        <f t="shared" si="213"/>
        <v>3</v>
      </c>
    </row>
    <row r="1738" spans="1:20" outlineLevel="2" x14ac:dyDescent="0.25">
      <c r="A1738" s="20">
        <v>936</v>
      </c>
      <c r="B1738" s="20" t="s">
        <v>174</v>
      </c>
      <c r="C1738" s="20">
        <v>219</v>
      </c>
      <c r="D1738" s="20" t="s">
        <v>75</v>
      </c>
      <c r="S1738" s="23">
        <v>1</v>
      </c>
      <c r="T1738" s="28">
        <f t="shared" si="213"/>
        <v>1</v>
      </c>
    </row>
    <row r="1739" spans="1:20" outlineLevel="2" x14ac:dyDescent="0.25">
      <c r="A1739" s="20">
        <v>936</v>
      </c>
      <c r="B1739" s="20" t="s">
        <v>174</v>
      </c>
      <c r="C1739" s="20">
        <v>1095</v>
      </c>
      <c r="D1739" s="20" t="s">
        <v>235</v>
      </c>
      <c r="P1739" s="23">
        <v>4</v>
      </c>
      <c r="T1739" s="28">
        <f t="shared" si="213"/>
        <v>4</v>
      </c>
    </row>
    <row r="1740" spans="1:20" outlineLevel="2" x14ac:dyDescent="0.25">
      <c r="A1740" s="20">
        <v>936</v>
      </c>
      <c r="B1740" s="20" t="s">
        <v>174</v>
      </c>
      <c r="C1740" s="20">
        <v>1672</v>
      </c>
      <c r="D1740" s="20" t="s">
        <v>94</v>
      </c>
      <c r="O1740" s="23">
        <v>1</v>
      </c>
      <c r="P1740" s="23">
        <v>1</v>
      </c>
      <c r="Q1740" s="23">
        <v>1</v>
      </c>
      <c r="T1740" s="28">
        <f t="shared" si="213"/>
        <v>3</v>
      </c>
    </row>
    <row r="1741" spans="1:20" outlineLevel="2" x14ac:dyDescent="0.25">
      <c r="A1741" s="20">
        <v>936</v>
      </c>
      <c r="B1741" s="20" t="s">
        <v>174</v>
      </c>
      <c r="C1741" s="20">
        <v>1739</v>
      </c>
      <c r="D1741" s="20" t="s">
        <v>96</v>
      </c>
      <c r="N1741" s="23">
        <v>1</v>
      </c>
      <c r="R1741" s="23">
        <v>2</v>
      </c>
      <c r="T1741" s="28">
        <f t="shared" si="213"/>
        <v>3</v>
      </c>
    </row>
    <row r="1742" spans="1:20" outlineLevel="2" x14ac:dyDescent="0.25">
      <c r="A1742" s="20">
        <v>936</v>
      </c>
      <c r="B1742" s="20" t="s">
        <v>174</v>
      </c>
      <c r="C1742" s="20">
        <v>296</v>
      </c>
      <c r="D1742" s="20" t="s">
        <v>99</v>
      </c>
      <c r="G1742" s="23">
        <v>1</v>
      </c>
      <c r="T1742" s="28">
        <f t="shared" si="213"/>
        <v>1</v>
      </c>
    </row>
    <row r="1743" spans="1:20" outlineLevel="2" x14ac:dyDescent="0.25">
      <c r="A1743" s="20">
        <v>936</v>
      </c>
      <c r="B1743" s="20" t="s">
        <v>174</v>
      </c>
      <c r="C1743" s="20">
        <v>798</v>
      </c>
      <c r="D1743" s="20" t="s">
        <v>105</v>
      </c>
      <c r="H1743" s="23">
        <v>1</v>
      </c>
      <c r="Q1743" s="23">
        <v>2</v>
      </c>
      <c r="R1743" s="23">
        <v>1</v>
      </c>
      <c r="S1743" s="23">
        <v>2</v>
      </c>
      <c r="T1743" s="28">
        <f t="shared" si="213"/>
        <v>6</v>
      </c>
    </row>
    <row r="1744" spans="1:20" outlineLevel="2" x14ac:dyDescent="0.25">
      <c r="A1744" s="20">
        <v>936</v>
      </c>
      <c r="B1744" s="20" t="s">
        <v>174</v>
      </c>
      <c r="C1744" s="20">
        <v>342</v>
      </c>
      <c r="D1744" s="20" t="s">
        <v>111</v>
      </c>
      <c r="E1744" s="23">
        <v>1</v>
      </c>
      <c r="T1744" s="28">
        <f t="shared" si="213"/>
        <v>1</v>
      </c>
    </row>
    <row r="1745" spans="1:20" outlineLevel="2" x14ac:dyDescent="0.25">
      <c r="A1745" s="20">
        <v>936</v>
      </c>
      <c r="B1745" s="20" t="s">
        <v>174</v>
      </c>
      <c r="C1745" s="20">
        <v>1458</v>
      </c>
      <c r="D1745" s="20" t="s">
        <v>137</v>
      </c>
      <c r="E1745" s="23">
        <v>4</v>
      </c>
      <c r="H1745" s="23">
        <v>1</v>
      </c>
      <c r="I1745" s="23">
        <v>1</v>
      </c>
      <c r="L1745" s="23">
        <v>1</v>
      </c>
      <c r="M1745" s="23">
        <v>2</v>
      </c>
      <c r="O1745" s="23">
        <v>1</v>
      </c>
      <c r="R1745" s="23">
        <v>1</v>
      </c>
      <c r="T1745" s="28">
        <f t="shared" si="213"/>
        <v>11</v>
      </c>
    </row>
    <row r="1746" spans="1:20" outlineLevel="2" x14ac:dyDescent="0.25">
      <c r="A1746" s="20">
        <v>936</v>
      </c>
      <c r="B1746" s="20" t="s">
        <v>174</v>
      </c>
      <c r="C1746" s="20">
        <v>1615</v>
      </c>
      <c r="D1746" s="20" t="s">
        <v>140</v>
      </c>
      <c r="K1746" s="23">
        <v>1</v>
      </c>
      <c r="T1746" s="28">
        <f t="shared" si="213"/>
        <v>1</v>
      </c>
    </row>
    <row r="1747" spans="1:20" outlineLevel="2" x14ac:dyDescent="0.25">
      <c r="A1747" s="20">
        <v>936</v>
      </c>
      <c r="B1747" s="20" t="s">
        <v>174</v>
      </c>
      <c r="C1747" s="20">
        <v>1465</v>
      </c>
      <c r="D1747" s="20" t="s">
        <v>144</v>
      </c>
      <c r="J1747" s="23">
        <v>1</v>
      </c>
      <c r="K1747" s="23">
        <v>1</v>
      </c>
      <c r="L1747" s="23">
        <v>1</v>
      </c>
      <c r="M1747" s="23">
        <v>1</v>
      </c>
      <c r="T1747" s="28">
        <f t="shared" si="213"/>
        <v>4</v>
      </c>
    </row>
    <row r="1748" spans="1:20" outlineLevel="2" x14ac:dyDescent="0.25">
      <c r="A1748" s="20">
        <v>936</v>
      </c>
      <c r="B1748" s="20" t="s">
        <v>174</v>
      </c>
      <c r="C1748" s="20">
        <v>1466</v>
      </c>
      <c r="D1748" s="20" t="s">
        <v>151</v>
      </c>
      <c r="K1748" s="23">
        <v>2</v>
      </c>
      <c r="O1748" s="23">
        <v>1</v>
      </c>
      <c r="R1748" s="23">
        <v>1</v>
      </c>
      <c r="T1748" s="28">
        <f t="shared" si="213"/>
        <v>4</v>
      </c>
    </row>
    <row r="1749" spans="1:20" outlineLevel="2" x14ac:dyDescent="0.25">
      <c r="A1749" s="20">
        <v>936</v>
      </c>
      <c r="B1749" s="20" t="s">
        <v>174</v>
      </c>
      <c r="C1749" s="20">
        <v>936</v>
      </c>
      <c r="D1749" s="20" t="s">
        <v>174</v>
      </c>
      <c r="G1749" s="23">
        <v>70</v>
      </c>
      <c r="H1749" s="23">
        <v>87</v>
      </c>
      <c r="I1749" s="23">
        <v>87</v>
      </c>
      <c r="J1749" s="23">
        <v>78</v>
      </c>
      <c r="K1749" s="23">
        <v>67</v>
      </c>
      <c r="L1749" s="23">
        <v>80</v>
      </c>
      <c r="M1749" s="23">
        <v>70</v>
      </c>
      <c r="N1749" s="23">
        <v>78</v>
      </c>
      <c r="O1749" s="23">
        <v>72</v>
      </c>
      <c r="P1749" s="23">
        <v>76</v>
      </c>
      <c r="Q1749" s="23">
        <v>73</v>
      </c>
      <c r="R1749" s="23">
        <v>93</v>
      </c>
      <c r="S1749" s="23">
        <v>94</v>
      </c>
      <c r="T1749" s="28">
        <f t="shared" si="213"/>
        <v>1025</v>
      </c>
    </row>
    <row r="1750" spans="1:20" outlineLevel="2" x14ac:dyDescent="0.25">
      <c r="A1750" s="20">
        <v>936</v>
      </c>
      <c r="B1750" s="20" t="s">
        <v>174</v>
      </c>
      <c r="C1750" s="20">
        <v>951</v>
      </c>
      <c r="D1750" s="20" t="s">
        <v>177</v>
      </c>
      <c r="E1750" s="23">
        <v>1</v>
      </c>
      <c r="H1750" s="23">
        <v>1</v>
      </c>
      <c r="L1750" s="23">
        <v>2</v>
      </c>
      <c r="T1750" s="28">
        <f t="shared" si="213"/>
        <v>4</v>
      </c>
    </row>
    <row r="1751" spans="1:20" outlineLevel="2" x14ac:dyDescent="0.25">
      <c r="A1751" s="20">
        <v>936</v>
      </c>
      <c r="B1751" s="20" t="s">
        <v>174</v>
      </c>
      <c r="C1751" s="20">
        <v>681</v>
      </c>
      <c r="D1751" s="20" t="s">
        <v>192</v>
      </c>
      <c r="E1751" s="23">
        <v>6</v>
      </c>
      <c r="G1751" s="23">
        <v>1</v>
      </c>
      <c r="T1751" s="28">
        <f t="shared" si="213"/>
        <v>7</v>
      </c>
    </row>
    <row r="1752" spans="1:20" outlineLevel="2" x14ac:dyDescent="0.25">
      <c r="A1752" s="20">
        <v>936</v>
      </c>
      <c r="B1752" s="20" t="s">
        <v>174</v>
      </c>
      <c r="C1752" s="20">
        <v>1219</v>
      </c>
      <c r="D1752" s="20" t="s">
        <v>248</v>
      </c>
      <c r="J1752" s="23">
        <v>1</v>
      </c>
      <c r="T1752" s="28">
        <f t="shared" si="213"/>
        <v>1</v>
      </c>
    </row>
    <row r="1753" spans="1:20" outlineLevel="1" x14ac:dyDescent="0.25">
      <c r="A1753" s="25"/>
      <c r="B1753" s="24" t="s">
        <v>1108</v>
      </c>
      <c r="C1753" s="25"/>
      <c r="D1753" s="25"/>
      <c r="E1753" s="26">
        <f t="shared" ref="E1753:T1753" si="215">SUBTOTAL(9,E1735:E1752)</f>
        <v>12</v>
      </c>
      <c r="F1753" s="26">
        <f t="shared" si="215"/>
        <v>0</v>
      </c>
      <c r="G1753" s="26">
        <f t="shared" si="215"/>
        <v>72</v>
      </c>
      <c r="H1753" s="26">
        <f t="shared" si="215"/>
        <v>91</v>
      </c>
      <c r="I1753" s="26">
        <f t="shared" si="215"/>
        <v>90</v>
      </c>
      <c r="J1753" s="26">
        <f t="shared" si="215"/>
        <v>80</v>
      </c>
      <c r="K1753" s="26">
        <f t="shared" si="215"/>
        <v>72</v>
      </c>
      <c r="L1753" s="26">
        <f t="shared" si="215"/>
        <v>84</v>
      </c>
      <c r="M1753" s="26">
        <f t="shared" si="215"/>
        <v>73</v>
      </c>
      <c r="N1753" s="26">
        <f t="shared" si="215"/>
        <v>80</v>
      </c>
      <c r="O1753" s="26">
        <f t="shared" si="215"/>
        <v>75</v>
      </c>
      <c r="P1753" s="26">
        <f t="shared" si="215"/>
        <v>81</v>
      </c>
      <c r="Q1753" s="26">
        <f t="shared" si="215"/>
        <v>76</v>
      </c>
      <c r="R1753" s="26">
        <f t="shared" si="215"/>
        <v>100</v>
      </c>
      <c r="S1753" s="26">
        <f t="shared" si="215"/>
        <v>97</v>
      </c>
      <c r="T1753" s="28">
        <f t="shared" si="215"/>
        <v>1083</v>
      </c>
    </row>
    <row r="1754" spans="1:20" outlineLevel="2" x14ac:dyDescent="0.25">
      <c r="A1754" s="20">
        <v>944</v>
      </c>
      <c r="B1754" s="20" t="s">
        <v>175</v>
      </c>
      <c r="C1754" s="20">
        <v>944</v>
      </c>
      <c r="D1754" s="20" t="s">
        <v>175</v>
      </c>
      <c r="H1754" s="23">
        <v>1</v>
      </c>
      <c r="I1754" s="23">
        <v>2</v>
      </c>
      <c r="T1754" s="28">
        <f t="shared" si="213"/>
        <v>3</v>
      </c>
    </row>
    <row r="1755" spans="1:20" outlineLevel="1" x14ac:dyDescent="0.25">
      <c r="A1755" s="25"/>
      <c r="B1755" s="24" t="s">
        <v>1109</v>
      </c>
      <c r="C1755" s="25"/>
      <c r="D1755" s="25"/>
      <c r="E1755" s="26">
        <f t="shared" ref="E1755:T1755" si="216">SUBTOTAL(9,E1754:E1754)</f>
        <v>0</v>
      </c>
      <c r="F1755" s="26">
        <f t="shared" si="216"/>
        <v>0</v>
      </c>
      <c r="G1755" s="26">
        <f t="shared" si="216"/>
        <v>0</v>
      </c>
      <c r="H1755" s="26">
        <f t="shared" si="216"/>
        <v>1</v>
      </c>
      <c r="I1755" s="26">
        <f t="shared" si="216"/>
        <v>2</v>
      </c>
      <c r="J1755" s="26">
        <f t="shared" si="216"/>
        <v>0</v>
      </c>
      <c r="K1755" s="26">
        <f t="shared" si="216"/>
        <v>0</v>
      </c>
      <c r="L1755" s="26">
        <f t="shared" si="216"/>
        <v>0</v>
      </c>
      <c r="M1755" s="26">
        <f t="shared" si="216"/>
        <v>0</v>
      </c>
      <c r="N1755" s="26">
        <f t="shared" si="216"/>
        <v>0</v>
      </c>
      <c r="O1755" s="26">
        <f t="shared" si="216"/>
        <v>0</v>
      </c>
      <c r="P1755" s="26">
        <f t="shared" si="216"/>
        <v>0</v>
      </c>
      <c r="Q1755" s="26">
        <f t="shared" si="216"/>
        <v>0</v>
      </c>
      <c r="R1755" s="26">
        <f t="shared" si="216"/>
        <v>0</v>
      </c>
      <c r="S1755" s="26">
        <f t="shared" si="216"/>
        <v>0</v>
      </c>
      <c r="T1755" s="28">
        <f t="shared" si="216"/>
        <v>3</v>
      </c>
    </row>
    <row r="1756" spans="1:20" outlineLevel="2" x14ac:dyDescent="0.25">
      <c r="A1756" s="20">
        <v>1469</v>
      </c>
      <c r="B1756" s="20" t="s">
        <v>176</v>
      </c>
      <c r="C1756" s="20">
        <v>157</v>
      </c>
      <c r="D1756" s="20" t="s">
        <v>53</v>
      </c>
      <c r="E1756" s="23">
        <v>1</v>
      </c>
      <c r="G1756" s="23">
        <v>1</v>
      </c>
      <c r="H1756" s="23">
        <v>1</v>
      </c>
      <c r="T1756" s="28">
        <f t="shared" si="213"/>
        <v>3</v>
      </c>
    </row>
    <row r="1757" spans="1:20" outlineLevel="2" x14ac:dyDescent="0.25">
      <c r="A1757" s="20">
        <v>1469</v>
      </c>
      <c r="B1757" s="20" t="s">
        <v>176</v>
      </c>
      <c r="C1757" s="20">
        <v>1672</v>
      </c>
      <c r="D1757" s="20" t="s">
        <v>94</v>
      </c>
      <c r="N1757" s="23">
        <v>1</v>
      </c>
      <c r="O1757" s="23">
        <v>2</v>
      </c>
      <c r="P1757" s="23">
        <v>2</v>
      </c>
      <c r="Q1757" s="23">
        <v>1</v>
      </c>
      <c r="R1757" s="23">
        <v>1</v>
      </c>
      <c r="T1757" s="28">
        <f t="shared" si="213"/>
        <v>7</v>
      </c>
    </row>
    <row r="1758" spans="1:20" outlineLevel="2" x14ac:dyDescent="0.25">
      <c r="A1758" s="20">
        <v>1469</v>
      </c>
      <c r="B1758" s="20" t="s">
        <v>176</v>
      </c>
      <c r="C1758" s="20">
        <v>1739</v>
      </c>
      <c r="D1758" s="20" t="s">
        <v>96</v>
      </c>
      <c r="N1758" s="23">
        <v>1</v>
      </c>
      <c r="P1758" s="23">
        <v>2</v>
      </c>
      <c r="T1758" s="28">
        <f t="shared" si="213"/>
        <v>3</v>
      </c>
    </row>
    <row r="1759" spans="1:20" outlineLevel="2" x14ac:dyDescent="0.25">
      <c r="A1759" s="20">
        <v>1469</v>
      </c>
      <c r="B1759" s="20" t="s">
        <v>176</v>
      </c>
      <c r="C1759" s="20">
        <v>1465</v>
      </c>
      <c r="D1759" s="20" t="s">
        <v>144</v>
      </c>
      <c r="R1759" s="23">
        <v>1</v>
      </c>
      <c r="T1759" s="28">
        <f t="shared" si="213"/>
        <v>1</v>
      </c>
    </row>
    <row r="1760" spans="1:20" outlineLevel="2" x14ac:dyDescent="0.25">
      <c r="A1760" s="20">
        <v>1469</v>
      </c>
      <c r="B1760" s="20" t="s">
        <v>176</v>
      </c>
      <c r="C1760" s="20">
        <v>713</v>
      </c>
      <c r="D1760" s="20" t="s">
        <v>147</v>
      </c>
      <c r="E1760" s="23">
        <v>1</v>
      </c>
      <c r="H1760" s="23">
        <v>1</v>
      </c>
      <c r="J1760" s="23">
        <v>1</v>
      </c>
      <c r="L1760" s="23">
        <v>1</v>
      </c>
      <c r="M1760" s="23">
        <v>1</v>
      </c>
      <c r="N1760" s="23">
        <v>1</v>
      </c>
      <c r="O1760" s="23">
        <v>1</v>
      </c>
      <c r="T1760" s="28">
        <f t="shared" si="213"/>
        <v>7</v>
      </c>
    </row>
    <row r="1761" spans="1:20" outlineLevel="2" x14ac:dyDescent="0.25">
      <c r="A1761" s="20">
        <v>1469</v>
      </c>
      <c r="B1761" s="20" t="s">
        <v>176</v>
      </c>
      <c r="C1761" s="20">
        <v>718</v>
      </c>
      <c r="D1761" s="20" t="s">
        <v>148</v>
      </c>
      <c r="H1761" s="23">
        <v>1</v>
      </c>
      <c r="L1761" s="23">
        <v>1</v>
      </c>
      <c r="R1761" s="23">
        <v>1</v>
      </c>
      <c r="S1761" s="23">
        <v>2</v>
      </c>
      <c r="T1761" s="28">
        <f t="shared" si="213"/>
        <v>5</v>
      </c>
    </row>
    <row r="1762" spans="1:20" outlineLevel="2" x14ac:dyDescent="0.25">
      <c r="A1762" s="20">
        <v>1469</v>
      </c>
      <c r="B1762" s="20" t="s">
        <v>176</v>
      </c>
      <c r="C1762" s="20">
        <v>1469</v>
      </c>
      <c r="D1762" s="20" t="s">
        <v>176</v>
      </c>
      <c r="E1762" s="23">
        <v>49</v>
      </c>
      <c r="G1762" s="23">
        <v>85</v>
      </c>
      <c r="H1762" s="23">
        <v>63</v>
      </c>
      <c r="I1762" s="23">
        <v>65</v>
      </c>
      <c r="J1762" s="23">
        <v>48</v>
      </c>
      <c r="K1762" s="23">
        <v>60</v>
      </c>
      <c r="L1762" s="23">
        <v>51</v>
      </c>
      <c r="M1762" s="23">
        <v>64</v>
      </c>
      <c r="N1762" s="23">
        <v>64</v>
      </c>
      <c r="O1762" s="23">
        <v>80</v>
      </c>
      <c r="P1762" s="23">
        <v>67</v>
      </c>
      <c r="Q1762" s="23">
        <v>71</v>
      </c>
      <c r="R1762" s="23">
        <v>89</v>
      </c>
      <c r="S1762" s="23">
        <v>69</v>
      </c>
      <c r="T1762" s="28">
        <f t="shared" si="213"/>
        <v>925</v>
      </c>
    </row>
    <row r="1763" spans="1:20" outlineLevel="1" x14ac:dyDescent="0.25">
      <c r="A1763" s="25"/>
      <c r="B1763" s="24" t="s">
        <v>1110</v>
      </c>
      <c r="C1763" s="25"/>
      <c r="D1763" s="25"/>
      <c r="E1763" s="26">
        <f t="shared" ref="E1763:T1763" si="217">SUBTOTAL(9,E1756:E1762)</f>
        <v>51</v>
      </c>
      <c r="F1763" s="26">
        <f t="shared" si="217"/>
        <v>0</v>
      </c>
      <c r="G1763" s="26">
        <f t="shared" si="217"/>
        <v>86</v>
      </c>
      <c r="H1763" s="26">
        <f t="shared" si="217"/>
        <v>66</v>
      </c>
      <c r="I1763" s="26">
        <f t="shared" si="217"/>
        <v>65</v>
      </c>
      <c r="J1763" s="26">
        <f t="shared" si="217"/>
        <v>49</v>
      </c>
      <c r="K1763" s="26">
        <f t="shared" si="217"/>
        <v>60</v>
      </c>
      <c r="L1763" s="26">
        <f t="shared" si="217"/>
        <v>53</v>
      </c>
      <c r="M1763" s="26">
        <f t="shared" si="217"/>
        <v>65</v>
      </c>
      <c r="N1763" s="26">
        <f t="shared" si="217"/>
        <v>67</v>
      </c>
      <c r="O1763" s="26">
        <f t="shared" si="217"/>
        <v>83</v>
      </c>
      <c r="P1763" s="26">
        <f t="shared" si="217"/>
        <v>71</v>
      </c>
      <c r="Q1763" s="26">
        <f t="shared" si="217"/>
        <v>72</v>
      </c>
      <c r="R1763" s="26">
        <f t="shared" si="217"/>
        <v>92</v>
      </c>
      <c r="S1763" s="26">
        <f t="shared" si="217"/>
        <v>71</v>
      </c>
      <c r="T1763" s="28">
        <f t="shared" si="217"/>
        <v>951</v>
      </c>
    </row>
    <row r="1764" spans="1:20" outlineLevel="2" x14ac:dyDescent="0.25">
      <c r="A1764" s="20">
        <v>951</v>
      </c>
      <c r="B1764" s="20" t="s">
        <v>177</v>
      </c>
      <c r="C1764" s="20">
        <v>1154</v>
      </c>
      <c r="D1764" s="20" t="s">
        <v>229</v>
      </c>
      <c r="P1764" s="23">
        <v>79</v>
      </c>
      <c r="Q1764" s="23">
        <v>64</v>
      </c>
      <c r="R1764" s="23">
        <v>88</v>
      </c>
      <c r="S1764" s="23">
        <v>74</v>
      </c>
      <c r="T1764" s="28">
        <f t="shared" si="213"/>
        <v>305</v>
      </c>
    </row>
    <row r="1765" spans="1:20" outlineLevel="2" x14ac:dyDescent="0.25">
      <c r="A1765" s="20">
        <v>951</v>
      </c>
      <c r="B1765" s="20" t="s">
        <v>177</v>
      </c>
      <c r="C1765" s="20">
        <v>210</v>
      </c>
      <c r="D1765" s="20" t="s">
        <v>71</v>
      </c>
      <c r="G1765" s="23">
        <v>1</v>
      </c>
      <c r="N1765" s="23">
        <v>1</v>
      </c>
      <c r="P1765" s="23">
        <v>1</v>
      </c>
      <c r="R1765" s="23">
        <v>1</v>
      </c>
      <c r="T1765" s="28">
        <f t="shared" si="213"/>
        <v>4</v>
      </c>
    </row>
    <row r="1766" spans="1:20" outlineLevel="2" x14ac:dyDescent="0.25">
      <c r="A1766" s="20">
        <v>951</v>
      </c>
      <c r="B1766" s="20" t="s">
        <v>177</v>
      </c>
      <c r="C1766" s="20">
        <v>217</v>
      </c>
      <c r="D1766" s="20" t="s">
        <v>73</v>
      </c>
      <c r="K1766" s="23">
        <v>1</v>
      </c>
      <c r="N1766" s="23">
        <v>1</v>
      </c>
      <c r="T1766" s="28">
        <f t="shared" si="213"/>
        <v>2</v>
      </c>
    </row>
    <row r="1767" spans="1:20" outlineLevel="2" x14ac:dyDescent="0.25">
      <c r="A1767" s="20">
        <v>951</v>
      </c>
      <c r="B1767" s="20" t="s">
        <v>177</v>
      </c>
      <c r="C1767" s="20">
        <v>1672</v>
      </c>
      <c r="D1767" s="20" t="s">
        <v>94</v>
      </c>
      <c r="O1767" s="23">
        <v>2</v>
      </c>
      <c r="P1767" s="23">
        <v>1</v>
      </c>
      <c r="Q1767" s="23">
        <v>1</v>
      </c>
      <c r="R1767" s="23">
        <v>1</v>
      </c>
      <c r="T1767" s="28">
        <f t="shared" si="213"/>
        <v>5</v>
      </c>
    </row>
    <row r="1768" spans="1:20" outlineLevel="2" x14ac:dyDescent="0.25">
      <c r="A1768" s="20">
        <v>951</v>
      </c>
      <c r="B1768" s="20" t="s">
        <v>177</v>
      </c>
      <c r="C1768" s="20">
        <v>798</v>
      </c>
      <c r="D1768" s="20" t="s">
        <v>105</v>
      </c>
      <c r="E1768" s="23">
        <v>1</v>
      </c>
      <c r="G1768" s="23">
        <v>1</v>
      </c>
      <c r="I1768" s="23">
        <v>1</v>
      </c>
      <c r="J1768" s="23">
        <v>2</v>
      </c>
      <c r="N1768" s="23">
        <v>1</v>
      </c>
      <c r="O1768" s="23">
        <v>1</v>
      </c>
      <c r="T1768" s="28">
        <f t="shared" si="213"/>
        <v>7</v>
      </c>
    </row>
    <row r="1769" spans="1:20" outlineLevel="2" x14ac:dyDescent="0.25">
      <c r="A1769" s="20">
        <v>951</v>
      </c>
      <c r="B1769" s="20" t="s">
        <v>177</v>
      </c>
      <c r="C1769" s="20">
        <v>1465</v>
      </c>
      <c r="D1769" s="20" t="s">
        <v>144</v>
      </c>
      <c r="I1769" s="23">
        <v>1</v>
      </c>
      <c r="T1769" s="28">
        <f t="shared" si="213"/>
        <v>1</v>
      </c>
    </row>
    <row r="1770" spans="1:20" outlineLevel="2" x14ac:dyDescent="0.25">
      <c r="A1770" s="20">
        <v>951</v>
      </c>
      <c r="B1770" s="20" t="s">
        <v>177</v>
      </c>
      <c r="C1770" s="20">
        <v>774</v>
      </c>
      <c r="D1770" s="20" t="s">
        <v>157</v>
      </c>
      <c r="E1770" s="23">
        <v>1</v>
      </c>
      <c r="H1770" s="23">
        <v>1</v>
      </c>
      <c r="Q1770" s="23">
        <v>1</v>
      </c>
      <c r="T1770" s="28">
        <f t="shared" si="213"/>
        <v>3</v>
      </c>
    </row>
    <row r="1771" spans="1:20" outlineLevel="2" x14ac:dyDescent="0.25">
      <c r="A1771" s="20">
        <v>951</v>
      </c>
      <c r="B1771" s="20" t="s">
        <v>177</v>
      </c>
      <c r="C1771" s="20">
        <v>936</v>
      </c>
      <c r="D1771" s="20" t="s">
        <v>174</v>
      </c>
      <c r="J1771" s="23">
        <v>1</v>
      </c>
      <c r="M1771" s="23">
        <v>1</v>
      </c>
      <c r="N1771" s="23">
        <v>2</v>
      </c>
      <c r="O1771" s="23">
        <v>2</v>
      </c>
      <c r="Q1771" s="23">
        <v>1</v>
      </c>
      <c r="T1771" s="28">
        <f t="shared" si="213"/>
        <v>7</v>
      </c>
    </row>
    <row r="1772" spans="1:20" outlineLevel="2" x14ac:dyDescent="0.25">
      <c r="A1772" s="20">
        <v>951</v>
      </c>
      <c r="B1772" s="20" t="s">
        <v>177</v>
      </c>
      <c r="C1772" s="20">
        <v>951</v>
      </c>
      <c r="D1772" s="20" t="s">
        <v>177</v>
      </c>
      <c r="E1772" s="23">
        <v>32</v>
      </c>
      <c r="G1772" s="23">
        <v>60</v>
      </c>
      <c r="H1772" s="23">
        <v>71</v>
      </c>
      <c r="I1772" s="23">
        <v>66</v>
      </c>
      <c r="J1772" s="23">
        <v>78</v>
      </c>
      <c r="K1772" s="23">
        <v>70</v>
      </c>
      <c r="L1772" s="23">
        <v>70</v>
      </c>
      <c r="M1772" s="23">
        <v>72</v>
      </c>
      <c r="N1772" s="23">
        <v>60</v>
      </c>
      <c r="O1772" s="23">
        <v>70</v>
      </c>
      <c r="T1772" s="28">
        <f t="shared" si="213"/>
        <v>649</v>
      </c>
    </row>
    <row r="1773" spans="1:20" outlineLevel="2" x14ac:dyDescent="0.25">
      <c r="A1773" s="20">
        <v>951</v>
      </c>
      <c r="B1773" s="20" t="s">
        <v>177</v>
      </c>
      <c r="C1773" s="20">
        <v>570</v>
      </c>
      <c r="D1773" s="20" t="s">
        <v>186</v>
      </c>
      <c r="Q1773" s="23">
        <v>1</v>
      </c>
      <c r="T1773" s="28">
        <f t="shared" si="213"/>
        <v>1</v>
      </c>
    </row>
    <row r="1774" spans="1:20" outlineLevel="1" x14ac:dyDescent="0.25">
      <c r="A1774" s="25"/>
      <c r="B1774" s="24" t="s">
        <v>1111</v>
      </c>
      <c r="C1774" s="25"/>
      <c r="D1774" s="25"/>
      <c r="E1774" s="26">
        <f t="shared" ref="E1774:T1774" si="218">SUBTOTAL(9,E1764:E1773)</f>
        <v>34</v>
      </c>
      <c r="F1774" s="26">
        <f t="shared" si="218"/>
        <v>0</v>
      </c>
      <c r="G1774" s="26">
        <f t="shared" si="218"/>
        <v>62</v>
      </c>
      <c r="H1774" s="26">
        <f t="shared" si="218"/>
        <v>72</v>
      </c>
      <c r="I1774" s="26">
        <f t="shared" si="218"/>
        <v>68</v>
      </c>
      <c r="J1774" s="26">
        <f t="shared" si="218"/>
        <v>81</v>
      </c>
      <c r="K1774" s="26">
        <f t="shared" si="218"/>
        <v>71</v>
      </c>
      <c r="L1774" s="26">
        <f t="shared" si="218"/>
        <v>70</v>
      </c>
      <c r="M1774" s="26">
        <f t="shared" si="218"/>
        <v>73</v>
      </c>
      <c r="N1774" s="26">
        <f t="shared" si="218"/>
        <v>65</v>
      </c>
      <c r="O1774" s="26">
        <f t="shared" si="218"/>
        <v>75</v>
      </c>
      <c r="P1774" s="26">
        <f t="shared" si="218"/>
        <v>81</v>
      </c>
      <c r="Q1774" s="26">
        <f t="shared" si="218"/>
        <v>68</v>
      </c>
      <c r="R1774" s="26">
        <f t="shared" si="218"/>
        <v>90</v>
      </c>
      <c r="S1774" s="26">
        <f t="shared" si="218"/>
        <v>74</v>
      </c>
      <c r="T1774" s="28">
        <f t="shared" si="218"/>
        <v>984</v>
      </c>
    </row>
    <row r="1775" spans="1:20" outlineLevel="2" x14ac:dyDescent="0.25">
      <c r="A1775" s="20">
        <v>957</v>
      </c>
      <c r="B1775" s="20" t="s">
        <v>178</v>
      </c>
      <c r="C1775" s="20">
        <v>1266</v>
      </c>
      <c r="D1775" s="20" t="s">
        <v>224</v>
      </c>
      <c r="Q1775" s="23">
        <v>1</v>
      </c>
      <c r="R1775" s="23">
        <v>2</v>
      </c>
      <c r="T1775" s="28">
        <f t="shared" si="213"/>
        <v>3</v>
      </c>
    </row>
    <row r="1776" spans="1:20" outlineLevel="2" x14ac:dyDescent="0.25">
      <c r="A1776" s="20">
        <v>957</v>
      </c>
      <c r="B1776" s="20" t="s">
        <v>178</v>
      </c>
      <c r="C1776" s="20">
        <v>1739</v>
      </c>
      <c r="D1776" s="20" t="s">
        <v>96</v>
      </c>
      <c r="O1776" s="23">
        <v>1</v>
      </c>
      <c r="Q1776" s="23">
        <v>1</v>
      </c>
      <c r="T1776" s="28">
        <f t="shared" si="213"/>
        <v>2</v>
      </c>
    </row>
    <row r="1777" spans="1:20" outlineLevel="2" x14ac:dyDescent="0.25">
      <c r="A1777" s="20">
        <v>957</v>
      </c>
      <c r="B1777" s="20" t="s">
        <v>178</v>
      </c>
      <c r="C1777" s="20">
        <v>1067</v>
      </c>
      <c r="D1777" s="20" t="s">
        <v>97</v>
      </c>
      <c r="R1777" s="23">
        <v>1</v>
      </c>
      <c r="T1777" s="28">
        <f t="shared" si="213"/>
        <v>1</v>
      </c>
    </row>
    <row r="1778" spans="1:20" outlineLevel="2" x14ac:dyDescent="0.25">
      <c r="A1778" s="20">
        <v>957</v>
      </c>
      <c r="B1778" s="20" t="s">
        <v>178</v>
      </c>
      <c r="C1778" s="20">
        <v>707</v>
      </c>
      <c r="D1778" s="20" t="s">
        <v>146</v>
      </c>
      <c r="E1778" s="23">
        <v>1</v>
      </c>
      <c r="F1778" s="23">
        <v>1</v>
      </c>
      <c r="G1778" s="23">
        <v>5</v>
      </c>
      <c r="H1778" s="23">
        <v>4</v>
      </c>
      <c r="I1778" s="23">
        <v>4</v>
      </c>
      <c r="J1778" s="23">
        <v>3</v>
      </c>
      <c r="K1778" s="23">
        <v>2</v>
      </c>
      <c r="L1778" s="23">
        <v>1</v>
      </c>
      <c r="M1778" s="23">
        <v>4</v>
      </c>
      <c r="N1778" s="23">
        <v>6</v>
      </c>
      <c r="O1778" s="23">
        <v>7</v>
      </c>
      <c r="P1778" s="23">
        <v>3</v>
      </c>
      <c r="Q1778" s="23">
        <v>6</v>
      </c>
      <c r="R1778" s="23">
        <v>5</v>
      </c>
      <c r="S1778" s="23">
        <v>5</v>
      </c>
      <c r="T1778" s="28">
        <f t="shared" si="213"/>
        <v>57</v>
      </c>
    </row>
    <row r="1779" spans="1:20" outlineLevel="2" x14ac:dyDescent="0.25">
      <c r="A1779" s="20">
        <v>957</v>
      </c>
      <c r="B1779" s="20" t="s">
        <v>178</v>
      </c>
      <c r="C1779" s="20">
        <v>957</v>
      </c>
      <c r="D1779" s="20" t="s">
        <v>178</v>
      </c>
      <c r="E1779" s="23">
        <v>24</v>
      </c>
      <c r="F1779" s="23">
        <v>14</v>
      </c>
      <c r="G1779" s="23">
        <v>23</v>
      </c>
      <c r="H1779" s="23">
        <v>30</v>
      </c>
      <c r="I1779" s="23">
        <v>30</v>
      </c>
      <c r="J1779" s="23">
        <v>32</v>
      </c>
      <c r="K1779" s="23">
        <v>21</v>
      </c>
      <c r="L1779" s="23">
        <v>23</v>
      </c>
      <c r="M1779" s="23">
        <v>30</v>
      </c>
      <c r="N1779" s="23">
        <v>32</v>
      </c>
      <c r="O1779" s="23">
        <v>34</v>
      </c>
      <c r="P1779" s="23">
        <v>27</v>
      </c>
      <c r="Q1779" s="23">
        <v>31</v>
      </c>
      <c r="R1779" s="23">
        <v>39</v>
      </c>
      <c r="S1779" s="23">
        <v>30</v>
      </c>
      <c r="T1779" s="28">
        <f t="shared" si="213"/>
        <v>420</v>
      </c>
    </row>
    <row r="1780" spans="1:20" outlineLevel="1" x14ac:dyDescent="0.25">
      <c r="A1780" s="25"/>
      <c r="B1780" s="24" t="s">
        <v>1112</v>
      </c>
      <c r="C1780" s="25"/>
      <c r="D1780" s="25"/>
      <c r="E1780" s="26">
        <f t="shared" ref="E1780:T1780" si="219">SUBTOTAL(9,E1775:E1779)</f>
        <v>25</v>
      </c>
      <c r="F1780" s="26">
        <f t="shared" si="219"/>
        <v>15</v>
      </c>
      <c r="G1780" s="26">
        <f t="shared" si="219"/>
        <v>28</v>
      </c>
      <c r="H1780" s="26">
        <f t="shared" si="219"/>
        <v>34</v>
      </c>
      <c r="I1780" s="26">
        <f t="shared" si="219"/>
        <v>34</v>
      </c>
      <c r="J1780" s="26">
        <f t="shared" si="219"/>
        <v>35</v>
      </c>
      <c r="K1780" s="26">
        <f t="shared" si="219"/>
        <v>23</v>
      </c>
      <c r="L1780" s="26">
        <f t="shared" si="219"/>
        <v>24</v>
      </c>
      <c r="M1780" s="26">
        <f t="shared" si="219"/>
        <v>34</v>
      </c>
      <c r="N1780" s="26">
        <f t="shared" si="219"/>
        <v>38</v>
      </c>
      <c r="O1780" s="26">
        <f t="shared" si="219"/>
        <v>42</v>
      </c>
      <c r="P1780" s="26">
        <f t="shared" si="219"/>
        <v>30</v>
      </c>
      <c r="Q1780" s="26">
        <f t="shared" si="219"/>
        <v>39</v>
      </c>
      <c r="R1780" s="26">
        <f t="shared" si="219"/>
        <v>47</v>
      </c>
      <c r="S1780" s="26">
        <f t="shared" si="219"/>
        <v>35</v>
      </c>
      <c r="T1780" s="28">
        <f t="shared" si="219"/>
        <v>483</v>
      </c>
    </row>
    <row r="1781" spans="1:20" outlineLevel="2" x14ac:dyDescent="0.25">
      <c r="A1781" s="20">
        <v>1733</v>
      </c>
      <c r="B1781" s="20" t="s">
        <v>179</v>
      </c>
      <c r="C1781" s="20">
        <v>9</v>
      </c>
      <c r="D1781" s="20" t="s">
        <v>21</v>
      </c>
      <c r="I1781" s="23">
        <v>1</v>
      </c>
      <c r="L1781" s="23">
        <v>1</v>
      </c>
      <c r="T1781" s="28">
        <f t="shared" si="213"/>
        <v>2</v>
      </c>
    </row>
    <row r="1782" spans="1:20" outlineLevel="2" x14ac:dyDescent="0.25">
      <c r="A1782" s="20">
        <v>1733</v>
      </c>
      <c r="B1782" s="20" t="s">
        <v>179</v>
      </c>
      <c r="C1782" s="20">
        <v>1065</v>
      </c>
      <c r="D1782" s="20" t="s">
        <v>64</v>
      </c>
      <c r="S1782" s="23">
        <v>1</v>
      </c>
      <c r="T1782" s="28">
        <f t="shared" si="213"/>
        <v>1</v>
      </c>
    </row>
    <row r="1783" spans="1:20" outlineLevel="2" x14ac:dyDescent="0.25">
      <c r="A1783" s="20">
        <v>1733</v>
      </c>
      <c r="B1783" s="20" t="s">
        <v>179</v>
      </c>
      <c r="C1783" s="20">
        <v>229</v>
      </c>
      <c r="D1783" s="20" t="s">
        <v>80</v>
      </c>
      <c r="I1783" s="23">
        <v>1</v>
      </c>
      <c r="M1783" s="23">
        <v>3</v>
      </c>
      <c r="N1783" s="23">
        <v>3</v>
      </c>
      <c r="O1783" s="23">
        <v>4</v>
      </c>
      <c r="P1783" s="23">
        <v>4</v>
      </c>
      <c r="Q1783" s="23">
        <v>2</v>
      </c>
      <c r="R1783" s="23">
        <v>1</v>
      </c>
      <c r="S1783" s="23">
        <v>1</v>
      </c>
      <c r="T1783" s="28">
        <f t="shared" si="213"/>
        <v>19</v>
      </c>
    </row>
    <row r="1784" spans="1:20" outlineLevel="2" x14ac:dyDescent="0.25">
      <c r="A1784" s="20">
        <v>1733</v>
      </c>
      <c r="B1784" s="20" t="s">
        <v>179</v>
      </c>
      <c r="C1784" s="20">
        <v>1672</v>
      </c>
      <c r="D1784" s="20" t="s">
        <v>94</v>
      </c>
      <c r="P1784" s="23">
        <v>1</v>
      </c>
      <c r="T1784" s="28">
        <f t="shared" si="213"/>
        <v>1</v>
      </c>
    </row>
    <row r="1785" spans="1:20" outlineLevel="2" x14ac:dyDescent="0.25">
      <c r="A1785" s="20">
        <v>1733</v>
      </c>
      <c r="B1785" s="20" t="s">
        <v>179</v>
      </c>
      <c r="C1785" s="20">
        <v>1739</v>
      </c>
      <c r="D1785" s="20" t="s">
        <v>96</v>
      </c>
      <c r="N1785" s="23">
        <v>1</v>
      </c>
      <c r="O1785" s="23">
        <v>1</v>
      </c>
      <c r="Q1785" s="23">
        <v>1</v>
      </c>
      <c r="T1785" s="28">
        <f t="shared" si="213"/>
        <v>3</v>
      </c>
    </row>
    <row r="1786" spans="1:20" outlineLevel="2" x14ac:dyDescent="0.25">
      <c r="A1786" s="20">
        <v>1733</v>
      </c>
      <c r="B1786" s="20" t="s">
        <v>179</v>
      </c>
      <c r="C1786" s="20">
        <v>1067</v>
      </c>
      <c r="D1786" s="20" t="s">
        <v>97</v>
      </c>
      <c r="Q1786" s="23">
        <v>1</v>
      </c>
      <c r="T1786" s="28">
        <f t="shared" si="213"/>
        <v>1</v>
      </c>
    </row>
    <row r="1787" spans="1:20" outlineLevel="2" x14ac:dyDescent="0.25">
      <c r="A1787" s="20">
        <v>1733</v>
      </c>
      <c r="B1787" s="20" t="s">
        <v>179</v>
      </c>
      <c r="C1787" s="20">
        <v>1735</v>
      </c>
      <c r="D1787" s="20" t="s">
        <v>110</v>
      </c>
      <c r="H1787" s="23">
        <v>2</v>
      </c>
      <c r="K1787" s="23">
        <v>3</v>
      </c>
      <c r="T1787" s="28">
        <f t="shared" si="213"/>
        <v>5</v>
      </c>
    </row>
    <row r="1788" spans="1:20" outlineLevel="2" x14ac:dyDescent="0.25">
      <c r="A1788" s="20">
        <v>1733</v>
      </c>
      <c r="B1788" s="20" t="s">
        <v>179</v>
      </c>
      <c r="C1788" s="20">
        <v>561</v>
      </c>
      <c r="D1788" s="20" t="s">
        <v>121</v>
      </c>
      <c r="E1788" s="23">
        <v>1</v>
      </c>
      <c r="G1788" s="23">
        <v>2</v>
      </c>
      <c r="J1788" s="23">
        <v>1</v>
      </c>
      <c r="M1788" s="23">
        <v>1</v>
      </c>
      <c r="P1788" s="23">
        <v>1</v>
      </c>
      <c r="Q1788" s="23">
        <v>1</v>
      </c>
      <c r="R1788" s="23">
        <v>1</v>
      </c>
      <c r="T1788" s="28">
        <f t="shared" si="213"/>
        <v>8</v>
      </c>
    </row>
    <row r="1789" spans="1:20" outlineLevel="2" x14ac:dyDescent="0.25">
      <c r="A1789" s="20">
        <v>1733</v>
      </c>
      <c r="B1789" s="20" t="s">
        <v>179</v>
      </c>
      <c r="C1789" s="20">
        <v>1459</v>
      </c>
      <c r="D1789" s="20" t="s">
        <v>138</v>
      </c>
      <c r="E1789" s="23">
        <v>2</v>
      </c>
      <c r="H1789" s="23">
        <v>1</v>
      </c>
      <c r="I1789" s="23">
        <v>1</v>
      </c>
      <c r="L1789" s="23">
        <v>2</v>
      </c>
      <c r="N1789" s="23">
        <v>1</v>
      </c>
      <c r="O1789" s="23">
        <v>2</v>
      </c>
      <c r="P1789" s="23">
        <v>2</v>
      </c>
      <c r="Q1789" s="23">
        <v>2</v>
      </c>
      <c r="S1789" s="23">
        <v>2</v>
      </c>
      <c r="T1789" s="28">
        <f t="shared" si="213"/>
        <v>15</v>
      </c>
    </row>
    <row r="1790" spans="1:20" outlineLevel="2" x14ac:dyDescent="0.25">
      <c r="A1790" s="20">
        <v>1733</v>
      </c>
      <c r="B1790" s="20" t="s">
        <v>179</v>
      </c>
      <c r="C1790" s="20">
        <v>703</v>
      </c>
      <c r="D1790" s="20" t="s">
        <v>145</v>
      </c>
      <c r="L1790" s="23">
        <v>1</v>
      </c>
      <c r="T1790" s="28">
        <f t="shared" si="213"/>
        <v>1</v>
      </c>
    </row>
    <row r="1791" spans="1:20" outlineLevel="2" x14ac:dyDescent="0.25">
      <c r="A1791" s="20">
        <v>1733</v>
      </c>
      <c r="B1791" s="20" t="s">
        <v>179</v>
      </c>
      <c r="C1791" s="20">
        <v>1733</v>
      </c>
      <c r="D1791" s="20" t="s">
        <v>179</v>
      </c>
      <c r="E1791" s="23">
        <v>79</v>
      </c>
      <c r="G1791" s="23">
        <v>106</v>
      </c>
      <c r="H1791" s="23">
        <v>103</v>
      </c>
      <c r="I1791" s="23">
        <v>115</v>
      </c>
      <c r="J1791" s="23">
        <v>98</v>
      </c>
      <c r="K1791" s="23">
        <v>99</v>
      </c>
      <c r="L1791" s="23">
        <v>119</v>
      </c>
      <c r="M1791" s="23">
        <v>90</v>
      </c>
      <c r="N1791" s="23">
        <v>108</v>
      </c>
      <c r="O1791" s="23">
        <v>98</v>
      </c>
      <c r="P1791" s="23">
        <v>109</v>
      </c>
      <c r="Q1791" s="23">
        <v>106</v>
      </c>
      <c r="R1791" s="23">
        <v>97</v>
      </c>
      <c r="S1791" s="23">
        <v>129</v>
      </c>
      <c r="T1791" s="28">
        <f t="shared" si="213"/>
        <v>1456</v>
      </c>
    </row>
    <row r="1792" spans="1:20" outlineLevel="1" x14ac:dyDescent="0.25">
      <c r="A1792" s="25"/>
      <c r="B1792" s="24" t="s">
        <v>1113</v>
      </c>
      <c r="C1792" s="25"/>
      <c r="D1792" s="25"/>
      <c r="E1792" s="26">
        <f t="shared" ref="E1792:T1792" si="220">SUBTOTAL(9,E1781:E1791)</f>
        <v>82</v>
      </c>
      <c r="F1792" s="26">
        <f t="shared" si="220"/>
        <v>0</v>
      </c>
      <c r="G1792" s="26">
        <f t="shared" si="220"/>
        <v>108</v>
      </c>
      <c r="H1792" s="26">
        <f t="shared" si="220"/>
        <v>106</v>
      </c>
      <c r="I1792" s="26">
        <f t="shared" si="220"/>
        <v>118</v>
      </c>
      <c r="J1792" s="26">
        <f t="shared" si="220"/>
        <v>99</v>
      </c>
      <c r="K1792" s="26">
        <f t="shared" si="220"/>
        <v>102</v>
      </c>
      <c r="L1792" s="26">
        <f t="shared" si="220"/>
        <v>123</v>
      </c>
      <c r="M1792" s="26">
        <f t="shared" si="220"/>
        <v>94</v>
      </c>
      <c r="N1792" s="26">
        <f t="shared" si="220"/>
        <v>113</v>
      </c>
      <c r="O1792" s="26">
        <f t="shared" si="220"/>
        <v>105</v>
      </c>
      <c r="P1792" s="26">
        <f t="shared" si="220"/>
        <v>117</v>
      </c>
      <c r="Q1792" s="26">
        <f t="shared" si="220"/>
        <v>113</v>
      </c>
      <c r="R1792" s="26">
        <f t="shared" si="220"/>
        <v>99</v>
      </c>
      <c r="S1792" s="26">
        <f t="shared" si="220"/>
        <v>133</v>
      </c>
      <c r="T1792" s="28">
        <f t="shared" si="220"/>
        <v>1512</v>
      </c>
    </row>
    <row r="1793" spans="1:20" outlineLevel="2" x14ac:dyDescent="0.25">
      <c r="A1793" s="20">
        <v>969</v>
      </c>
      <c r="B1793" s="20" t="s">
        <v>180</v>
      </c>
      <c r="C1793" s="20">
        <v>1180</v>
      </c>
      <c r="D1793" s="20" t="s">
        <v>230</v>
      </c>
      <c r="P1793" s="23">
        <v>89</v>
      </c>
      <c r="Q1793" s="23">
        <v>93</v>
      </c>
      <c r="R1793" s="23">
        <v>105</v>
      </c>
      <c r="S1793" s="23">
        <v>101</v>
      </c>
      <c r="T1793" s="28">
        <f t="shared" si="213"/>
        <v>388</v>
      </c>
    </row>
    <row r="1794" spans="1:20" outlineLevel="2" x14ac:dyDescent="0.25">
      <c r="A1794" s="20">
        <v>969</v>
      </c>
      <c r="B1794" s="20" t="s">
        <v>180</v>
      </c>
      <c r="C1794" s="20">
        <v>1672</v>
      </c>
      <c r="D1794" s="20" t="s">
        <v>94</v>
      </c>
      <c r="O1794" s="23">
        <v>3</v>
      </c>
      <c r="P1794" s="23">
        <v>1</v>
      </c>
      <c r="Q1794" s="23">
        <v>1</v>
      </c>
      <c r="R1794" s="23">
        <v>2</v>
      </c>
      <c r="S1794" s="23">
        <v>1</v>
      </c>
      <c r="T1794" s="28">
        <f t="shared" si="213"/>
        <v>8</v>
      </c>
    </row>
    <row r="1795" spans="1:20" outlineLevel="2" x14ac:dyDescent="0.25">
      <c r="A1795" s="20">
        <v>969</v>
      </c>
      <c r="B1795" s="20" t="s">
        <v>180</v>
      </c>
      <c r="C1795" s="20">
        <v>1436</v>
      </c>
      <c r="D1795" s="20" t="s">
        <v>95</v>
      </c>
      <c r="R1795" s="23">
        <v>1</v>
      </c>
      <c r="T1795" s="28">
        <f t="shared" si="213"/>
        <v>1</v>
      </c>
    </row>
    <row r="1796" spans="1:20" outlineLevel="2" x14ac:dyDescent="0.25">
      <c r="A1796" s="20">
        <v>969</v>
      </c>
      <c r="B1796" s="20" t="s">
        <v>180</v>
      </c>
      <c r="C1796" s="20">
        <v>1739</v>
      </c>
      <c r="D1796" s="20" t="s">
        <v>96</v>
      </c>
      <c r="O1796" s="23">
        <v>2</v>
      </c>
      <c r="S1796" s="23">
        <v>1</v>
      </c>
      <c r="T1796" s="28">
        <f t="shared" si="213"/>
        <v>3</v>
      </c>
    </row>
    <row r="1797" spans="1:20" outlineLevel="2" x14ac:dyDescent="0.25">
      <c r="A1797" s="20">
        <v>969</v>
      </c>
      <c r="B1797" s="20" t="s">
        <v>180</v>
      </c>
      <c r="C1797" s="20">
        <v>922</v>
      </c>
      <c r="D1797" s="20" t="s">
        <v>172</v>
      </c>
      <c r="P1797" s="23">
        <v>1</v>
      </c>
      <c r="T1797" s="28">
        <f t="shared" si="213"/>
        <v>1</v>
      </c>
    </row>
    <row r="1798" spans="1:20" outlineLevel="2" x14ac:dyDescent="0.25">
      <c r="A1798" s="20">
        <v>969</v>
      </c>
      <c r="B1798" s="20" t="s">
        <v>180</v>
      </c>
      <c r="C1798" s="20">
        <v>969</v>
      </c>
      <c r="D1798" s="20" t="s">
        <v>180</v>
      </c>
      <c r="E1798" s="23">
        <v>12</v>
      </c>
      <c r="G1798" s="23">
        <v>64</v>
      </c>
      <c r="H1798" s="23">
        <v>83</v>
      </c>
      <c r="I1798" s="23">
        <v>42</v>
      </c>
      <c r="J1798" s="23">
        <v>78</v>
      </c>
      <c r="K1798" s="23">
        <v>89</v>
      </c>
      <c r="L1798" s="23">
        <v>80</v>
      </c>
      <c r="M1798" s="23">
        <v>93</v>
      </c>
      <c r="N1798" s="23">
        <v>85</v>
      </c>
      <c r="O1798" s="23">
        <v>79</v>
      </c>
      <c r="T1798" s="28">
        <f t="shared" si="213"/>
        <v>705</v>
      </c>
    </row>
    <row r="1799" spans="1:20" outlineLevel="1" x14ac:dyDescent="0.25">
      <c r="A1799" s="25"/>
      <c r="B1799" s="24" t="s">
        <v>1114</v>
      </c>
      <c r="C1799" s="25"/>
      <c r="D1799" s="25"/>
      <c r="E1799" s="26">
        <f t="shared" ref="E1799:T1799" si="221">SUBTOTAL(9,E1793:E1798)</f>
        <v>12</v>
      </c>
      <c r="F1799" s="26">
        <f t="shared" si="221"/>
        <v>0</v>
      </c>
      <c r="G1799" s="26">
        <f t="shared" si="221"/>
        <v>64</v>
      </c>
      <c r="H1799" s="26">
        <f t="shared" si="221"/>
        <v>83</v>
      </c>
      <c r="I1799" s="26">
        <f t="shared" si="221"/>
        <v>42</v>
      </c>
      <c r="J1799" s="26">
        <f t="shared" si="221"/>
        <v>78</v>
      </c>
      <c r="K1799" s="26">
        <f t="shared" si="221"/>
        <v>89</v>
      </c>
      <c r="L1799" s="26">
        <f t="shared" si="221"/>
        <v>80</v>
      </c>
      <c r="M1799" s="26">
        <f t="shared" si="221"/>
        <v>93</v>
      </c>
      <c r="N1799" s="26">
        <f t="shared" si="221"/>
        <v>85</v>
      </c>
      <c r="O1799" s="26">
        <f t="shared" si="221"/>
        <v>84</v>
      </c>
      <c r="P1799" s="26">
        <f t="shared" si="221"/>
        <v>91</v>
      </c>
      <c r="Q1799" s="26">
        <f t="shared" si="221"/>
        <v>94</v>
      </c>
      <c r="R1799" s="26">
        <f t="shared" si="221"/>
        <v>108</v>
      </c>
      <c r="S1799" s="26">
        <f t="shared" si="221"/>
        <v>103</v>
      </c>
      <c r="T1799" s="28">
        <f t="shared" si="221"/>
        <v>1106</v>
      </c>
    </row>
    <row r="1800" spans="1:20" outlineLevel="2" x14ac:dyDescent="0.25">
      <c r="A1800" s="20">
        <v>1498</v>
      </c>
      <c r="B1800" s="20" t="s">
        <v>181</v>
      </c>
      <c r="C1800" s="20">
        <v>180</v>
      </c>
      <c r="D1800" s="20" t="s">
        <v>62</v>
      </c>
      <c r="E1800" s="23">
        <v>2</v>
      </c>
      <c r="T1800" s="28">
        <f t="shared" ref="T1800:T1870" si="222">SUM(E1800:S1800)</f>
        <v>2</v>
      </c>
    </row>
    <row r="1801" spans="1:20" outlineLevel="2" x14ac:dyDescent="0.25">
      <c r="A1801" s="20">
        <v>1498</v>
      </c>
      <c r="B1801" s="20" t="s">
        <v>181</v>
      </c>
      <c r="C1801" s="20">
        <v>1672</v>
      </c>
      <c r="D1801" s="20" t="s">
        <v>94</v>
      </c>
      <c r="R1801" s="23">
        <v>1</v>
      </c>
      <c r="T1801" s="28">
        <f t="shared" si="222"/>
        <v>1</v>
      </c>
    </row>
    <row r="1802" spans="1:20" outlineLevel="2" x14ac:dyDescent="0.25">
      <c r="A1802" s="20">
        <v>1498</v>
      </c>
      <c r="B1802" s="20" t="s">
        <v>181</v>
      </c>
      <c r="C1802" s="20">
        <v>1739</v>
      </c>
      <c r="D1802" s="20" t="s">
        <v>96</v>
      </c>
      <c r="N1802" s="23">
        <v>1</v>
      </c>
      <c r="Q1802" s="23">
        <v>1</v>
      </c>
      <c r="R1802" s="23">
        <v>1</v>
      </c>
      <c r="S1802" s="23">
        <v>1</v>
      </c>
      <c r="T1802" s="28">
        <f t="shared" si="222"/>
        <v>4</v>
      </c>
    </row>
    <row r="1803" spans="1:20" outlineLevel="2" x14ac:dyDescent="0.25">
      <c r="A1803" s="20">
        <v>1498</v>
      </c>
      <c r="B1803" s="20" t="s">
        <v>181</v>
      </c>
      <c r="C1803" s="20">
        <v>1067</v>
      </c>
      <c r="D1803" s="20" t="s">
        <v>97</v>
      </c>
      <c r="P1803" s="23">
        <v>1</v>
      </c>
      <c r="Q1803" s="23">
        <v>1</v>
      </c>
      <c r="R1803" s="23">
        <v>1</v>
      </c>
      <c r="T1803" s="28">
        <f t="shared" si="222"/>
        <v>3</v>
      </c>
    </row>
    <row r="1804" spans="1:20" outlineLevel="2" x14ac:dyDescent="0.25">
      <c r="A1804" s="20">
        <v>1498</v>
      </c>
      <c r="B1804" s="20" t="s">
        <v>181</v>
      </c>
      <c r="C1804" s="20">
        <v>1445</v>
      </c>
      <c r="D1804" s="20" t="s">
        <v>120</v>
      </c>
      <c r="R1804" s="23">
        <v>1</v>
      </c>
      <c r="T1804" s="28">
        <f t="shared" si="222"/>
        <v>1</v>
      </c>
    </row>
    <row r="1805" spans="1:20" outlineLevel="2" x14ac:dyDescent="0.25">
      <c r="A1805" s="20">
        <v>1498</v>
      </c>
      <c r="B1805" s="20" t="s">
        <v>181</v>
      </c>
      <c r="C1805" s="20">
        <v>1508</v>
      </c>
      <c r="D1805" s="20" t="s">
        <v>127</v>
      </c>
      <c r="H1805" s="23">
        <v>1</v>
      </c>
      <c r="I1805" s="23">
        <v>4</v>
      </c>
      <c r="K1805" s="23">
        <v>1</v>
      </c>
      <c r="L1805" s="23">
        <v>1</v>
      </c>
      <c r="M1805" s="23">
        <v>1</v>
      </c>
      <c r="O1805" s="23">
        <v>1</v>
      </c>
      <c r="P1805" s="23">
        <v>2</v>
      </c>
      <c r="R1805" s="23">
        <v>2</v>
      </c>
      <c r="S1805" s="23">
        <v>4</v>
      </c>
      <c r="T1805" s="28">
        <f t="shared" si="222"/>
        <v>17</v>
      </c>
    </row>
    <row r="1806" spans="1:20" outlineLevel="2" x14ac:dyDescent="0.25">
      <c r="A1806" s="20">
        <v>1498</v>
      </c>
      <c r="B1806" s="20" t="s">
        <v>181</v>
      </c>
      <c r="C1806" s="20">
        <v>1450</v>
      </c>
      <c r="D1806" s="20" t="s">
        <v>128</v>
      </c>
      <c r="O1806" s="23">
        <v>1</v>
      </c>
      <c r="T1806" s="28">
        <f t="shared" si="222"/>
        <v>1</v>
      </c>
    </row>
    <row r="1807" spans="1:20" outlineLevel="2" x14ac:dyDescent="0.25">
      <c r="A1807" s="20">
        <v>1498</v>
      </c>
      <c r="B1807" s="20" t="s">
        <v>181</v>
      </c>
      <c r="C1807" s="20">
        <v>826</v>
      </c>
      <c r="D1807" s="20" t="s">
        <v>161</v>
      </c>
      <c r="P1807" s="23">
        <v>1</v>
      </c>
      <c r="T1807" s="28">
        <f t="shared" si="222"/>
        <v>1</v>
      </c>
    </row>
    <row r="1808" spans="1:20" outlineLevel="2" x14ac:dyDescent="0.25">
      <c r="A1808" s="20">
        <v>1498</v>
      </c>
      <c r="B1808" s="20" t="s">
        <v>181</v>
      </c>
      <c r="C1808" s="20">
        <v>847</v>
      </c>
      <c r="D1808" s="20" t="s">
        <v>164</v>
      </c>
      <c r="G1808" s="23">
        <v>1</v>
      </c>
      <c r="H1808" s="23">
        <v>1</v>
      </c>
      <c r="J1808" s="23">
        <v>1</v>
      </c>
      <c r="N1808" s="23">
        <v>2</v>
      </c>
      <c r="T1808" s="28">
        <f t="shared" si="222"/>
        <v>5</v>
      </c>
    </row>
    <row r="1809" spans="1:20" outlineLevel="2" x14ac:dyDescent="0.25">
      <c r="A1809" s="20">
        <v>1498</v>
      </c>
      <c r="B1809" s="20" t="s">
        <v>181</v>
      </c>
      <c r="C1809" s="20">
        <v>1498</v>
      </c>
      <c r="D1809" s="20" t="s">
        <v>181</v>
      </c>
      <c r="E1809" s="23">
        <v>84</v>
      </c>
      <c r="G1809" s="23">
        <v>133</v>
      </c>
      <c r="H1809" s="23">
        <v>124</v>
      </c>
      <c r="I1809" s="23">
        <v>101</v>
      </c>
      <c r="J1809" s="23">
        <v>118</v>
      </c>
      <c r="K1809" s="23">
        <v>103</v>
      </c>
      <c r="L1809" s="23">
        <v>95</v>
      </c>
      <c r="M1809" s="23">
        <v>89</v>
      </c>
      <c r="N1809" s="23">
        <v>106</v>
      </c>
      <c r="O1809" s="23">
        <v>125</v>
      </c>
      <c r="P1809" s="23">
        <v>110</v>
      </c>
      <c r="Q1809" s="23">
        <v>99</v>
      </c>
      <c r="R1809" s="23">
        <v>97</v>
      </c>
      <c r="S1809" s="23">
        <v>95</v>
      </c>
      <c r="T1809" s="28">
        <f t="shared" si="222"/>
        <v>1479</v>
      </c>
    </row>
    <row r="1810" spans="1:20" outlineLevel="2" x14ac:dyDescent="0.25">
      <c r="A1810" s="20">
        <v>1498</v>
      </c>
      <c r="B1810" s="20" t="s">
        <v>181</v>
      </c>
      <c r="C1810" s="20">
        <v>1235</v>
      </c>
      <c r="D1810" s="20" t="s">
        <v>247</v>
      </c>
      <c r="N1810" s="23">
        <v>1</v>
      </c>
      <c r="T1810" s="28">
        <f t="shared" si="222"/>
        <v>1</v>
      </c>
    </row>
    <row r="1811" spans="1:20" outlineLevel="2" x14ac:dyDescent="0.25">
      <c r="A1811" s="20">
        <v>1498</v>
      </c>
      <c r="B1811" s="20" t="s">
        <v>181</v>
      </c>
      <c r="C1811" s="20">
        <v>480</v>
      </c>
      <c r="D1811" s="20" t="s">
        <v>208</v>
      </c>
      <c r="P1811" s="23">
        <v>1</v>
      </c>
      <c r="T1811" s="28">
        <f t="shared" si="222"/>
        <v>1</v>
      </c>
    </row>
    <row r="1812" spans="1:20" outlineLevel="1" x14ac:dyDescent="0.25">
      <c r="A1812" s="25"/>
      <c r="B1812" s="24" t="s">
        <v>1115</v>
      </c>
      <c r="C1812" s="25"/>
      <c r="D1812" s="25"/>
      <c r="E1812" s="26">
        <f t="shared" ref="E1812:T1812" si="223">SUBTOTAL(9,E1800:E1811)</f>
        <v>86</v>
      </c>
      <c r="F1812" s="26">
        <f t="shared" si="223"/>
        <v>0</v>
      </c>
      <c r="G1812" s="26">
        <f t="shared" si="223"/>
        <v>134</v>
      </c>
      <c r="H1812" s="26">
        <f t="shared" si="223"/>
        <v>126</v>
      </c>
      <c r="I1812" s="26">
        <f t="shared" si="223"/>
        <v>105</v>
      </c>
      <c r="J1812" s="26">
        <f t="shared" si="223"/>
        <v>119</v>
      </c>
      <c r="K1812" s="26">
        <f t="shared" si="223"/>
        <v>104</v>
      </c>
      <c r="L1812" s="26">
        <f t="shared" si="223"/>
        <v>96</v>
      </c>
      <c r="M1812" s="26">
        <f t="shared" si="223"/>
        <v>90</v>
      </c>
      <c r="N1812" s="26">
        <f t="shared" si="223"/>
        <v>110</v>
      </c>
      <c r="O1812" s="26">
        <f t="shared" si="223"/>
        <v>127</v>
      </c>
      <c r="P1812" s="26">
        <f t="shared" si="223"/>
        <v>115</v>
      </c>
      <c r="Q1812" s="26">
        <f t="shared" si="223"/>
        <v>101</v>
      </c>
      <c r="R1812" s="26">
        <f t="shared" si="223"/>
        <v>103</v>
      </c>
      <c r="S1812" s="26">
        <f t="shared" si="223"/>
        <v>100</v>
      </c>
      <c r="T1812" s="28">
        <f t="shared" si="223"/>
        <v>1516</v>
      </c>
    </row>
    <row r="1813" spans="1:20" outlineLevel="2" x14ac:dyDescent="0.25">
      <c r="A1813" s="20">
        <v>976</v>
      </c>
      <c r="B1813" s="20" t="s">
        <v>182</v>
      </c>
      <c r="C1813" s="20">
        <v>1510</v>
      </c>
      <c r="D1813" s="20" t="s">
        <v>46</v>
      </c>
      <c r="G1813" s="23">
        <v>1</v>
      </c>
      <c r="T1813" s="28">
        <f t="shared" si="222"/>
        <v>1</v>
      </c>
    </row>
    <row r="1814" spans="1:20" outlineLevel="2" x14ac:dyDescent="0.25">
      <c r="A1814" s="20">
        <v>976</v>
      </c>
      <c r="B1814" s="20" t="s">
        <v>182</v>
      </c>
      <c r="C1814" s="20">
        <v>1627</v>
      </c>
      <c r="D1814" s="20" t="s">
        <v>60</v>
      </c>
      <c r="I1814" s="23">
        <v>1</v>
      </c>
      <c r="K1814" s="23">
        <v>1</v>
      </c>
      <c r="T1814" s="28">
        <f t="shared" si="222"/>
        <v>2</v>
      </c>
    </row>
    <row r="1815" spans="1:20" outlineLevel="2" x14ac:dyDescent="0.25">
      <c r="A1815" s="20">
        <v>976</v>
      </c>
      <c r="B1815" s="20" t="s">
        <v>182</v>
      </c>
      <c r="C1815" s="20">
        <v>1197</v>
      </c>
      <c r="D1815" s="20" t="s">
        <v>239</v>
      </c>
      <c r="R1815" s="23">
        <v>1</v>
      </c>
      <c r="T1815" s="28">
        <f t="shared" si="222"/>
        <v>1</v>
      </c>
    </row>
    <row r="1816" spans="1:20" outlineLevel="2" x14ac:dyDescent="0.25">
      <c r="A1816" s="20">
        <v>976</v>
      </c>
      <c r="B1816" s="20" t="s">
        <v>182</v>
      </c>
      <c r="C1816" s="20">
        <v>1501</v>
      </c>
      <c r="D1816" s="20" t="s">
        <v>93</v>
      </c>
      <c r="P1816" s="23">
        <v>2</v>
      </c>
      <c r="Q1816" s="23">
        <v>1</v>
      </c>
      <c r="R1816" s="23">
        <v>3</v>
      </c>
      <c r="T1816" s="28">
        <f t="shared" si="222"/>
        <v>6</v>
      </c>
    </row>
    <row r="1817" spans="1:20" outlineLevel="2" x14ac:dyDescent="0.25">
      <c r="A1817" s="20">
        <v>976</v>
      </c>
      <c r="B1817" s="20" t="s">
        <v>182</v>
      </c>
      <c r="C1817" s="20">
        <v>1508</v>
      </c>
      <c r="D1817" s="20" t="s">
        <v>127</v>
      </c>
      <c r="I1817" s="23">
        <v>2</v>
      </c>
      <c r="R1817" s="23">
        <v>1</v>
      </c>
      <c r="S1817" s="23">
        <v>1</v>
      </c>
      <c r="T1817" s="28">
        <f t="shared" si="222"/>
        <v>4</v>
      </c>
    </row>
    <row r="1818" spans="1:20" outlineLevel="2" x14ac:dyDescent="0.25">
      <c r="A1818" s="20">
        <v>976</v>
      </c>
      <c r="B1818" s="20" t="s">
        <v>182</v>
      </c>
      <c r="C1818" s="20">
        <v>860</v>
      </c>
      <c r="D1818" s="20" t="s">
        <v>166</v>
      </c>
      <c r="G1818" s="23">
        <v>1</v>
      </c>
      <c r="L1818" s="23">
        <v>1</v>
      </c>
      <c r="T1818" s="28">
        <f t="shared" si="222"/>
        <v>2</v>
      </c>
    </row>
    <row r="1819" spans="1:20" outlineLevel="2" x14ac:dyDescent="0.25">
      <c r="A1819" s="20">
        <v>976</v>
      </c>
      <c r="B1819" s="20" t="s">
        <v>182</v>
      </c>
      <c r="C1819" s="20">
        <v>898</v>
      </c>
      <c r="D1819" s="20" t="s">
        <v>169</v>
      </c>
      <c r="G1819" s="23">
        <v>2</v>
      </c>
      <c r="H1819" s="23">
        <v>4</v>
      </c>
      <c r="I1819" s="23">
        <v>1</v>
      </c>
      <c r="J1819" s="23">
        <v>4</v>
      </c>
      <c r="K1819" s="23">
        <v>2</v>
      </c>
      <c r="L1819" s="23">
        <v>1</v>
      </c>
      <c r="M1819" s="23">
        <v>1</v>
      </c>
      <c r="N1819" s="23">
        <v>1</v>
      </c>
      <c r="O1819" s="23">
        <v>2</v>
      </c>
      <c r="P1819" s="23">
        <v>1</v>
      </c>
      <c r="Q1819" s="23">
        <v>2</v>
      </c>
      <c r="R1819" s="23">
        <v>1</v>
      </c>
      <c r="S1819" s="23">
        <v>1</v>
      </c>
      <c r="T1819" s="28">
        <f t="shared" si="222"/>
        <v>23</v>
      </c>
    </row>
    <row r="1820" spans="1:20" outlineLevel="2" x14ac:dyDescent="0.25">
      <c r="A1820" s="20">
        <v>976</v>
      </c>
      <c r="B1820" s="20" t="s">
        <v>182</v>
      </c>
      <c r="C1820" s="20">
        <v>905</v>
      </c>
      <c r="D1820" s="20" t="s">
        <v>170</v>
      </c>
      <c r="I1820" s="23">
        <v>1</v>
      </c>
      <c r="Q1820" s="23">
        <v>1</v>
      </c>
      <c r="T1820" s="28">
        <f t="shared" si="222"/>
        <v>2</v>
      </c>
    </row>
    <row r="1821" spans="1:20" outlineLevel="2" x14ac:dyDescent="0.25">
      <c r="A1821" s="20">
        <v>976</v>
      </c>
      <c r="B1821" s="20" t="s">
        <v>182</v>
      </c>
      <c r="C1821" s="20">
        <v>976</v>
      </c>
      <c r="D1821" s="20" t="s">
        <v>182</v>
      </c>
      <c r="E1821" s="23">
        <v>29</v>
      </c>
      <c r="G1821" s="23">
        <v>32</v>
      </c>
      <c r="H1821" s="23">
        <v>37</v>
      </c>
      <c r="I1821" s="23">
        <v>49</v>
      </c>
      <c r="J1821" s="23">
        <v>56</v>
      </c>
      <c r="K1821" s="23">
        <v>52</v>
      </c>
      <c r="L1821" s="23">
        <v>32</v>
      </c>
      <c r="M1821" s="23">
        <v>58</v>
      </c>
      <c r="N1821" s="23">
        <v>52</v>
      </c>
      <c r="O1821" s="23">
        <v>48</v>
      </c>
      <c r="P1821" s="23">
        <v>46</v>
      </c>
      <c r="Q1821" s="23">
        <v>47</v>
      </c>
      <c r="R1821" s="23">
        <v>49</v>
      </c>
      <c r="S1821" s="23">
        <v>58</v>
      </c>
      <c r="T1821" s="28">
        <f t="shared" si="222"/>
        <v>645</v>
      </c>
    </row>
    <row r="1822" spans="1:20" outlineLevel="2" x14ac:dyDescent="0.25">
      <c r="A1822" s="20">
        <v>976</v>
      </c>
      <c r="B1822" s="20" t="s">
        <v>182</v>
      </c>
      <c r="C1822" s="20">
        <v>628</v>
      </c>
      <c r="D1822" s="20" t="s">
        <v>188</v>
      </c>
      <c r="P1822" s="23">
        <v>1</v>
      </c>
      <c r="T1822" s="28">
        <f t="shared" si="222"/>
        <v>1</v>
      </c>
    </row>
    <row r="1823" spans="1:20" outlineLevel="1" x14ac:dyDescent="0.25">
      <c r="A1823" s="25"/>
      <c r="B1823" s="24" t="s">
        <v>1116</v>
      </c>
      <c r="C1823" s="25"/>
      <c r="D1823" s="25"/>
      <c r="E1823" s="26">
        <f t="shared" ref="E1823:T1823" si="224">SUBTOTAL(9,E1813:E1822)</f>
        <v>29</v>
      </c>
      <c r="F1823" s="26">
        <f t="shared" si="224"/>
        <v>0</v>
      </c>
      <c r="G1823" s="26">
        <f t="shared" si="224"/>
        <v>36</v>
      </c>
      <c r="H1823" s="26">
        <f t="shared" si="224"/>
        <v>41</v>
      </c>
      <c r="I1823" s="26">
        <f t="shared" si="224"/>
        <v>54</v>
      </c>
      <c r="J1823" s="26">
        <f t="shared" si="224"/>
        <v>60</v>
      </c>
      <c r="K1823" s="26">
        <f t="shared" si="224"/>
        <v>55</v>
      </c>
      <c r="L1823" s="26">
        <f t="shared" si="224"/>
        <v>34</v>
      </c>
      <c r="M1823" s="26">
        <f t="shared" si="224"/>
        <v>59</v>
      </c>
      <c r="N1823" s="26">
        <f t="shared" si="224"/>
        <v>53</v>
      </c>
      <c r="O1823" s="26">
        <f t="shared" si="224"/>
        <v>50</v>
      </c>
      <c r="P1823" s="26">
        <f t="shared" si="224"/>
        <v>50</v>
      </c>
      <c r="Q1823" s="26">
        <f t="shared" si="224"/>
        <v>51</v>
      </c>
      <c r="R1823" s="26">
        <f t="shared" si="224"/>
        <v>55</v>
      </c>
      <c r="S1823" s="26">
        <f t="shared" si="224"/>
        <v>60</v>
      </c>
      <c r="T1823" s="28">
        <f t="shared" si="224"/>
        <v>687</v>
      </c>
    </row>
    <row r="1824" spans="1:20" outlineLevel="2" x14ac:dyDescent="0.25">
      <c r="A1824" s="20">
        <v>984</v>
      </c>
      <c r="B1824" s="20" t="s">
        <v>183</v>
      </c>
      <c r="C1824" s="20">
        <v>1630</v>
      </c>
      <c r="D1824" s="20" t="s">
        <v>29</v>
      </c>
      <c r="P1824" s="23">
        <v>3</v>
      </c>
      <c r="Q1824" s="23">
        <v>2</v>
      </c>
      <c r="R1824" s="23">
        <v>5</v>
      </c>
      <c r="S1824" s="23">
        <v>2</v>
      </c>
      <c r="T1824" s="28">
        <f t="shared" si="222"/>
        <v>12</v>
      </c>
    </row>
    <row r="1825" spans="1:20" outlineLevel="2" x14ac:dyDescent="0.25">
      <c r="A1825" s="20">
        <v>984</v>
      </c>
      <c r="B1825" s="20" t="s">
        <v>183</v>
      </c>
      <c r="C1825" s="20">
        <v>94</v>
      </c>
      <c r="D1825" s="20" t="s">
        <v>38</v>
      </c>
      <c r="S1825" s="23">
        <v>1</v>
      </c>
      <c r="T1825" s="28">
        <f t="shared" si="222"/>
        <v>1</v>
      </c>
    </row>
    <row r="1826" spans="1:20" outlineLevel="2" x14ac:dyDescent="0.25">
      <c r="A1826" s="20">
        <v>984</v>
      </c>
      <c r="B1826" s="20" t="s">
        <v>183</v>
      </c>
      <c r="C1826" s="20">
        <v>1632</v>
      </c>
      <c r="D1826" s="20" t="s">
        <v>74</v>
      </c>
      <c r="M1826" s="23">
        <v>18</v>
      </c>
      <c r="N1826" s="23">
        <v>16</v>
      </c>
      <c r="O1826" s="23">
        <v>17</v>
      </c>
      <c r="P1826" s="23">
        <v>7</v>
      </c>
      <c r="Q1826" s="23">
        <v>14</v>
      </c>
      <c r="R1826" s="23">
        <v>13</v>
      </c>
      <c r="T1826" s="28">
        <f t="shared" si="222"/>
        <v>85</v>
      </c>
    </row>
    <row r="1827" spans="1:20" outlineLevel="2" x14ac:dyDescent="0.25">
      <c r="A1827" s="20">
        <v>984</v>
      </c>
      <c r="B1827" s="20" t="s">
        <v>183</v>
      </c>
      <c r="C1827" s="20">
        <v>266</v>
      </c>
      <c r="D1827" s="20" t="s">
        <v>88</v>
      </c>
      <c r="M1827" s="23">
        <v>1</v>
      </c>
      <c r="P1827" s="23">
        <v>1</v>
      </c>
      <c r="T1827" s="28">
        <f t="shared" si="222"/>
        <v>2</v>
      </c>
    </row>
    <row r="1828" spans="1:20" outlineLevel="2" x14ac:dyDescent="0.25">
      <c r="A1828" s="20">
        <v>984</v>
      </c>
      <c r="B1828" s="20" t="s">
        <v>183</v>
      </c>
      <c r="C1828" s="20">
        <v>1672</v>
      </c>
      <c r="D1828" s="20" t="s">
        <v>94</v>
      </c>
      <c r="P1828" s="23">
        <v>1</v>
      </c>
      <c r="R1828" s="23">
        <v>1</v>
      </c>
      <c r="S1828" s="23">
        <v>3</v>
      </c>
      <c r="T1828" s="28">
        <f t="shared" si="222"/>
        <v>5</v>
      </c>
    </row>
    <row r="1829" spans="1:20" outlineLevel="2" x14ac:dyDescent="0.25">
      <c r="A1829" s="20">
        <v>984</v>
      </c>
      <c r="B1829" s="20" t="s">
        <v>183</v>
      </c>
      <c r="C1829" s="20">
        <v>1739</v>
      </c>
      <c r="D1829" s="20" t="s">
        <v>96</v>
      </c>
      <c r="N1829" s="23">
        <v>1</v>
      </c>
      <c r="R1829" s="23">
        <v>1</v>
      </c>
      <c r="T1829" s="28">
        <f t="shared" si="222"/>
        <v>2</v>
      </c>
    </row>
    <row r="1830" spans="1:20" outlineLevel="2" x14ac:dyDescent="0.25">
      <c r="A1830" s="20">
        <v>984</v>
      </c>
      <c r="B1830" s="20" t="s">
        <v>183</v>
      </c>
      <c r="C1830" s="20">
        <v>1343</v>
      </c>
      <c r="D1830" s="20" t="s">
        <v>243</v>
      </c>
      <c r="F1830" s="23">
        <v>2</v>
      </c>
      <c r="J1830" s="23">
        <v>1</v>
      </c>
      <c r="K1830" s="23">
        <v>1</v>
      </c>
      <c r="N1830" s="23">
        <v>4</v>
      </c>
      <c r="O1830" s="23">
        <v>1</v>
      </c>
      <c r="P1830" s="23">
        <v>1</v>
      </c>
      <c r="Q1830" s="23">
        <v>1</v>
      </c>
      <c r="R1830" s="23">
        <v>1</v>
      </c>
      <c r="S1830" s="23">
        <v>3</v>
      </c>
      <c r="T1830" s="28">
        <f t="shared" si="222"/>
        <v>15</v>
      </c>
    </row>
    <row r="1831" spans="1:20" outlineLevel="2" x14ac:dyDescent="0.25">
      <c r="A1831" s="20">
        <v>984</v>
      </c>
      <c r="B1831" s="20" t="s">
        <v>183</v>
      </c>
      <c r="C1831" s="20">
        <v>1438</v>
      </c>
      <c r="D1831" s="20" t="s">
        <v>119</v>
      </c>
      <c r="S1831" s="23">
        <v>1</v>
      </c>
      <c r="T1831" s="28">
        <f t="shared" si="222"/>
        <v>1</v>
      </c>
    </row>
    <row r="1832" spans="1:20" outlineLevel="2" x14ac:dyDescent="0.25">
      <c r="A1832" s="20">
        <v>984</v>
      </c>
      <c r="B1832" s="20" t="s">
        <v>183</v>
      </c>
      <c r="C1832" s="20">
        <v>1445</v>
      </c>
      <c r="D1832" s="20" t="s">
        <v>120</v>
      </c>
      <c r="E1832" s="23">
        <v>1</v>
      </c>
      <c r="M1832" s="23">
        <v>1</v>
      </c>
      <c r="P1832" s="23">
        <v>1</v>
      </c>
      <c r="R1832" s="23">
        <v>2</v>
      </c>
      <c r="T1832" s="28">
        <f t="shared" si="222"/>
        <v>5</v>
      </c>
    </row>
    <row r="1833" spans="1:20" outlineLevel="2" x14ac:dyDescent="0.25">
      <c r="A1833" s="20">
        <v>984</v>
      </c>
      <c r="B1833" s="20" t="s">
        <v>183</v>
      </c>
      <c r="C1833" s="20">
        <v>1446</v>
      </c>
      <c r="D1833" s="20" t="s">
        <v>122</v>
      </c>
      <c r="G1833" s="23">
        <v>1</v>
      </c>
      <c r="R1833" s="23">
        <v>1</v>
      </c>
      <c r="T1833" s="28">
        <f t="shared" si="222"/>
        <v>2</v>
      </c>
    </row>
    <row r="1834" spans="1:20" outlineLevel="2" x14ac:dyDescent="0.25">
      <c r="A1834" s="20">
        <v>984</v>
      </c>
      <c r="B1834" s="20" t="s">
        <v>183</v>
      </c>
      <c r="C1834" s="20">
        <v>1449</v>
      </c>
      <c r="D1834" s="20" t="s">
        <v>123</v>
      </c>
      <c r="G1834" s="23">
        <v>1</v>
      </c>
      <c r="T1834" s="28">
        <f t="shared" si="222"/>
        <v>1</v>
      </c>
    </row>
    <row r="1835" spans="1:20" outlineLevel="2" x14ac:dyDescent="0.25">
      <c r="A1835" s="20">
        <v>984</v>
      </c>
      <c r="B1835" s="20" t="s">
        <v>183</v>
      </c>
      <c r="C1835" s="20">
        <v>984</v>
      </c>
      <c r="D1835" s="20" t="s">
        <v>183</v>
      </c>
      <c r="G1835" s="23">
        <v>168</v>
      </c>
      <c r="H1835" s="23">
        <v>215</v>
      </c>
      <c r="I1835" s="23">
        <v>181</v>
      </c>
      <c r="J1835" s="23">
        <v>167</v>
      </c>
      <c r="K1835" s="23">
        <v>191</v>
      </c>
      <c r="L1835" s="23">
        <v>189</v>
      </c>
      <c r="M1835" s="23">
        <v>192</v>
      </c>
      <c r="N1835" s="23">
        <v>186</v>
      </c>
      <c r="O1835" s="23">
        <v>181</v>
      </c>
      <c r="P1835" s="23">
        <v>169</v>
      </c>
      <c r="Q1835" s="23">
        <v>191</v>
      </c>
      <c r="R1835" s="23">
        <v>199</v>
      </c>
      <c r="S1835" s="23">
        <v>176</v>
      </c>
      <c r="T1835" s="28">
        <f t="shared" si="222"/>
        <v>2405</v>
      </c>
    </row>
    <row r="1836" spans="1:20" outlineLevel="2" x14ac:dyDescent="0.25">
      <c r="A1836" s="20">
        <v>984</v>
      </c>
      <c r="B1836" s="20" t="s">
        <v>183</v>
      </c>
      <c r="C1836" s="20">
        <v>1139</v>
      </c>
      <c r="D1836" s="20" t="s">
        <v>253</v>
      </c>
      <c r="S1836" s="23">
        <v>1</v>
      </c>
      <c r="T1836" s="28">
        <f t="shared" si="222"/>
        <v>1</v>
      </c>
    </row>
    <row r="1837" spans="1:20" outlineLevel="2" x14ac:dyDescent="0.25">
      <c r="A1837" s="20">
        <v>984</v>
      </c>
      <c r="B1837" s="20" t="s">
        <v>183</v>
      </c>
      <c r="C1837" s="20">
        <v>1231</v>
      </c>
      <c r="D1837" s="20" t="s">
        <v>254</v>
      </c>
      <c r="E1837" s="23">
        <v>1</v>
      </c>
      <c r="K1837" s="23">
        <v>1</v>
      </c>
      <c r="Q1837" s="23">
        <v>2</v>
      </c>
      <c r="R1837" s="23">
        <v>1</v>
      </c>
      <c r="T1837" s="28">
        <f t="shared" si="222"/>
        <v>5</v>
      </c>
    </row>
    <row r="1838" spans="1:20" outlineLevel="2" x14ac:dyDescent="0.25">
      <c r="A1838" s="20">
        <v>984</v>
      </c>
      <c r="B1838" s="20" t="s">
        <v>183</v>
      </c>
      <c r="C1838" s="20">
        <v>537</v>
      </c>
      <c r="D1838" s="20" t="s">
        <v>218</v>
      </c>
      <c r="N1838" s="23">
        <v>1</v>
      </c>
      <c r="P1838" s="23">
        <v>1</v>
      </c>
      <c r="Q1838" s="23">
        <v>1</v>
      </c>
      <c r="R1838" s="23">
        <v>1</v>
      </c>
      <c r="T1838" s="28">
        <f t="shared" si="222"/>
        <v>4</v>
      </c>
    </row>
    <row r="1839" spans="1:20" outlineLevel="1" x14ac:dyDescent="0.25">
      <c r="A1839" s="25"/>
      <c r="B1839" s="24" t="s">
        <v>1117</v>
      </c>
      <c r="C1839" s="25"/>
      <c r="D1839" s="25"/>
      <c r="E1839" s="26">
        <f t="shared" ref="E1839:T1839" si="225">SUBTOTAL(9,E1824:E1838)</f>
        <v>2</v>
      </c>
      <c r="F1839" s="26">
        <f t="shared" si="225"/>
        <v>2</v>
      </c>
      <c r="G1839" s="26">
        <f t="shared" si="225"/>
        <v>170</v>
      </c>
      <c r="H1839" s="26">
        <f t="shared" si="225"/>
        <v>215</v>
      </c>
      <c r="I1839" s="26">
        <f t="shared" si="225"/>
        <v>181</v>
      </c>
      <c r="J1839" s="26">
        <f t="shared" si="225"/>
        <v>168</v>
      </c>
      <c r="K1839" s="26">
        <f t="shared" si="225"/>
        <v>193</v>
      </c>
      <c r="L1839" s="26">
        <f t="shared" si="225"/>
        <v>189</v>
      </c>
      <c r="M1839" s="26">
        <f t="shared" si="225"/>
        <v>212</v>
      </c>
      <c r="N1839" s="26">
        <f t="shared" si="225"/>
        <v>208</v>
      </c>
      <c r="O1839" s="26">
        <f t="shared" si="225"/>
        <v>199</v>
      </c>
      <c r="P1839" s="26">
        <f t="shared" si="225"/>
        <v>184</v>
      </c>
      <c r="Q1839" s="26">
        <f t="shared" si="225"/>
        <v>211</v>
      </c>
      <c r="R1839" s="26">
        <f t="shared" si="225"/>
        <v>225</v>
      </c>
      <c r="S1839" s="26">
        <f t="shared" si="225"/>
        <v>187</v>
      </c>
      <c r="T1839" s="28">
        <f t="shared" si="225"/>
        <v>2546</v>
      </c>
    </row>
    <row r="1840" spans="1:20" outlineLevel="2" x14ac:dyDescent="0.25">
      <c r="A1840" s="20">
        <v>1480</v>
      </c>
      <c r="B1840" s="20" t="s">
        <v>184</v>
      </c>
      <c r="C1840" s="20">
        <v>898</v>
      </c>
      <c r="D1840" s="20" t="s">
        <v>169</v>
      </c>
      <c r="R1840" s="23">
        <v>1</v>
      </c>
      <c r="T1840" s="28">
        <f t="shared" si="222"/>
        <v>1</v>
      </c>
    </row>
    <row r="1841" spans="1:20" outlineLevel="2" x14ac:dyDescent="0.25">
      <c r="A1841" s="20">
        <v>1480</v>
      </c>
      <c r="B1841" s="20" t="s">
        <v>184</v>
      </c>
      <c r="C1841" s="20">
        <v>1480</v>
      </c>
      <c r="D1841" s="20" t="s">
        <v>184</v>
      </c>
      <c r="G1841" s="23">
        <v>15</v>
      </c>
      <c r="H1841" s="23">
        <v>12</v>
      </c>
      <c r="I1841" s="23">
        <v>10</v>
      </c>
      <c r="J1841" s="23">
        <v>13</v>
      </c>
      <c r="K1841" s="23">
        <v>19</v>
      </c>
      <c r="L1841" s="23">
        <v>13</v>
      </c>
      <c r="M1841" s="23">
        <v>19</v>
      </c>
      <c r="N1841" s="23">
        <v>10</v>
      </c>
      <c r="O1841" s="23">
        <v>16</v>
      </c>
      <c r="P1841" s="23">
        <v>15</v>
      </c>
      <c r="Q1841" s="23">
        <v>20</v>
      </c>
      <c r="R1841" s="23">
        <v>13</v>
      </c>
      <c r="S1841" s="23">
        <v>14</v>
      </c>
      <c r="T1841" s="28">
        <f t="shared" si="222"/>
        <v>189</v>
      </c>
    </row>
    <row r="1842" spans="1:20" outlineLevel="1" x14ac:dyDescent="0.25">
      <c r="A1842" s="25"/>
      <c r="B1842" s="24" t="s">
        <v>1118</v>
      </c>
      <c r="C1842" s="25"/>
      <c r="D1842" s="25"/>
      <c r="E1842" s="26">
        <f t="shared" ref="E1842:T1842" si="226">SUBTOTAL(9,E1840:E1841)</f>
        <v>0</v>
      </c>
      <c r="F1842" s="26">
        <f t="shared" si="226"/>
        <v>0</v>
      </c>
      <c r="G1842" s="26">
        <f t="shared" si="226"/>
        <v>15</v>
      </c>
      <c r="H1842" s="26">
        <f t="shared" si="226"/>
        <v>12</v>
      </c>
      <c r="I1842" s="26">
        <f t="shared" si="226"/>
        <v>10</v>
      </c>
      <c r="J1842" s="26">
        <f t="shared" si="226"/>
        <v>13</v>
      </c>
      <c r="K1842" s="26">
        <f t="shared" si="226"/>
        <v>19</v>
      </c>
      <c r="L1842" s="26">
        <f t="shared" si="226"/>
        <v>13</v>
      </c>
      <c r="M1842" s="26">
        <f t="shared" si="226"/>
        <v>19</v>
      </c>
      <c r="N1842" s="26">
        <f t="shared" si="226"/>
        <v>10</v>
      </c>
      <c r="O1842" s="26">
        <f t="shared" si="226"/>
        <v>16</v>
      </c>
      <c r="P1842" s="26">
        <f t="shared" si="226"/>
        <v>15</v>
      </c>
      <c r="Q1842" s="26">
        <f t="shared" si="226"/>
        <v>20</v>
      </c>
      <c r="R1842" s="26">
        <f t="shared" si="226"/>
        <v>14</v>
      </c>
      <c r="S1842" s="26">
        <f t="shared" si="226"/>
        <v>14</v>
      </c>
      <c r="T1842" s="28">
        <f t="shared" si="226"/>
        <v>190</v>
      </c>
    </row>
    <row r="1843" spans="1:20" outlineLevel="2" x14ac:dyDescent="0.25">
      <c r="A1843" s="20">
        <v>551</v>
      </c>
      <c r="B1843" s="20" t="s">
        <v>185</v>
      </c>
      <c r="C1843" s="20">
        <v>1266</v>
      </c>
      <c r="D1843" s="20" t="s">
        <v>224</v>
      </c>
      <c r="P1843" s="23">
        <v>1</v>
      </c>
      <c r="Q1843" s="23">
        <v>2</v>
      </c>
      <c r="R1843" s="23">
        <v>1</v>
      </c>
      <c r="S1843" s="23">
        <v>1</v>
      </c>
      <c r="T1843" s="28">
        <f t="shared" si="222"/>
        <v>5</v>
      </c>
    </row>
    <row r="1844" spans="1:20" outlineLevel="2" x14ac:dyDescent="0.25">
      <c r="A1844" s="20">
        <v>551</v>
      </c>
      <c r="B1844" s="20" t="s">
        <v>185</v>
      </c>
      <c r="C1844" s="20">
        <v>127</v>
      </c>
      <c r="D1844" s="20" t="s">
        <v>42</v>
      </c>
      <c r="E1844" s="23">
        <v>2</v>
      </c>
      <c r="T1844" s="28">
        <f t="shared" si="222"/>
        <v>2</v>
      </c>
    </row>
    <row r="1845" spans="1:20" outlineLevel="2" x14ac:dyDescent="0.25">
      <c r="A1845" s="20">
        <v>551</v>
      </c>
      <c r="B1845" s="20" t="s">
        <v>185</v>
      </c>
      <c r="C1845" s="20">
        <v>160</v>
      </c>
      <c r="D1845" s="20" t="s">
        <v>55</v>
      </c>
      <c r="G1845" s="23">
        <v>1</v>
      </c>
      <c r="M1845" s="23">
        <v>1</v>
      </c>
      <c r="N1845" s="23">
        <v>2</v>
      </c>
      <c r="P1845" s="23">
        <v>2</v>
      </c>
      <c r="Q1845" s="23">
        <v>1</v>
      </c>
      <c r="R1845" s="23">
        <v>3</v>
      </c>
      <c r="S1845" s="23">
        <v>3</v>
      </c>
      <c r="T1845" s="28">
        <f t="shared" si="222"/>
        <v>13</v>
      </c>
    </row>
    <row r="1846" spans="1:20" outlineLevel="2" x14ac:dyDescent="0.25">
      <c r="A1846" s="20">
        <v>551</v>
      </c>
      <c r="B1846" s="20" t="s">
        <v>185</v>
      </c>
      <c r="C1846" s="20">
        <v>1672</v>
      </c>
      <c r="D1846" s="20" t="s">
        <v>94</v>
      </c>
      <c r="N1846" s="23">
        <v>1</v>
      </c>
      <c r="T1846" s="28">
        <f t="shared" si="222"/>
        <v>1</v>
      </c>
    </row>
    <row r="1847" spans="1:20" outlineLevel="2" x14ac:dyDescent="0.25">
      <c r="A1847" s="20">
        <v>551</v>
      </c>
      <c r="B1847" s="20" t="s">
        <v>185</v>
      </c>
      <c r="C1847" s="20">
        <v>1067</v>
      </c>
      <c r="D1847" s="20" t="s">
        <v>97</v>
      </c>
      <c r="Q1847" s="23">
        <v>1</v>
      </c>
      <c r="T1847" s="28">
        <f t="shared" si="222"/>
        <v>1</v>
      </c>
    </row>
    <row r="1848" spans="1:20" outlineLevel="2" x14ac:dyDescent="0.25">
      <c r="A1848" s="20">
        <v>551</v>
      </c>
      <c r="B1848" s="20" t="s">
        <v>185</v>
      </c>
      <c r="C1848" s="20">
        <v>1468</v>
      </c>
      <c r="D1848" s="20" t="s">
        <v>155</v>
      </c>
      <c r="R1848" s="23">
        <v>1</v>
      </c>
      <c r="T1848" s="28">
        <f t="shared" si="222"/>
        <v>1</v>
      </c>
    </row>
    <row r="1849" spans="1:20" outlineLevel="2" x14ac:dyDescent="0.25">
      <c r="A1849" s="20">
        <v>551</v>
      </c>
      <c r="B1849" s="20" t="s">
        <v>185</v>
      </c>
      <c r="C1849" s="20">
        <v>780</v>
      </c>
      <c r="D1849" s="20" t="s">
        <v>158</v>
      </c>
      <c r="N1849" s="23">
        <v>1</v>
      </c>
      <c r="Q1849" s="23">
        <v>1</v>
      </c>
      <c r="S1849" s="23">
        <v>1</v>
      </c>
      <c r="T1849" s="28">
        <f t="shared" si="222"/>
        <v>3</v>
      </c>
    </row>
    <row r="1850" spans="1:20" outlineLevel="2" x14ac:dyDescent="0.25">
      <c r="A1850" s="20">
        <v>551</v>
      </c>
      <c r="B1850" s="20" t="s">
        <v>185</v>
      </c>
      <c r="C1850" s="20">
        <v>795</v>
      </c>
      <c r="D1850" s="20" t="s">
        <v>160</v>
      </c>
      <c r="H1850" s="23">
        <v>1</v>
      </c>
      <c r="Q1850" s="23">
        <v>2</v>
      </c>
      <c r="S1850" s="23">
        <v>2</v>
      </c>
      <c r="T1850" s="28">
        <f t="shared" si="222"/>
        <v>5</v>
      </c>
    </row>
    <row r="1851" spans="1:20" outlineLevel="2" x14ac:dyDescent="0.25">
      <c r="A1851" s="20">
        <v>551</v>
      </c>
      <c r="B1851" s="20" t="s">
        <v>185</v>
      </c>
      <c r="C1851" s="20">
        <v>551</v>
      </c>
      <c r="D1851" s="20" t="s">
        <v>185</v>
      </c>
      <c r="E1851" s="23">
        <v>98</v>
      </c>
      <c r="F1851" s="23">
        <v>6</v>
      </c>
      <c r="G1851" s="23">
        <v>127</v>
      </c>
      <c r="H1851" s="23">
        <v>134</v>
      </c>
      <c r="I1851" s="23">
        <v>144</v>
      </c>
      <c r="J1851" s="23">
        <v>105</v>
      </c>
      <c r="K1851" s="23">
        <v>125</v>
      </c>
      <c r="L1851" s="23">
        <v>113</v>
      </c>
      <c r="M1851" s="23">
        <v>123</v>
      </c>
      <c r="N1851" s="23">
        <v>115</v>
      </c>
      <c r="O1851" s="23">
        <v>133</v>
      </c>
      <c r="P1851" s="23">
        <v>148</v>
      </c>
      <c r="Q1851" s="23">
        <v>136</v>
      </c>
      <c r="R1851" s="23">
        <v>123</v>
      </c>
      <c r="S1851" s="23">
        <v>120</v>
      </c>
      <c r="T1851" s="28">
        <f t="shared" si="222"/>
        <v>1750</v>
      </c>
    </row>
    <row r="1852" spans="1:20" outlineLevel="2" x14ac:dyDescent="0.25">
      <c r="A1852" s="20">
        <v>551</v>
      </c>
      <c r="B1852" s="20" t="s">
        <v>185</v>
      </c>
      <c r="C1852" s="20">
        <v>664</v>
      </c>
      <c r="D1852" s="20" t="s">
        <v>191</v>
      </c>
      <c r="K1852" s="23">
        <v>1</v>
      </c>
      <c r="T1852" s="28">
        <f t="shared" si="222"/>
        <v>1</v>
      </c>
    </row>
    <row r="1853" spans="1:20" outlineLevel="1" x14ac:dyDescent="0.25">
      <c r="A1853" s="25"/>
      <c r="B1853" s="24" t="s">
        <v>1119</v>
      </c>
      <c r="C1853" s="25"/>
      <c r="D1853" s="25"/>
      <c r="E1853" s="26">
        <f t="shared" ref="E1853:T1853" si="227">SUBTOTAL(9,E1843:E1852)</f>
        <v>100</v>
      </c>
      <c r="F1853" s="26">
        <f t="shared" si="227"/>
        <v>6</v>
      </c>
      <c r="G1853" s="26">
        <f t="shared" si="227"/>
        <v>128</v>
      </c>
      <c r="H1853" s="26">
        <f t="shared" si="227"/>
        <v>135</v>
      </c>
      <c r="I1853" s="26">
        <f t="shared" si="227"/>
        <v>144</v>
      </c>
      <c r="J1853" s="26">
        <f t="shared" si="227"/>
        <v>105</v>
      </c>
      <c r="K1853" s="26">
        <f t="shared" si="227"/>
        <v>126</v>
      </c>
      <c r="L1853" s="26">
        <f t="shared" si="227"/>
        <v>113</v>
      </c>
      <c r="M1853" s="26">
        <f t="shared" si="227"/>
        <v>124</v>
      </c>
      <c r="N1853" s="26">
        <f t="shared" si="227"/>
        <v>119</v>
      </c>
      <c r="O1853" s="26">
        <f t="shared" si="227"/>
        <v>133</v>
      </c>
      <c r="P1853" s="26">
        <f t="shared" si="227"/>
        <v>151</v>
      </c>
      <c r="Q1853" s="26">
        <f t="shared" si="227"/>
        <v>143</v>
      </c>
      <c r="R1853" s="26">
        <f t="shared" si="227"/>
        <v>128</v>
      </c>
      <c r="S1853" s="26">
        <f t="shared" si="227"/>
        <v>127</v>
      </c>
      <c r="T1853" s="28">
        <f t="shared" si="227"/>
        <v>1782</v>
      </c>
    </row>
    <row r="1854" spans="1:20" outlineLevel="2" x14ac:dyDescent="0.25">
      <c r="A1854" s="20">
        <v>570</v>
      </c>
      <c r="B1854" s="20" t="s">
        <v>186</v>
      </c>
      <c r="C1854" s="20">
        <v>217</v>
      </c>
      <c r="D1854" s="20" t="s">
        <v>73</v>
      </c>
      <c r="L1854" s="23">
        <v>1</v>
      </c>
      <c r="T1854" s="28">
        <f t="shared" si="222"/>
        <v>1</v>
      </c>
    </row>
    <row r="1855" spans="1:20" outlineLevel="2" x14ac:dyDescent="0.25">
      <c r="A1855" s="20">
        <v>570</v>
      </c>
      <c r="B1855" s="20" t="s">
        <v>186</v>
      </c>
      <c r="C1855" s="20">
        <v>1223</v>
      </c>
      <c r="D1855" s="20" t="s">
        <v>241</v>
      </c>
      <c r="P1855" s="23">
        <v>1</v>
      </c>
      <c r="T1855" s="28">
        <f t="shared" si="222"/>
        <v>1</v>
      </c>
    </row>
    <row r="1856" spans="1:20" outlineLevel="2" x14ac:dyDescent="0.25">
      <c r="A1856" s="20">
        <v>570</v>
      </c>
      <c r="B1856" s="20" t="s">
        <v>186</v>
      </c>
      <c r="C1856" s="20">
        <v>1672</v>
      </c>
      <c r="D1856" s="20" t="s">
        <v>94</v>
      </c>
      <c r="P1856" s="23">
        <v>1</v>
      </c>
      <c r="T1856" s="28">
        <f t="shared" si="222"/>
        <v>1</v>
      </c>
    </row>
    <row r="1857" spans="1:20" outlineLevel="2" x14ac:dyDescent="0.25">
      <c r="A1857" s="20">
        <v>570</v>
      </c>
      <c r="B1857" s="20" t="s">
        <v>186</v>
      </c>
      <c r="C1857" s="20">
        <v>1739</v>
      </c>
      <c r="D1857" s="20" t="s">
        <v>96</v>
      </c>
      <c r="P1857" s="23">
        <v>1</v>
      </c>
      <c r="R1857" s="23">
        <v>1</v>
      </c>
      <c r="T1857" s="28">
        <f t="shared" si="222"/>
        <v>2</v>
      </c>
    </row>
    <row r="1858" spans="1:20" outlineLevel="2" x14ac:dyDescent="0.25">
      <c r="A1858" s="20">
        <v>570</v>
      </c>
      <c r="B1858" s="20" t="s">
        <v>186</v>
      </c>
      <c r="C1858" s="20">
        <v>798</v>
      </c>
      <c r="D1858" s="20" t="s">
        <v>105</v>
      </c>
      <c r="I1858" s="23">
        <v>1</v>
      </c>
      <c r="N1858" s="23">
        <v>1</v>
      </c>
      <c r="R1858" s="23">
        <v>1</v>
      </c>
      <c r="S1858" s="23">
        <v>3</v>
      </c>
      <c r="T1858" s="28">
        <f t="shared" si="222"/>
        <v>6</v>
      </c>
    </row>
    <row r="1859" spans="1:20" outlineLevel="2" x14ac:dyDescent="0.25">
      <c r="A1859" s="20">
        <v>570</v>
      </c>
      <c r="B1859" s="20" t="s">
        <v>186</v>
      </c>
      <c r="C1859" s="20">
        <v>860</v>
      </c>
      <c r="D1859" s="20" t="s">
        <v>166</v>
      </c>
      <c r="P1859" s="23">
        <v>1</v>
      </c>
      <c r="R1859" s="23">
        <v>1</v>
      </c>
      <c r="T1859" s="28">
        <f t="shared" si="222"/>
        <v>2</v>
      </c>
    </row>
    <row r="1860" spans="1:20" outlineLevel="2" x14ac:dyDescent="0.25">
      <c r="A1860" s="20">
        <v>570</v>
      </c>
      <c r="B1860" s="20" t="s">
        <v>186</v>
      </c>
      <c r="C1860" s="20">
        <v>951</v>
      </c>
      <c r="D1860" s="20" t="s">
        <v>177</v>
      </c>
      <c r="E1860" s="23">
        <v>2</v>
      </c>
      <c r="H1860" s="23">
        <v>2</v>
      </c>
      <c r="I1860" s="23">
        <v>1</v>
      </c>
      <c r="J1860" s="23">
        <v>1</v>
      </c>
      <c r="L1860" s="23">
        <v>1</v>
      </c>
      <c r="N1860" s="23">
        <v>1</v>
      </c>
      <c r="T1860" s="28">
        <f t="shared" si="222"/>
        <v>8</v>
      </c>
    </row>
    <row r="1861" spans="1:20" outlineLevel="2" x14ac:dyDescent="0.25">
      <c r="A1861" s="20">
        <v>570</v>
      </c>
      <c r="B1861" s="20" t="s">
        <v>186</v>
      </c>
      <c r="C1861" s="20">
        <v>976</v>
      </c>
      <c r="D1861" s="20" t="s">
        <v>182</v>
      </c>
      <c r="N1861" s="23">
        <v>1</v>
      </c>
      <c r="T1861" s="28">
        <f t="shared" si="222"/>
        <v>1</v>
      </c>
    </row>
    <row r="1862" spans="1:20" outlineLevel="2" x14ac:dyDescent="0.25">
      <c r="A1862" s="20">
        <v>570</v>
      </c>
      <c r="B1862" s="20" t="s">
        <v>186</v>
      </c>
      <c r="C1862" s="20">
        <v>570</v>
      </c>
      <c r="D1862" s="20" t="s">
        <v>186</v>
      </c>
      <c r="E1862" s="23">
        <v>32</v>
      </c>
      <c r="G1862" s="23">
        <v>30</v>
      </c>
      <c r="H1862" s="23">
        <v>47</v>
      </c>
      <c r="I1862" s="23">
        <v>45</v>
      </c>
      <c r="J1862" s="23">
        <v>34</v>
      </c>
      <c r="K1862" s="23">
        <v>30</v>
      </c>
      <c r="L1862" s="23">
        <v>51</v>
      </c>
      <c r="M1862" s="23">
        <v>52</v>
      </c>
      <c r="N1862" s="23">
        <v>43</v>
      </c>
      <c r="O1862" s="23">
        <v>44</v>
      </c>
      <c r="P1862" s="23">
        <v>34</v>
      </c>
      <c r="Q1862" s="23">
        <v>36</v>
      </c>
      <c r="R1862" s="23">
        <v>38</v>
      </c>
      <c r="S1862" s="23">
        <v>57</v>
      </c>
      <c r="T1862" s="28">
        <f t="shared" si="222"/>
        <v>573</v>
      </c>
    </row>
    <row r="1863" spans="1:20" outlineLevel="1" x14ac:dyDescent="0.25">
      <c r="A1863" s="25"/>
      <c r="B1863" s="24" t="s">
        <v>1120</v>
      </c>
      <c r="C1863" s="25"/>
      <c r="D1863" s="25"/>
      <c r="E1863" s="26">
        <f t="shared" ref="E1863:T1863" si="228">SUBTOTAL(9,E1854:E1862)</f>
        <v>34</v>
      </c>
      <c r="F1863" s="26">
        <f t="shared" si="228"/>
        <v>0</v>
      </c>
      <c r="G1863" s="26">
        <f t="shared" si="228"/>
        <v>30</v>
      </c>
      <c r="H1863" s="26">
        <f t="shared" si="228"/>
        <v>49</v>
      </c>
      <c r="I1863" s="26">
        <f t="shared" si="228"/>
        <v>47</v>
      </c>
      <c r="J1863" s="26">
        <f t="shared" si="228"/>
        <v>35</v>
      </c>
      <c r="K1863" s="26">
        <f t="shared" si="228"/>
        <v>30</v>
      </c>
      <c r="L1863" s="26">
        <f t="shared" si="228"/>
        <v>53</v>
      </c>
      <c r="M1863" s="26">
        <f t="shared" si="228"/>
        <v>52</v>
      </c>
      <c r="N1863" s="26">
        <f t="shared" si="228"/>
        <v>46</v>
      </c>
      <c r="O1863" s="26">
        <f t="shared" si="228"/>
        <v>44</v>
      </c>
      <c r="P1863" s="26">
        <f t="shared" si="228"/>
        <v>38</v>
      </c>
      <c r="Q1863" s="26">
        <f t="shared" si="228"/>
        <v>36</v>
      </c>
      <c r="R1863" s="26">
        <f t="shared" si="228"/>
        <v>41</v>
      </c>
      <c r="S1863" s="26">
        <f t="shared" si="228"/>
        <v>60</v>
      </c>
      <c r="T1863" s="28">
        <f t="shared" si="228"/>
        <v>595</v>
      </c>
    </row>
    <row r="1864" spans="1:20" outlineLevel="2" x14ac:dyDescent="0.25">
      <c r="A1864" s="20">
        <v>626</v>
      </c>
      <c r="B1864" s="20" t="s">
        <v>187</v>
      </c>
      <c r="C1864" s="20">
        <v>626</v>
      </c>
      <c r="D1864" s="20" t="s">
        <v>187</v>
      </c>
      <c r="G1864" s="23">
        <v>11</v>
      </c>
      <c r="H1864" s="23">
        <v>9</v>
      </c>
      <c r="I1864" s="23">
        <v>10</v>
      </c>
      <c r="J1864" s="23">
        <v>7</v>
      </c>
      <c r="K1864" s="23">
        <v>16</v>
      </c>
      <c r="L1864" s="23">
        <v>18</v>
      </c>
      <c r="M1864" s="23">
        <v>7</v>
      </c>
      <c r="N1864" s="23">
        <v>10</v>
      </c>
      <c r="O1864" s="23">
        <v>14</v>
      </c>
      <c r="P1864" s="23">
        <v>12</v>
      </c>
      <c r="Q1864" s="23">
        <v>13</v>
      </c>
      <c r="R1864" s="23">
        <v>17</v>
      </c>
      <c r="S1864" s="23">
        <v>8</v>
      </c>
      <c r="T1864" s="28">
        <f t="shared" si="222"/>
        <v>152</v>
      </c>
    </row>
    <row r="1865" spans="1:20" outlineLevel="1" x14ac:dyDescent="0.25">
      <c r="A1865" s="25"/>
      <c r="B1865" s="24" t="s">
        <v>1121</v>
      </c>
      <c r="C1865" s="25"/>
      <c r="D1865" s="25"/>
      <c r="E1865" s="26">
        <f t="shared" ref="E1865:T1865" si="229">SUBTOTAL(9,E1864:E1864)</f>
        <v>0</v>
      </c>
      <c r="F1865" s="26">
        <f t="shared" si="229"/>
        <v>0</v>
      </c>
      <c r="G1865" s="26">
        <f t="shared" si="229"/>
        <v>11</v>
      </c>
      <c r="H1865" s="26">
        <f t="shared" si="229"/>
        <v>9</v>
      </c>
      <c r="I1865" s="26">
        <f t="shared" si="229"/>
        <v>10</v>
      </c>
      <c r="J1865" s="26">
        <f t="shared" si="229"/>
        <v>7</v>
      </c>
      <c r="K1865" s="26">
        <f t="shared" si="229"/>
        <v>16</v>
      </c>
      <c r="L1865" s="26">
        <f t="shared" si="229"/>
        <v>18</v>
      </c>
      <c r="M1865" s="26">
        <f t="shared" si="229"/>
        <v>7</v>
      </c>
      <c r="N1865" s="26">
        <f t="shared" si="229"/>
        <v>10</v>
      </c>
      <c r="O1865" s="26">
        <f t="shared" si="229"/>
        <v>14</v>
      </c>
      <c r="P1865" s="26">
        <f t="shared" si="229"/>
        <v>12</v>
      </c>
      <c r="Q1865" s="26">
        <f t="shared" si="229"/>
        <v>13</v>
      </c>
      <c r="R1865" s="26">
        <f t="shared" si="229"/>
        <v>17</v>
      </c>
      <c r="S1865" s="26">
        <f t="shared" si="229"/>
        <v>8</v>
      </c>
      <c r="T1865" s="28">
        <f t="shared" si="229"/>
        <v>152</v>
      </c>
    </row>
    <row r="1866" spans="1:20" outlineLevel="2" x14ac:dyDescent="0.25">
      <c r="A1866" s="20">
        <v>628</v>
      </c>
      <c r="B1866" s="20" t="s">
        <v>188</v>
      </c>
      <c r="C1866" s="20">
        <v>1510</v>
      </c>
      <c r="D1866" s="20" t="s">
        <v>46</v>
      </c>
      <c r="H1866" s="23">
        <v>1</v>
      </c>
      <c r="I1866" s="23">
        <v>1</v>
      </c>
      <c r="J1866" s="23">
        <v>1</v>
      </c>
      <c r="K1866" s="23">
        <v>1</v>
      </c>
      <c r="T1866" s="28">
        <f t="shared" si="222"/>
        <v>4</v>
      </c>
    </row>
    <row r="1867" spans="1:20" outlineLevel="2" x14ac:dyDescent="0.25">
      <c r="A1867" s="20">
        <v>628</v>
      </c>
      <c r="B1867" s="20" t="s">
        <v>188</v>
      </c>
      <c r="C1867" s="20">
        <v>1672</v>
      </c>
      <c r="D1867" s="20" t="s">
        <v>94</v>
      </c>
      <c r="P1867" s="23">
        <v>1</v>
      </c>
      <c r="Q1867" s="23">
        <v>1</v>
      </c>
      <c r="T1867" s="28">
        <f t="shared" si="222"/>
        <v>2</v>
      </c>
    </row>
    <row r="1868" spans="1:20" outlineLevel="2" x14ac:dyDescent="0.25">
      <c r="A1868" s="20">
        <v>628</v>
      </c>
      <c r="B1868" s="20" t="s">
        <v>188</v>
      </c>
      <c r="C1868" s="20">
        <v>1739</v>
      </c>
      <c r="D1868" s="20" t="s">
        <v>96</v>
      </c>
      <c r="S1868" s="23">
        <v>1</v>
      </c>
      <c r="T1868" s="28">
        <f t="shared" si="222"/>
        <v>1</v>
      </c>
    </row>
    <row r="1869" spans="1:20" outlineLevel="2" x14ac:dyDescent="0.25">
      <c r="A1869" s="20">
        <v>628</v>
      </c>
      <c r="B1869" s="20" t="s">
        <v>188</v>
      </c>
      <c r="C1869" s="20">
        <v>976</v>
      </c>
      <c r="D1869" s="20" t="s">
        <v>182</v>
      </c>
      <c r="S1869" s="23">
        <v>1</v>
      </c>
      <c r="T1869" s="28">
        <f t="shared" si="222"/>
        <v>1</v>
      </c>
    </row>
    <row r="1870" spans="1:20" outlineLevel="2" x14ac:dyDescent="0.25">
      <c r="A1870" s="20">
        <v>628</v>
      </c>
      <c r="B1870" s="20" t="s">
        <v>188</v>
      </c>
      <c r="C1870" s="20">
        <v>628</v>
      </c>
      <c r="D1870" s="20" t="s">
        <v>188</v>
      </c>
      <c r="E1870" s="23">
        <v>8</v>
      </c>
      <c r="G1870" s="23">
        <v>25</v>
      </c>
      <c r="H1870" s="23">
        <v>7</v>
      </c>
      <c r="I1870" s="23">
        <v>16</v>
      </c>
      <c r="J1870" s="23">
        <v>11</v>
      </c>
      <c r="K1870" s="23">
        <v>10</v>
      </c>
      <c r="L1870" s="23">
        <v>10</v>
      </c>
      <c r="M1870" s="23">
        <v>10</v>
      </c>
      <c r="N1870" s="23">
        <v>9</v>
      </c>
      <c r="O1870" s="23">
        <v>11</v>
      </c>
      <c r="P1870" s="23">
        <v>13</v>
      </c>
      <c r="Q1870" s="23">
        <v>7</v>
      </c>
      <c r="R1870" s="23">
        <v>18</v>
      </c>
      <c r="S1870" s="23">
        <v>8</v>
      </c>
      <c r="T1870" s="28">
        <f t="shared" si="222"/>
        <v>163</v>
      </c>
    </row>
    <row r="1871" spans="1:20" outlineLevel="1" x14ac:dyDescent="0.25">
      <c r="A1871" s="25"/>
      <c r="B1871" s="24" t="s">
        <v>1122</v>
      </c>
      <c r="C1871" s="25"/>
      <c r="D1871" s="25"/>
      <c r="E1871" s="26">
        <f t="shared" ref="E1871:T1871" si="230">SUBTOTAL(9,E1866:E1870)</f>
        <v>8</v>
      </c>
      <c r="F1871" s="26">
        <f t="shared" si="230"/>
        <v>0</v>
      </c>
      <c r="G1871" s="26">
        <f t="shared" si="230"/>
        <v>25</v>
      </c>
      <c r="H1871" s="26">
        <f t="shared" si="230"/>
        <v>8</v>
      </c>
      <c r="I1871" s="26">
        <f t="shared" si="230"/>
        <v>17</v>
      </c>
      <c r="J1871" s="26">
        <f t="shared" si="230"/>
        <v>12</v>
      </c>
      <c r="K1871" s="26">
        <f t="shared" si="230"/>
        <v>11</v>
      </c>
      <c r="L1871" s="26">
        <f t="shared" si="230"/>
        <v>10</v>
      </c>
      <c r="M1871" s="26">
        <f t="shared" si="230"/>
        <v>10</v>
      </c>
      <c r="N1871" s="26">
        <f t="shared" si="230"/>
        <v>9</v>
      </c>
      <c r="O1871" s="26">
        <f t="shared" si="230"/>
        <v>11</v>
      </c>
      <c r="P1871" s="26">
        <f t="shared" si="230"/>
        <v>14</v>
      </c>
      <c r="Q1871" s="26">
        <f t="shared" si="230"/>
        <v>8</v>
      </c>
      <c r="R1871" s="26">
        <f t="shared" si="230"/>
        <v>18</v>
      </c>
      <c r="S1871" s="26">
        <f t="shared" si="230"/>
        <v>10</v>
      </c>
      <c r="T1871" s="28">
        <f t="shared" si="230"/>
        <v>171</v>
      </c>
    </row>
    <row r="1872" spans="1:20" outlineLevel="2" x14ac:dyDescent="0.25">
      <c r="A1872" s="20">
        <v>633</v>
      </c>
      <c r="B1872" s="20" t="s">
        <v>189</v>
      </c>
      <c r="C1872" s="20">
        <v>633</v>
      </c>
      <c r="D1872" s="20" t="s">
        <v>189</v>
      </c>
      <c r="E1872" s="23">
        <v>13</v>
      </c>
      <c r="G1872" s="23">
        <v>10</v>
      </c>
      <c r="H1872" s="23">
        <v>4</v>
      </c>
      <c r="I1872" s="23">
        <v>8</v>
      </c>
      <c r="J1872" s="23">
        <v>8</v>
      </c>
      <c r="K1872" s="23">
        <v>8</v>
      </c>
      <c r="L1872" s="23">
        <v>4</v>
      </c>
      <c r="M1872" s="23">
        <v>3</v>
      </c>
      <c r="N1872" s="23">
        <v>6</v>
      </c>
      <c r="O1872" s="23">
        <v>5</v>
      </c>
      <c r="P1872" s="23">
        <v>10</v>
      </c>
      <c r="Q1872" s="23">
        <v>13</v>
      </c>
      <c r="R1872" s="23">
        <v>15</v>
      </c>
      <c r="S1872" s="23">
        <v>4</v>
      </c>
      <c r="T1872" s="28">
        <f t="shared" ref="T1872:T1942" si="231">SUM(E1872:S1872)</f>
        <v>111</v>
      </c>
    </row>
    <row r="1873" spans="1:20" outlineLevel="1" x14ac:dyDescent="0.25">
      <c r="A1873" s="25"/>
      <c r="B1873" s="24" t="s">
        <v>1123</v>
      </c>
      <c r="C1873" s="25"/>
      <c r="D1873" s="25"/>
      <c r="E1873" s="26">
        <f t="shared" ref="E1873:T1873" si="232">SUBTOTAL(9,E1872:E1872)</f>
        <v>13</v>
      </c>
      <c r="F1873" s="26">
        <f t="shared" si="232"/>
        <v>0</v>
      </c>
      <c r="G1873" s="26">
        <f t="shared" si="232"/>
        <v>10</v>
      </c>
      <c r="H1873" s="26">
        <f t="shared" si="232"/>
        <v>4</v>
      </c>
      <c r="I1873" s="26">
        <f t="shared" si="232"/>
        <v>8</v>
      </c>
      <c r="J1873" s="26">
        <f t="shared" si="232"/>
        <v>8</v>
      </c>
      <c r="K1873" s="26">
        <f t="shared" si="232"/>
        <v>8</v>
      </c>
      <c r="L1873" s="26">
        <f t="shared" si="232"/>
        <v>4</v>
      </c>
      <c r="M1873" s="26">
        <f t="shared" si="232"/>
        <v>3</v>
      </c>
      <c r="N1873" s="26">
        <f t="shared" si="232"/>
        <v>6</v>
      </c>
      <c r="O1873" s="26">
        <f t="shared" si="232"/>
        <v>5</v>
      </c>
      <c r="P1873" s="26">
        <f t="shared" si="232"/>
        <v>10</v>
      </c>
      <c r="Q1873" s="26">
        <f t="shared" si="232"/>
        <v>13</v>
      </c>
      <c r="R1873" s="26">
        <f t="shared" si="232"/>
        <v>15</v>
      </c>
      <c r="S1873" s="26">
        <f t="shared" si="232"/>
        <v>4</v>
      </c>
      <c r="T1873" s="28">
        <f t="shared" si="232"/>
        <v>111</v>
      </c>
    </row>
    <row r="1874" spans="1:20" outlineLevel="2" x14ac:dyDescent="0.25">
      <c r="A1874" s="20">
        <v>662</v>
      </c>
      <c r="B1874" s="20" t="s">
        <v>190</v>
      </c>
      <c r="C1874" s="20">
        <v>108</v>
      </c>
      <c r="D1874" s="20" t="s">
        <v>39</v>
      </c>
      <c r="L1874" s="23">
        <v>1</v>
      </c>
      <c r="Q1874" s="23">
        <v>2</v>
      </c>
      <c r="S1874" s="23">
        <v>1</v>
      </c>
      <c r="T1874" s="28">
        <f t="shared" si="231"/>
        <v>4</v>
      </c>
    </row>
    <row r="1875" spans="1:20" outlineLevel="2" x14ac:dyDescent="0.25">
      <c r="A1875" s="20">
        <v>662</v>
      </c>
      <c r="B1875" s="20" t="s">
        <v>190</v>
      </c>
      <c r="C1875" s="20">
        <v>277</v>
      </c>
      <c r="D1875" s="20" t="s">
        <v>90</v>
      </c>
      <c r="L1875" s="23">
        <v>1</v>
      </c>
      <c r="P1875" s="23">
        <v>6</v>
      </c>
      <c r="Q1875" s="23">
        <v>8</v>
      </c>
      <c r="R1875" s="23">
        <v>9</v>
      </c>
      <c r="T1875" s="28">
        <f t="shared" si="231"/>
        <v>24</v>
      </c>
    </row>
    <row r="1876" spans="1:20" outlineLevel="2" x14ac:dyDescent="0.25">
      <c r="A1876" s="20">
        <v>662</v>
      </c>
      <c r="B1876" s="20" t="s">
        <v>190</v>
      </c>
      <c r="C1876" s="20">
        <v>662</v>
      </c>
      <c r="D1876" s="20" t="s">
        <v>190</v>
      </c>
      <c r="E1876" s="23">
        <v>12</v>
      </c>
      <c r="G1876" s="23">
        <v>6</v>
      </c>
      <c r="H1876" s="23">
        <v>8</v>
      </c>
      <c r="I1876" s="23">
        <v>6</v>
      </c>
      <c r="J1876" s="23">
        <v>7</v>
      </c>
      <c r="K1876" s="23">
        <v>7</v>
      </c>
      <c r="L1876" s="23">
        <v>8</v>
      </c>
      <c r="M1876" s="23">
        <v>9</v>
      </c>
      <c r="N1876" s="23">
        <v>9</v>
      </c>
      <c r="O1876" s="23">
        <v>7</v>
      </c>
      <c r="T1876" s="28">
        <f t="shared" si="231"/>
        <v>79</v>
      </c>
    </row>
    <row r="1877" spans="1:20" outlineLevel="2" x14ac:dyDescent="0.25">
      <c r="A1877" s="20">
        <v>662</v>
      </c>
      <c r="B1877" s="20" t="s">
        <v>190</v>
      </c>
      <c r="C1877" s="20">
        <v>1156</v>
      </c>
      <c r="D1877" s="20" t="s">
        <v>251</v>
      </c>
      <c r="P1877" s="23">
        <v>8</v>
      </c>
      <c r="Q1877" s="23">
        <v>4</v>
      </c>
      <c r="R1877" s="23">
        <v>6</v>
      </c>
      <c r="S1877" s="23">
        <v>5</v>
      </c>
      <c r="T1877" s="28">
        <f t="shared" si="231"/>
        <v>23</v>
      </c>
    </row>
    <row r="1878" spans="1:20" outlineLevel="2" x14ac:dyDescent="0.25">
      <c r="A1878" s="20">
        <v>662</v>
      </c>
      <c r="B1878" s="20" t="s">
        <v>190</v>
      </c>
      <c r="C1878" s="20">
        <v>1139</v>
      </c>
      <c r="D1878" s="20" t="s">
        <v>253</v>
      </c>
      <c r="S1878" s="23">
        <v>1</v>
      </c>
      <c r="T1878" s="28">
        <f t="shared" si="231"/>
        <v>1</v>
      </c>
    </row>
    <row r="1879" spans="1:20" outlineLevel="1" x14ac:dyDescent="0.25">
      <c r="A1879" s="25"/>
      <c r="B1879" s="24" t="s">
        <v>1124</v>
      </c>
      <c r="C1879" s="25"/>
      <c r="D1879" s="25"/>
      <c r="E1879" s="26">
        <f t="shared" ref="E1879:T1879" si="233">SUBTOTAL(9,E1874:E1878)</f>
        <v>12</v>
      </c>
      <c r="F1879" s="26">
        <f t="shared" si="233"/>
        <v>0</v>
      </c>
      <c r="G1879" s="26">
        <f t="shared" si="233"/>
        <v>6</v>
      </c>
      <c r="H1879" s="26">
        <f t="shared" si="233"/>
        <v>8</v>
      </c>
      <c r="I1879" s="26">
        <f t="shared" si="233"/>
        <v>6</v>
      </c>
      <c r="J1879" s="26">
        <f t="shared" si="233"/>
        <v>7</v>
      </c>
      <c r="K1879" s="26">
        <f t="shared" si="233"/>
        <v>7</v>
      </c>
      <c r="L1879" s="26">
        <f t="shared" si="233"/>
        <v>10</v>
      </c>
      <c r="M1879" s="26">
        <f t="shared" si="233"/>
        <v>9</v>
      </c>
      <c r="N1879" s="26">
        <f t="shared" si="233"/>
        <v>9</v>
      </c>
      <c r="O1879" s="26">
        <f t="shared" si="233"/>
        <v>7</v>
      </c>
      <c r="P1879" s="26">
        <f t="shared" si="233"/>
        <v>14</v>
      </c>
      <c r="Q1879" s="26">
        <f t="shared" si="233"/>
        <v>14</v>
      </c>
      <c r="R1879" s="26">
        <f t="shared" si="233"/>
        <v>15</v>
      </c>
      <c r="S1879" s="26">
        <f t="shared" si="233"/>
        <v>7</v>
      </c>
      <c r="T1879" s="28">
        <f t="shared" si="233"/>
        <v>131</v>
      </c>
    </row>
    <row r="1880" spans="1:20" outlineLevel="2" x14ac:dyDescent="0.25">
      <c r="A1880" s="20">
        <v>664</v>
      </c>
      <c r="B1880" s="20" t="s">
        <v>191</v>
      </c>
      <c r="C1880" s="20">
        <v>1266</v>
      </c>
      <c r="D1880" s="20" t="s">
        <v>224</v>
      </c>
      <c r="P1880" s="23">
        <v>1</v>
      </c>
      <c r="Q1880" s="23">
        <v>1</v>
      </c>
      <c r="R1880" s="23">
        <v>1</v>
      </c>
      <c r="T1880" s="28">
        <f t="shared" si="231"/>
        <v>3</v>
      </c>
    </row>
    <row r="1881" spans="1:20" outlineLevel="2" x14ac:dyDescent="0.25">
      <c r="A1881" s="20">
        <v>664</v>
      </c>
      <c r="B1881" s="20" t="s">
        <v>191</v>
      </c>
      <c r="C1881" s="20">
        <v>160</v>
      </c>
      <c r="D1881" s="20" t="s">
        <v>55</v>
      </c>
      <c r="G1881" s="23">
        <v>2</v>
      </c>
      <c r="P1881" s="23">
        <v>1</v>
      </c>
      <c r="T1881" s="28">
        <f t="shared" si="231"/>
        <v>3</v>
      </c>
    </row>
    <row r="1882" spans="1:20" outlineLevel="2" x14ac:dyDescent="0.25">
      <c r="A1882" s="20">
        <v>664</v>
      </c>
      <c r="B1882" s="20" t="s">
        <v>191</v>
      </c>
      <c r="C1882" s="20">
        <v>1739</v>
      </c>
      <c r="D1882" s="20" t="s">
        <v>96</v>
      </c>
      <c r="Q1882" s="23">
        <v>1</v>
      </c>
      <c r="T1882" s="28">
        <f t="shared" si="231"/>
        <v>1</v>
      </c>
    </row>
    <row r="1883" spans="1:20" outlineLevel="2" x14ac:dyDescent="0.25">
      <c r="A1883" s="20">
        <v>664</v>
      </c>
      <c r="B1883" s="20" t="s">
        <v>191</v>
      </c>
      <c r="C1883" s="20">
        <v>1468</v>
      </c>
      <c r="D1883" s="20" t="s">
        <v>155</v>
      </c>
      <c r="P1883" s="23">
        <v>1</v>
      </c>
      <c r="T1883" s="28">
        <f t="shared" si="231"/>
        <v>1</v>
      </c>
    </row>
    <row r="1884" spans="1:20" outlineLevel="2" x14ac:dyDescent="0.25">
      <c r="A1884" s="20">
        <v>664</v>
      </c>
      <c r="B1884" s="20" t="s">
        <v>191</v>
      </c>
      <c r="C1884" s="20">
        <v>551</v>
      </c>
      <c r="D1884" s="20" t="s">
        <v>185</v>
      </c>
      <c r="G1884" s="23">
        <v>2</v>
      </c>
      <c r="H1884" s="23">
        <v>1</v>
      </c>
      <c r="O1884" s="23">
        <v>2</v>
      </c>
      <c r="R1884" s="23">
        <v>2</v>
      </c>
      <c r="T1884" s="28">
        <f t="shared" si="231"/>
        <v>7</v>
      </c>
    </row>
    <row r="1885" spans="1:20" outlineLevel="2" x14ac:dyDescent="0.25">
      <c r="A1885" s="20">
        <v>664</v>
      </c>
      <c r="B1885" s="20" t="s">
        <v>191</v>
      </c>
      <c r="C1885" s="20">
        <v>664</v>
      </c>
      <c r="D1885" s="20" t="s">
        <v>191</v>
      </c>
      <c r="E1885" s="23">
        <v>17</v>
      </c>
      <c r="F1885" s="23">
        <v>3</v>
      </c>
      <c r="G1885" s="23">
        <v>29</v>
      </c>
      <c r="H1885" s="23">
        <v>34</v>
      </c>
      <c r="I1885" s="23">
        <v>48</v>
      </c>
      <c r="J1885" s="23">
        <v>44</v>
      </c>
      <c r="K1885" s="23">
        <v>45</v>
      </c>
      <c r="L1885" s="23">
        <v>37</v>
      </c>
      <c r="M1885" s="23">
        <v>41</v>
      </c>
      <c r="N1885" s="23">
        <v>29</v>
      </c>
      <c r="O1885" s="23">
        <v>49</v>
      </c>
      <c r="P1885" s="23">
        <v>29</v>
      </c>
      <c r="Q1885" s="23">
        <v>38</v>
      </c>
      <c r="R1885" s="23">
        <v>32</v>
      </c>
      <c r="S1885" s="23">
        <v>34</v>
      </c>
      <c r="T1885" s="28">
        <f t="shared" si="231"/>
        <v>509</v>
      </c>
    </row>
    <row r="1886" spans="1:20" outlineLevel="1" x14ac:dyDescent="0.25">
      <c r="A1886" s="25"/>
      <c r="B1886" s="24" t="s">
        <v>1125</v>
      </c>
      <c r="C1886" s="25"/>
      <c r="D1886" s="25"/>
      <c r="E1886" s="26">
        <f t="shared" ref="E1886:T1886" si="234">SUBTOTAL(9,E1880:E1885)</f>
        <v>17</v>
      </c>
      <c r="F1886" s="26">
        <f t="shared" si="234"/>
        <v>3</v>
      </c>
      <c r="G1886" s="26">
        <f t="shared" si="234"/>
        <v>33</v>
      </c>
      <c r="H1886" s="26">
        <f t="shared" si="234"/>
        <v>35</v>
      </c>
      <c r="I1886" s="26">
        <f t="shared" si="234"/>
        <v>48</v>
      </c>
      <c r="J1886" s="26">
        <f t="shared" si="234"/>
        <v>44</v>
      </c>
      <c r="K1886" s="26">
        <f t="shared" si="234"/>
        <v>45</v>
      </c>
      <c r="L1886" s="26">
        <f t="shared" si="234"/>
        <v>37</v>
      </c>
      <c r="M1886" s="26">
        <f t="shared" si="234"/>
        <v>41</v>
      </c>
      <c r="N1886" s="26">
        <f t="shared" si="234"/>
        <v>29</v>
      </c>
      <c r="O1886" s="26">
        <f t="shared" si="234"/>
        <v>51</v>
      </c>
      <c r="P1886" s="26">
        <f t="shared" si="234"/>
        <v>32</v>
      </c>
      <c r="Q1886" s="26">
        <f t="shared" si="234"/>
        <v>40</v>
      </c>
      <c r="R1886" s="26">
        <f t="shared" si="234"/>
        <v>35</v>
      </c>
      <c r="S1886" s="26">
        <f t="shared" si="234"/>
        <v>34</v>
      </c>
      <c r="T1886" s="28">
        <f t="shared" si="234"/>
        <v>524</v>
      </c>
    </row>
    <row r="1887" spans="1:20" outlineLevel="2" x14ac:dyDescent="0.25">
      <c r="A1887" s="20">
        <v>681</v>
      </c>
      <c r="B1887" s="20" t="s">
        <v>192</v>
      </c>
      <c r="C1887" s="20">
        <v>219</v>
      </c>
      <c r="D1887" s="20" t="s">
        <v>75</v>
      </c>
      <c r="M1887" s="23">
        <v>1</v>
      </c>
      <c r="P1887" s="23">
        <v>56</v>
      </c>
      <c r="Q1887" s="23">
        <v>58</v>
      </c>
      <c r="R1887" s="23">
        <v>57</v>
      </c>
      <c r="S1887" s="23">
        <v>54</v>
      </c>
      <c r="T1887" s="28">
        <f t="shared" si="231"/>
        <v>226</v>
      </c>
    </row>
    <row r="1888" spans="1:20" outlineLevel="2" x14ac:dyDescent="0.25">
      <c r="A1888" s="20">
        <v>681</v>
      </c>
      <c r="B1888" s="20" t="s">
        <v>192</v>
      </c>
      <c r="C1888" s="20">
        <v>1095</v>
      </c>
      <c r="D1888" s="20" t="s">
        <v>235</v>
      </c>
      <c r="P1888" s="23">
        <v>3</v>
      </c>
      <c r="Q1888" s="23">
        <v>3</v>
      </c>
      <c r="R1888" s="23">
        <v>2</v>
      </c>
      <c r="T1888" s="28">
        <f t="shared" si="231"/>
        <v>8</v>
      </c>
    </row>
    <row r="1889" spans="1:20" outlineLevel="2" x14ac:dyDescent="0.25">
      <c r="A1889" s="20">
        <v>681</v>
      </c>
      <c r="B1889" s="20" t="s">
        <v>192</v>
      </c>
      <c r="C1889" s="20">
        <v>1672</v>
      </c>
      <c r="D1889" s="20" t="s">
        <v>94</v>
      </c>
      <c r="N1889" s="23">
        <v>2</v>
      </c>
      <c r="R1889" s="23">
        <v>1</v>
      </c>
      <c r="T1889" s="28">
        <f t="shared" si="231"/>
        <v>3</v>
      </c>
    </row>
    <row r="1890" spans="1:20" outlineLevel="2" x14ac:dyDescent="0.25">
      <c r="A1890" s="20">
        <v>681</v>
      </c>
      <c r="B1890" s="20" t="s">
        <v>192</v>
      </c>
      <c r="C1890" s="20">
        <v>1067</v>
      </c>
      <c r="D1890" s="20" t="s">
        <v>97</v>
      </c>
      <c r="Q1890" s="23">
        <v>1</v>
      </c>
      <c r="T1890" s="28">
        <f t="shared" si="231"/>
        <v>1</v>
      </c>
    </row>
    <row r="1891" spans="1:20" outlineLevel="2" x14ac:dyDescent="0.25">
      <c r="A1891" s="20">
        <v>681</v>
      </c>
      <c r="B1891" s="20" t="s">
        <v>192</v>
      </c>
      <c r="C1891" s="20">
        <v>1458</v>
      </c>
      <c r="D1891" s="20" t="s">
        <v>137</v>
      </c>
      <c r="E1891" s="23">
        <v>1</v>
      </c>
      <c r="G1891" s="23">
        <v>1</v>
      </c>
      <c r="J1891" s="23">
        <v>1</v>
      </c>
      <c r="L1891" s="23">
        <v>1</v>
      </c>
      <c r="R1891" s="23">
        <v>1</v>
      </c>
      <c r="T1891" s="28">
        <f t="shared" si="231"/>
        <v>5</v>
      </c>
    </row>
    <row r="1892" spans="1:20" outlineLevel="2" x14ac:dyDescent="0.25">
      <c r="A1892" s="20">
        <v>681</v>
      </c>
      <c r="B1892" s="20" t="s">
        <v>192</v>
      </c>
      <c r="C1892" s="20">
        <v>1465</v>
      </c>
      <c r="D1892" s="20" t="s">
        <v>144</v>
      </c>
      <c r="Q1892" s="23">
        <v>1</v>
      </c>
      <c r="S1892" s="23">
        <v>1</v>
      </c>
      <c r="T1892" s="28">
        <f t="shared" si="231"/>
        <v>2</v>
      </c>
    </row>
    <row r="1893" spans="1:20" outlineLevel="2" x14ac:dyDescent="0.25">
      <c r="A1893" s="20">
        <v>681</v>
      </c>
      <c r="B1893" s="20" t="s">
        <v>192</v>
      </c>
      <c r="C1893" s="20">
        <v>1466</v>
      </c>
      <c r="D1893" s="20" t="s">
        <v>151</v>
      </c>
      <c r="M1893" s="23">
        <v>1</v>
      </c>
      <c r="R1893" s="23">
        <v>1</v>
      </c>
      <c r="T1893" s="28">
        <f t="shared" si="231"/>
        <v>2</v>
      </c>
    </row>
    <row r="1894" spans="1:20" outlineLevel="2" x14ac:dyDescent="0.25">
      <c r="A1894" s="20">
        <v>681</v>
      </c>
      <c r="B1894" s="20" t="s">
        <v>192</v>
      </c>
      <c r="C1894" s="20">
        <v>681</v>
      </c>
      <c r="D1894" s="20" t="s">
        <v>192</v>
      </c>
      <c r="E1894" s="23">
        <v>39</v>
      </c>
      <c r="F1894" s="23">
        <v>3</v>
      </c>
      <c r="G1894" s="23">
        <v>64</v>
      </c>
      <c r="H1894" s="23">
        <v>56</v>
      </c>
      <c r="I1894" s="23">
        <v>67</v>
      </c>
      <c r="J1894" s="23">
        <v>78</v>
      </c>
      <c r="K1894" s="23">
        <v>68</v>
      </c>
      <c r="L1894" s="23">
        <v>62</v>
      </c>
      <c r="M1894" s="23">
        <v>68</v>
      </c>
      <c r="N1894" s="23">
        <v>60</v>
      </c>
      <c r="O1894" s="23">
        <v>53</v>
      </c>
      <c r="T1894" s="28">
        <f t="shared" si="231"/>
        <v>618</v>
      </c>
    </row>
    <row r="1895" spans="1:20" outlineLevel="1" x14ac:dyDescent="0.25">
      <c r="A1895" s="25"/>
      <c r="B1895" s="24" t="s">
        <v>1126</v>
      </c>
      <c r="C1895" s="25"/>
      <c r="D1895" s="25"/>
      <c r="E1895" s="26">
        <f t="shared" ref="E1895:T1895" si="235">SUBTOTAL(9,E1887:E1894)</f>
        <v>40</v>
      </c>
      <c r="F1895" s="26">
        <f t="shared" si="235"/>
        <v>3</v>
      </c>
      <c r="G1895" s="26">
        <f t="shared" si="235"/>
        <v>65</v>
      </c>
      <c r="H1895" s="26">
        <f t="shared" si="235"/>
        <v>56</v>
      </c>
      <c r="I1895" s="26">
        <f t="shared" si="235"/>
        <v>67</v>
      </c>
      <c r="J1895" s="26">
        <f t="shared" si="235"/>
        <v>79</v>
      </c>
      <c r="K1895" s="26">
        <f t="shared" si="235"/>
        <v>68</v>
      </c>
      <c r="L1895" s="26">
        <f t="shared" si="235"/>
        <v>63</v>
      </c>
      <c r="M1895" s="26">
        <f t="shared" si="235"/>
        <v>70</v>
      </c>
      <c r="N1895" s="26">
        <f t="shared" si="235"/>
        <v>62</v>
      </c>
      <c r="O1895" s="26">
        <f t="shared" si="235"/>
        <v>53</v>
      </c>
      <c r="P1895" s="26">
        <f t="shared" si="235"/>
        <v>59</v>
      </c>
      <c r="Q1895" s="26">
        <f t="shared" si="235"/>
        <v>63</v>
      </c>
      <c r="R1895" s="26">
        <f t="shared" si="235"/>
        <v>62</v>
      </c>
      <c r="S1895" s="26">
        <f t="shared" si="235"/>
        <v>55</v>
      </c>
      <c r="T1895" s="28">
        <f t="shared" si="235"/>
        <v>865</v>
      </c>
    </row>
    <row r="1896" spans="1:20" outlineLevel="2" x14ac:dyDescent="0.25">
      <c r="A1896" s="20">
        <v>685</v>
      </c>
      <c r="B1896" s="20" t="s">
        <v>193</v>
      </c>
      <c r="C1896" s="20">
        <v>1067</v>
      </c>
      <c r="D1896" s="20" t="s">
        <v>97</v>
      </c>
      <c r="S1896" s="23">
        <v>1</v>
      </c>
      <c r="T1896" s="28">
        <f t="shared" si="231"/>
        <v>1</v>
      </c>
    </row>
    <row r="1897" spans="1:20" outlineLevel="2" x14ac:dyDescent="0.25">
      <c r="A1897" s="20">
        <v>685</v>
      </c>
      <c r="B1897" s="20" t="s">
        <v>193</v>
      </c>
      <c r="C1897" s="20">
        <v>1468</v>
      </c>
      <c r="D1897" s="20" t="s">
        <v>155</v>
      </c>
      <c r="R1897" s="23">
        <v>1</v>
      </c>
      <c r="T1897" s="28">
        <f t="shared" si="231"/>
        <v>1</v>
      </c>
    </row>
    <row r="1898" spans="1:20" outlineLevel="2" x14ac:dyDescent="0.25">
      <c r="A1898" s="20">
        <v>685</v>
      </c>
      <c r="B1898" s="20" t="s">
        <v>193</v>
      </c>
      <c r="C1898" s="20">
        <v>664</v>
      </c>
      <c r="D1898" s="20" t="s">
        <v>191</v>
      </c>
      <c r="P1898" s="23">
        <v>1</v>
      </c>
      <c r="T1898" s="28">
        <f t="shared" si="231"/>
        <v>1</v>
      </c>
    </row>
    <row r="1899" spans="1:20" outlineLevel="2" x14ac:dyDescent="0.25">
      <c r="A1899" s="20">
        <v>685</v>
      </c>
      <c r="B1899" s="20" t="s">
        <v>193</v>
      </c>
      <c r="C1899" s="20">
        <v>685</v>
      </c>
      <c r="D1899" s="20" t="s">
        <v>193</v>
      </c>
      <c r="E1899" s="23">
        <v>21</v>
      </c>
      <c r="G1899" s="23">
        <v>22</v>
      </c>
      <c r="H1899" s="23">
        <v>20</v>
      </c>
      <c r="I1899" s="23">
        <v>21</v>
      </c>
      <c r="J1899" s="23">
        <v>24</v>
      </c>
      <c r="K1899" s="23">
        <v>16</v>
      </c>
      <c r="L1899" s="23">
        <v>24</v>
      </c>
      <c r="M1899" s="23">
        <v>25</v>
      </c>
      <c r="N1899" s="23">
        <v>24</v>
      </c>
      <c r="O1899" s="23">
        <v>19</v>
      </c>
      <c r="P1899" s="23">
        <v>26</v>
      </c>
      <c r="Q1899" s="23">
        <v>17</v>
      </c>
      <c r="R1899" s="23">
        <v>20</v>
      </c>
      <c r="S1899" s="23">
        <v>16</v>
      </c>
      <c r="T1899" s="28">
        <f t="shared" si="231"/>
        <v>295</v>
      </c>
    </row>
    <row r="1900" spans="1:20" outlineLevel="1" x14ac:dyDescent="0.25">
      <c r="A1900" s="25"/>
      <c r="B1900" s="24" t="s">
        <v>1127</v>
      </c>
      <c r="C1900" s="25"/>
      <c r="D1900" s="25"/>
      <c r="E1900" s="26">
        <f t="shared" ref="E1900:T1900" si="236">SUBTOTAL(9,E1896:E1899)</f>
        <v>21</v>
      </c>
      <c r="F1900" s="26">
        <f t="shared" si="236"/>
        <v>0</v>
      </c>
      <c r="G1900" s="26">
        <f t="shared" si="236"/>
        <v>22</v>
      </c>
      <c r="H1900" s="26">
        <f t="shared" si="236"/>
        <v>20</v>
      </c>
      <c r="I1900" s="26">
        <f t="shared" si="236"/>
        <v>21</v>
      </c>
      <c r="J1900" s="26">
        <f t="shared" si="236"/>
        <v>24</v>
      </c>
      <c r="K1900" s="26">
        <f t="shared" si="236"/>
        <v>16</v>
      </c>
      <c r="L1900" s="26">
        <f t="shared" si="236"/>
        <v>24</v>
      </c>
      <c r="M1900" s="26">
        <f t="shared" si="236"/>
        <v>25</v>
      </c>
      <c r="N1900" s="26">
        <f t="shared" si="236"/>
        <v>24</v>
      </c>
      <c r="O1900" s="26">
        <f t="shared" si="236"/>
        <v>19</v>
      </c>
      <c r="P1900" s="26">
        <f t="shared" si="236"/>
        <v>27</v>
      </c>
      <c r="Q1900" s="26">
        <f t="shared" si="236"/>
        <v>17</v>
      </c>
      <c r="R1900" s="26">
        <f t="shared" si="236"/>
        <v>21</v>
      </c>
      <c r="S1900" s="26">
        <f t="shared" si="236"/>
        <v>17</v>
      </c>
      <c r="T1900" s="28">
        <f t="shared" si="236"/>
        <v>298</v>
      </c>
    </row>
    <row r="1901" spans="1:20" outlineLevel="2" x14ac:dyDescent="0.25">
      <c r="A1901" s="20">
        <v>1662</v>
      </c>
      <c r="B1901" s="20" t="s">
        <v>194</v>
      </c>
      <c r="C1901" s="20">
        <v>1630</v>
      </c>
      <c r="D1901" s="20" t="s">
        <v>29</v>
      </c>
      <c r="S1901" s="23">
        <v>1</v>
      </c>
      <c r="T1901" s="28">
        <f t="shared" si="231"/>
        <v>1</v>
      </c>
    </row>
    <row r="1902" spans="1:20" outlineLevel="2" x14ac:dyDescent="0.25">
      <c r="A1902" s="20">
        <v>1662</v>
      </c>
      <c r="B1902" s="20" t="s">
        <v>194</v>
      </c>
      <c r="C1902" s="20">
        <v>65</v>
      </c>
      <c r="D1902" s="20" t="s">
        <v>31</v>
      </c>
      <c r="N1902" s="23">
        <v>1</v>
      </c>
      <c r="O1902" s="23">
        <v>1</v>
      </c>
      <c r="Q1902" s="23">
        <v>1</v>
      </c>
      <c r="R1902" s="23">
        <v>2</v>
      </c>
      <c r="T1902" s="28">
        <f t="shared" si="231"/>
        <v>5</v>
      </c>
    </row>
    <row r="1903" spans="1:20" outlineLevel="2" x14ac:dyDescent="0.25">
      <c r="A1903" s="20">
        <v>1662</v>
      </c>
      <c r="B1903" s="20" t="s">
        <v>194</v>
      </c>
      <c r="C1903" s="20">
        <v>113</v>
      </c>
      <c r="D1903" s="20" t="s">
        <v>40</v>
      </c>
      <c r="O1903" s="23">
        <v>1</v>
      </c>
      <c r="T1903" s="28">
        <f t="shared" si="231"/>
        <v>1</v>
      </c>
    </row>
    <row r="1904" spans="1:20" outlineLevel="2" x14ac:dyDescent="0.25">
      <c r="A1904" s="20">
        <v>1662</v>
      </c>
      <c r="B1904" s="20" t="s">
        <v>194</v>
      </c>
      <c r="C1904" s="20">
        <v>1672</v>
      </c>
      <c r="D1904" s="20" t="s">
        <v>94</v>
      </c>
      <c r="O1904" s="23">
        <v>1</v>
      </c>
      <c r="P1904" s="23">
        <v>1</v>
      </c>
      <c r="Q1904" s="23">
        <v>1</v>
      </c>
      <c r="T1904" s="28">
        <f t="shared" si="231"/>
        <v>3</v>
      </c>
    </row>
    <row r="1905" spans="1:20" outlineLevel="2" x14ac:dyDescent="0.25">
      <c r="A1905" s="20">
        <v>1662</v>
      </c>
      <c r="B1905" s="20" t="s">
        <v>194</v>
      </c>
      <c r="C1905" s="20">
        <v>1739</v>
      </c>
      <c r="D1905" s="20" t="s">
        <v>96</v>
      </c>
      <c r="P1905" s="23">
        <v>1</v>
      </c>
      <c r="S1905" s="23">
        <v>1</v>
      </c>
      <c r="T1905" s="28">
        <f t="shared" si="231"/>
        <v>2</v>
      </c>
    </row>
    <row r="1906" spans="1:20" outlineLevel="2" x14ac:dyDescent="0.25">
      <c r="A1906" s="20">
        <v>1662</v>
      </c>
      <c r="B1906" s="20" t="s">
        <v>194</v>
      </c>
      <c r="C1906" s="20">
        <v>1067</v>
      </c>
      <c r="D1906" s="20" t="s">
        <v>97</v>
      </c>
      <c r="Q1906" s="23">
        <v>1</v>
      </c>
      <c r="T1906" s="28">
        <f t="shared" si="231"/>
        <v>1</v>
      </c>
    </row>
    <row r="1907" spans="1:20" outlineLevel="2" x14ac:dyDescent="0.25">
      <c r="A1907" s="20">
        <v>1662</v>
      </c>
      <c r="B1907" s="20" t="s">
        <v>194</v>
      </c>
      <c r="C1907" s="20">
        <v>364</v>
      </c>
      <c r="D1907" s="20" t="s">
        <v>117</v>
      </c>
      <c r="J1907" s="23">
        <v>1</v>
      </c>
      <c r="O1907" s="23">
        <v>1</v>
      </c>
      <c r="R1907" s="23">
        <v>1</v>
      </c>
      <c r="T1907" s="28">
        <f t="shared" si="231"/>
        <v>3</v>
      </c>
    </row>
    <row r="1908" spans="1:20" outlineLevel="2" x14ac:dyDescent="0.25">
      <c r="A1908" s="20">
        <v>1662</v>
      </c>
      <c r="B1908" s="20" t="s">
        <v>194</v>
      </c>
      <c r="C1908" s="20">
        <v>1461</v>
      </c>
      <c r="D1908" s="20" t="s">
        <v>141</v>
      </c>
      <c r="G1908" s="23">
        <v>1</v>
      </c>
      <c r="H1908" s="23">
        <v>3</v>
      </c>
      <c r="I1908" s="23">
        <v>1</v>
      </c>
      <c r="J1908" s="23">
        <v>1</v>
      </c>
      <c r="K1908" s="23">
        <v>1</v>
      </c>
      <c r="L1908" s="23">
        <v>3</v>
      </c>
      <c r="M1908" s="23">
        <v>1</v>
      </c>
      <c r="N1908" s="23">
        <v>5</v>
      </c>
      <c r="O1908" s="23">
        <v>1</v>
      </c>
      <c r="P1908" s="23">
        <v>3</v>
      </c>
      <c r="Q1908" s="23">
        <v>2</v>
      </c>
      <c r="R1908" s="23">
        <v>7</v>
      </c>
      <c r="S1908" s="23">
        <v>6</v>
      </c>
      <c r="T1908" s="28">
        <f t="shared" si="231"/>
        <v>35</v>
      </c>
    </row>
    <row r="1909" spans="1:20" outlineLevel="2" x14ac:dyDescent="0.25">
      <c r="A1909" s="20">
        <v>1662</v>
      </c>
      <c r="B1909" s="20" t="s">
        <v>194</v>
      </c>
      <c r="C1909" s="20">
        <v>888</v>
      </c>
      <c r="D1909" s="20" t="s">
        <v>168</v>
      </c>
      <c r="S1909" s="23">
        <v>1</v>
      </c>
      <c r="T1909" s="28">
        <f t="shared" si="231"/>
        <v>1</v>
      </c>
    </row>
    <row r="1910" spans="1:20" outlineLevel="2" x14ac:dyDescent="0.25">
      <c r="A1910" s="20">
        <v>1662</v>
      </c>
      <c r="B1910" s="20" t="s">
        <v>194</v>
      </c>
      <c r="C1910" s="20">
        <v>1662</v>
      </c>
      <c r="D1910" s="20" t="s">
        <v>194</v>
      </c>
      <c r="G1910" s="23">
        <v>183</v>
      </c>
      <c r="H1910" s="23">
        <v>187</v>
      </c>
      <c r="I1910" s="23">
        <v>202</v>
      </c>
      <c r="J1910" s="23">
        <v>208</v>
      </c>
      <c r="K1910" s="23">
        <v>176</v>
      </c>
      <c r="L1910" s="23">
        <v>187</v>
      </c>
      <c r="M1910" s="23">
        <v>203</v>
      </c>
      <c r="N1910" s="23">
        <v>187</v>
      </c>
      <c r="O1910" s="23">
        <v>189</v>
      </c>
      <c r="T1910" s="28">
        <f t="shared" si="231"/>
        <v>1722</v>
      </c>
    </row>
    <row r="1911" spans="1:20" outlineLevel="2" x14ac:dyDescent="0.25">
      <c r="A1911" s="20">
        <v>1662</v>
      </c>
      <c r="B1911" s="20" t="s">
        <v>194</v>
      </c>
      <c r="C1911" s="20">
        <v>427</v>
      </c>
      <c r="D1911" s="20" t="s">
        <v>196</v>
      </c>
      <c r="M1911" s="23">
        <v>1</v>
      </c>
      <c r="T1911" s="28">
        <f t="shared" si="231"/>
        <v>1</v>
      </c>
    </row>
    <row r="1912" spans="1:20" outlineLevel="2" x14ac:dyDescent="0.25">
      <c r="A1912" s="20">
        <v>1662</v>
      </c>
      <c r="B1912" s="20" t="s">
        <v>194</v>
      </c>
      <c r="C1912" s="20">
        <v>1282</v>
      </c>
      <c r="D1912" s="20" t="s">
        <v>250</v>
      </c>
      <c r="M1912" s="23">
        <v>11</v>
      </c>
      <c r="N1912" s="23">
        <v>16</v>
      </c>
      <c r="O1912" s="23">
        <v>17</v>
      </c>
      <c r="P1912" s="23">
        <v>236</v>
      </c>
      <c r="Q1912" s="23">
        <v>244</v>
      </c>
      <c r="R1912" s="23">
        <v>249</v>
      </c>
      <c r="S1912" s="23">
        <v>253</v>
      </c>
      <c r="T1912" s="28">
        <f t="shared" si="231"/>
        <v>1026</v>
      </c>
    </row>
    <row r="1913" spans="1:20" outlineLevel="2" x14ac:dyDescent="0.25">
      <c r="A1913" s="20">
        <v>1662</v>
      </c>
      <c r="B1913" s="20" t="s">
        <v>194</v>
      </c>
      <c r="C1913" s="20">
        <v>1231</v>
      </c>
      <c r="D1913" s="20" t="s">
        <v>254</v>
      </c>
      <c r="O1913" s="23">
        <v>1</v>
      </c>
      <c r="T1913" s="28">
        <f t="shared" si="231"/>
        <v>1</v>
      </c>
    </row>
    <row r="1914" spans="1:20" outlineLevel="1" x14ac:dyDescent="0.25">
      <c r="A1914" s="25"/>
      <c r="B1914" s="24" t="s">
        <v>1128</v>
      </c>
      <c r="C1914" s="25"/>
      <c r="D1914" s="25"/>
      <c r="E1914" s="26">
        <f t="shared" ref="E1914:T1914" si="237">SUBTOTAL(9,E1901:E1913)</f>
        <v>0</v>
      </c>
      <c r="F1914" s="26">
        <f t="shared" si="237"/>
        <v>0</v>
      </c>
      <c r="G1914" s="26">
        <f t="shared" si="237"/>
        <v>184</v>
      </c>
      <c r="H1914" s="26">
        <f t="shared" si="237"/>
        <v>190</v>
      </c>
      <c r="I1914" s="26">
        <f t="shared" si="237"/>
        <v>203</v>
      </c>
      <c r="J1914" s="26">
        <f t="shared" si="237"/>
        <v>210</v>
      </c>
      <c r="K1914" s="26">
        <f t="shared" si="237"/>
        <v>177</v>
      </c>
      <c r="L1914" s="26">
        <f t="shared" si="237"/>
        <v>190</v>
      </c>
      <c r="M1914" s="26">
        <f t="shared" si="237"/>
        <v>216</v>
      </c>
      <c r="N1914" s="26">
        <f t="shared" si="237"/>
        <v>209</v>
      </c>
      <c r="O1914" s="26">
        <f t="shared" si="237"/>
        <v>212</v>
      </c>
      <c r="P1914" s="26">
        <f t="shared" si="237"/>
        <v>241</v>
      </c>
      <c r="Q1914" s="26">
        <f t="shared" si="237"/>
        <v>249</v>
      </c>
      <c r="R1914" s="26">
        <f t="shared" si="237"/>
        <v>259</v>
      </c>
      <c r="S1914" s="26">
        <f t="shared" si="237"/>
        <v>262</v>
      </c>
      <c r="T1914" s="28">
        <f t="shared" si="237"/>
        <v>2802</v>
      </c>
    </row>
    <row r="1915" spans="1:20" outlineLevel="2" x14ac:dyDescent="0.25">
      <c r="A1915" s="20">
        <v>416</v>
      </c>
      <c r="B1915" s="20" t="s">
        <v>195</v>
      </c>
      <c r="C1915" s="20">
        <v>2</v>
      </c>
      <c r="D1915" s="20" t="s">
        <v>17</v>
      </c>
      <c r="J1915" s="23">
        <v>1</v>
      </c>
      <c r="T1915" s="28">
        <f t="shared" si="231"/>
        <v>1</v>
      </c>
    </row>
    <row r="1916" spans="1:20" outlineLevel="2" x14ac:dyDescent="0.25">
      <c r="A1916" s="20">
        <v>416</v>
      </c>
      <c r="B1916" s="20" t="s">
        <v>195</v>
      </c>
      <c r="C1916" s="20">
        <v>1630</v>
      </c>
      <c r="D1916" s="20" t="s">
        <v>29</v>
      </c>
      <c r="S1916" s="23">
        <v>1</v>
      </c>
      <c r="T1916" s="28">
        <f t="shared" si="231"/>
        <v>1</v>
      </c>
    </row>
    <row r="1917" spans="1:20" outlineLevel="2" x14ac:dyDescent="0.25">
      <c r="A1917" s="20">
        <v>416</v>
      </c>
      <c r="B1917" s="20" t="s">
        <v>195</v>
      </c>
      <c r="C1917" s="20">
        <v>1672</v>
      </c>
      <c r="D1917" s="20" t="s">
        <v>94</v>
      </c>
      <c r="N1917" s="23">
        <v>1</v>
      </c>
      <c r="O1917" s="23">
        <v>1</v>
      </c>
      <c r="P1917" s="23">
        <v>1</v>
      </c>
      <c r="Q1917" s="23">
        <v>1</v>
      </c>
      <c r="R1917" s="23">
        <v>1</v>
      </c>
      <c r="T1917" s="28">
        <f t="shared" si="231"/>
        <v>5</v>
      </c>
    </row>
    <row r="1918" spans="1:20" outlineLevel="2" x14ac:dyDescent="0.25">
      <c r="A1918" s="20">
        <v>416</v>
      </c>
      <c r="B1918" s="20" t="s">
        <v>195</v>
      </c>
      <c r="C1918" s="20">
        <v>1739</v>
      </c>
      <c r="D1918" s="20" t="s">
        <v>96</v>
      </c>
      <c r="Q1918" s="23">
        <v>2</v>
      </c>
      <c r="R1918" s="23">
        <v>1</v>
      </c>
      <c r="S1918" s="23">
        <v>2</v>
      </c>
      <c r="T1918" s="28">
        <f t="shared" si="231"/>
        <v>5</v>
      </c>
    </row>
    <row r="1919" spans="1:20" outlineLevel="2" x14ac:dyDescent="0.25">
      <c r="A1919" s="20">
        <v>416</v>
      </c>
      <c r="B1919" s="20" t="s">
        <v>195</v>
      </c>
      <c r="C1919" s="20">
        <v>1460</v>
      </c>
      <c r="D1919" s="20" t="s">
        <v>139</v>
      </c>
      <c r="G1919" s="23">
        <v>1</v>
      </c>
      <c r="I1919" s="23">
        <v>1</v>
      </c>
      <c r="L1919" s="23">
        <v>1</v>
      </c>
      <c r="T1919" s="28">
        <f t="shared" si="231"/>
        <v>3</v>
      </c>
    </row>
    <row r="1920" spans="1:20" outlineLevel="2" x14ac:dyDescent="0.25">
      <c r="A1920" s="20">
        <v>416</v>
      </c>
      <c r="B1920" s="20" t="s">
        <v>195</v>
      </c>
      <c r="C1920" s="20">
        <v>1461</v>
      </c>
      <c r="D1920" s="20" t="s">
        <v>141</v>
      </c>
      <c r="S1920" s="23">
        <v>1</v>
      </c>
      <c r="T1920" s="28">
        <f t="shared" si="231"/>
        <v>1</v>
      </c>
    </row>
    <row r="1921" spans="1:20" outlineLevel="2" x14ac:dyDescent="0.25">
      <c r="A1921" s="20">
        <v>416</v>
      </c>
      <c r="B1921" s="20" t="s">
        <v>195</v>
      </c>
      <c r="C1921" s="20">
        <v>743</v>
      </c>
      <c r="D1921" s="20" t="s">
        <v>152</v>
      </c>
      <c r="E1921" s="23">
        <v>1</v>
      </c>
      <c r="T1921" s="28">
        <f t="shared" si="231"/>
        <v>1</v>
      </c>
    </row>
    <row r="1922" spans="1:20" outlineLevel="2" x14ac:dyDescent="0.25">
      <c r="A1922" s="20">
        <v>416</v>
      </c>
      <c r="B1922" s="20" t="s">
        <v>195</v>
      </c>
      <c r="C1922" s="20">
        <v>888</v>
      </c>
      <c r="D1922" s="20" t="s">
        <v>168</v>
      </c>
      <c r="K1922" s="23">
        <v>2</v>
      </c>
      <c r="T1922" s="28">
        <f t="shared" si="231"/>
        <v>2</v>
      </c>
    </row>
    <row r="1923" spans="1:20" outlineLevel="2" x14ac:dyDescent="0.25">
      <c r="A1923" s="20">
        <v>416</v>
      </c>
      <c r="B1923" s="20" t="s">
        <v>195</v>
      </c>
      <c r="C1923" s="20">
        <v>913</v>
      </c>
      <c r="D1923" s="20" t="s">
        <v>171</v>
      </c>
      <c r="H1923" s="23">
        <v>1</v>
      </c>
      <c r="I1923" s="23">
        <v>1</v>
      </c>
      <c r="J1923" s="23">
        <v>1</v>
      </c>
      <c r="L1923" s="23">
        <v>1</v>
      </c>
      <c r="M1923" s="23">
        <v>1</v>
      </c>
      <c r="Q1923" s="23">
        <v>2</v>
      </c>
      <c r="T1923" s="28">
        <f t="shared" si="231"/>
        <v>7</v>
      </c>
    </row>
    <row r="1924" spans="1:20" outlineLevel="2" x14ac:dyDescent="0.25">
      <c r="A1924" s="20">
        <v>416</v>
      </c>
      <c r="B1924" s="20" t="s">
        <v>195</v>
      </c>
      <c r="C1924" s="20">
        <v>416</v>
      </c>
      <c r="D1924" s="20" t="s">
        <v>195</v>
      </c>
      <c r="E1924" s="23">
        <v>47</v>
      </c>
      <c r="G1924" s="23">
        <v>266</v>
      </c>
      <c r="H1924" s="23">
        <v>242</v>
      </c>
      <c r="I1924" s="23">
        <v>233</v>
      </c>
      <c r="J1924" s="23">
        <v>226</v>
      </c>
      <c r="K1924" s="23">
        <v>221</v>
      </c>
      <c r="L1924" s="23">
        <v>234</v>
      </c>
      <c r="M1924" s="23">
        <v>236</v>
      </c>
      <c r="N1924" s="23">
        <v>232</v>
      </c>
      <c r="O1924" s="23">
        <v>243</v>
      </c>
      <c r="P1924" s="23">
        <v>227</v>
      </c>
      <c r="Q1924" s="23">
        <v>206</v>
      </c>
      <c r="R1924" s="23">
        <v>243</v>
      </c>
      <c r="S1924" s="23">
        <v>243</v>
      </c>
      <c r="T1924" s="28">
        <f t="shared" si="231"/>
        <v>3099</v>
      </c>
    </row>
    <row r="1925" spans="1:20" outlineLevel="2" x14ac:dyDescent="0.25">
      <c r="A1925" s="20">
        <v>416</v>
      </c>
      <c r="B1925" s="20" t="s">
        <v>195</v>
      </c>
      <c r="C1925" s="20">
        <v>444</v>
      </c>
      <c r="D1925" s="20" t="s">
        <v>199</v>
      </c>
      <c r="M1925" s="23">
        <v>1</v>
      </c>
      <c r="T1925" s="28">
        <f t="shared" si="231"/>
        <v>1</v>
      </c>
    </row>
    <row r="1926" spans="1:20" outlineLevel="2" x14ac:dyDescent="0.25">
      <c r="A1926" s="20">
        <v>416</v>
      </c>
      <c r="B1926" s="20" t="s">
        <v>195</v>
      </c>
      <c r="C1926" s="20">
        <v>1139</v>
      </c>
      <c r="D1926" s="20" t="s">
        <v>253</v>
      </c>
      <c r="Q1926" s="23">
        <v>1</v>
      </c>
      <c r="T1926" s="28">
        <f t="shared" si="231"/>
        <v>1</v>
      </c>
    </row>
    <row r="1927" spans="1:20" outlineLevel="2" x14ac:dyDescent="0.25">
      <c r="A1927" s="20">
        <v>416</v>
      </c>
      <c r="B1927" s="20" t="s">
        <v>195</v>
      </c>
      <c r="C1927" s="20">
        <v>1060</v>
      </c>
      <c r="D1927" s="20" t="s">
        <v>209</v>
      </c>
      <c r="G1927" s="23">
        <v>1</v>
      </c>
      <c r="K1927" s="23">
        <v>1</v>
      </c>
      <c r="M1927" s="23">
        <v>1</v>
      </c>
      <c r="Q1927" s="23">
        <v>2</v>
      </c>
      <c r="S1927" s="23">
        <v>1</v>
      </c>
      <c r="T1927" s="28">
        <f t="shared" si="231"/>
        <v>6</v>
      </c>
    </row>
    <row r="1928" spans="1:20" outlineLevel="2" x14ac:dyDescent="0.25">
      <c r="A1928" s="20">
        <v>416</v>
      </c>
      <c r="B1928" s="20" t="s">
        <v>195</v>
      </c>
      <c r="C1928" s="20">
        <v>542</v>
      </c>
      <c r="D1928" s="20" t="s">
        <v>219</v>
      </c>
      <c r="G1928" s="23">
        <v>1</v>
      </c>
      <c r="T1928" s="28">
        <f t="shared" si="231"/>
        <v>1</v>
      </c>
    </row>
    <row r="1929" spans="1:20" outlineLevel="1" x14ac:dyDescent="0.25">
      <c r="A1929" s="25"/>
      <c r="B1929" s="24" t="s">
        <v>1129</v>
      </c>
      <c r="C1929" s="25"/>
      <c r="D1929" s="25"/>
      <c r="E1929" s="26">
        <f t="shared" ref="E1929:T1929" si="238">SUBTOTAL(9,E1915:E1928)</f>
        <v>48</v>
      </c>
      <c r="F1929" s="26">
        <f t="shared" si="238"/>
        <v>0</v>
      </c>
      <c r="G1929" s="26">
        <f t="shared" si="238"/>
        <v>269</v>
      </c>
      <c r="H1929" s="26">
        <f t="shared" si="238"/>
        <v>243</v>
      </c>
      <c r="I1929" s="26">
        <f t="shared" si="238"/>
        <v>235</v>
      </c>
      <c r="J1929" s="26">
        <f t="shared" si="238"/>
        <v>228</v>
      </c>
      <c r="K1929" s="26">
        <f t="shared" si="238"/>
        <v>224</v>
      </c>
      <c r="L1929" s="26">
        <f t="shared" si="238"/>
        <v>236</v>
      </c>
      <c r="M1929" s="26">
        <f t="shared" si="238"/>
        <v>239</v>
      </c>
      <c r="N1929" s="26">
        <f t="shared" si="238"/>
        <v>233</v>
      </c>
      <c r="O1929" s="26">
        <f t="shared" si="238"/>
        <v>244</v>
      </c>
      <c r="P1929" s="26">
        <f t="shared" si="238"/>
        <v>228</v>
      </c>
      <c r="Q1929" s="26">
        <f t="shared" si="238"/>
        <v>214</v>
      </c>
      <c r="R1929" s="26">
        <f t="shared" si="238"/>
        <v>245</v>
      </c>
      <c r="S1929" s="26">
        <f t="shared" si="238"/>
        <v>248</v>
      </c>
      <c r="T1929" s="28">
        <f t="shared" si="238"/>
        <v>3134</v>
      </c>
    </row>
    <row r="1930" spans="1:20" outlineLevel="2" x14ac:dyDescent="0.25">
      <c r="A1930" s="20">
        <v>427</v>
      </c>
      <c r="B1930" s="20" t="s">
        <v>196</v>
      </c>
      <c r="C1930" s="20">
        <v>1630</v>
      </c>
      <c r="D1930" s="20" t="s">
        <v>29</v>
      </c>
      <c r="P1930" s="23">
        <v>13</v>
      </c>
      <c r="Q1930" s="23">
        <v>2</v>
      </c>
      <c r="R1930" s="23">
        <v>3</v>
      </c>
      <c r="S1930" s="23">
        <v>2</v>
      </c>
      <c r="T1930" s="28">
        <f t="shared" si="231"/>
        <v>20</v>
      </c>
    </row>
    <row r="1931" spans="1:20" outlineLevel="2" x14ac:dyDescent="0.25">
      <c r="A1931" s="20">
        <v>427</v>
      </c>
      <c r="B1931" s="20" t="s">
        <v>196</v>
      </c>
      <c r="C1931" s="20">
        <v>113</v>
      </c>
      <c r="D1931" s="20" t="s">
        <v>40</v>
      </c>
      <c r="K1931" s="23">
        <v>1</v>
      </c>
      <c r="M1931" s="23">
        <v>1</v>
      </c>
      <c r="P1931" s="23">
        <v>1</v>
      </c>
      <c r="R1931" s="23">
        <v>1</v>
      </c>
      <c r="T1931" s="28">
        <f t="shared" si="231"/>
        <v>4</v>
      </c>
    </row>
    <row r="1932" spans="1:20" outlineLevel="2" x14ac:dyDescent="0.25">
      <c r="A1932" s="20">
        <v>427</v>
      </c>
      <c r="B1932" s="20" t="s">
        <v>196</v>
      </c>
      <c r="C1932" s="20">
        <v>174</v>
      </c>
      <c r="D1932" s="20" t="s">
        <v>61</v>
      </c>
      <c r="G1932" s="23">
        <v>1</v>
      </c>
      <c r="T1932" s="28">
        <f t="shared" si="231"/>
        <v>1</v>
      </c>
    </row>
    <row r="1933" spans="1:20" outlineLevel="2" x14ac:dyDescent="0.25">
      <c r="A1933" s="20">
        <v>427</v>
      </c>
      <c r="B1933" s="20" t="s">
        <v>196</v>
      </c>
      <c r="C1933" s="20">
        <v>1672</v>
      </c>
      <c r="D1933" s="20" t="s">
        <v>94</v>
      </c>
      <c r="O1933" s="23">
        <v>2</v>
      </c>
      <c r="P1933" s="23">
        <v>2</v>
      </c>
      <c r="Q1933" s="23">
        <v>1</v>
      </c>
      <c r="R1933" s="23">
        <v>2</v>
      </c>
      <c r="T1933" s="28">
        <f t="shared" si="231"/>
        <v>7</v>
      </c>
    </row>
    <row r="1934" spans="1:20" outlineLevel="2" x14ac:dyDescent="0.25">
      <c r="A1934" s="20">
        <v>427</v>
      </c>
      <c r="B1934" s="20" t="s">
        <v>196</v>
      </c>
      <c r="C1934" s="20">
        <v>1739</v>
      </c>
      <c r="D1934" s="20" t="s">
        <v>96</v>
      </c>
      <c r="P1934" s="23">
        <v>1</v>
      </c>
      <c r="T1934" s="28">
        <f t="shared" si="231"/>
        <v>1</v>
      </c>
    </row>
    <row r="1935" spans="1:20" outlineLevel="2" x14ac:dyDescent="0.25">
      <c r="A1935" s="20">
        <v>427</v>
      </c>
      <c r="B1935" s="20" t="s">
        <v>196</v>
      </c>
      <c r="C1935" s="20">
        <v>1067</v>
      </c>
      <c r="D1935" s="20" t="s">
        <v>97</v>
      </c>
      <c r="S1935" s="23">
        <v>1</v>
      </c>
      <c r="T1935" s="28">
        <f t="shared" si="231"/>
        <v>1</v>
      </c>
    </row>
    <row r="1936" spans="1:20" outlineLevel="2" x14ac:dyDescent="0.25">
      <c r="A1936" s="20">
        <v>427</v>
      </c>
      <c r="B1936" s="20" t="s">
        <v>196</v>
      </c>
      <c r="C1936" s="20">
        <v>1343</v>
      </c>
      <c r="D1936" s="20" t="s">
        <v>243</v>
      </c>
      <c r="P1936" s="23">
        <v>1</v>
      </c>
      <c r="Q1936" s="23">
        <v>1</v>
      </c>
      <c r="R1936" s="23">
        <v>1</v>
      </c>
      <c r="S1936" s="23">
        <v>3</v>
      </c>
      <c r="T1936" s="28">
        <f t="shared" si="231"/>
        <v>6</v>
      </c>
    </row>
    <row r="1937" spans="1:20" outlineLevel="2" x14ac:dyDescent="0.25">
      <c r="A1937" s="20">
        <v>427</v>
      </c>
      <c r="B1937" s="20" t="s">
        <v>196</v>
      </c>
      <c r="C1937" s="20">
        <v>364</v>
      </c>
      <c r="D1937" s="20" t="s">
        <v>117</v>
      </c>
      <c r="S1937" s="23">
        <v>1</v>
      </c>
      <c r="T1937" s="28">
        <f t="shared" si="231"/>
        <v>1</v>
      </c>
    </row>
    <row r="1938" spans="1:20" outlineLevel="2" x14ac:dyDescent="0.25">
      <c r="A1938" s="20">
        <v>427</v>
      </c>
      <c r="B1938" s="20" t="s">
        <v>196</v>
      </c>
      <c r="C1938" s="20">
        <v>874</v>
      </c>
      <c r="D1938" s="20" t="s">
        <v>167</v>
      </c>
      <c r="S1938" s="23">
        <v>1</v>
      </c>
      <c r="T1938" s="28">
        <f t="shared" si="231"/>
        <v>1</v>
      </c>
    </row>
    <row r="1939" spans="1:20" outlineLevel="2" x14ac:dyDescent="0.25">
      <c r="A1939" s="20">
        <v>427</v>
      </c>
      <c r="B1939" s="20" t="s">
        <v>196</v>
      </c>
      <c r="C1939" s="20">
        <v>1662</v>
      </c>
      <c r="D1939" s="20" t="s">
        <v>194</v>
      </c>
      <c r="O1939" s="23">
        <v>1</v>
      </c>
      <c r="T1939" s="28">
        <f t="shared" si="231"/>
        <v>1</v>
      </c>
    </row>
    <row r="1940" spans="1:20" outlineLevel="2" x14ac:dyDescent="0.25">
      <c r="A1940" s="20">
        <v>427</v>
      </c>
      <c r="B1940" s="20" t="s">
        <v>196</v>
      </c>
      <c r="C1940" s="20">
        <v>427</v>
      </c>
      <c r="D1940" s="20" t="s">
        <v>196</v>
      </c>
      <c r="G1940" s="23">
        <v>156</v>
      </c>
      <c r="H1940" s="23">
        <v>209</v>
      </c>
      <c r="I1940" s="23">
        <v>216</v>
      </c>
      <c r="J1940" s="23">
        <v>199</v>
      </c>
      <c r="K1940" s="23">
        <v>222</v>
      </c>
      <c r="L1940" s="23">
        <v>218</v>
      </c>
      <c r="M1940" s="23">
        <v>240</v>
      </c>
      <c r="N1940" s="23">
        <v>244</v>
      </c>
      <c r="O1940" s="23">
        <v>262</v>
      </c>
      <c r="P1940" s="23">
        <v>263</v>
      </c>
      <c r="Q1940" s="23">
        <v>228</v>
      </c>
      <c r="R1940" s="23">
        <v>259</v>
      </c>
      <c r="S1940" s="23">
        <v>271</v>
      </c>
      <c r="T1940" s="28">
        <f t="shared" si="231"/>
        <v>2987</v>
      </c>
    </row>
    <row r="1941" spans="1:20" outlineLevel="2" x14ac:dyDescent="0.25">
      <c r="A1941" s="20">
        <v>427</v>
      </c>
      <c r="B1941" s="20" t="s">
        <v>196</v>
      </c>
      <c r="C1941" s="20">
        <v>444</v>
      </c>
      <c r="D1941" s="20" t="s">
        <v>199</v>
      </c>
      <c r="I1941" s="23">
        <v>1</v>
      </c>
      <c r="Q1941" s="23">
        <v>1</v>
      </c>
      <c r="T1941" s="28">
        <f t="shared" si="231"/>
        <v>2</v>
      </c>
    </row>
    <row r="1942" spans="1:20" outlineLevel="2" x14ac:dyDescent="0.25">
      <c r="A1942" s="20">
        <v>427</v>
      </c>
      <c r="B1942" s="20" t="s">
        <v>196</v>
      </c>
      <c r="C1942" s="20">
        <v>1282</v>
      </c>
      <c r="D1942" s="20" t="s">
        <v>250</v>
      </c>
      <c r="N1942" s="23">
        <v>1</v>
      </c>
      <c r="O1942" s="23">
        <v>1</v>
      </c>
      <c r="P1942" s="23">
        <v>1</v>
      </c>
      <c r="T1942" s="28">
        <f t="shared" si="231"/>
        <v>3</v>
      </c>
    </row>
    <row r="1943" spans="1:20" outlineLevel="2" x14ac:dyDescent="0.25">
      <c r="A1943" s="20">
        <v>427</v>
      </c>
      <c r="B1943" s="20" t="s">
        <v>196</v>
      </c>
      <c r="C1943" s="20">
        <v>1231</v>
      </c>
      <c r="D1943" s="20" t="s">
        <v>254</v>
      </c>
      <c r="G1943" s="23">
        <v>1</v>
      </c>
      <c r="H1943" s="23">
        <v>2</v>
      </c>
      <c r="I1943" s="23">
        <v>2</v>
      </c>
      <c r="J1943" s="23">
        <v>2</v>
      </c>
      <c r="K1943" s="23">
        <v>2</v>
      </c>
      <c r="L1943" s="23">
        <v>5</v>
      </c>
      <c r="M1943" s="23">
        <v>6</v>
      </c>
      <c r="N1943" s="23">
        <v>3</v>
      </c>
      <c r="O1943" s="23">
        <v>3</v>
      </c>
      <c r="P1943" s="23">
        <v>1</v>
      </c>
      <c r="Q1943" s="23">
        <v>4</v>
      </c>
      <c r="S1943" s="23">
        <v>2</v>
      </c>
      <c r="T1943" s="28">
        <f t="shared" ref="T1943:T2018" si="239">SUM(E1943:S1943)</f>
        <v>33</v>
      </c>
    </row>
    <row r="1944" spans="1:20" outlineLevel="1" x14ac:dyDescent="0.25">
      <c r="A1944" s="25"/>
      <c r="B1944" s="24" t="s">
        <v>1130</v>
      </c>
      <c r="C1944" s="25"/>
      <c r="D1944" s="25"/>
      <c r="E1944" s="26">
        <f t="shared" ref="E1944:T1944" si="240">SUBTOTAL(9,E1930:E1943)</f>
        <v>0</v>
      </c>
      <c r="F1944" s="26">
        <f t="shared" si="240"/>
        <v>0</v>
      </c>
      <c r="G1944" s="26">
        <f t="shared" si="240"/>
        <v>158</v>
      </c>
      <c r="H1944" s="26">
        <f t="shared" si="240"/>
        <v>211</v>
      </c>
      <c r="I1944" s="26">
        <f t="shared" si="240"/>
        <v>219</v>
      </c>
      <c r="J1944" s="26">
        <f t="shared" si="240"/>
        <v>201</v>
      </c>
      <c r="K1944" s="26">
        <f t="shared" si="240"/>
        <v>225</v>
      </c>
      <c r="L1944" s="26">
        <f t="shared" si="240"/>
        <v>223</v>
      </c>
      <c r="M1944" s="26">
        <f t="shared" si="240"/>
        <v>247</v>
      </c>
      <c r="N1944" s="26">
        <f t="shared" si="240"/>
        <v>248</v>
      </c>
      <c r="O1944" s="26">
        <f t="shared" si="240"/>
        <v>269</v>
      </c>
      <c r="P1944" s="26">
        <f t="shared" si="240"/>
        <v>283</v>
      </c>
      <c r="Q1944" s="26">
        <f t="shared" si="240"/>
        <v>237</v>
      </c>
      <c r="R1944" s="26">
        <f t="shared" si="240"/>
        <v>266</v>
      </c>
      <c r="S1944" s="26">
        <f t="shared" si="240"/>
        <v>281</v>
      </c>
      <c r="T1944" s="28">
        <f t="shared" si="240"/>
        <v>3068</v>
      </c>
    </row>
    <row r="1945" spans="1:20" outlineLevel="2" x14ac:dyDescent="0.25">
      <c r="A1945" s="20">
        <v>434</v>
      </c>
      <c r="B1945" s="20" t="s">
        <v>197</v>
      </c>
      <c r="C1945" s="20">
        <v>1441</v>
      </c>
      <c r="D1945" s="20" t="s">
        <v>222</v>
      </c>
      <c r="P1945" s="23">
        <v>1</v>
      </c>
      <c r="Q1945" s="23">
        <v>1</v>
      </c>
      <c r="R1945" s="23">
        <v>1</v>
      </c>
      <c r="S1945" s="23">
        <v>1</v>
      </c>
      <c r="T1945" s="28">
        <f t="shared" si="239"/>
        <v>4</v>
      </c>
    </row>
    <row r="1946" spans="1:20" outlineLevel="2" x14ac:dyDescent="0.25">
      <c r="A1946" s="20">
        <v>434</v>
      </c>
      <c r="B1946" s="20" t="s">
        <v>197</v>
      </c>
      <c r="C1946" s="20">
        <v>72</v>
      </c>
      <c r="D1946" s="20" t="s">
        <v>32</v>
      </c>
      <c r="N1946" s="23">
        <v>1</v>
      </c>
      <c r="T1946" s="28">
        <f t="shared" si="239"/>
        <v>1</v>
      </c>
    </row>
    <row r="1947" spans="1:20" outlineLevel="2" x14ac:dyDescent="0.25">
      <c r="A1947" s="20">
        <v>434</v>
      </c>
      <c r="B1947" s="20" t="s">
        <v>197</v>
      </c>
      <c r="C1947" s="20">
        <v>90</v>
      </c>
      <c r="D1947" s="20" t="s">
        <v>36</v>
      </c>
      <c r="E1947" s="23">
        <v>1</v>
      </c>
      <c r="H1947" s="23">
        <v>1</v>
      </c>
      <c r="K1947" s="23">
        <v>1</v>
      </c>
      <c r="O1947" s="23">
        <v>1</v>
      </c>
      <c r="T1947" s="28">
        <f t="shared" si="239"/>
        <v>4</v>
      </c>
    </row>
    <row r="1948" spans="1:20" outlineLevel="2" x14ac:dyDescent="0.25">
      <c r="A1948" s="20">
        <v>434</v>
      </c>
      <c r="B1948" s="20" t="s">
        <v>197</v>
      </c>
      <c r="C1948" s="20">
        <v>1049</v>
      </c>
      <c r="D1948" s="20" t="s">
        <v>51</v>
      </c>
      <c r="H1948" s="23">
        <v>1</v>
      </c>
      <c r="K1948" s="23">
        <v>1</v>
      </c>
      <c r="L1948" s="23">
        <v>1</v>
      </c>
      <c r="P1948" s="23">
        <v>3</v>
      </c>
      <c r="Q1948" s="23">
        <v>3</v>
      </c>
      <c r="R1948" s="23">
        <v>1</v>
      </c>
      <c r="S1948" s="23">
        <v>4</v>
      </c>
      <c r="T1948" s="28">
        <f t="shared" si="239"/>
        <v>14</v>
      </c>
    </row>
    <row r="1949" spans="1:20" outlineLevel="2" x14ac:dyDescent="0.25">
      <c r="A1949" s="20">
        <v>434</v>
      </c>
      <c r="B1949" s="20" t="s">
        <v>197</v>
      </c>
      <c r="C1949" s="20">
        <v>1663</v>
      </c>
      <c r="D1949" s="20" t="s">
        <v>59</v>
      </c>
      <c r="P1949" s="23">
        <v>2</v>
      </c>
      <c r="Q1949" s="23">
        <v>1</v>
      </c>
      <c r="R1949" s="23">
        <v>4</v>
      </c>
      <c r="S1949" s="23">
        <v>1</v>
      </c>
      <c r="T1949" s="28">
        <f t="shared" si="239"/>
        <v>8</v>
      </c>
    </row>
    <row r="1950" spans="1:20" outlineLevel="2" x14ac:dyDescent="0.25">
      <c r="A1950" s="20">
        <v>434</v>
      </c>
      <c r="B1950" s="20" t="s">
        <v>197</v>
      </c>
      <c r="C1950" s="20">
        <v>1121</v>
      </c>
      <c r="D1950" s="20" t="s">
        <v>231</v>
      </c>
      <c r="P1950" s="23">
        <v>7</v>
      </c>
      <c r="Q1950" s="23">
        <v>12</v>
      </c>
      <c r="R1950" s="23">
        <v>5</v>
      </c>
      <c r="S1950" s="23">
        <v>9</v>
      </c>
      <c r="T1950" s="28">
        <f t="shared" si="239"/>
        <v>33</v>
      </c>
    </row>
    <row r="1951" spans="1:20" outlineLevel="2" x14ac:dyDescent="0.25">
      <c r="A1951" s="20">
        <v>434</v>
      </c>
      <c r="B1951" s="20" t="s">
        <v>197</v>
      </c>
      <c r="C1951" s="20">
        <v>434</v>
      </c>
      <c r="D1951" s="20" t="s">
        <v>197</v>
      </c>
      <c r="G1951" s="23">
        <v>9</v>
      </c>
      <c r="H1951" s="23">
        <v>11</v>
      </c>
      <c r="I1951" s="23">
        <v>4</v>
      </c>
      <c r="J1951" s="23">
        <v>13</v>
      </c>
      <c r="K1951" s="23">
        <v>4</v>
      </c>
      <c r="L1951" s="23">
        <v>7</v>
      </c>
      <c r="M1951" s="23">
        <v>14</v>
      </c>
      <c r="N1951" s="23">
        <v>10</v>
      </c>
      <c r="O1951" s="23">
        <v>11</v>
      </c>
      <c r="T1951" s="28">
        <f t="shared" si="239"/>
        <v>83</v>
      </c>
    </row>
    <row r="1952" spans="1:20" outlineLevel="1" x14ac:dyDescent="0.25">
      <c r="A1952" s="25"/>
      <c r="B1952" s="24" t="s">
        <v>1131</v>
      </c>
      <c r="C1952" s="25"/>
      <c r="D1952" s="25"/>
      <c r="E1952" s="26">
        <f t="shared" ref="E1952:T1952" si="241">SUBTOTAL(9,E1945:E1951)</f>
        <v>1</v>
      </c>
      <c r="F1952" s="26">
        <f t="shared" si="241"/>
        <v>0</v>
      </c>
      <c r="G1952" s="26">
        <f t="shared" si="241"/>
        <v>9</v>
      </c>
      <c r="H1952" s="26">
        <f t="shared" si="241"/>
        <v>13</v>
      </c>
      <c r="I1952" s="26">
        <f t="shared" si="241"/>
        <v>4</v>
      </c>
      <c r="J1952" s="26">
        <f t="shared" si="241"/>
        <v>13</v>
      </c>
      <c r="K1952" s="26">
        <f t="shared" si="241"/>
        <v>6</v>
      </c>
      <c r="L1952" s="26">
        <f t="shared" si="241"/>
        <v>8</v>
      </c>
      <c r="M1952" s="26">
        <f t="shared" si="241"/>
        <v>14</v>
      </c>
      <c r="N1952" s="26">
        <f t="shared" si="241"/>
        <v>11</v>
      </c>
      <c r="O1952" s="26">
        <f t="shared" si="241"/>
        <v>12</v>
      </c>
      <c r="P1952" s="26">
        <f t="shared" si="241"/>
        <v>13</v>
      </c>
      <c r="Q1952" s="26">
        <f t="shared" si="241"/>
        <v>17</v>
      </c>
      <c r="R1952" s="26">
        <f t="shared" si="241"/>
        <v>11</v>
      </c>
      <c r="S1952" s="26">
        <f t="shared" si="241"/>
        <v>15</v>
      </c>
      <c r="T1952" s="28">
        <f t="shared" si="241"/>
        <v>147</v>
      </c>
    </row>
    <row r="1953" spans="1:20" outlineLevel="2" x14ac:dyDescent="0.25">
      <c r="A1953" s="20">
        <v>436</v>
      </c>
      <c r="B1953" s="20" t="s">
        <v>905</v>
      </c>
      <c r="C1953" s="20">
        <v>210</v>
      </c>
      <c r="D1953" s="20" t="s">
        <v>71</v>
      </c>
      <c r="G1953" s="23">
        <v>1</v>
      </c>
      <c r="Q1953" s="23">
        <v>3</v>
      </c>
      <c r="S1953" s="23">
        <v>1</v>
      </c>
      <c r="T1953" s="28">
        <f t="shared" si="239"/>
        <v>5</v>
      </c>
    </row>
    <row r="1954" spans="1:20" outlineLevel="1" x14ac:dyDescent="0.25">
      <c r="A1954" s="25"/>
      <c r="B1954" s="24" t="s">
        <v>1132</v>
      </c>
      <c r="C1954" s="25"/>
      <c r="D1954" s="25"/>
      <c r="E1954" s="26">
        <f t="shared" ref="E1954:T1954" si="242">SUBTOTAL(9,E1953:E1953)</f>
        <v>0</v>
      </c>
      <c r="F1954" s="26">
        <f t="shared" si="242"/>
        <v>0</v>
      </c>
      <c r="G1954" s="26">
        <f t="shared" si="242"/>
        <v>1</v>
      </c>
      <c r="H1954" s="26">
        <f t="shared" si="242"/>
        <v>0</v>
      </c>
      <c r="I1954" s="26">
        <f t="shared" si="242"/>
        <v>0</v>
      </c>
      <c r="J1954" s="26">
        <f t="shared" si="242"/>
        <v>0</v>
      </c>
      <c r="K1954" s="26">
        <f t="shared" si="242"/>
        <v>0</v>
      </c>
      <c r="L1954" s="26">
        <f t="shared" si="242"/>
        <v>0</v>
      </c>
      <c r="M1954" s="26">
        <f t="shared" si="242"/>
        <v>0</v>
      </c>
      <c r="N1954" s="26">
        <f t="shared" si="242"/>
        <v>0</v>
      </c>
      <c r="O1954" s="26">
        <f t="shared" si="242"/>
        <v>0</v>
      </c>
      <c r="P1954" s="26">
        <f t="shared" si="242"/>
        <v>0</v>
      </c>
      <c r="Q1954" s="26">
        <f t="shared" si="242"/>
        <v>3</v>
      </c>
      <c r="R1954" s="26">
        <f t="shared" si="242"/>
        <v>0</v>
      </c>
      <c r="S1954" s="26">
        <f t="shared" si="242"/>
        <v>1</v>
      </c>
      <c r="T1954" s="28">
        <f t="shared" si="242"/>
        <v>5</v>
      </c>
    </row>
    <row r="1955" spans="1:20" outlineLevel="2" x14ac:dyDescent="0.25">
      <c r="A1955" s="20">
        <v>440</v>
      </c>
      <c r="B1955" s="20" t="s">
        <v>198</v>
      </c>
      <c r="C1955" s="20">
        <v>1054</v>
      </c>
      <c r="D1955" s="20" t="s">
        <v>69</v>
      </c>
      <c r="H1955" s="23">
        <v>1</v>
      </c>
      <c r="I1955" s="23">
        <v>2</v>
      </c>
      <c r="J1955" s="23">
        <v>1</v>
      </c>
      <c r="L1955" s="23">
        <v>1</v>
      </c>
      <c r="T1955" s="28">
        <f t="shared" si="239"/>
        <v>5</v>
      </c>
    </row>
    <row r="1956" spans="1:20" outlineLevel="2" x14ac:dyDescent="0.25">
      <c r="A1956" s="20">
        <v>440</v>
      </c>
      <c r="B1956" s="20" t="s">
        <v>198</v>
      </c>
      <c r="C1956" s="20">
        <v>235</v>
      </c>
      <c r="D1956" s="20" t="s">
        <v>81</v>
      </c>
      <c r="I1956" s="23">
        <v>1</v>
      </c>
      <c r="T1956" s="28">
        <f t="shared" si="239"/>
        <v>1</v>
      </c>
    </row>
    <row r="1957" spans="1:20" outlineLevel="2" x14ac:dyDescent="0.25">
      <c r="A1957" s="20">
        <v>440</v>
      </c>
      <c r="B1957" s="20" t="s">
        <v>198</v>
      </c>
      <c r="C1957" s="20">
        <v>1213</v>
      </c>
      <c r="D1957" s="20" t="s">
        <v>240</v>
      </c>
      <c r="P1957" s="23">
        <v>8</v>
      </c>
      <c r="Q1957" s="23">
        <v>11</v>
      </c>
      <c r="R1957" s="23">
        <v>3</v>
      </c>
      <c r="S1957" s="23">
        <v>11</v>
      </c>
      <c r="T1957" s="28">
        <f t="shared" si="239"/>
        <v>33</v>
      </c>
    </row>
    <row r="1958" spans="1:20" outlineLevel="2" x14ac:dyDescent="0.25">
      <c r="A1958" s="20">
        <v>440</v>
      </c>
      <c r="B1958" s="20" t="s">
        <v>198</v>
      </c>
      <c r="C1958" s="20">
        <v>440</v>
      </c>
      <c r="D1958" s="20" t="s">
        <v>198</v>
      </c>
      <c r="G1958" s="23">
        <v>5</v>
      </c>
      <c r="H1958" s="23">
        <v>4</v>
      </c>
      <c r="I1958" s="23">
        <v>9</v>
      </c>
      <c r="J1958" s="23">
        <v>3</v>
      </c>
      <c r="K1958" s="23">
        <v>8</v>
      </c>
      <c r="L1958" s="23">
        <v>6</v>
      </c>
      <c r="M1958" s="23">
        <v>9</v>
      </c>
      <c r="N1958" s="23">
        <v>2</v>
      </c>
      <c r="O1958" s="23">
        <v>4</v>
      </c>
      <c r="T1958" s="28">
        <f t="shared" si="239"/>
        <v>50</v>
      </c>
    </row>
    <row r="1959" spans="1:20" outlineLevel="1" x14ac:dyDescent="0.25">
      <c r="A1959" s="25"/>
      <c r="B1959" s="24" t="s">
        <v>1133</v>
      </c>
      <c r="C1959" s="25"/>
      <c r="D1959" s="25"/>
      <c r="E1959" s="26">
        <f t="shared" ref="E1959:T1959" si="243">SUBTOTAL(9,E1955:E1958)</f>
        <v>0</v>
      </c>
      <c r="F1959" s="26">
        <f t="shared" si="243"/>
        <v>0</v>
      </c>
      <c r="G1959" s="26">
        <f t="shared" si="243"/>
        <v>5</v>
      </c>
      <c r="H1959" s="26">
        <f t="shared" si="243"/>
        <v>5</v>
      </c>
      <c r="I1959" s="26">
        <f t="shared" si="243"/>
        <v>12</v>
      </c>
      <c r="J1959" s="26">
        <f t="shared" si="243"/>
        <v>4</v>
      </c>
      <c r="K1959" s="26">
        <f t="shared" si="243"/>
        <v>8</v>
      </c>
      <c r="L1959" s="26">
        <f t="shared" si="243"/>
        <v>7</v>
      </c>
      <c r="M1959" s="26">
        <f t="shared" si="243"/>
        <v>9</v>
      </c>
      <c r="N1959" s="26">
        <f t="shared" si="243"/>
        <v>2</v>
      </c>
      <c r="O1959" s="26">
        <f t="shared" si="243"/>
        <v>4</v>
      </c>
      <c r="P1959" s="26">
        <f t="shared" si="243"/>
        <v>8</v>
      </c>
      <c r="Q1959" s="26">
        <f t="shared" si="243"/>
        <v>11</v>
      </c>
      <c r="R1959" s="26">
        <f t="shared" si="243"/>
        <v>3</v>
      </c>
      <c r="S1959" s="26">
        <f t="shared" si="243"/>
        <v>11</v>
      </c>
      <c r="T1959" s="28">
        <f t="shared" si="243"/>
        <v>89</v>
      </c>
    </row>
    <row r="1960" spans="1:20" outlineLevel="2" x14ac:dyDescent="0.25">
      <c r="A1960" s="20">
        <v>444</v>
      </c>
      <c r="B1960" s="20" t="s">
        <v>199</v>
      </c>
      <c r="C1960" s="20">
        <v>1630</v>
      </c>
      <c r="D1960" s="20" t="s">
        <v>29</v>
      </c>
      <c r="P1960" s="23">
        <v>4</v>
      </c>
      <c r="Q1960" s="23">
        <v>8</v>
      </c>
      <c r="R1960" s="23">
        <v>7</v>
      </c>
      <c r="S1960" s="23">
        <v>3</v>
      </c>
      <c r="T1960" s="28">
        <f t="shared" si="239"/>
        <v>22</v>
      </c>
    </row>
    <row r="1961" spans="1:20" outlineLevel="2" x14ac:dyDescent="0.25">
      <c r="A1961" s="20">
        <v>444</v>
      </c>
      <c r="B1961" s="20" t="s">
        <v>199</v>
      </c>
      <c r="C1961" s="20">
        <v>113</v>
      </c>
      <c r="D1961" s="20" t="s">
        <v>40</v>
      </c>
      <c r="N1961" s="23">
        <v>1</v>
      </c>
      <c r="P1961" s="23">
        <v>2</v>
      </c>
      <c r="Q1961" s="23">
        <v>2</v>
      </c>
      <c r="R1961" s="23">
        <v>2</v>
      </c>
      <c r="S1961" s="23">
        <v>3</v>
      </c>
      <c r="T1961" s="28">
        <f t="shared" si="239"/>
        <v>10</v>
      </c>
    </row>
    <row r="1962" spans="1:20" outlineLevel="2" x14ac:dyDescent="0.25">
      <c r="A1962" s="20">
        <v>444</v>
      </c>
      <c r="B1962" s="20" t="s">
        <v>199</v>
      </c>
      <c r="C1962" s="20">
        <v>174</v>
      </c>
      <c r="D1962" s="20" t="s">
        <v>61</v>
      </c>
      <c r="I1962" s="23">
        <v>1</v>
      </c>
      <c r="K1962" s="23">
        <v>1</v>
      </c>
      <c r="T1962" s="28">
        <f t="shared" si="239"/>
        <v>2</v>
      </c>
    </row>
    <row r="1963" spans="1:20" outlineLevel="2" x14ac:dyDescent="0.25">
      <c r="A1963" s="20">
        <v>444</v>
      </c>
      <c r="B1963" s="20" t="s">
        <v>199</v>
      </c>
      <c r="C1963" s="20">
        <v>1180</v>
      </c>
      <c r="D1963" s="20" t="s">
        <v>230</v>
      </c>
      <c r="S1963" s="23">
        <v>1</v>
      </c>
      <c r="T1963" s="28">
        <f t="shared" si="239"/>
        <v>1</v>
      </c>
    </row>
    <row r="1964" spans="1:20" outlineLevel="2" x14ac:dyDescent="0.25">
      <c r="A1964" s="20">
        <v>444</v>
      </c>
      <c r="B1964" s="20" t="s">
        <v>199</v>
      </c>
      <c r="C1964" s="20">
        <v>1672</v>
      </c>
      <c r="D1964" s="20" t="s">
        <v>94</v>
      </c>
      <c r="O1964" s="23">
        <v>1</v>
      </c>
      <c r="P1964" s="23">
        <v>1</v>
      </c>
      <c r="Q1964" s="23">
        <v>2</v>
      </c>
      <c r="S1964" s="23">
        <v>1</v>
      </c>
      <c r="T1964" s="28">
        <f t="shared" si="239"/>
        <v>5</v>
      </c>
    </row>
    <row r="1965" spans="1:20" outlineLevel="2" x14ac:dyDescent="0.25">
      <c r="A1965" s="20">
        <v>444</v>
      </c>
      <c r="B1965" s="20" t="s">
        <v>199</v>
      </c>
      <c r="C1965" s="20">
        <v>1067</v>
      </c>
      <c r="D1965" s="20" t="s">
        <v>97</v>
      </c>
      <c r="P1965" s="23">
        <v>1</v>
      </c>
      <c r="R1965" s="23">
        <v>1</v>
      </c>
      <c r="S1965" s="23">
        <v>1</v>
      </c>
      <c r="T1965" s="28">
        <f t="shared" si="239"/>
        <v>3</v>
      </c>
    </row>
    <row r="1966" spans="1:20" outlineLevel="2" x14ac:dyDescent="0.25">
      <c r="A1966" s="20">
        <v>444</v>
      </c>
      <c r="B1966" s="20" t="s">
        <v>199</v>
      </c>
      <c r="C1966" s="20">
        <v>1343</v>
      </c>
      <c r="D1966" s="20" t="s">
        <v>243</v>
      </c>
      <c r="G1966" s="23">
        <v>1</v>
      </c>
      <c r="P1966" s="23">
        <v>1</v>
      </c>
      <c r="R1966" s="23">
        <v>1</v>
      </c>
      <c r="T1966" s="28">
        <f t="shared" si="239"/>
        <v>3</v>
      </c>
    </row>
    <row r="1967" spans="1:20" outlineLevel="2" x14ac:dyDescent="0.25">
      <c r="A1967" s="20">
        <v>444</v>
      </c>
      <c r="B1967" s="20" t="s">
        <v>199</v>
      </c>
      <c r="C1967" s="20">
        <v>364</v>
      </c>
      <c r="D1967" s="20" t="s">
        <v>117</v>
      </c>
      <c r="J1967" s="23">
        <v>2</v>
      </c>
      <c r="M1967" s="23">
        <v>1</v>
      </c>
      <c r="R1967" s="23">
        <v>1</v>
      </c>
      <c r="S1967" s="23">
        <v>2</v>
      </c>
      <c r="T1967" s="28">
        <f t="shared" si="239"/>
        <v>6</v>
      </c>
    </row>
    <row r="1968" spans="1:20" outlineLevel="2" x14ac:dyDescent="0.25">
      <c r="A1968" s="20">
        <v>444</v>
      </c>
      <c r="B1968" s="20" t="s">
        <v>199</v>
      </c>
      <c r="C1968" s="20">
        <v>635</v>
      </c>
      <c r="D1968" s="20" t="s">
        <v>133</v>
      </c>
      <c r="P1968" s="23">
        <v>1</v>
      </c>
      <c r="T1968" s="28">
        <f t="shared" si="239"/>
        <v>1</v>
      </c>
    </row>
    <row r="1969" spans="1:20" outlineLevel="2" x14ac:dyDescent="0.25">
      <c r="A1969" s="20">
        <v>444</v>
      </c>
      <c r="B1969" s="20" t="s">
        <v>199</v>
      </c>
      <c r="C1969" s="20">
        <v>839</v>
      </c>
      <c r="D1969" s="20" t="s">
        <v>163</v>
      </c>
      <c r="S1969" s="23">
        <v>1</v>
      </c>
      <c r="T1969" s="28">
        <f t="shared" si="239"/>
        <v>1</v>
      </c>
    </row>
    <row r="1970" spans="1:20" outlineLevel="2" x14ac:dyDescent="0.25">
      <c r="A1970" s="20">
        <v>444</v>
      </c>
      <c r="B1970" s="20" t="s">
        <v>199</v>
      </c>
      <c r="C1970" s="20">
        <v>444</v>
      </c>
      <c r="D1970" s="20" t="s">
        <v>199</v>
      </c>
      <c r="E1970" s="23">
        <v>28</v>
      </c>
      <c r="G1970" s="23">
        <v>246</v>
      </c>
      <c r="H1970" s="23">
        <v>225</v>
      </c>
      <c r="I1970" s="23">
        <v>246</v>
      </c>
      <c r="J1970" s="23">
        <v>241</v>
      </c>
      <c r="K1970" s="23">
        <v>247</v>
      </c>
      <c r="L1970" s="23">
        <v>212</v>
      </c>
      <c r="M1970" s="23">
        <v>243</v>
      </c>
      <c r="N1970" s="23">
        <v>251</v>
      </c>
      <c r="O1970" s="23">
        <v>227</v>
      </c>
      <c r="P1970" s="23">
        <v>220</v>
      </c>
      <c r="Q1970" s="23">
        <v>253</v>
      </c>
      <c r="R1970" s="23">
        <v>204</v>
      </c>
      <c r="S1970" s="23">
        <v>220</v>
      </c>
      <c r="T1970" s="28">
        <f t="shared" si="239"/>
        <v>3063</v>
      </c>
    </row>
    <row r="1971" spans="1:20" outlineLevel="2" x14ac:dyDescent="0.25">
      <c r="A1971" s="20">
        <v>444</v>
      </c>
      <c r="B1971" s="20" t="s">
        <v>199</v>
      </c>
      <c r="C1971" s="20">
        <v>1282</v>
      </c>
      <c r="D1971" s="20" t="s">
        <v>250</v>
      </c>
      <c r="Q1971" s="23">
        <v>1</v>
      </c>
      <c r="T1971" s="28">
        <f t="shared" si="239"/>
        <v>1</v>
      </c>
    </row>
    <row r="1972" spans="1:20" outlineLevel="2" x14ac:dyDescent="0.25">
      <c r="A1972" s="20">
        <v>444</v>
      </c>
      <c r="B1972" s="20" t="s">
        <v>199</v>
      </c>
      <c r="C1972" s="20">
        <v>1231</v>
      </c>
      <c r="D1972" s="20" t="s">
        <v>254</v>
      </c>
      <c r="E1972" s="23">
        <v>2</v>
      </c>
      <c r="G1972" s="23">
        <v>7</v>
      </c>
      <c r="H1972" s="23">
        <v>2</v>
      </c>
      <c r="I1972" s="23">
        <v>1</v>
      </c>
      <c r="J1972" s="23">
        <v>3</v>
      </c>
      <c r="K1972" s="23">
        <v>3</v>
      </c>
      <c r="L1972" s="23">
        <v>4</v>
      </c>
      <c r="M1972" s="23">
        <v>6</v>
      </c>
      <c r="N1972" s="23">
        <v>4</v>
      </c>
      <c r="O1972" s="23">
        <v>7</v>
      </c>
      <c r="P1972" s="23">
        <v>9</v>
      </c>
      <c r="Q1972" s="23">
        <v>9</v>
      </c>
      <c r="R1972" s="23">
        <v>10</v>
      </c>
      <c r="S1972" s="23">
        <v>6</v>
      </c>
      <c r="T1972" s="28">
        <f t="shared" si="239"/>
        <v>73</v>
      </c>
    </row>
    <row r="1973" spans="1:20" outlineLevel="2" x14ac:dyDescent="0.25">
      <c r="A1973" s="20">
        <v>444</v>
      </c>
      <c r="B1973" s="20" t="s">
        <v>199</v>
      </c>
      <c r="C1973" s="20">
        <v>495</v>
      </c>
      <c r="D1973" s="20" t="s">
        <v>212</v>
      </c>
      <c r="S1973" s="23">
        <v>1</v>
      </c>
      <c r="T1973" s="28">
        <f t="shared" si="239"/>
        <v>1</v>
      </c>
    </row>
    <row r="1974" spans="1:20" outlineLevel="1" x14ac:dyDescent="0.25">
      <c r="A1974" s="25"/>
      <c r="B1974" s="24" t="s">
        <v>1134</v>
      </c>
      <c r="C1974" s="25"/>
      <c r="D1974" s="25"/>
      <c r="E1974" s="26">
        <f t="shared" ref="E1974:T1974" si="244">SUBTOTAL(9,E1960:E1973)</f>
        <v>30</v>
      </c>
      <c r="F1974" s="26">
        <f t="shared" si="244"/>
        <v>0</v>
      </c>
      <c r="G1974" s="26">
        <f t="shared" si="244"/>
        <v>254</v>
      </c>
      <c r="H1974" s="26">
        <f t="shared" si="244"/>
        <v>227</v>
      </c>
      <c r="I1974" s="26">
        <f t="shared" si="244"/>
        <v>248</v>
      </c>
      <c r="J1974" s="26">
        <f t="shared" si="244"/>
        <v>246</v>
      </c>
      <c r="K1974" s="26">
        <f t="shared" si="244"/>
        <v>251</v>
      </c>
      <c r="L1974" s="26">
        <f t="shared" si="244"/>
        <v>216</v>
      </c>
      <c r="M1974" s="26">
        <f t="shared" si="244"/>
        <v>250</v>
      </c>
      <c r="N1974" s="26">
        <f t="shared" si="244"/>
        <v>256</v>
      </c>
      <c r="O1974" s="26">
        <f t="shared" si="244"/>
        <v>235</v>
      </c>
      <c r="P1974" s="26">
        <f t="shared" si="244"/>
        <v>239</v>
      </c>
      <c r="Q1974" s="26">
        <f t="shared" si="244"/>
        <v>275</v>
      </c>
      <c r="R1974" s="26">
        <f t="shared" si="244"/>
        <v>226</v>
      </c>
      <c r="S1974" s="26">
        <f t="shared" si="244"/>
        <v>239</v>
      </c>
      <c r="T1974" s="28">
        <f t="shared" si="244"/>
        <v>3192</v>
      </c>
    </row>
    <row r="1975" spans="1:20" outlineLevel="2" x14ac:dyDescent="0.25">
      <c r="A1975" s="20">
        <v>442</v>
      </c>
      <c r="B1975" s="20" t="s">
        <v>200</v>
      </c>
      <c r="C1975" s="20">
        <v>1031</v>
      </c>
      <c r="D1975" s="20" t="s">
        <v>33</v>
      </c>
      <c r="N1975" s="23">
        <v>6</v>
      </c>
      <c r="O1975" s="23">
        <v>2</v>
      </c>
      <c r="P1975" s="23">
        <v>5</v>
      </c>
      <c r="Q1975" s="23">
        <v>3</v>
      </c>
      <c r="R1975" s="23">
        <v>4</v>
      </c>
      <c r="S1975" s="23">
        <v>3</v>
      </c>
      <c r="T1975" s="28">
        <f t="shared" si="239"/>
        <v>23</v>
      </c>
    </row>
    <row r="1976" spans="1:20" outlineLevel="2" x14ac:dyDescent="0.25">
      <c r="A1976" s="20">
        <v>442</v>
      </c>
      <c r="B1976" s="20" t="s">
        <v>200</v>
      </c>
      <c r="C1976" s="20">
        <v>1160</v>
      </c>
      <c r="D1976" s="20" t="s">
        <v>226</v>
      </c>
      <c r="N1976" s="23">
        <v>2</v>
      </c>
      <c r="O1976" s="23">
        <v>1</v>
      </c>
      <c r="T1976" s="28">
        <f t="shared" si="239"/>
        <v>3</v>
      </c>
    </row>
    <row r="1977" spans="1:20" outlineLevel="2" x14ac:dyDescent="0.25">
      <c r="A1977" s="20">
        <v>442</v>
      </c>
      <c r="B1977" s="20" t="s">
        <v>200</v>
      </c>
      <c r="C1977" s="20">
        <v>1409</v>
      </c>
      <c r="D1977" s="20" t="s">
        <v>227</v>
      </c>
      <c r="O1977" s="23">
        <v>1</v>
      </c>
      <c r="T1977" s="28">
        <f t="shared" si="239"/>
        <v>1</v>
      </c>
    </row>
    <row r="1978" spans="1:20" outlineLevel="2" x14ac:dyDescent="0.25">
      <c r="A1978" s="20">
        <v>442</v>
      </c>
      <c r="B1978" s="20" t="s">
        <v>200</v>
      </c>
      <c r="C1978" s="20">
        <v>1105</v>
      </c>
      <c r="D1978" s="20" t="s">
        <v>234</v>
      </c>
      <c r="R1978" s="23">
        <v>1</v>
      </c>
      <c r="T1978" s="28">
        <f t="shared" si="239"/>
        <v>1</v>
      </c>
    </row>
    <row r="1979" spans="1:20" outlineLevel="2" x14ac:dyDescent="0.25">
      <c r="A1979" s="20">
        <v>442</v>
      </c>
      <c r="B1979" s="20" t="s">
        <v>200</v>
      </c>
      <c r="C1979" s="20">
        <v>1213</v>
      </c>
      <c r="D1979" s="20" t="s">
        <v>240</v>
      </c>
      <c r="P1979" s="23">
        <v>1</v>
      </c>
      <c r="Q1979" s="23">
        <v>1</v>
      </c>
      <c r="R1979" s="23">
        <v>1</v>
      </c>
      <c r="T1979" s="28">
        <f t="shared" si="239"/>
        <v>3</v>
      </c>
    </row>
    <row r="1980" spans="1:20" outlineLevel="2" x14ac:dyDescent="0.25">
      <c r="A1980" s="20">
        <v>442</v>
      </c>
      <c r="B1980" s="20" t="s">
        <v>200</v>
      </c>
      <c r="C1980" s="20">
        <v>442</v>
      </c>
      <c r="D1980" s="20" t="s">
        <v>200</v>
      </c>
      <c r="E1980" s="23">
        <v>1</v>
      </c>
      <c r="G1980" s="23">
        <v>4</v>
      </c>
      <c r="I1980" s="23">
        <v>5</v>
      </c>
      <c r="J1980" s="23">
        <v>3</v>
      </c>
      <c r="K1980" s="23">
        <v>4</v>
      </c>
      <c r="L1980" s="23">
        <v>3</v>
      </c>
      <c r="M1980" s="23">
        <v>1</v>
      </c>
      <c r="T1980" s="28">
        <f t="shared" si="239"/>
        <v>21</v>
      </c>
    </row>
    <row r="1981" spans="1:20" outlineLevel="1" x14ac:dyDescent="0.25">
      <c r="A1981" s="25"/>
      <c r="B1981" s="24" t="s">
        <v>1135</v>
      </c>
      <c r="C1981" s="25"/>
      <c r="D1981" s="25"/>
      <c r="E1981" s="26">
        <f t="shared" ref="E1981:T1981" si="245">SUBTOTAL(9,E1975:E1980)</f>
        <v>1</v>
      </c>
      <c r="F1981" s="26">
        <f t="shared" si="245"/>
        <v>0</v>
      </c>
      <c r="G1981" s="26">
        <f t="shared" si="245"/>
        <v>4</v>
      </c>
      <c r="H1981" s="26">
        <f t="shared" si="245"/>
        <v>0</v>
      </c>
      <c r="I1981" s="26">
        <f t="shared" si="245"/>
        <v>5</v>
      </c>
      <c r="J1981" s="26">
        <f t="shared" si="245"/>
        <v>3</v>
      </c>
      <c r="K1981" s="26">
        <f t="shared" si="245"/>
        <v>4</v>
      </c>
      <c r="L1981" s="26">
        <f t="shared" si="245"/>
        <v>3</v>
      </c>
      <c r="M1981" s="26">
        <f t="shared" si="245"/>
        <v>1</v>
      </c>
      <c r="N1981" s="26">
        <f t="shared" si="245"/>
        <v>8</v>
      </c>
      <c r="O1981" s="26">
        <f t="shared" si="245"/>
        <v>4</v>
      </c>
      <c r="P1981" s="26">
        <f t="shared" si="245"/>
        <v>6</v>
      </c>
      <c r="Q1981" s="26">
        <f t="shared" si="245"/>
        <v>4</v>
      </c>
      <c r="R1981" s="26">
        <f t="shared" si="245"/>
        <v>6</v>
      </c>
      <c r="S1981" s="26">
        <f t="shared" si="245"/>
        <v>3</v>
      </c>
      <c r="T1981" s="28">
        <f t="shared" si="245"/>
        <v>52</v>
      </c>
    </row>
    <row r="1982" spans="1:20" outlineLevel="2" x14ac:dyDescent="0.25">
      <c r="A1982" s="20">
        <v>456</v>
      </c>
      <c r="B1982" s="20" t="s">
        <v>201</v>
      </c>
      <c r="C1982" s="20">
        <v>1739</v>
      </c>
      <c r="D1982" s="20" t="s">
        <v>96</v>
      </c>
      <c r="N1982" s="23">
        <v>1</v>
      </c>
      <c r="T1982" s="28">
        <f t="shared" si="239"/>
        <v>1</v>
      </c>
    </row>
    <row r="1983" spans="1:20" outlineLevel="2" x14ac:dyDescent="0.25">
      <c r="A1983" s="20">
        <v>456</v>
      </c>
      <c r="B1983" s="20" t="s">
        <v>201</v>
      </c>
      <c r="C1983" s="20">
        <v>311</v>
      </c>
      <c r="D1983" s="20" t="s">
        <v>103</v>
      </c>
      <c r="N1983" s="23">
        <v>1</v>
      </c>
      <c r="T1983" s="28">
        <f t="shared" si="239"/>
        <v>1</v>
      </c>
    </row>
    <row r="1984" spans="1:20" outlineLevel="2" x14ac:dyDescent="0.25">
      <c r="A1984" s="20">
        <v>456</v>
      </c>
      <c r="B1984" s="20" t="s">
        <v>201</v>
      </c>
      <c r="C1984" s="20">
        <v>456</v>
      </c>
      <c r="D1984" s="20" t="s">
        <v>201</v>
      </c>
      <c r="G1984" s="23">
        <v>14</v>
      </c>
      <c r="H1984" s="23">
        <v>15</v>
      </c>
      <c r="I1984" s="23">
        <v>22</v>
      </c>
      <c r="J1984" s="23">
        <v>16</v>
      </c>
      <c r="K1984" s="23">
        <v>18</v>
      </c>
      <c r="L1984" s="23">
        <v>15</v>
      </c>
      <c r="M1984" s="23">
        <v>14</v>
      </c>
      <c r="N1984" s="23">
        <v>13</v>
      </c>
      <c r="O1984" s="23">
        <v>13</v>
      </c>
      <c r="T1984" s="28">
        <f t="shared" si="239"/>
        <v>140</v>
      </c>
    </row>
    <row r="1985" spans="1:20" outlineLevel="2" x14ac:dyDescent="0.25">
      <c r="A1985" s="20">
        <v>456</v>
      </c>
      <c r="B1985" s="20" t="s">
        <v>201</v>
      </c>
      <c r="C1985" s="20">
        <v>466</v>
      </c>
      <c r="D1985" s="20" t="s">
        <v>204</v>
      </c>
      <c r="H1985" s="23">
        <v>1</v>
      </c>
      <c r="J1985" s="23">
        <v>1</v>
      </c>
      <c r="T1985" s="28">
        <f t="shared" si="239"/>
        <v>2</v>
      </c>
    </row>
    <row r="1986" spans="1:20" outlineLevel="1" x14ac:dyDescent="0.25">
      <c r="A1986" s="25"/>
      <c r="B1986" s="24" t="s">
        <v>1136</v>
      </c>
      <c r="C1986" s="25"/>
      <c r="D1986" s="25"/>
      <c r="E1986" s="26">
        <f t="shared" ref="E1986:T1986" si="246">SUBTOTAL(9,E1982:E1985)</f>
        <v>0</v>
      </c>
      <c r="F1986" s="26">
        <f t="shared" si="246"/>
        <v>0</v>
      </c>
      <c r="G1986" s="26">
        <f t="shared" si="246"/>
        <v>14</v>
      </c>
      <c r="H1986" s="26">
        <f t="shared" si="246"/>
        <v>16</v>
      </c>
      <c r="I1986" s="26">
        <f t="shared" si="246"/>
        <v>22</v>
      </c>
      <c r="J1986" s="26">
        <f t="shared" si="246"/>
        <v>17</v>
      </c>
      <c r="K1986" s="26">
        <f t="shared" si="246"/>
        <v>18</v>
      </c>
      <c r="L1986" s="26">
        <f t="shared" si="246"/>
        <v>15</v>
      </c>
      <c r="M1986" s="26">
        <f t="shared" si="246"/>
        <v>14</v>
      </c>
      <c r="N1986" s="26">
        <f t="shared" si="246"/>
        <v>15</v>
      </c>
      <c r="O1986" s="26">
        <f t="shared" si="246"/>
        <v>13</v>
      </c>
      <c r="P1986" s="26">
        <f t="shared" si="246"/>
        <v>0</v>
      </c>
      <c r="Q1986" s="26">
        <f t="shared" si="246"/>
        <v>0</v>
      </c>
      <c r="R1986" s="26">
        <f t="shared" si="246"/>
        <v>0</v>
      </c>
      <c r="S1986" s="26">
        <f t="shared" si="246"/>
        <v>0</v>
      </c>
      <c r="T1986" s="28">
        <f t="shared" si="246"/>
        <v>144</v>
      </c>
    </row>
    <row r="1987" spans="1:20" outlineLevel="2" x14ac:dyDescent="0.25">
      <c r="A1987" s="20">
        <v>1738</v>
      </c>
      <c r="B1987" s="20" t="s">
        <v>202</v>
      </c>
      <c r="C1987" s="20">
        <v>1065</v>
      </c>
      <c r="D1987" s="20" t="s">
        <v>64</v>
      </c>
      <c r="P1987" s="23">
        <v>9</v>
      </c>
      <c r="Q1987" s="23">
        <v>4</v>
      </c>
      <c r="R1987" s="23">
        <v>1</v>
      </c>
      <c r="T1987" s="28">
        <f t="shared" si="239"/>
        <v>14</v>
      </c>
    </row>
    <row r="1988" spans="1:20" outlineLevel="2" x14ac:dyDescent="0.25">
      <c r="A1988" s="20">
        <v>1738</v>
      </c>
      <c r="B1988" s="20" t="s">
        <v>202</v>
      </c>
      <c r="C1988" s="20">
        <v>1054</v>
      </c>
      <c r="D1988" s="20" t="s">
        <v>69</v>
      </c>
      <c r="O1988" s="23">
        <v>1</v>
      </c>
      <c r="T1988" s="28">
        <f t="shared" si="239"/>
        <v>1</v>
      </c>
    </row>
    <row r="1989" spans="1:20" outlineLevel="2" x14ac:dyDescent="0.25">
      <c r="A1989" s="20">
        <v>1738</v>
      </c>
      <c r="B1989" s="20" t="s">
        <v>202</v>
      </c>
      <c r="C1989" s="20">
        <v>1452</v>
      </c>
      <c r="D1989" s="20" t="s">
        <v>131</v>
      </c>
      <c r="K1989" s="23">
        <v>1</v>
      </c>
      <c r="L1989" s="23">
        <v>2</v>
      </c>
      <c r="O1989" s="23">
        <v>5</v>
      </c>
      <c r="P1989" s="23">
        <v>12</v>
      </c>
      <c r="Q1989" s="23">
        <v>19</v>
      </c>
      <c r="R1989" s="23">
        <v>14</v>
      </c>
      <c r="S1989" s="23">
        <v>12</v>
      </c>
      <c r="T1989" s="28">
        <f t="shared" si="239"/>
        <v>65</v>
      </c>
    </row>
    <row r="1990" spans="1:20" outlineLevel="2" x14ac:dyDescent="0.25">
      <c r="A1990" s="20">
        <v>1738</v>
      </c>
      <c r="B1990" s="20" t="s">
        <v>202</v>
      </c>
      <c r="C1990" s="20">
        <v>1738</v>
      </c>
      <c r="D1990" s="20" t="s">
        <v>202</v>
      </c>
      <c r="G1990" s="23">
        <v>23</v>
      </c>
      <c r="H1990" s="23">
        <v>23</v>
      </c>
      <c r="I1990" s="23">
        <v>22</v>
      </c>
      <c r="J1990" s="23">
        <v>20</v>
      </c>
      <c r="K1990" s="23">
        <v>21</v>
      </c>
      <c r="L1990" s="23">
        <v>19</v>
      </c>
      <c r="M1990" s="23">
        <v>23</v>
      </c>
      <c r="N1990" s="23">
        <v>18</v>
      </c>
      <c r="O1990" s="23">
        <v>17</v>
      </c>
      <c r="T1990" s="28">
        <f t="shared" si="239"/>
        <v>186</v>
      </c>
    </row>
    <row r="1991" spans="1:20" outlineLevel="2" x14ac:dyDescent="0.25">
      <c r="A1991" s="20">
        <v>1738</v>
      </c>
      <c r="B1991" s="20" t="s">
        <v>202</v>
      </c>
      <c r="C1991" s="20">
        <v>1492</v>
      </c>
      <c r="D1991" s="20" t="s">
        <v>252</v>
      </c>
      <c r="Q1991" s="23">
        <v>1</v>
      </c>
      <c r="S1991" s="23">
        <v>1</v>
      </c>
      <c r="T1991" s="28">
        <f t="shared" si="239"/>
        <v>2</v>
      </c>
    </row>
    <row r="1992" spans="1:20" outlineLevel="1" x14ac:dyDescent="0.25">
      <c r="A1992" s="25"/>
      <c r="B1992" s="24" t="s">
        <v>1137</v>
      </c>
      <c r="C1992" s="25"/>
      <c r="D1992" s="25"/>
      <c r="E1992" s="26">
        <f t="shared" ref="E1992:T1992" si="247">SUBTOTAL(9,E1987:E1991)</f>
        <v>0</v>
      </c>
      <c r="F1992" s="26">
        <f t="shared" si="247"/>
        <v>0</v>
      </c>
      <c r="G1992" s="26">
        <f t="shared" si="247"/>
        <v>23</v>
      </c>
      <c r="H1992" s="26">
        <f t="shared" si="247"/>
        <v>23</v>
      </c>
      <c r="I1992" s="26">
        <f t="shared" si="247"/>
        <v>22</v>
      </c>
      <c r="J1992" s="26">
        <f t="shared" si="247"/>
        <v>20</v>
      </c>
      <c r="K1992" s="26">
        <f t="shared" si="247"/>
        <v>22</v>
      </c>
      <c r="L1992" s="26">
        <f t="shared" si="247"/>
        <v>21</v>
      </c>
      <c r="M1992" s="26">
        <f t="shared" si="247"/>
        <v>23</v>
      </c>
      <c r="N1992" s="26">
        <f t="shared" si="247"/>
        <v>18</v>
      </c>
      <c r="O1992" s="26">
        <f t="shared" si="247"/>
        <v>23</v>
      </c>
      <c r="P1992" s="26">
        <f t="shared" si="247"/>
        <v>21</v>
      </c>
      <c r="Q1992" s="26">
        <f t="shared" si="247"/>
        <v>24</v>
      </c>
      <c r="R1992" s="26">
        <f t="shared" si="247"/>
        <v>15</v>
      </c>
      <c r="S1992" s="26">
        <f t="shared" si="247"/>
        <v>13</v>
      </c>
      <c r="T1992" s="28">
        <f t="shared" si="247"/>
        <v>268</v>
      </c>
    </row>
    <row r="1993" spans="1:20" outlineLevel="2" x14ac:dyDescent="0.25">
      <c r="A1993" s="20">
        <v>462</v>
      </c>
      <c r="B1993" s="20" t="s">
        <v>203</v>
      </c>
      <c r="C1993" s="20">
        <v>53</v>
      </c>
      <c r="D1993" s="20" t="s">
        <v>28</v>
      </c>
      <c r="J1993" s="23">
        <v>1</v>
      </c>
      <c r="T1993" s="28">
        <f t="shared" si="239"/>
        <v>1</v>
      </c>
    </row>
    <row r="1994" spans="1:20" outlineLevel="2" x14ac:dyDescent="0.25">
      <c r="A1994" s="20">
        <v>462</v>
      </c>
      <c r="B1994" s="20" t="s">
        <v>203</v>
      </c>
      <c r="C1994" s="20">
        <v>1663</v>
      </c>
      <c r="D1994" s="20" t="s">
        <v>59</v>
      </c>
      <c r="G1994" s="23">
        <v>1</v>
      </c>
      <c r="H1994" s="23">
        <v>1</v>
      </c>
      <c r="M1994" s="23">
        <v>1</v>
      </c>
      <c r="P1994" s="23">
        <v>4</v>
      </c>
      <c r="Q1994" s="23">
        <v>7</v>
      </c>
      <c r="R1994" s="23">
        <v>3</v>
      </c>
      <c r="S1994" s="23">
        <v>7</v>
      </c>
      <c r="T1994" s="28">
        <f t="shared" si="239"/>
        <v>24</v>
      </c>
    </row>
    <row r="1995" spans="1:20" outlineLevel="2" x14ac:dyDescent="0.25">
      <c r="A1995" s="20">
        <v>462</v>
      </c>
      <c r="B1995" s="20" t="s">
        <v>203</v>
      </c>
      <c r="C1995" s="20">
        <v>1121</v>
      </c>
      <c r="D1995" s="20" t="s">
        <v>231</v>
      </c>
      <c r="P1995" s="23">
        <v>4</v>
      </c>
      <c r="Q1995" s="23">
        <v>10</v>
      </c>
      <c r="R1995" s="23">
        <v>9</v>
      </c>
      <c r="S1995" s="23">
        <v>8</v>
      </c>
      <c r="T1995" s="28">
        <f t="shared" si="239"/>
        <v>31</v>
      </c>
    </row>
    <row r="1996" spans="1:20" outlineLevel="2" x14ac:dyDescent="0.25">
      <c r="A1996" s="20">
        <v>462</v>
      </c>
      <c r="B1996" s="20" t="s">
        <v>203</v>
      </c>
      <c r="C1996" s="20">
        <v>1436</v>
      </c>
      <c r="D1996" s="20" t="s">
        <v>95</v>
      </c>
      <c r="P1996" s="23">
        <v>1</v>
      </c>
      <c r="T1996" s="28">
        <f t="shared" si="239"/>
        <v>1</v>
      </c>
    </row>
    <row r="1997" spans="1:20" outlineLevel="2" x14ac:dyDescent="0.25">
      <c r="A1997" s="20">
        <v>462</v>
      </c>
      <c r="B1997" s="20" t="s">
        <v>203</v>
      </c>
      <c r="C1997" s="20">
        <v>1036</v>
      </c>
      <c r="D1997" s="20" t="s">
        <v>107</v>
      </c>
      <c r="S1997" s="23">
        <v>1</v>
      </c>
      <c r="T1997" s="28">
        <f t="shared" si="239"/>
        <v>1</v>
      </c>
    </row>
    <row r="1998" spans="1:20" outlineLevel="2" x14ac:dyDescent="0.25">
      <c r="A1998" s="20">
        <v>462</v>
      </c>
      <c r="B1998" s="20" t="s">
        <v>203</v>
      </c>
      <c r="C1998" s="20">
        <v>1464</v>
      </c>
      <c r="D1998" s="20" t="s">
        <v>143</v>
      </c>
      <c r="Q1998" s="23">
        <v>1</v>
      </c>
      <c r="R1998" s="23">
        <v>1</v>
      </c>
      <c r="T1998" s="28">
        <f t="shared" si="239"/>
        <v>2</v>
      </c>
    </row>
    <row r="1999" spans="1:20" outlineLevel="2" x14ac:dyDescent="0.25">
      <c r="A1999" s="20">
        <v>462</v>
      </c>
      <c r="B1999" s="20" t="s">
        <v>203</v>
      </c>
      <c r="C1999" s="20">
        <v>462</v>
      </c>
      <c r="D1999" s="20" t="s">
        <v>203</v>
      </c>
      <c r="E1999" s="23">
        <v>9</v>
      </c>
      <c r="G1999" s="23">
        <v>13</v>
      </c>
      <c r="H1999" s="23">
        <v>11</v>
      </c>
      <c r="I1999" s="23">
        <v>9</v>
      </c>
      <c r="J1999" s="23">
        <v>11</v>
      </c>
      <c r="K1999" s="23">
        <v>9</v>
      </c>
      <c r="L1999" s="23">
        <v>12</v>
      </c>
      <c r="M1999" s="23">
        <v>9</v>
      </c>
      <c r="N1999" s="23">
        <v>15</v>
      </c>
      <c r="O1999" s="23">
        <v>8</v>
      </c>
      <c r="T1999" s="28">
        <f t="shared" si="239"/>
        <v>106</v>
      </c>
    </row>
    <row r="2000" spans="1:20" outlineLevel="2" x14ac:dyDescent="0.25">
      <c r="A2000" s="20">
        <v>462</v>
      </c>
      <c r="B2000" s="20" t="s">
        <v>203</v>
      </c>
      <c r="C2000" s="20">
        <v>468</v>
      </c>
      <c r="D2000" s="20" t="s">
        <v>205</v>
      </c>
      <c r="N2000" s="23">
        <v>1</v>
      </c>
      <c r="T2000" s="28">
        <f t="shared" si="239"/>
        <v>1</v>
      </c>
    </row>
    <row r="2001" spans="1:20" outlineLevel="1" x14ac:dyDescent="0.25">
      <c r="A2001" s="25"/>
      <c r="B2001" s="24" t="s">
        <v>1138</v>
      </c>
      <c r="C2001" s="25"/>
      <c r="D2001" s="25"/>
      <c r="E2001" s="26">
        <f t="shared" ref="E2001:T2001" si="248">SUBTOTAL(9,E1993:E2000)</f>
        <v>9</v>
      </c>
      <c r="F2001" s="26">
        <f t="shared" si="248"/>
        <v>0</v>
      </c>
      <c r="G2001" s="26">
        <f t="shared" si="248"/>
        <v>14</v>
      </c>
      <c r="H2001" s="26">
        <f t="shared" si="248"/>
        <v>12</v>
      </c>
      <c r="I2001" s="26">
        <f t="shared" si="248"/>
        <v>9</v>
      </c>
      <c r="J2001" s="26">
        <f t="shared" si="248"/>
        <v>12</v>
      </c>
      <c r="K2001" s="26">
        <f t="shared" si="248"/>
        <v>9</v>
      </c>
      <c r="L2001" s="26">
        <f t="shared" si="248"/>
        <v>12</v>
      </c>
      <c r="M2001" s="26">
        <f t="shared" si="248"/>
        <v>10</v>
      </c>
      <c r="N2001" s="26">
        <f t="shared" si="248"/>
        <v>16</v>
      </c>
      <c r="O2001" s="26">
        <f t="shared" si="248"/>
        <v>8</v>
      </c>
      <c r="P2001" s="26">
        <f t="shared" si="248"/>
        <v>9</v>
      </c>
      <c r="Q2001" s="26">
        <f t="shared" si="248"/>
        <v>18</v>
      </c>
      <c r="R2001" s="26">
        <f t="shared" si="248"/>
        <v>13</v>
      </c>
      <c r="S2001" s="26">
        <f t="shared" si="248"/>
        <v>16</v>
      </c>
      <c r="T2001" s="28">
        <f t="shared" si="248"/>
        <v>167</v>
      </c>
    </row>
    <row r="2002" spans="1:20" outlineLevel="2" x14ac:dyDescent="0.25">
      <c r="A2002" s="20">
        <v>464</v>
      </c>
      <c r="B2002" s="20" t="s">
        <v>906</v>
      </c>
      <c r="C2002" s="20">
        <v>38</v>
      </c>
      <c r="D2002" s="20" t="s">
        <v>26</v>
      </c>
      <c r="P2002" s="23">
        <v>1</v>
      </c>
      <c r="T2002" s="28">
        <f t="shared" si="239"/>
        <v>1</v>
      </c>
    </row>
    <row r="2003" spans="1:20" outlineLevel="2" x14ac:dyDescent="0.25">
      <c r="A2003" s="20">
        <v>464</v>
      </c>
      <c r="B2003" s="20" t="s">
        <v>906</v>
      </c>
      <c r="C2003" s="20">
        <v>1047</v>
      </c>
      <c r="D2003" s="20" t="s">
        <v>54</v>
      </c>
      <c r="L2003" s="23">
        <v>1</v>
      </c>
      <c r="N2003" s="23">
        <v>1</v>
      </c>
      <c r="T2003" s="28">
        <f t="shared" si="239"/>
        <v>2</v>
      </c>
    </row>
    <row r="2004" spans="1:20" outlineLevel="2" x14ac:dyDescent="0.25">
      <c r="A2004" s="20">
        <v>464</v>
      </c>
      <c r="B2004" s="20" t="s">
        <v>906</v>
      </c>
      <c r="C2004" s="20">
        <v>1197</v>
      </c>
      <c r="D2004" s="20" t="s">
        <v>239</v>
      </c>
      <c r="P2004" s="23">
        <v>1</v>
      </c>
      <c r="T2004" s="28">
        <f t="shared" si="239"/>
        <v>1</v>
      </c>
    </row>
    <row r="2005" spans="1:20" outlineLevel="2" x14ac:dyDescent="0.25">
      <c r="A2005" s="20">
        <v>464</v>
      </c>
      <c r="B2005" s="20" t="s">
        <v>906</v>
      </c>
      <c r="C2005" s="20">
        <v>389</v>
      </c>
      <c r="D2005" s="20" t="s">
        <v>118</v>
      </c>
      <c r="K2005" s="23">
        <v>2</v>
      </c>
      <c r="M2005" s="23">
        <v>2</v>
      </c>
      <c r="N2005" s="23">
        <v>1</v>
      </c>
      <c r="T2005" s="28">
        <f t="shared" si="239"/>
        <v>5</v>
      </c>
    </row>
    <row r="2006" spans="1:20" outlineLevel="1" x14ac:dyDescent="0.25">
      <c r="A2006" s="25"/>
      <c r="B2006" s="24" t="s">
        <v>1139</v>
      </c>
      <c r="C2006" s="25"/>
      <c r="D2006" s="25"/>
      <c r="E2006" s="26">
        <f t="shared" ref="E2006:T2006" si="249">SUBTOTAL(9,E2002:E2005)</f>
        <v>0</v>
      </c>
      <c r="F2006" s="26">
        <f t="shared" si="249"/>
        <v>0</v>
      </c>
      <c r="G2006" s="26">
        <f t="shared" si="249"/>
        <v>0</v>
      </c>
      <c r="H2006" s="26">
        <f t="shared" si="249"/>
        <v>0</v>
      </c>
      <c r="I2006" s="26">
        <f t="shared" si="249"/>
        <v>0</v>
      </c>
      <c r="J2006" s="26">
        <f t="shared" si="249"/>
        <v>0</v>
      </c>
      <c r="K2006" s="26">
        <f t="shared" si="249"/>
        <v>2</v>
      </c>
      <c r="L2006" s="26">
        <f t="shared" si="249"/>
        <v>1</v>
      </c>
      <c r="M2006" s="26">
        <f t="shared" si="249"/>
        <v>2</v>
      </c>
      <c r="N2006" s="26">
        <f t="shared" si="249"/>
        <v>2</v>
      </c>
      <c r="O2006" s="26">
        <f t="shared" si="249"/>
        <v>0</v>
      </c>
      <c r="P2006" s="26">
        <f t="shared" si="249"/>
        <v>2</v>
      </c>
      <c r="Q2006" s="26">
        <f t="shared" si="249"/>
        <v>0</v>
      </c>
      <c r="R2006" s="26">
        <f t="shared" si="249"/>
        <v>0</v>
      </c>
      <c r="S2006" s="26">
        <f t="shared" si="249"/>
        <v>0</v>
      </c>
      <c r="T2006" s="28">
        <f t="shared" si="249"/>
        <v>9</v>
      </c>
    </row>
    <row r="2007" spans="1:20" outlineLevel="2" x14ac:dyDescent="0.25">
      <c r="A2007" s="20">
        <v>465</v>
      </c>
      <c r="B2007" s="20" t="s">
        <v>907</v>
      </c>
      <c r="C2007" s="20">
        <v>626</v>
      </c>
      <c r="D2007" s="20" t="s">
        <v>187</v>
      </c>
      <c r="L2007" s="23">
        <v>1</v>
      </c>
      <c r="N2007" s="23">
        <v>1</v>
      </c>
      <c r="Q2007" s="23">
        <v>1</v>
      </c>
      <c r="T2007" s="28">
        <f t="shared" si="239"/>
        <v>3</v>
      </c>
    </row>
    <row r="2008" spans="1:20" outlineLevel="1" x14ac:dyDescent="0.25">
      <c r="A2008" s="25"/>
      <c r="B2008" s="24" t="s">
        <v>1140</v>
      </c>
      <c r="C2008" s="25"/>
      <c r="D2008" s="25"/>
      <c r="E2008" s="26">
        <f t="shared" ref="E2008:T2008" si="250">SUBTOTAL(9,E2007:E2007)</f>
        <v>0</v>
      </c>
      <c r="F2008" s="26">
        <f t="shared" si="250"/>
        <v>0</v>
      </c>
      <c r="G2008" s="26">
        <f t="shared" si="250"/>
        <v>0</v>
      </c>
      <c r="H2008" s="26">
        <f t="shared" si="250"/>
        <v>0</v>
      </c>
      <c r="I2008" s="26">
        <f t="shared" si="250"/>
        <v>0</v>
      </c>
      <c r="J2008" s="26">
        <f t="shared" si="250"/>
        <v>0</v>
      </c>
      <c r="K2008" s="26">
        <f t="shared" si="250"/>
        <v>0</v>
      </c>
      <c r="L2008" s="26">
        <f t="shared" si="250"/>
        <v>1</v>
      </c>
      <c r="M2008" s="26">
        <f t="shared" si="250"/>
        <v>0</v>
      </c>
      <c r="N2008" s="26">
        <f t="shared" si="250"/>
        <v>1</v>
      </c>
      <c r="O2008" s="26">
        <f t="shared" si="250"/>
        <v>0</v>
      </c>
      <c r="P2008" s="26">
        <f t="shared" si="250"/>
        <v>0</v>
      </c>
      <c r="Q2008" s="26">
        <f t="shared" si="250"/>
        <v>1</v>
      </c>
      <c r="R2008" s="26">
        <f t="shared" si="250"/>
        <v>0</v>
      </c>
      <c r="S2008" s="26">
        <f t="shared" si="250"/>
        <v>0</v>
      </c>
      <c r="T2008" s="28">
        <f t="shared" si="250"/>
        <v>3</v>
      </c>
    </row>
    <row r="2009" spans="1:20" outlineLevel="2" x14ac:dyDescent="0.25">
      <c r="A2009" s="20">
        <v>466</v>
      </c>
      <c r="B2009" s="20" t="s">
        <v>204</v>
      </c>
      <c r="C2009" s="20">
        <v>53</v>
      </c>
      <c r="D2009" s="20" t="s">
        <v>28</v>
      </c>
      <c r="G2009" s="23">
        <v>1</v>
      </c>
      <c r="T2009" s="28">
        <f t="shared" si="239"/>
        <v>1</v>
      </c>
    </row>
    <row r="2010" spans="1:20" outlineLevel="2" x14ac:dyDescent="0.25">
      <c r="A2010" s="20">
        <v>466</v>
      </c>
      <c r="B2010" s="20" t="s">
        <v>204</v>
      </c>
      <c r="C2010" s="20">
        <v>311</v>
      </c>
      <c r="D2010" s="20" t="s">
        <v>103</v>
      </c>
      <c r="O2010" s="23">
        <v>2</v>
      </c>
      <c r="T2010" s="28">
        <f t="shared" si="239"/>
        <v>2</v>
      </c>
    </row>
    <row r="2011" spans="1:20" outlineLevel="2" x14ac:dyDescent="0.25">
      <c r="A2011" s="20">
        <v>466</v>
      </c>
      <c r="B2011" s="20" t="s">
        <v>204</v>
      </c>
      <c r="C2011" s="20">
        <v>456</v>
      </c>
      <c r="D2011" s="20" t="s">
        <v>201</v>
      </c>
      <c r="O2011" s="23">
        <v>1</v>
      </c>
      <c r="T2011" s="28">
        <f t="shared" si="239"/>
        <v>1</v>
      </c>
    </row>
    <row r="2012" spans="1:20" outlineLevel="2" x14ac:dyDescent="0.25">
      <c r="A2012" s="20">
        <v>466</v>
      </c>
      <c r="B2012" s="20" t="s">
        <v>204</v>
      </c>
      <c r="C2012" s="20">
        <v>466</v>
      </c>
      <c r="D2012" s="20" t="s">
        <v>204</v>
      </c>
      <c r="G2012" s="23">
        <v>13</v>
      </c>
      <c r="H2012" s="23">
        <v>9</v>
      </c>
      <c r="I2012" s="23">
        <v>8</v>
      </c>
      <c r="J2012" s="23">
        <v>13</v>
      </c>
      <c r="K2012" s="23">
        <v>16</v>
      </c>
      <c r="L2012" s="23">
        <v>13</v>
      </c>
      <c r="M2012" s="23">
        <v>15</v>
      </c>
      <c r="N2012" s="23">
        <v>14</v>
      </c>
      <c r="O2012" s="23">
        <v>10</v>
      </c>
      <c r="T2012" s="28">
        <f t="shared" si="239"/>
        <v>111</v>
      </c>
    </row>
    <row r="2013" spans="1:20" outlineLevel="1" x14ac:dyDescent="0.25">
      <c r="A2013" s="25"/>
      <c r="B2013" s="24" t="s">
        <v>1141</v>
      </c>
      <c r="C2013" s="25"/>
      <c r="D2013" s="25"/>
      <c r="E2013" s="26">
        <f t="shared" ref="E2013:T2013" si="251">SUBTOTAL(9,E2009:E2012)</f>
        <v>0</v>
      </c>
      <c r="F2013" s="26">
        <f t="shared" si="251"/>
        <v>0</v>
      </c>
      <c r="G2013" s="26">
        <f t="shared" si="251"/>
        <v>14</v>
      </c>
      <c r="H2013" s="26">
        <f t="shared" si="251"/>
        <v>9</v>
      </c>
      <c r="I2013" s="26">
        <f t="shared" si="251"/>
        <v>8</v>
      </c>
      <c r="J2013" s="26">
        <f t="shared" si="251"/>
        <v>13</v>
      </c>
      <c r="K2013" s="26">
        <f t="shared" si="251"/>
        <v>16</v>
      </c>
      <c r="L2013" s="26">
        <f t="shared" si="251"/>
        <v>13</v>
      </c>
      <c r="M2013" s="26">
        <f t="shared" si="251"/>
        <v>15</v>
      </c>
      <c r="N2013" s="26">
        <f t="shared" si="251"/>
        <v>14</v>
      </c>
      <c r="O2013" s="26">
        <f t="shared" si="251"/>
        <v>13</v>
      </c>
      <c r="P2013" s="26">
        <f t="shared" si="251"/>
        <v>0</v>
      </c>
      <c r="Q2013" s="26">
        <f t="shared" si="251"/>
        <v>0</v>
      </c>
      <c r="R2013" s="26">
        <f t="shared" si="251"/>
        <v>0</v>
      </c>
      <c r="S2013" s="26">
        <f t="shared" si="251"/>
        <v>0</v>
      </c>
      <c r="T2013" s="28">
        <f t="shared" si="251"/>
        <v>115</v>
      </c>
    </row>
    <row r="2014" spans="1:20" outlineLevel="2" x14ac:dyDescent="0.25">
      <c r="A2014" s="20">
        <v>468</v>
      </c>
      <c r="B2014" s="20" t="s">
        <v>205</v>
      </c>
      <c r="C2014" s="20">
        <v>1663</v>
      </c>
      <c r="D2014" s="20" t="s">
        <v>59</v>
      </c>
      <c r="E2014" s="23">
        <v>1</v>
      </c>
      <c r="Q2014" s="23">
        <v>1</v>
      </c>
      <c r="S2014" s="23">
        <v>3</v>
      </c>
      <c r="T2014" s="28">
        <f t="shared" si="239"/>
        <v>5</v>
      </c>
    </row>
    <row r="2015" spans="1:20" outlineLevel="2" x14ac:dyDescent="0.25">
      <c r="A2015" s="20">
        <v>468</v>
      </c>
      <c r="B2015" s="20" t="s">
        <v>205</v>
      </c>
      <c r="C2015" s="20">
        <v>1095</v>
      </c>
      <c r="D2015" s="20" t="s">
        <v>235</v>
      </c>
      <c r="S2015" s="23">
        <v>1</v>
      </c>
      <c r="T2015" s="28">
        <f t="shared" si="239"/>
        <v>1</v>
      </c>
    </row>
    <row r="2016" spans="1:20" outlineLevel="2" x14ac:dyDescent="0.25">
      <c r="A2016" s="20">
        <v>468</v>
      </c>
      <c r="B2016" s="20" t="s">
        <v>205</v>
      </c>
      <c r="C2016" s="20">
        <v>1067</v>
      </c>
      <c r="D2016" s="20" t="s">
        <v>97</v>
      </c>
      <c r="P2016" s="23">
        <v>1</v>
      </c>
      <c r="T2016" s="28">
        <f t="shared" si="239"/>
        <v>1</v>
      </c>
    </row>
    <row r="2017" spans="1:20" outlineLevel="2" x14ac:dyDescent="0.25">
      <c r="A2017" s="20">
        <v>468</v>
      </c>
      <c r="B2017" s="20" t="s">
        <v>205</v>
      </c>
      <c r="C2017" s="20">
        <v>311</v>
      </c>
      <c r="D2017" s="20" t="s">
        <v>103</v>
      </c>
      <c r="L2017" s="23">
        <v>1</v>
      </c>
      <c r="O2017" s="23">
        <v>1</v>
      </c>
      <c r="T2017" s="28">
        <f t="shared" si="239"/>
        <v>2</v>
      </c>
    </row>
    <row r="2018" spans="1:20" outlineLevel="2" x14ac:dyDescent="0.25">
      <c r="A2018" s="20">
        <v>468</v>
      </c>
      <c r="B2018" s="20" t="s">
        <v>205</v>
      </c>
      <c r="C2018" s="20">
        <v>1036</v>
      </c>
      <c r="D2018" s="20" t="s">
        <v>107</v>
      </c>
      <c r="P2018" s="23">
        <v>16</v>
      </c>
      <c r="Q2018" s="23">
        <v>11</v>
      </c>
      <c r="R2018" s="23">
        <v>7</v>
      </c>
      <c r="S2018" s="23">
        <v>14</v>
      </c>
      <c r="T2018" s="28">
        <f t="shared" si="239"/>
        <v>48</v>
      </c>
    </row>
    <row r="2019" spans="1:20" outlineLevel="2" x14ac:dyDescent="0.25">
      <c r="A2019" s="20">
        <v>468</v>
      </c>
      <c r="B2019" s="20" t="s">
        <v>205</v>
      </c>
      <c r="C2019" s="20">
        <v>468</v>
      </c>
      <c r="D2019" s="20" t="s">
        <v>205</v>
      </c>
      <c r="G2019" s="23">
        <v>13</v>
      </c>
      <c r="H2019" s="23">
        <v>16</v>
      </c>
      <c r="I2019" s="23">
        <v>15</v>
      </c>
      <c r="J2019" s="23">
        <v>14</v>
      </c>
      <c r="K2019" s="23">
        <v>17</v>
      </c>
      <c r="L2019" s="23">
        <v>10</v>
      </c>
      <c r="M2019" s="23">
        <v>13</v>
      </c>
      <c r="N2019" s="23">
        <v>8</v>
      </c>
      <c r="O2019" s="23">
        <v>9</v>
      </c>
      <c r="T2019" s="28">
        <f t="shared" ref="T2019:T2092" si="252">SUM(E2019:S2019)</f>
        <v>115</v>
      </c>
    </row>
    <row r="2020" spans="1:20" outlineLevel="1" x14ac:dyDescent="0.25">
      <c r="A2020" s="25"/>
      <c r="B2020" s="24" t="s">
        <v>1142</v>
      </c>
      <c r="C2020" s="25"/>
      <c r="D2020" s="25"/>
      <c r="E2020" s="26">
        <f t="shared" ref="E2020:T2020" si="253">SUBTOTAL(9,E2014:E2019)</f>
        <v>1</v>
      </c>
      <c r="F2020" s="26">
        <f t="shared" si="253"/>
        <v>0</v>
      </c>
      <c r="G2020" s="26">
        <f t="shared" si="253"/>
        <v>13</v>
      </c>
      <c r="H2020" s="26">
        <f t="shared" si="253"/>
        <v>16</v>
      </c>
      <c r="I2020" s="26">
        <f t="shared" si="253"/>
        <v>15</v>
      </c>
      <c r="J2020" s="26">
        <f t="shared" si="253"/>
        <v>14</v>
      </c>
      <c r="K2020" s="26">
        <f t="shared" si="253"/>
        <v>17</v>
      </c>
      <c r="L2020" s="26">
        <f t="shared" si="253"/>
        <v>11</v>
      </c>
      <c r="M2020" s="26">
        <f t="shared" si="253"/>
        <v>13</v>
      </c>
      <c r="N2020" s="26">
        <f t="shared" si="253"/>
        <v>8</v>
      </c>
      <c r="O2020" s="26">
        <f t="shared" si="253"/>
        <v>10</v>
      </c>
      <c r="P2020" s="26">
        <f t="shared" si="253"/>
        <v>17</v>
      </c>
      <c r="Q2020" s="26">
        <f t="shared" si="253"/>
        <v>12</v>
      </c>
      <c r="R2020" s="26">
        <f t="shared" si="253"/>
        <v>7</v>
      </c>
      <c r="S2020" s="26">
        <f t="shared" si="253"/>
        <v>18</v>
      </c>
      <c r="T2020" s="28">
        <f t="shared" si="253"/>
        <v>172</v>
      </c>
    </row>
    <row r="2021" spans="1:20" outlineLevel="2" x14ac:dyDescent="0.25">
      <c r="A2021" s="20">
        <v>470</v>
      </c>
      <c r="B2021" s="20" t="s">
        <v>908</v>
      </c>
      <c r="C2021" s="20">
        <v>789</v>
      </c>
      <c r="D2021" s="20" t="s">
        <v>159</v>
      </c>
      <c r="R2021" s="23">
        <v>1</v>
      </c>
      <c r="T2021" s="28">
        <f t="shared" si="252"/>
        <v>1</v>
      </c>
    </row>
    <row r="2022" spans="1:20" outlineLevel="1" x14ac:dyDescent="0.25">
      <c r="A2022" s="25"/>
      <c r="B2022" s="24" t="s">
        <v>1143</v>
      </c>
      <c r="C2022" s="25"/>
      <c r="D2022" s="25"/>
      <c r="E2022" s="26">
        <f t="shared" ref="E2022:T2022" si="254">SUBTOTAL(9,E2021:E2021)</f>
        <v>0</v>
      </c>
      <c r="F2022" s="26">
        <f t="shared" si="254"/>
        <v>0</v>
      </c>
      <c r="G2022" s="26">
        <f t="shared" si="254"/>
        <v>0</v>
      </c>
      <c r="H2022" s="26">
        <f t="shared" si="254"/>
        <v>0</v>
      </c>
      <c r="I2022" s="26">
        <f t="shared" si="254"/>
        <v>0</v>
      </c>
      <c r="J2022" s="26">
        <f t="shared" si="254"/>
        <v>0</v>
      </c>
      <c r="K2022" s="26">
        <f t="shared" si="254"/>
        <v>0</v>
      </c>
      <c r="L2022" s="26">
        <f t="shared" si="254"/>
        <v>0</v>
      </c>
      <c r="M2022" s="26">
        <f t="shared" si="254"/>
        <v>0</v>
      </c>
      <c r="N2022" s="26">
        <f t="shared" si="254"/>
        <v>0</v>
      </c>
      <c r="O2022" s="26">
        <f t="shared" si="254"/>
        <v>0</v>
      </c>
      <c r="P2022" s="26">
        <f t="shared" si="254"/>
        <v>0</v>
      </c>
      <c r="Q2022" s="26">
        <f t="shared" si="254"/>
        <v>0</v>
      </c>
      <c r="R2022" s="26">
        <f t="shared" si="254"/>
        <v>1</v>
      </c>
      <c r="S2022" s="26">
        <f t="shared" si="254"/>
        <v>0</v>
      </c>
      <c r="T2022" s="28">
        <f t="shared" si="254"/>
        <v>1</v>
      </c>
    </row>
    <row r="2023" spans="1:20" outlineLevel="2" x14ac:dyDescent="0.25">
      <c r="A2023" s="20">
        <v>471</v>
      </c>
      <c r="B2023" s="20" t="s">
        <v>909</v>
      </c>
      <c r="C2023" s="20">
        <v>1047</v>
      </c>
      <c r="D2023" s="20" t="s">
        <v>54</v>
      </c>
      <c r="I2023" s="23">
        <v>1</v>
      </c>
      <c r="K2023" s="23">
        <v>1</v>
      </c>
      <c r="L2023" s="23">
        <v>1</v>
      </c>
      <c r="M2023" s="23">
        <v>1</v>
      </c>
      <c r="N2023" s="23">
        <v>2</v>
      </c>
      <c r="O2023" s="23">
        <v>1</v>
      </c>
      <c r="T2023" s="28">
        <f t="shared" si="252"/>
        <v>7</v>
      </c>
    </row>
    <row r="2024" spans="1:20" outlineLevel="2" x14ac:dyDescent="0.25">
      <c r="A2024" s="20">
        <v>471</v>
      </c>
      <c r="B2024" s="20" t="s">
        <v>909</v>
      </c>
      <c r="C2024" s="20">
        <v>1197</v>
      </c>
      <c r="D2024" s="20" t="s">
        <v>239</v>
      </c>
      <c r="P2024" s="23">
        <v>4</v>
      </c>
      <c r="R2024" s="23">
        <v>2</v>
      </c>
      <c r="S2024" s="23">
        <v>2</v>
      </c>
      <c r="T2024" s="28">
        <f t="shared" si="252"/>
        <v>8</v>
      </c>
    </row>
    <row r="2025" spans="1:20" outlineLevel="1" x14ac:dyDescent="0.25">
      <c r="A2025" s="25"/>
      <c r="B2025" s="24" t="s">
        <v>1144</v>
      </c>
      <c r="C2025" s="25"/>
      <c r="D2025" s="25"/>
      <c r="E2025" s="26">
        <f t="shared" ref="E2025:T2025" si="255">SUBTOTAL(9,E2023:E2024)</f>
        <v>0</v>
      </c>
      <c r="F2025" s="26">
        <f t="shared" si="255"/>
        <v>0</v>
      </c>
      <c r="G2025" s="26">
        <f t="shared" si="255"/>
        <v>0</v>
      </c>
      <c r="H2025" s="26">
        <f t="shared" si="255"/>
        <v>0</v>
      </c>
      <c r="I2025" s="26">
        <f t="shared" si="255"/>
        <v>1</v>
      </c>
      <c r="J2025" s="26">
        <f t="shared" si="255"/>
        <v>0</v>
      </c>
      <c r="K2025" s="26">
        <f t="shared" si="255"/>
        <v>1</v>
      </c>
      <c r="L2025" s="26">
        <f t="shared" si="255"/>
        <v>1</v>
      </c>
      <c r="M2025" s="26">
        <f t="shared" si="255"/>
        <v>1</v>
      </c>
      <c r="N2025" s="26">
        <f t="shared" si="255"/>
        <v>2</v>
      </c>
      <c r="O2025" s="26">
        <f t="shared" si="255"/>
        <v>1</v>
      </c>
      <c r="P2025" s="26">
        <f t="shared" si="255"/>
        <v>4</v>
      </c>
      <c r="Q2025" s="26">
        <f t="shared" si="255"/>
        <v>0</v>
      </c>
      <c r="R2025" s="26">
        <f t="shared" si="255"/>
        <v>2</v>
      </c>
      <c r="S2025" s="26">
        <f t="shared" si="255"/>
        <v>2</v>
      </c>
      <c r="T2025" s="28">
        <f t="shared" si="255"/>
        <v>15</v>
      </c>
    </row>
    <row r="2026" spans="1:20" outlineLevel="2" x14ac:dyDescent="0.25">
      <c r="A2026" s="20">
        <v>473</v>
      </c>
      <c r="B2026" s="20" t="s">
        <v>206</v>
      </c>
      <c r="C2026" s="20">
        <v>28</v>
      </c>
      <c r="D2026" s="20" t="s">
        <v>25</v>
      </c>
      <c r="J2026" s="23">
        <v>1</v>
      </c>
      <c r="P2026" s="23">
        <v>4</v>
      </c>
      <c r="Q2026" s="23">
        <v>4</v>
      </c>
      <c r="R2026" s="23">
        <v>1</v>
      </c>
      <c r="S2026" s="23">
        <v>7</v>
      </c>
      <c r="T2026" s="28">
        <f t="shared" si="252"/>
        <v>17</v>
      </c>
    </row>
    <row r="2027" spans="1:20" outlineLevel="2" x14ac:dyDescent="0.25">
      <c r="A2027" s="20">
        <v>473</v>
      </c>
      <c r="B2027" s="20" t="s">
        <v>206</v>
      </c>
      <c r="C2027" s="20">
        <v>1148</v>
      </c>
      <c r="D2027" s="20" t="s">
        <v>228</v>
      </c>
      <c r="P2027" s="23">
        <v>38</v>
      </c>
      <c r="Q2027" s="23">
        <v>35</v>
      </c>
      <c r="R2027" s="23">
        <v>23</v>
      </c>
      <c r="S2027" s="23">
        <v>28</v>
      </c>
      <c r="T2027" s="28">
        <f t="shared" si="252"/>
        <v>124</v>
      </c>
    </row>
    <row r="2028" spans="1:20" outlineLevel="2" x14ac:dyDescent="0.25">
      <c r="A2028" s="20">
        <v>473</v>
      </c>
      <c r="B2028" s="20" t="s">
        <v>206</v>
      </c>
      <c r="C2028" s="20">
        <v>1501</v>
      </c>
      <c r="D2028" s="20" t="s">
        <v>93</v>
      </c>
      <c r="R2028" s="23">
        <v>1</v>
      </c>
      <c r="T2028" s="28">
        <f t="shared" si="252"/>
        <v>1</v>
      </c>
    </row>
    <row r="2029" spans="1:20" outlineLevel="2" x14ac:dyDescent="0.25">
      <c r="A2029" s="20">
        <v>473</v>
      </c>
      <c r="B2029" s="20" t="s">
        <v>206</v>
      </c>
      <c r="C2029" s="20">
        <v>1672</v>
      </c>
      <c r="D2029" s="20" t="s">
        <v>94</v>
      </c>
      <c r="O2029" s="23">
        <v>1</v>
      </c>
      <c r="T2029" s="28">
        <f t="shared" si="252"/>
        <v>1</v>
      </c>
    </row>
    <row r="2030" spans="1:20" outlineLevel="2" x14ac:dyDescent="0.25">
      <c r="A2030" s="20">
        <v>473</v>
      </c>
      <c r="B2030" s="20" t="s">
        <v>206</v>
      </c>
      <c r="C2030" s="20">
        <v>1445</v>
      </c>
      <c r="D2030" s="20" t="s">
        <v>120</v>
      </c>
      <c r="S2030" s="23">
        <v>1</v>
      </c>
      <c r="T2030" s="28">
        <f t="shared" si="252"/>
        <v>1</v>
      </c>
    </row>
    <row r="2031" spans="1:20" outlineLevel="2" x14ac:dyDescent="0.25">
      <c r="A2031" s="20">
        <v>473</v>
      </c>
      <c r="B2031" s="20" t="s">
        <v>206</v>
      </c>
      <c r="C2031" s="20">
        <v>617</v>
      </c>
      <c r="D2031" s="20" t="s">
        <v>129</v>
      </c>
      <c r="M2031" s="23">
        <v>1</v>
      </c>
      <c r="T2031" s="28">
        <f t="shared" si="252"/>
        <v>1</v>
      </c>
    </row>
    <row r="2032" spans="1:20" outlineLevel="2" x14ac:dyDescent="0.25">
      <c r="A2032" s="20">
        <v>473</v>
      </c>
      <c r="B2032" s="20" t="s">
        <v>206</v>
      </c>
      <c r="C2032" s="20">
        <v>1457</v>
      </c>
      <c r="D2032" s="20" t="s">
        <v>136</v>
      </c>
      <c r="E2032" s="23">
        <v>4</v>
      </c>
      <c r="P2032" s="23">
        <v>2</v>
      </c>
      <c r="Q2032" s="23">
        <v>1</v>
      </c>
      <c r="S2032" s="23">
        <v>1</v>
      </c>
      <c r="T2032" s="28">
        <f t="shared" si="252"/>
        <v>8</v>
      </c>
    </row>
    <row r="2033" spans="1:20" outlineLevel="2" x14ac:dyDescent="0.25">
      <c r="A2033" s="20">
        <v>473</v>
      </c>
      <c r="B2033" s="20" t="s">
        <v>206</v>
      </c>
      <c r="C2033" s="20">
        <v>826</v>
      </c>
      <c r="D2033" s="20" t="s">
        <v>161</v>
      </c>
      <c r="L2033" s="23">
        <v>1</v>
      </c>
      <c r="T2033" s="28">
        <f t="shared" si="252"/>
        <v>1</v>
      </c>
    </row>
    <row r="2034" spans="1:20" outlineLevel="2" x14ac:dyDescent="0.25">
      <c r="A2034" s="20">
        <v>473</v>
      </c>
      <c r="B2034" s="20" t="s">
        <v>206</v>
      </c>
      <c r="C2034" s="20">
        <v>473</v>
      </c>
      <c r="D2034" s="20" t="s">
        <v>206</v>
      </c>
      <c r="E2034" s="23">
        <v>14</v>
      </c>
      <c r="G2034" s="23">
        <v>44</v>
      </c>
      <c r="H2034" s="23">
        <v>40</v>
      </c>
      <c r="I2034" s="23">
        <v>57</v>
      </c>
      <c r="J2034" s="23">
        <v>41</v>
      </c>
      <c r="K2034" s="23">
        <v>49</v>
      </c>
      <c r="L2034" s="23">
        <v>42</v>
      </c>
      <c r="M2034" s="23">
        <v>36</v>
      </c>
      <c r="N2034" s="23">
        <v>50</v>
      </c>
      <c r="O2034" s="23">
        <v>55</v>
      </c>
      <c r="T2034" s="28">
        <f t="shared" si="252"/>
        <v>428</v>
      </c>
    </row>
    <row r="2035" spans="1:20" outlineLevel="2" x14ac:dyDescent="0.25">
      <c r="A2035" s="20">
        <v>473</v>
      </c>
      <c r="B2035" s="20" t="s">
        <v>206</v>
      </c>
      <c r="C2035" s="20">
        <v>480</v>
      </c>
      <c r="D2035" s="20" t="s">
        <v>208</v>
      </c>
      <c r="E2035" s="23">
        <v>3</v>
      </c>
      <c r="M2035" s="23">
        <v>1</v>
      </c>
      <c r="O2035" s="23">
        <v>1</v>
      </c>
      <c r="P2035" s="23">
        <v>12</v>
      </c>
      <c r="Q2035" s="23">
        <v>2</v>
      </c>
      <c r="R2035" s="23">
        <v>6</v>
      </c>
      <c r="S2035" s="23">
        <v>3</v>
      </c>
      <c r="T2035" s="28">
        <f t="shared" si="252"/>
        <v>28</v>
      </c>
    </row>
    <row r="2036" spans="1:20" outlineLevel="2" x14ac:dyDescent="0.25">
      <c r="A2036" s="20">
        <v>473</v>
      </c>
      <c r="B2036" s="20" t="s">
        <v>206</v>
      </c>
      <c r="C2036" s="20">
        <v>518</v>
      </c>
      <c r="D2036" s="20" t="s">
        <v>214</v>
      </c>
      <c r="P2036" s="23">
        <v>10</v>
      </c>
      <c r="Q2036" s="23">
        <v>8</v>
      </c>
      <c r="R2036" s="23">
        <v>20</v>
      </c>
      <c r="S2036" s="23">
        <v>14</v>
      </c>
      <c r="T2036" s="28">
        <f t="shared" si="252"/>
        <v>52</v>
      </c>
    </row>
    <row r="2037" spans="1:20" outlineLevel="1" x14ac:dyDescent="0.25">
      <c r="A2037" s="25"/>
      <c r="B2037" s="24" t="s">
        <v>1145</v>
      </c>
      <c r="C2037" s="25"/>
      <c r="D2037" s="25"/>
      <c r="E2037" s="26">
        <f t="shared" ref="E2037:T2037" si="256">SUBTOTAL(9,E2026:E2036)</f>
        <v>21</v>
      </c>
      <c r="F2037" s="26">
        <f t="shared" si="256"/>
        <v>0</v>
      </c>
      <c r="G2037" s="26">
        <f t="shared" si="256"/>
        <v>44</v>
      </c>
      <c r="H2037" s="26">
        <f t="shared" si="256"/>
        <v>40</v>
      </c>
      <c r="I2037" s="26">
        <f t="shared" si="256"/>
        <v>57</v>
      </c>
      <c r="J2037" s="26">
        <f t="shared" si="256"/>
        <v>42</v>
      </c>
      <c r="K2037" s="26">
        <f t="shared" si="256"/>
        <v>49</v>
      </c>
      <c r="L2037" s="26">
        <f t="shared" si="256"/>
        <v>43</v>
      </c>
      <c r="M2037" s="26">
        <f t="shared" si="256"/>
        <v>38</v>
      </c>
      <c r="N2037" s="26">
        <f t="shared" si="256"/>
        <v>50</v>
      </c>
      <c r="O2037" s="26">
        <f t="shared" si="256"/>
        <v>57</v>
      </c>
      <c r="P2037" s="26">
        <f t="shared" si="256"/>
        <v>66</v>
      </c>
      <c r="Q2037" s="26">
        <f t="shared" si="256"/>
        <v>50</v>
      </c>
      <c r="R2037" s="26">
        <f t="shared" si="256"/>
        <v>51</v>
      </c>
      <c r="S2037" s="26">
        <f t="shared" si="256"/>
        <v>54</v>
      </c>
      <c r="T2037" s="28">
        <f t="shared" si="256"/>
        <v>662</v>
      </c>
    </row>
    <row r="2038" spans="1:20" outlineLevel="2" x14ac:dyDescent="0.25">
      <c r="A2038" s="20">
        <v>475</v>
      </c>
      <c r="B2038" s="20" t="s">
        <v>207</v>
      </c>
      <c r="C2038" s="20">
        <v>42</v>
      </c>
      <c r="D2038" s="20" t="s">
        <v>27</v>
      </c>
      <c r="M2038" s="23">
        <v>1</v>
      </c>
      <c r="O2038" s="23">
        <v>1</v>
      </c>
      <c r="P2038" s="23">
        <v>1</v>
      </c>
      <c r="Q2038" s="23">
        <v>3</v>
      </c>
      <c r="R2038" s="23">
        <v>2</v>
      </c>
      <c r="S2038" s="23">
        <v>1</v>
      </c>
      <c r="T2038" s="28">
        <f t="shared" si="252"/>
        <v>9</v>
      </c>
    </row>
    <row r="2039" spans="1:20" outlineLevel="2" x14ac:dyDescent="0.25">
      <c r="A2039" s="20">
        <v>475</v>
      </c>
      <c r="B2039" s="20" t="s">
        <v>207</v>
      </c>
      <c r="C2039" s="20">
        <v>78</v>
      </c>
      <c r="D2039" s="20" t="s">
        <v>34</v>
      </c>
      <c r="N2039" s="23">
        <v>1</v>
      </c>
      <c r="P2039" s="23">
        <v>1</v>
      </c>
      <c r="R2039" s="23">
        <v>1</v>
      </c>
      <c r="T2039" s="28">
        <f t="shared" si="252"/>
        <v>3</v>
      </c>
    </row>
    <row r="2040" spans="1:20" outlineLevel="2" x14ac:dyDescent="0.25">
      <c r="A2040" s="20">
        <v>475</v>
      </c>
      <c r="B2040" s="20" t="s">
        <v>207</v>
      </c>
      <c r="C2040" s="20">
        <v>1095</v>
      </c>
      <c r="D2040" s="20" t="s">
        <v>235</v>
      </c>
      <c r="P2040" s="23">
        <v>11</v>
      </c>
      <c r="Q2040" s="23">
        <v>8</v>
      </c>
      <c r="R2040" s="23">
        <v>20</v>
      </c>
      <c r="S2040" s="23">
        <v>12</v>
      </c>
      <c r="T2040" s="28">
        <f t="shared" si="252"/>
        <v>51</v>
      </c>
    </row>
    <row r="2041" spans="1:20" outlineLevel="2" x14ac:dyDescent="0.25">
      <c r="A2041" s="20">
        <v>475</v>
      </c>
      <c r="B2041" s="20" t="s">
        <v>207</v>
      </c>
      <c r="C2041" s="20">
        <v>1672</v>
      </c>
      <c r="D2041" s="20" t="s">
        <v>94</v>
      </c>
      <c r="Q2041" s="23">
        <v>1</v>
      </c>
      <c r="T2041" s="28">
        <f t="shared" si="252"/>
        <v>1</v>
      </c>
    </row>
    <row r="2042" spans="1:20" outlineLevel="2" x14ac:dyDescent="0.25">
      <c r="A2042" s="20">
        <v>475</v>
      </c>
      <c r="B2042" s="20" t="s">
        <v>207</v>
      </c>
      <c r="C2042" s="20">
        <v>1739</v>
      </c>
      <c r="D2042" s="20" t="s">
        <v>96</v>
      </c>
      <c r="S2042" s="23">
        <v>1</v>
      </c>
      <c r="T2042" s="28">
        <f t="shared" si="252"/>
        <v>1</v>
      </c>
    </row>
    <row r="2043" spans="1:20" outlineLevel="2" x14ac:dyDescent="0.25">
      <c r="A2043" s="20">
        <v>475</v>
      </c>
      <c r="B2043" s="20" t="s">
        <v>207</v>
      </c>
      <c r="C2043" s="20">
        <v>1465</v>
      </c>
      <c r="D2043" s="20" t="s">
        <v>144</v>
      </c>
      <c r="H2043" s="23">
        <v>1</v>
      </c>
      <c r="I2043" s="23">
        <v>1</v>
      </c>
      <c r="L2043" s="23">
        <v>1</v>
      </c>
      <c r="M2043" s="23">
        <v>1</v>
      </c>
      <c r="N2043" s="23">
        <v>1</v>
      </c>
      <c r="O2043" s="23">
        <v>1</v>
      </c>
      <c r="P2043" s="23">
        <v>13</v>
      </c>
      <c r="Q2043" s="23">
        <v>5</v>
      </c>
      <c r="R2043" s="23">
        <v>5</v>
      </c>
      <c r="S2043" s="23">
        <v>7</v>
      </c>
      <c r="T2043" s="28">
        <f t="shared" si="252"/>
        <v>36</v>
      </c>
    </row>
    <row r="2044" spans="1:20" outlineLevel="2" x14ac:dyDescent="0.25">
      <c r="A2044" s="20">
        <v>475</v>
      </c>
      <c r="B2044" s="20" t="s">
        <v>207</v>
      </c>
      <c r="C2044" s="20">
        <v>475</v>
      </c>
      <c r="D2044" s="20" t="s">
        <v>207</v>
      </c>
      <c r="E2044" s="23">
        <v>6</v>
      </c>
      <c r="F2044" s="23">
        <v>1</v>
      </c>
      <c r="G2044" s="23">
        <v>8</v>
      </c>
      <c r="H2044" s="23">
        <v>20</v>
      </c>
      <c r="I2044" s="23">
        <v>18</v>
      </c>
      <c r="J2044" s="23">
        <v>16</v>
      </c>
      <c r="K2044" s="23">
        <v>15</v>
      </c>
      <c r="L2044" s="23">
        <v>17</v>
      </c>
      <c r="M2044" s="23">
        <v>16</v>
      </c>
      <c r="N2044" s="23">
        <v>14</v>
      </c>
      <c r="O2044" s="23">
        <v>20</v>
      </c>
      <c r="T2044" s="28">
        <f t="shared" si="252"/>
        <v>151</v>
      </c>
    </row>
    <row r="2045" spans="1:20" outlineLevel="1" x14ac:dyDescent="0.25">
      <c r="A2045" s="25"/>
      <c r="B2045" s="24" t="s">
        <v>1146</v>
      </c>
      <c r="C2045" s="25"/>
      <c r="D2045" s="25"/>
      <c r="E2045" s="26">
        <f t="shared" ref="E2045:T2045" si="257">SUBTOTAL(9,E2038:E2044)</f>
        <v>6</v>
      </c>
      <c r="F2045" s="26">
        <f t="shared" si="257"/>
        <v>1</v>
      </c>
      <c r="G2045" s="26">
        <f t="shared" si="257"/>
        <v>8</v>
      </c>
      <c r="H2045" s="26">
        <f t="shared" si="257"/>
        <v>21</v>
      </c>
      <c r="I2045" s="26">
        <f t="shared" si="257"/>
        <v>19</v>
      </c>
      <c r="J2045" s="26">
        <f t="shared" si="257"/>
        <v>16</v>
      </c>
      <c r="K2045" s="26">
        <f t="shared" si="257"/>
        <v>15</v>
      </c>
      <c r="L2045" s="26">
        <f t="shared" si="257"/>
        <v>18</v>
      </c>
      <c r="M2045" s="26">
        <f t="shared" si="257"/>
        <v>18</v>
      </c>
      <c r="N2045" s="26">
        <f t="shared" si="257"/>
        <v>16</v>
      </c>
      <c r="O2045" s="26">
        <f t="shared" si="257"/>
        <v>22</v>
      </c>
      <c r="P2045" s="26">
        <f t="shared" si="257"/>
        <v>26</v>
      </c>
      <c r="Q2045" s="26">
        <f t="shared" si="257"/>
        <v>17</v>
      </c>
      <c r="R2045" s="26">
        <f t="shared" si="257"/>
        <v>28</v>
      </c>
      <c r="S2045" s="26">
        <f t="shared" si="257"/>
        <v>21</v>
      </c>
      <c r="T2045" s="28">
        <f t="shared" si="257"/>
        <v>252</v>
      </c>
    </row>
    <row r="2046" spans="1:20" outlineLevel="2" x14ac:dyDescent="0.25">
      <c r="A2046" s="20">
        <v>477</v>
      </c>
      <c r="B2046" s="20" t="s">
        <v>910</v>
      </c>
      <c r="C2046" s="20">
        <v>38</v>
      </c>
      <c r="D2046" s="20" t="s">
        <v>26</v>
      </c>
      <c r="Q2046" s="23">
        <v>1</v>
      </c>
      <c r="S2046" s="23">
        <v>1</v>
      </c>
      <c r="T2046" s="28">
        <f t="shared" si="252"/>
        <v>2</v>
      </c>
    </row>
    <row r="2047" spans="1:20" outlineLevel="2" x14ac:dyDescent="0.25">
      <c r="A2047" s="20">
        <v>477</v>
      </c>
      <c r="B2047" s="20" t="s">
        <v>910</v>
      </c>
      <c r="C2047" s="20">
        <v>1047</v>
      </c>
      <c r="D2047" s="20" t="s">
        <v>54</v>
      </c>
      <c r="H2047" s="23">
        <v>1</v>
      </c>
      <c r="I2047" s="23">
        <v>1</v>
      </c>
      <c r="O2047" s="23">
        <v>1</v>
      </c>
      <c r="T2047" s="28">
        <f t="shared" si="252"/>
        <v>3</v>
      </c>
    </row>
    <row r="2048" spans="1:20" outlineLevel="2" x14ac:dyDescent="0.25">
      <c r="A2048" s="20">
        <v>477</v>
      </c>
      <c r="B2048" s="20" t="s">
        <v>910</v>
      </c>
      <c r="C2048" s="20">
        <v>1197</v>
      </c>
      <c r="D2048" s="20" t="s">
        <v>239</v>
      </c>
      <c r="Q2048" s="23">
        <v>1</v>
      </c>
      <c r="R2048" s="23">
        <v>1</v>
      </c>
      <c r="T2048" s="28">
        <f t="shared" si="252"/>
        <v>2</v>
      </c>
    </row>
    <row r="2049" spans="1:20" outlineLevel="2" x14ac:dyDescent="0.25">
      <c r="A2049" s="20">
        <v>477</v>
      </c>
      <c r="B2049" s="20" t="s">
        <v>910</v>
      </c>
      <c r="C2049" s="20">
        <v>389</v>
      </c>
      <c r="D2049" s="20" t="s">
        <v>118</v>
      </c>
      <c r="E2049" s="23">
        <v>2</v>
      </c>
      <c r="G2049" s="23">
        <v>3</v>
      </c>
      <c r="I2049" s="23">
        <v>1</v>
      </c>
      <c r="N2049" s="23">
        <v>1</v>
      </c>
      <c r="T2049" s="28">
        <f t="shared" si="252"/>
        <v>7</v>
      </c>
    </row>
    <row r="2050" spans="1:20" outlineLevel="1" x14ac:dyDescent="0.25">
      <c r="A2050" s="25"/>
      <c r="B2050" s="24" t="s">
        <v>1147</v>
      </c>
      <c r="C2050" s="25"/>
      <c r="D2050" s="25"/>
      <c r="E2050" s="26">
        <f t="shared" ref="E2050:T2050" si="258">SUBTOTAL(9,E2046:E2049)</f>
        <v>2</v>
      </c>
      <c r="F2050" s="26">
        <f t="shared" si="258"/>
        <v>0</v>
      </c>
      <c r="G2050" s="26">
        <f t="shared" si="258"/>
        <v>3</v>
      </c>
      <c r="H2050" s="26">
        <f t="shared" si="258"/>
        <v>1</v>
      </c>
      <c r="I2050" s="26">
        <f t="shared" si="258"/>
        <v>2</v>
      </c>
      <c r="J2050" s="26">
        <f t="shared" si="258"/>
        <v>0</v>
      </c>
      <c r="K2050" s="26">
        <f t="shared" si="258"/>
        <v>0</v>
      </c>
      <c r="L2050" s="26">
        <f t="shared" si="258"/>
        <v>0</v>
      </c>
      <c r="M2050" s="26">
        <f t="shared" si="258"/>
        <v>0</v>
      </c>
      <c r="N2050" s="26">
        <f t="shared" si="258"/>
        <v>1</v>
      </c>
      <c r="O2050" s="26">
        <f t="shared" si="258"/>
        <v>1</v>
      </c>
      <c r="P2050" s="26">
        <f t="shared" si="258"/>
        <v>0</v>
      </c>
      <c r="Q2050" s="26">
        <f t="shared" si="258"/>
        <v>2</v>
      </c>
      <c r="R2050" s="26">
        <f t="shared" si="258"/>
        <v>1</v>
      </c>
      <c r="S2050" s="26">
        <f t="shared" si="258"/>
        <v>1</v>
      </c>
      <c r="T2050" s="28">
        <f t="shared" si="258"/>
        <v>14</v>
      </c>
    </row>
    <row r="2051" spans="1:20" outlineLevel="2" x14ac:dyDescent="0.25">
      <c r="A2051" s="20">
        <v>480</v>
      </c>
      <c r="B2051" s="20" t="s">
        <v>208</v>
      </c>
      <c r="C2051" s="20">
        <v>1501</v>
      </c>
      <c r="D2051" s="20" t="s">
        <v>93</v>
      </c>
      <c r="P2051" s="23">
        <v>2</v>
      </c>
      <c r="Q2051" s="23">
        <v>2</v>
      </c>
      <c r="R2051" s="23">
        <v>2</v>
      </c>
      <c r="T2051" s="28">
        <f t="shared" si="252"/>
        <v>6</v>
      </c>
    </row>
    <row r="2052" spans="1:20" outlineLevel="2" x14ac:dyDescent="0.25">
      <c r="A2052" s="20">
        <v>480</v>
      </c>
      <c r="B2052" s="20" t="s">
        <v>208</v>
      </c>
      <c r="C2052" s="20">
        <v>1223</v>
      </c>
      <c r="D2052" s="20" t="s">
        <v>241</v>
      </c>
      <c r="S2052" s="23">
        <v>1</v>
      </c>
      <c r="T2052" s="28">
        <f t="shared" si="252"/>
        <v>1</v>
      </c>
    </row>
    <row r="2053" spans="1:20" outlineLevel="2" x14ac:dyDescent="0.25">
      <c r="A2053" s="20">
        <v>480</v>
      </c>
      <c r="B2053" s="20" t="s">
        <v>208</v>
      </c>
      <c r="C2053" s="20">
        <v>1672</v>
      </c>
      <c r="D2053" s="20" t="s">
        <v>94</v>
      </c>
      <c r="N2053" s="23">
        <v>1</v>
      </c>
      <c r="O2053" s="23">
        <v>1</v>
      </c>
      <c r="P2053" s="23">
        <v>2</v>
      </c>
      <c r="Q2053" s="23">
        <v>1</v>
      </c>
      <c r="T2053" s="28">
        <f t="shared" si="252"/>
        <v>5</v>
      </c>
    </row>
    <row r="2054" spans="1:20" outlineLevel="2" x14ac:dyDescent="0.25">
      <c r="A2054" s="20">
        <v>480</v>
      </c>
      <c r="B2054" s="20" t="s">
        <v>208</v>
      </c>
      <c r="C2054" s="20">
        <v>1739</v>
      </c>
      <c r="D2054" s="20" t="s">
        <v>96</v>
      </c>
      <c r="Q2054" s="23">
        <v>1</v>
      </c>
      <c r="R2054" s="23">
        <v>1</v>
      </c>
      <c r="T2054" s="28">
        <f t="shared" si="252"/>
        <v>2</v>
      </c>
    </row>
    <row r="2055" spans="1:20" outlineLevel="2" x14ac:dyDescent="0.25">
      <c r="A2055" s="20">
        <v>480</v>
      </c>
      <c r="B2055" s="20" t="s">
        <v>208</v>
      </c>
      <c r="C2055" s="20">
        <v>1067</v>
      </c>
      <c r="D2055" s="20" t="s">
        <v>97</v>
      </c>
      <c r="R2055" s="23">
        <v>1</v>
      </c>
      <c r="T2055" s="28">
        <f t="shared" si="252"/>
        <v>1</v>
      </c>
    </row>
    <row r="2056" spans="1:20" outlineLevel="2" x14ac:dyDescent="0.25">
      <c r="A2056" s="20">
        <v>480</v>
      </c>
      <c r="B2056" s="20" t="s">
        <v>208</v>
      </c>
      <c r="C2056" s="20">
        <v>617</v>
      </c>
      <c r="D2056" s="20" t="s">
        <v>129</v>
      </c>
      <c r="L2056" s="23">
        <v>1</v>
      </c>
      <c r="T2056" s="28">
        <f t="shared" si="252"/>
        <v>1</v>
      </c>
    </row>
    <row r="2057" spans="1:20" outlineLevel="2" x14ac:dyDescent="0.25">
      <c r="A2057" s="20">
        <v>480</v>
      </c>
      <c r="B2057" s="20" t="s">
        <v>208</v>
      </c>
      <c r="C2057" s="20">
        <v>1457</v>
      </c>
      <c r="D2057" s="20" t="s">
        <v>136</v>
      </c>
      <c r="E2057" s="23">
        <v>1</v>
      </c>
      <c r="G2057" s="23">
        <v>2</v>
      </c>
      <c r="I2057" s="23">
        <v>3</v>
      </c>
      <c r="K2057" s="23">
        <v>1</v>
      </c>
      <c r="L2057" s="23">
        <v>1</v>
      </c>
      <c r="Q2057" s="23">
        <v>3</v>
      </c>
      <c r="R2057" s="23">
        <v>1</v>
      </c>
      <c r="S2057" s="23">
        <v>7</v>
      </c>
      <c r="T2057" s="28">
        <f t="shared" si="252"/>
        <v>19</v>
      </c>
    </row>
    <row r="2058" spans="1:20" outlineLevel="2" x14ac:dyDescent="0.25">
      <c r="A2058" s="20">
        <v>480</v>
      </c>
      <c r="B2058" s="20" t="s">
        <v>208</v>
      </c>
      <c r="C2058" s="20">
        <v>1467</v>
      </c>
      <c r="D2058" s="20" t="s">
        <v>154</v>
      </c>
      <c r="K2058" s="23">
        <v>1</v>
      </c>
      <c r="T2058" s="28">
        <f t="shared" si="252"/>
        <v>1</v>
      </c>
    </row>
    <row r="2059" spans="1:20" outlineLevel="2" x14ac:dyDescent="0.25">
      <c r="A2059" s="20">
        <v>480</v>
      </c>
      <c r="B2059" s="20" t="s">
        <v>208</v>
      </c>
      <c r="C2059" s="20">
        <v>826</v>
      </c>
      <c r="D2059" s="20" t="s">
        <v>161</v>
      </c>
      <c r="N2059" s="23">
        <v>1</v>
      </c>
      <c r="O2059" s="23">
        <v>1</v>
      </c>
      <c r="P2059" s="23">
        <v>3</v>
      </c>
      <c r="Q2059" s="23">
        <v>1</v>
      </c>
      <c r="R2059" s="23">
        <v>2</v>
      </c>
      <c r="S2059" s="23">
        <v>2</v>
      </c>
      <c r="T2059" s="28">
        <f t="shared" si="252"/>
        <v>10</v>
      </c>
    </row>
    <row r="2060" spans="1:20" outlineLevel="2" x14ac:dyDescent="0.25">
      <c r="A2060" s="20">
        <v>480</v>
      </c>
      <c r="B2060" s="20" t="s">
        <v>208</v>
      </c>
      <c r="C2060" s="20">
        <v>854</v>
      </c>
      <c r="D2060" s="20" t="s">
        <v>165</v>
      </c>
      <c r="I2060" s="23">
        <v>1</v>
      </c>
      <c r="T2060" s="28">
        <f t="shared" si="252"/>
        <v>1</v>
      </c>
    </row>
    <row r="2061" spans="1:20" outlineLevel="2" x14ac:dyDescent="0.25">
      <c r="A2061" s="20">
        <v>480</v>
      </c>
      <c r="B2061" s="20" t="s">
        <v>208</v>
      </c>
      <c r="C2061" s="20">
        <v>860</v>
      </c>
      <c r="D2061" s="20" t="s">
        <v>166</v>
      </c>
      <c r="N2061" s="23">
        <v>1</v>
      </c>
      <c r="T2061" s="28">
        <f t="shared" si="252"/>
        <v>1</v>
      </c>
    </row>
    <row r="2062" spans="1:20" outlineLevel="2" x14ac:dyDescent="0.25">
      <c r="A2062" s="20">
        <v>480</v>
      </c>
      <c r="B2062" s="20" t="s">
        <v>208</v>
      </c>
      <c r="C2062" s="20">
        <v>473</v>
      </c>
      <c r="D2062" s="20" t="s">
        <v>206</v>
      </c>
      <c r="K2062" s="23">
        <v>1</v>
      </c>
      <c r="N2062" s="23">
        <v>1</v>
      </c>
      <c r="T2062" s="28">
        <f t="shared" si="252"/>
        <v>2</v>
      </c>
    </row>
    <row r="2063" spans="1:20" outlineLevel="2" x14ac:dyDescent="0.25">
      <c r="A2063" s="20">
        <v>480</v>
      </c>
      <c r="B2063" s="20" t="s">
        <v>208</v>
      </c>
      <c r="C2063" s="20">
        <v>480</v>
      </c>
      <c r="D2063" s="20" t="s">
        <v>208</v>
      </c>
      <c r="E2063" s="23">
        <v>78</v>
      </c>
      <c r="F2063" s="23">
        <v>1</v>
      </c>
      <c r="G2063" s="23">
        <v>152</v>
      </c>
      <c r="H2063" s="23">
        <v>137</v>
      </c>
      <c r="I2063" s="23">
        <v>137</v>
      </c>
      <c r="J2063" s="23">
        <v>123</v>
      </c>
      <c r="K2063" s="23">
        <v>131</v>
      </c>
      <c r="L2063" s="23">
        <v>142</v>
      </c>
      <c r="M2063" s="23">
        <v>120</v>
      </c>
      <c r="N2063" s="23">
        <v>119</v>
      </c>
      <c r="O2063" s="23">
        <v>112</v>
      </c>
      <c r="P2063" s="23">
        <v>126</v>
      </c>
      <c r="Q2063" s="23">
        <v>134</v>
      </c>
      <c r="R2063" s="23">
        <v>111</v>
      </c>
      <c r="S2063" s="23">
        <v>124</v>
      </c>
      <c r="T2063" s="28">
        <f t="shared" si="252"/>
        <v>1747</v>
      </c>
    </row>
    <row r="2064" spans="1:20" outlineLevel="2" x14ac:dyDescent="0.25">
      <c r="A2064" s="20">
        <v>480</v>
      </c>
      <c r="B2064" s="20" t="s">
        <v>208</v>
      </c>
      <c r="C2064" s="20">
        <v>518</v>
      </c>
      <c r="D2064" s="20" t="s">
        <v>214</v>
      </c>
      <c r="F2064" s="23">
        <v>1</v>
      </c>
      <c r="G2064" s="23">
        <v>2</v>
      </c>
      <c r="I2064" s="23">
        <v>1</v>
      </c>
      <c r="J2064" s="23">
        <v>2</v>
      </c>
      <c r="K2064" s="23">
        <v>2</v>
      </c>
      <c r="N2064" s="23">
        <v>2</v>
      </c>
      <c r="O2064" s="23">
        <v>3</v>
      </c>
      <c r="Q2064" s="23">
        <v>3</v>
      </c>
      <c r="R2064" s="23">
        <v>2</v>
      </c>
      <c r="S2064" s="23">
        <v>3</v>
      </c>
      <c r="T2064" s="28">
        <f t="shared" si="252"/>
        <v>21</v>
      </c>
    </row>
    <row r="2065" spans="1:20" outlineLevel="1" x14ac:dyDescent="0.25">
      <c r="A2065" s="25"/>
      <c r="B2065" s="24" t="s">
        <v>1148</v>
      </c>
      <c r="C2065" s="25"/>
      <c r="D2065" s="25"/>
      <c r="E2065" s="26">
        <f t="shared" ref="E2065:T2065" si="259">SUBTOTAL(9,E2051:E2064)</f>
        <v>79</v>
      </c>
      <c r="F2065" s="26">
        <f t="shared" si="259"/>
        <v>2</v>
      </c>
      <c r="G2065" s="26">
        <f t="shared" si="259"/>
        <v>156</v>
      </c>
      <c r="H2065" s="26">
        <f t="shared" si="259"/>
        <v>137</v>
      </c>
      <c r="I2065" s="26">
        <f t="shared" si="259"/>
        <v>142</v>
      </c>
      <c r="J2065" s="26">
        <f t="shared" si="259"/>
        <v>125</v>
      </c>
      <c r="K2065" s="26">
        <f t="shared" si="259"/>
        <v>136</v>
      </c>
      <c r="L2065" s="26">
        <f t="shared" si="259"/>
        <v>144</v>
      </c>
      <c r="M2065" s="26">
        <f t="shared" si="259"/>
        <v>120</v>
      </c>
      <c r="N2065" s="26">
        <f t="shared" si="259"/>
        <v>125</v>
      </c>
      <c r="O2065" s="26">
        <f t="shared" si="259"/>
        <v>117</v>
      </c>
      <c r="P2065" s="26">
        <f t="shared" si="259"/>
        <v>133</v>
      </c>
      <c r="Q2065" s="26">
        <f t="shared" si="259"/>
        <v>145</v>
      </c>
      <c r="R2065" s="26">
        <f t="shared" si="259"/>
        <v>120</v>
      </c>
      <c r="S2065" s="26">
        <f t="shared" si="259"/>
        <v>137</v>
      </c>
      <c r="T2065" s="28">
        <f t="shared" si="259"/>
        <v>1818</v>
      </c>
    </row>
    <row r="2066" spans="1:20" outlineLevel="2" x14ac:dyDescent="0.25">
      <c r="A2066" s="20">
        <v>1060</v>
      </c>
      <c r="B2066" s="20" t="s">
        <v>209</v>
      </c>
      <c r="C2066" s="20">
        <v>1630</v>
      </c>
      <c r="D2066" s="20" t="s">
        <v>29</v>
      </c>
      <c r="R2066" s="23">
        <v>1</v>
      </c>
      <c r="T2066" s="28">
        <f t="shared" si="252"/>
        <v>1</v>
      </c>
    </row>
    <row r="2067" spans="1:20" outlineLevel="2" x14ac:dyDescent="0.25">
      <c r="A2067" s="20">
        <v>1060</v>
      </c>
      <c r="B2067" s="20" t="s">
        <v>209</v>
      </c>
      <c r="C2067" s="20">
        <v>65</v>
      </c>
      <c r="D2067" s="20" t="s">
        <v>31</v>
      </c>
      <c r="R2067" s="23">
        <v>1</v>
      </c>
      <c r="T2067" s="28">
        <f t="shared" si="252"/>
        <v>1</v>
      </c>
    </row>
    <row r="2068" spans="1:20" outlineLevel="2" x14ac:dyDescent="0.25">
      <c r="A2068" s="20">
        <v>1060</v>
      </c>
      <c r="B2068" s="20" t="s">
        <v>209</v>
      </c>
      <c r="C2068" s="20">
        <v>1672</v>
      </c>
      <c r="D2068" s="20" t="s">
        <v>94</v>
      </c>
      <c r="O2068" s="23">
        <v>1</v>
      </c>
      <c r="P2068" s="23">
        <v>1</v>
      </c>
      <c r="T2068" s="28">
        <f t="shared" si="252"/>
        <v>2</v>
      </c>
    </row>
    <row r="2069" spans="1:20" outlineLevel="2" x14ac:dyDescent="0.25">
      <c r="A2069" s="20">
        <v>1060</v>
      </c>
      <c r="B2069" s="20" t="s">
        <v>209</v>
      </c>
      <c r="C2069" s="20">
        <v>1460</v>
      </c>
      <c r="D2069" s="20" t="s">
        <v>139</v>
      </c>
      <c r="G2069" s="23">
        <v>1</v>
      </c>
      <c r="I2069" s="23">
        <v>1</v>
      </c>
      <c r="O2069" s="23">
        <v>2</v>
      </c>
      <c r="T2069" s="28">
        <f t="shared" si="252"/>
        <v>4</v>
      </c>
    </row>
    <row r="2070" spans="1:20" outlineLevel="2" x14ac:dyDescent="0.25">
      <c r="A2070" s="20">
        <v>1060</v>
      </c>
      <c r="B2070" s="20" t="s">
        <v>209</v>
      </c>
      <c r="C2070" s="20">
        <v>888</v>
      </c>
      <c r="D2070" s="20" t="s">
        <v>168</v>
      </c>
      <c r="P2070" s="23">
        <v>1</v>
      </c>
      <c r="T2070" s="28">
        <f t="shared" si="252"/>
        <v>1</v>
      </c>
    </row>
    <row r="2071" spans="1:20" outlineLevel="2" x14ac:dyDescent="0.25">
      <c r="A2071" s="20">
        <v>1060</v>
      </c>
      <c r="B2071" s="20" t="s">
        <v>209</v>
      </c>
      <c r="C2071" s="20">
        <v>913</v>
      </c>
      <c r="D2071" s="20" t="s">
        <v>171</v>
      </c>
      <c r="O2071" s="23">
        <v>1</v>
      </c>
      <c r="T2071" s="28">
        <f t="shared" si="252"/>
        <v>1</v>
      </c>
    </row>
    <row r="2072" spans="1:20" outlineLevel="2" x14ac:dyDescent="0.25">
      <c r="A2072" s="20">
        <v>1060</v>
      </c>
      <c r="B2072" s="20" t="s">
        <v>209</v>
      </c>
      <c r="C2072" s="20">
        <v>416</v>
      </c>
      <c r="D2072" s="20" t="s">
        <v>195</v>
      </c>
      <c r="R2072" s="23">
        <v>1</v>
      </c>
      <c r="T2072" s="28">
        <f t="shared" si="252"/>
        <v>1</v>
      </c>
    </row>
    <row r="2073" spans="1:20" outlineLevel="2" x14ac:dyDescent="0.25">
      <c r="A2073" s="20">
        <v>1060</v>
      </c>
      <c r="B2073" s="20" t="s">
        <v>209</v>
      </c>
      <c r="C2073" s="20">
        <v>1189</v>
      </c>
      <c r="D2073" s="20" t="s">
        <v>249</v>
      </c>
      <c r="R2073" s="23">
        <v>2</v>
      </c>
      <c r="T2073" s="28">
        <f t="shared" si="252"/>
        <v>2</v>
      </c>
    </row>
    <row r="2074" spans="1:20" outlineLevel="2" x14ac:dyDescent="0.25">
      <c r="A2074" s="20">
        <v>1060</v>
      </c>
      <c r="B2074" s="20" t="s">
        <v>209</v>
      </c>
      <c r="C2074" s="20">
        <v>1231</v>
      </c>
      <c r="D2074" s="20" t="s">
        <v>254</v>
      </c>
      <c r="O2074" s="23">
        <v>1</v>
      </c>
      <c r="T2074" s="28">
        <f t="shared" si="252"/>
        <v>1</v>
      </c>
    </row>
    <row r="2075" spans="1:20" outlineLevel="2" x14ac:dyDescent="0.25">
      <c r="A2075" s="20">
        <v>1060</v>
      </c>
      <c r="B2075" s="20" t="s">
        <v>209</v>
      </c>
      <c r="C2075" s="20">
        <v>1060</v>
      </c>
      <c r="D2075" s="20" t="s">
        <v>209</v>
      </c>
      <c r="F2075" s="23">
        <v>14</v>
      </c>
      <c r="G2075" s="23">
        <v>81</v>
      </c>
      <c r="H2075" s="23">
        <v>92</v>
      </c>
      <c r="I2075" s="23">
        <v>78</v>
      </c>
      <c r="J2075" s="23">
        <v>100</v>
      </c>
      <c r="K2075" s="23">
        <v>82</v>
      </c>
      <c r="L2075" s="23">
        <v>101</v>
      </c>
      <c r="M2075" s="23">
        <v>105</v>
      </c>
      <c r="N2075" s="23">
        <v>84</v>
      </c>
      <c r="O2075" s="23">
        <v>122</v>
      </c>
      <c r="P2075" s="23">
        <v>101</v>
      </c>
      <c r="Q2075" s="23">
        <v>100</v>
      </c>
      <c r="R2075" s="23">
        <v>118</v>
      </c>
      <c r="S2075" s="23">
        <v>108</v>
      </c>
      <c r="T2075" s="28">
        <f t="shared" si="252"/>
        <v>1286</v>
      </c>
    </row>
    <row r="2076" spans="1:20" outlineLevel="1" x14ac:dyDescent="0.25">
      <c r="A2076" s="25"/>
      <c r="B2076" s="24" t="s">
        <v>1149</v>
      </c>
      <c r="C2076" s="25"/>
      <c r="D2076" s="25"/>
      <c r="E2076" s="26">
        <f t="shared" ref="E2076:T2076" si="260">SUBTOTAL(9,E2066:E2075)</f>
        <v>0</v>
      </c>
      <c r="F2076" s="26">
        <f t="shared" si="260"/>
        <v>14</v>
      </c>
      <c r="G2076" s="26">
        <f t="shared" si="260"/>
        <v>82</v>
      </c>
      <c r="H2076" s="26">
        <f t="shared" si="260"/>
        <v>92</v>
      </c>
      <c r="I2076" s="26">
        <f t="shared" si="260"/>
        <v>79</v>
      </c>
      <c r="J2076" s="26">
        <f t="shared" si="260"/>
        <v>100</v>
      </c>
      <c r="K2076" s="26">
        <f t="shared" si="260"/>
        <v>82</v>
      </c>
      <c r="L2076" s="26">
        <f t="shared" si="260"/>
        <v>101</v>
      </c>
      <c r="M2076" s="26">
        <f t="shared" si="260"/>
        <v>105</v>
      </c>
      <c r="N2076" s="26">
        <f t="shared" si="260"/>
        <v>84</v>
      </c>
      <c r="O2076" s="26">
        <f t="shared" si="260"/>
        <v>127</v>
      </c>
      <c r="P2076" s="26">
        <f t="shared" si="260"/>
        <v>103</v>
      </c>
      <c r="Q2076" s="26">
        <f t="shared" si="260"/>
        <v>100</v>
      </c>
      <c r="R2076" s="26">
        <f t="shared" si="260"/>
        <v>123</v>
      </c>
      <c r="S2076" s="26">
        <f t="shared" si="260"/>
        <v>108</v>
      </c>
      <c r="T2076" s="28">
        <f t="shared" si="260"/>
        <v>1300</v>
      </c>
    </row>
    <row r="2077" spans="1:20" outlineLevel="2" x14ac:dyDescent="0.25">
      <c r="A2077" s="20">
        <v>491</v>
      </c>
      <c r="B2077" s="20" t="s">
        <v>210</v>
      </c>
      <c r="C2077" s="20">
        <v>277</v>
      </c>
      <c r="D2077" s="20" t="s">
        <v>90</v>
      </c>
      <c r="G2077" s="23">
        <v>1</v>
      </c>
      <c r="I2077" s="23">
        <v>1</v>
      </c>
      <c r="J2077" s="23">
        <v>1</v>
      </c>
      <c r="K2077" s="23">
        <v>1</v>
      </c>
      <c r="O2077" s="23">
        <v>2</v>
      </c>
      <c r="T2077" s="28">
        <f t="shared" si="252"/>
        <v>6</v>
      </c>
    </row>
    <row r="2078" spans="1:20" outlineLevel="2" x14ac:dyDescent="0.25">
      <c r="A2078" s="20">
        <v>491</v>
      </c>
      <c r="B2078" s="20" t="s">
        <v>210</v>
      </c>
      <c r="C2078" s="20">
        <v>1156</v>
      </c>
      <c r="D2078" s="20" t="s">
        <v>251</v>
      </c>
      <c r="Q2078" s="23">
        <v>3</v>
      </c>
      <c r="T2078" s="28">
        <f t="shared" si="252"/>
        <v>3</v>
      </c>
    </row>
    <row r="2079" spans="1:20" outlineLevel="2" x14ac:dyDescent="0.25">
      <c r="A2079" s="20">
        <v>491</v>
      </c>
      <c r="B2079" s="20" t="s">
        <v>210</v>
      </c>
      <c r="C2079" s="20">
        <v>491</v>
      </c>
      <c r="D2079" s="20" t="s">
        <v>210</v>
      </c>
      <c r="I2079" s="23">
        <v>2</v>
      </c>
      <c r="J2079" s="23">
        <v>1</v>
      </c>
      <c r="K2079" s="23">
        <v>1</v>
      </c>
      <c r="L2079" s="23">
        <v>3</v>
      </c>
      <c r="T2079" s="28">
        <f t="shared" si="252"/>
        <v>7</v>
      </c>
    </row>
    <row r="2080" spans="1:20" outlineLevel="1" x14ac:dyDescent="0.25">
      <c r="A2080" s="25"/>
      <c r="B2080" s="24" t="s">
        <v>1150</v>
      </c>
      <c r="C2080" s="25"/>
      <c r="D2080" s="25"/>
      <c r="E2080" s="26">
        <f t="shared" ref="E2080:T2080" si="261">SUBTOTAL(9,E2077:E2079)</f>
        <v>0</v>
      </c>
      <c r="F2080" s="26">
        <f t="shared" si="261"/>
        <v>0</v>
      </c>
      <c r="G2080" s="26">
        <f t="shared" si="261"/>
        <v>1</v>
      </c>
      <c r="H2080" s="26">
        <f t="shared" si="261"/>
        <v>0</v>
      </c>
      <c r="I2080" s="26">
        <f t="shared" si="261"/>
        <v>3</v>
      </c>
      <c r="J2080" s="26">
        <f t="shared" si="261"/>
        <v>2</v>
      </c>
      <c r="K2080" s="26">
        <f t="shared" si="261"/>
        <v>2</v>
      </c>
      <c r="L2080" s="26">
        <f t="shared" si="261"/>
        <v>3</v>
      </c>
      <c r="M2080" s="26">
        <f t="shared" si="261"/>
        <v>0</v>
      </c>
      <c r="N2080" s="26">
        <f t="shared" si="261"/>
        <v>0</v>
      </c>
      <c r="O2080" s="26">
        <f t="shared" si="261"/>
        <v>2</v>
      </c>
      <c r="P2080" s="26">
        <f t="shared" si="261"/>
        <v>0</v>
      </c>
      <c r="Q2080" s="26">
        <f t="shared" si="261"/>
        <v>3</v>
      </c>
      <c r="R2080" s="26">
        <f t="shared" si="261"/>
        <v>0</v>
      </c>
      <c r="S2080" s="26">
        <f t="shared" si="261"/>
        <v>0</v>
      </c>
      <c r="T2080" s="28">
        <f t="shared" si="261"/>
        <v>16</v>
      </c>
    </row>
    <row r="2081" spans="1:20" outlineLevel="2" x14ac:dyDescent="0.25">
      <c r="A2081" s="20">
        <v>1736</v>
      </c>
      <c r="B2081" s="20" t="s">
        <v>211</v>
      </c>
      <c r="C2081" s="20">
        <v>94</v>
      </c>
      <c r="D2081" s="20" t="s">
        <v>38</v>
      </c>
      <c r="N2081" s="23">
        <v>1</v>
      </c>
      <c r="P2081" s="23">
        <v>1</v>
      </c>
      <c r="S2081" s="23">
        <v>1</v>
      </c>
      <c r="T2081" s="28">
        <f t="shared" si="252"/>
        <v>3</v>
      </c>
    </row>
    <row r="2082" spans="1:20" outlineLevel="2" x14ac:dyDescent="0.25">
      <c r="A2082" s="20">
        <v>1736</v>
      </c>
      <c r="B2082" s="20" t="s">
        <v>211</v>
      </c>
      <c r="C2082" s="20">
        <v>1632</v>
      </c>
      <c r="D2082" s="20" t="s">
        <v>74</v>
      </c>
      <c r="M2082" s="23">
        <v>3</v>
      </c>
      <c r="T2082" s="28">
        <f t="shared" si="252"/>
        <v>3</v>
      </c>
    </row>
    <row r="2083" spans="1:20" outlineLevel="2" x14ac:dyDescent="0.25">
      <c r="A2083" s="20">
        <v>1736</v>
      </c>
      <c r="B2083" s="20" t="s">
        <v>211</v>
      </c>
      <c r="C2083" s="20">
        <v>1343</v>
      </c>
      <c r="D2083" s="20" t="s">
        <v>243</v>
      </c>
      <c r="R2083" s="23">
        <v>1</v>
      </c>
      <c r="T2083" s="28">
        <f t="shared" si="252"/>
        <v>1</v>
      </c>
    </row>
    <row r="2084" spans="1:20" outlineLevel="2" x14ac:dyDescent="0.25">
      <c r="A2084" s="20">
        <v>1736</v>
      </c>
      <c r="B2084" s="20" t="s">
        <v>211</v>
      </c>
      <c r="C2084" s="20">
        <v>1438</v>
      </c>
      <c r="D2084" s="20" t="s">
        <v>119</v>
      </c>
      <c r="J2084" s="23">
        <v>1</v>
      </c>
      <c r="K2084" s="23">
        <v>1</v>
      </c>
      <c r="M2084" s="23">
        <v>15</v>
      </c>
      <c r="N2084" s="23">
        <v>10</v>
      </c>
      <c r="O2084" s="23">
        <v>12</v>
      </c>
      <c r="P2084" s="23">
        <v>12</v>
      </c>
      <c r="Q2084" s="23">
        <v>21</v>
      </c>
      <c r="R2084" s="23">
        <v>18</v>
      </c>
      <c r="S2084" s="23">
        <v>14</v>
      </c>
      <c r="T2084" s="28">
        <f t="shared" si="252"/>
        <v>104</v>
      </c>
    </row>
    <row r="2085" spans="1:20" outlineLevel="2" x14ac:dyDescent="0.25">
      <c r="A2085" s="20">
        <v>1736</v>
      </c>
      <c r="B2085" s="20" t="s">
        <v>211</v>
      </c>
      <c r="C2085" s="20">
        <v>1736</v>
      </c>
      <c r="D2085" s="20" t="s">
        <v>211</v>
      </c>
      <c r="E2085" s="23">
        <v>10</v>
      </c>
      <c r="G2085" s="23">
        <v>25</v>
      </c>
      <c r="H2085" s="23">
        <v>12</v>
      </c>
      <c r="I2085" s="23">
        <v>22</v>
      </c>
      <c r="J2085" s="23">
        <v>17</v>
      </c>
      <c r="K2085" s="23">
        <v>15</v>
      </c>
      <c r="L2085" s="23">
        <v>11</v>
      </c>
      <c r="T2085" s="28">
        <f t="shared" si="252"/>
        <v>112</v>
      </c>
    </row>
    <row r="2086" spans="1:20" outlineLevel="1" x14ac:dyDescent="0.25">
      <c r="A2086" s="25"/>
      <c r="B2086" s="24" t="s">
        <v>1151</v>
      </c>
      <c r="C2086" s="25"/>
      <c r="D2086" s="25"/>
      <c r="E2086" s="26">
        <f t="shared" ref="E2086:T2086" si="262">SUBTOTAL(9,E2081:E2085)</f>
        <v>10</v>
      </c>
      <c r="F2086" s="26">
        <f t="shared" si="262"/>
        <v>0</v>
      </c>
      <c r="G2086" s="26">
        <f t="shared" si="262"/>
        <v>25</v>
      </c>
      <c r="H2086" s="26">
        <f t="shared" si="262"/>
        <v>12</v>
      </c>
      <c r="I2086" s="26">
        <f t="shared" si="262"/>
        <v>22</v>
      </c>
      <c r="J2086" s="26">
        <f t="shared" si="262"/>
        <v>18</v>
      </c>
      <c r="K2086" s="26">
        <f t="shared" si="262"/>
        <v>16</v>
      </c>
      <c r="L2086" s="26">
        <f t="shared" si="262"/>
        <v>11</v>
      </c>
      <c r="M2086" s="26">
        <f t="shared" si="262"/>
        <v>18</v>
      </c>
      <c r="N2086" s="26">
        <f t="shared" si="262"/>
        <v>11</v>
      </c>
      <c r="O2086" s="26">
        <f t="shared" si="262"/>
        <v>12</v>
      </c>
      <c r="P2086" s="26">
        <f t="shared" si="262"/>
        <v>13</v>
      </c>
      <c r="Q2086" s="26">
        <f t="shared" si="262"/>
        <v>21</v>
      </c>
      <c r="R2086" s="26">
        <f t="shared" si="262"/>
        <v>19</v>
      </c>
      <c r="S2086" s="26">
        <f t="shared" si="262"/>
        <v>15</v>
      </c>
      <c r="T2086" s="28">
        <f t="shared" si="262"/>
        <v>223</v>
      </c>
    </row>
    <row r="2087" spans="1:20" outlineLevel="2" x14ac:dyDescent="0.25">
      <c r="A2087" s="20">
        <v>495</v>
      </c>
      <c r="B2087" s="20" t="s">
        <v>212</v>
      </c>
      <c r="C2087" s="20">
        <v>1630</v>
      </c>
      <c r="D2087" s="20" t="s">
        <v>29</v>
      </c>
      <c r="P2087" s="23">
        <v>2</v>
      </c>
      <c r="Q2087" s="23">
        <v>2</v>
      </c>
      <c r="R2087" s="23">
        <v>3</v>
      </c>
      <c r="S2087" s="23">
        <v>1</v>
      </c>
      <c r="T2087" s="28">
        <f t="shared" si="252"/>
        <v>8</v>
      </c>
    </row>
    <row r="2088" spans="1:20" outlineLevel="2" x14ac:dyDescent="0.25">
      <c r="A2088" s="20">
        <v>495</v>
      </c>
      <c r="B2088" s="20" t="s">
        <v>212</v>
      </c>
      <c r="C2088" s="20">
        <v>65</v>
      </c>
      <c r="D2088" s="20" t="s">
        <v>31</v>
      </c>
      <c r="K2088" s="23">
        <v>1</v>
      </c>
      <c r="T2088" s="28">
        <f t="shared" si="252"/>
        <v>1</v>
      </c>
    </row>
    <row r="2089" spans="1:20" outlineLevel="2" x14ac:dyDescent="0.25">
      <c r="A2089" s="20">
        <v>495</v>
      </c>
      <c r="B2089" s="20" t="s">
        <v>212</v>
      </c>
      <c r="C2089" s="20">
        <v>1631</v>
      </c>
      <c r="D2089" s="20" t="s">
        <v>63</v>
      </c>
      <c r="E2089" s="23">
        <v>1</v>
      </c>
      <c r="T2089" s="28">
        <f t="shared" si="252"/>
        <v>1</v>
      </c>
    </row>
    <row r="2090" spans="1:20" outlineLevel="2" x14ac:dyDescent="0.25">
      <c r="A2090" s="20">
        <v>495</v>
      </c>
      <c r="B2090" s="20" t="s">
        <v>212</v>
      </c>
      <c r="C2090" s="20">
        <v>194</v>
      </c>
      <c r="D2090" s="20" t="s">
        <v>68</v>
      </c>
      <c r="G2090" s="23">
        <v>1</v>
      </c>
      <c r="M2090" s="23">
        <v>1</v>
      </c>
      <c r="O2090" s="23">
        <v>1</v>
      </c>
      <c r="P2090" s="23">
        <v>1</v>
      </c>
      <c r="R2090" s="23">
        <v>1</v>
      </c>
      <c r="T2090" s="28">
        <f t="shared" si="252"/>
        <v>5</v>
      </c>
    </row>
    <row r="2091" spans="1:20" outlineLevel="2" x14ac:dyDescent="0.25">
      <c r="A2091" s="20">
        <v>495</v>
      </c>
      <c r="B2091" s="20" t="s">
        <v>212</v>
      </c>
      <c r="C2091" s="20">
        <v>1501</v>
      </c>
      <c r="D2091" s="20" t="s">
        <v>93</v>
      </c>
      <c r="P2091" s="23">
        <v>1</v>
      </c>
      <c r="T2091" s="28">
        <f t="shared" si="252"/>
        <v>1</v>
      </c>
    </row>
    <row r="2092" spans="1:20" outlineLevel="2" x14ac:dyDescent="0.25">
      <c r="A2092" s="20">
        <v>495</v>
      </c>
      <c r="B2092" s="20" t="s">
        <v>212</v>
      </c>
      <c r="C2092" s="20">
        <v>1672</v>
      </c>
      <c r="D2092" s="20" t="s">
        <v>94</v>
      </c>
      <c r="O2092" s="23">
        <v>1</v>
      </c>
      <c r="P2092" s="23">
        <v>2</v>
      </c>
      <c r="T2092" s="28">
        <f t="shared" si="252"/>
        <v>3</v>
      </c>
    </row>
    <row r="2093" spans="1:20" outlineLevel="2" x14ac:dyDescent="0.25">
      <c r="A2093" s="20">
        <v>495</v>
      </c>
      <c r="B2093" s="20" t="s">
        <v>212</v>
      </c>
      <c r="C2093" s="20">
        <v>1739</v>
      </c>
      <c r="D2093" s="20" t="s">
        <v>96</v>
      </c>
      <c r="P2093" s="23">
        <v>1</v>
      </c>
      <c r="S2093" s="23">
        <v>2</v>
      </c>
      <c r="T2093" s="28">
        <f t="shared" ref="T2093:T2166" si="263">SUM(E2093:S2093)</f>
        <v>3</v>
      </c>
    </row>
    <row r="2094" spans="1:20" outlineLevel="2" x14ac:dyDescent="0.25">
      <c r="A2094" s="20">
        <v>495</v>
      </c>
      <c r="B2094" s="20" t="s">
        <v>212</v>
      </c>
      <c r="C2094" s="20">
        <v>1343</v>
      </c>
      <c r="D2094" s="20" t="s">
        <v>243</v>
      </c>
      <c r="G2094" s="23">
        <v>1</v>
      </c>
      <c r="T2094" s="28">
        <f t="shared" si="263"/>
        <v>1</v>
      </c>
    </row>
    <row r="2095" spans="1:20" outlineLevel="2" x14ac:dyDescent="0.25">
      <c r="A2095" s="20">
        <v>495</v>
      </c>
      <c r="B2095" s="20" t="s">
        <v>212</v>
      </c>
      <c r="C2095" s="20">
        <v>364</v>
      </c>
      <c r="D2095" s="20" t="s">
        <v>117</v>
      </c>
      <c r="H2095" s="23">
        <v>1</v>
      </c>
      <c r="L2095" s="23">
        <v>1</v>
      </c>
      <c r="P2095" s="23">
        <v>2</v>
      </c>
      <c r="Q2095" s="23">
        <v>2</v>
      </c>
      <c r="R2095" s="23">
        <v>2</v>
      </c>
      <c r="S2095" s="23">
        <v>1</v>
      </c>
      <c r="T2095" s="28">
        <f t="shared" si="263"/>
        <v>9</v>
      </c>
    </row>
    <row r="2096" spans="1:20" outlineLevel="2" x14ac:dyDescent="0.25">
      <c r="A2096" s="20">
        <v>495</v>
      </c>
      <c r="B2096" s="20" t="s">
        <v>212</v>
      </c>
      <c r="C2096" s="20">
        <v>587</v>
      </c>
      <c r="D2096" s="20" t="s">
        <v>124</v>
      </c>
      <c r="H2096" s="23">
        <v>1</v>
      </c>
      <c r="Q2096" s="23">
        <v>1</v>
      </c>
      <c r="T2096" s="28">
        <f t="shared" si="263"/>
        <v>2</v>
      </c>
    </row>
    <row r="2097" spans="1:20" outlineLevel="2" x14ac:dyDescent="0.25">
      <c r="A2097" s="20">
        <v>495</v>
      </c>
      <c r="B2097" s="20" t="s">
        <v>212</v>
      </c>
      <c r="C2097" s="20">
        <v>1455</v>
      </c>
      <c r="D2097" s="20" t="s">
        <v>132</v>
      </c>
      <c r="P2097" s="23">
        <v>1</v>
      </c>
      <c r="S2097" s="23">
        <v>1</v>
      </c>
      <c r="T2097" s="28">
        <f t="shared" si="263"/>
        <v>2</v>
      </c>
    </row>
    <row r="2098" spans="1:20" outlineLevel="2" x14ac:dyDescent="0.25">
      <c r="A2098" s="20">
        <v>495</v>
      </c>
      <c r="B2098" s="20" t="s">
        <v>212</v>
      </c>
      <c r="C2098" s="20">
        <v>839</v>
      </c>
      <c r="D2098" s="20" t="s">
        <v>163</v>
      </c>
      <c r="H2098" s="23">
        <v>1</v>
      </c>
      <c r="I2098" s="23">
        <v>1</v>
      </c>
      <c r="K2098" s="23">
        <v>1</v>
      </c>
      <c r="T2098" s="28">
        <f t="shared" si="263"/>
        <v>3</v>
      </c>
    </row>
    <row r="2099" spans="1:20" outlineLevel="2" x14ac:dyDescent="0.25">
      <c r="A2099" s="20">
        <v>495</v>
      </c>
      <c r="B2099" s="20" t="s">
        <v>212</v>
      </c>
      <c r="C2099" s="20">
        <v>1662</v>
      </c>
      <c r="D2099" s="20" t="s">
        <v>194</v>
      </c>
      <c r="G2099" s="23">
        <v>2</v>
      </c>
      <c r="T2099" s="28">
        <f t="shared" si="263"/>
        <v>2</v>
      </c>
    </row>
    <row r="2100" spans="1:20" outlineLevel="2" x14ac:dyDescent="0.25">
      <c r="A2100" s="20">
        <v>495</v>
      </c>
      <c r="B2100" s="20" t="s">
        <v>212</v>
      </c>
      <c r="C2100" s="20">
        <v>444</v>
      </c>
      <c r="D2100" s="20" t="s">
        <v>199</v>
      </c>
      <c r="H2100" s="23">
        <v>1</v>
      </c>
      <c r="P2100" s="23">
        <v>1</v>
      </c>
      <c r="T2100" s="28">
        <f t="shared" si="263"/>
        <v>2</v>
      </c>
    </row>
    <row r="2101" spans="1:20" outlineLevel="2" x14ac:dyDescent="0.25">
      <c r="A2101" s="20">
        <v>495</v>
      </c>
      <c r="B2101" s="20" t="s">
        <v>212</v>
      </c>
      <c r="C2101" s="20">
        <v>1282</v>
      </c>
      <c r="D2101" s="20" t="s">
        <v>250</v>
      </c>
      <c r="P2101" s="23">
        <v>2</v>
      </c>
      <c r="R2101" s="23">
        <v>1</v>
      </c>
      <c r="T2101" s="28">
        <f t="shared" si="263"/>
        <v>3</v>
      </c>
    </row>
    <row r="2102" spans="1:20" outlineLevel="2" x14ac:dyDescent="0.25">
      <c r="A2102" s="20">
        <v>495</v>
      </c>
      <c r="B2102" s="20" t="s">
        <v>212</v>
      </c>
      <c r="C2102" s="20">
        <v>1231</v>
      </c>
      <c r="D2102" s="20" t="s">
        <v>254</v>
      </c>
      <c r="G2102" s="23">
        <v>1</v>
      </c>
      <c r="J2102" s="23">
        <v>1</v>
      </c>
      <c r="O2102" s="23">
        <v>1</v>
      </c>
      <c r="Q2102" s="23">
        <v>1</v>
      </c>
      <c r="S2102" s="23">
        <v>1</v>
      </c>
      <c r="T2102" s="28">
        <f t="shared" si="263"/>
        <v>5</v>
      </c>
    </row>
    <row r="2103" spans="1:20" outlineLevel="2" x14ac:dyDescent="0.25">
      <c r="A2103" s="20">
        <v>495</v>
      </c>
      <c r="B2103" s="20" t="s">
        <v>212</v>
      </c>
      <c r="C2103" s="20">
        <v>495</v>
      </c>
      <c r="D2103" s="20" t="s">
        <v>212</v>
      </c>
      <c r="E2103" s="23">
        <v>48</v>
      </c>
      <c r="F2103" s="23">
        <v>2</v>
      </c>
      <c r="G2103" s="23">
        <v>198</v>
      </c>
      <c r="H2103" s="23">
        <v>214</v>
      </c>
      <c r="I2103" s="23">
        <v>185</v>
      </c>
      <c r="J2103" s="23">
        <v>217</v>
      </c>
      <c r="K2103" s="23">
        <v>207</v>
      </c>
      <c r="L2103" s="23">
        <v>183</v>
      </c>
      <c r="M2103" s="23">
        <v>190</v>
      </c>
      <c r="N2103" s="23">
        <v>175</v>
      </c>
      <c r="O2103" s="23">
        <v>192</v>
      </c>
      <c r="P2103" s="23">
        <v>230</v>
      </c>
      <c r="Q2103" s="23">
        <v>198</v>
      </c>
      <c r="R2103" s="23">
        <v>164</v>
      </c>
      <c r="S2103" s="23">
        <v>140</v>
      </c>
      <c r="T2103" s="28">
        <f t="shared" si="263"/>
        <v>2543</v>
      </c>
    </row>
    <row r="2104" spans="1:20" outlineLevel="1" x14ac:dyDescent="0.25">
      <c r="A2104" s="25"/>
      <c r="B2104" s="24" t="s">
        <v>1152</v>
      </c>
      <c r="C2104" s="25"/>
      <c r="D2104" s="25"/>
      <c r="E2104" s="26">
        <f t="shared" ref="E2104:T2104" si="264">SUBTOTAL(9,E2087:E2103)</f>
        <v>49</v>
      </c>
      <c r="F2104" s="26">
        <f t="shared" si="264"/>
        <v>2</v>
      </c>
      <c r="G2104" s="26">
        <f t="shared" si="264"/>
        <v>203</v>
      </c>
      <c r="H2104" s="26">
        <f t="shared" si="264"/>
        <v>218</v>
      </c>
      <c r="I2104" s="26">
        <f t="shared" si="264"/>
        <v>186</v>
      </c>
      <c r="J2104" s="26">
        <f t="shared" si="264"/>
        <v>218</v>
      </c>
      <c r="K2104" s="26">
        <f t="shared" si="264"/>
        <v>209</v>
      </c>
      <c r="L2104" s="26">
        <f t="shared" si="264"/>
        <v>184</v>
      </c>
      <c r="M2104" s="26">
        <f t="shared" si="264"/>
        <v>191</v>
      </c>
      <c r="N2104" s="26">
        <f t="shared" si="264"/>
        <v>175</v>
      </c>
      <c r="O2104" s="26">
        <f t="shared" si="264"/>
        <v>195</v>
      </c>
      <c r="P2104" s="26">
        <f t="shared" si="264"/>
        <v>243</v>
      </c>
      <c r="Q2104" s="26">
        <f t="shared" si="264"/>
        <v>204</v>
      </c>
      <c r="R2104" s="26">
        <f t="shared" si="264"/>
        <v>171</v>
      </c>
      <c r="S2104" s="26">
        <f t="shared" si="264"/>
        <v>146</v>
      </c>
      <c r="T2104" s="28">
        <f t="shared" si="264"/>
        <v>2594</v>
      </c>
    </row>
    <row r="2105" spans="1:20" outlineLevel="2" x14ac:dyDescent="0.25">
      <c r="A2105" s="20">
        <v>503</v>
      </c>
      <c r="B2105" s="20" t="s">
        <v>911</v>
      </c>
      <c r="C2105" s="20">
        <v>317</v>
      </c>
      <c r="D2105" s="20" t="s">
        <v>108</v>
      </c>
      <c r="M2105" s="23">
        <v>3</v>
      </c>
      <c r="T2105" s="28">
        <f t="shared" si="263"/>
        <v>3</v>
      </c>
    </row>
    <row r="2106" spans="1:20" outlineLevel="2" x14ac:dyDescent="0.25">
      <c r="A2106" s="20">
        <v>503</v>
      </c>
      <c r="B2106" s="20" t="s">
        <v>911</v>
      </c>
      <c r="C2106" s="20">
        <v>1468</v>
      </c>
      <c r="D2106" s="20" t="s">
        <v>155</v>
      </c>
      <c r="O2106" s="23">
        <v>1</v>
      </c>
      <c r="P2106" s="23">
        <v>2</v>
      </c>
      <c r="Q2106" s="23">
        <v>1</v>
      </c>
      <c r="T2106" s="28">
        <f t="shared" si="263"/>
        <v>4</v>
      </c>
    </row>
    <row r="2107" spans="1:20" outlineLevel="1" x14ac:dyDescent="0.25">
      <c r="A2107" s="25"/>
      <c r="B2107" s="24" t="s">
        <v>1153</v>
      </c>
      <c r="C2107" s="25"/>
      <c r="D2107" s="25"/>
      <c r="E2107" s="26">
        <f t="shared" ref="E2107:T2107" si="265">SUBTOTAL(9,E2105:E2106)</f>
        <v>0</v>
      </c>
      <c r="F2107" s="26">
        <f t="shared" si="265"/>
        <v>0</v>
      </c>
      <c r="G2107" s="26">
        <f t="shared" si="265"/>
        <v>0</v>
      </c>
      <c r="H2107" s="26">
        <f t="shared" si="265"/>
        <v>0</v>
      </c>
      <c r="I2107" s="26">
        <f t="shared" si="265"/>
        <v>0</v>
      </c>
      <c r="J2107" s="26">
        <f t="shared" si="265"/>
        <v>0</v>
      </c>
      <c r="K2107" s="26">
        <f t="shared" si="265"/>
        <v>0</v>
      </c>
      <c r="L2107" s="26">
        <f t="shared" si="265"/>
        <v>0</v>
      </c>
      <c r="M2107" s="26">
        <f t="shared" si="265"/>
        <v>3</v>
      </c>
      <c r="N2107" s="26">
        <f t="shared" si="265"/>
        <v>0</v>
      </c>
      <c r="O2107" s="26">
        <f t="shared" si="265"/>
        <v>1</v>
      </c>
      <c r="P2107" s="26">
        <f t="shared" si="265"/>
        <v>2</v>
      </c>
      <c r="Q2107" s="26">
        <f t="shared" si="265"/>
        <v>1</v>
      </c>
      <c r="R2107" s="26">
        <f t="shared" si="265"/>
        <v>0</v>
      </c>
      <c r="S2107" s="26">
        <f t="shared" si="265"/>
        <v>0</v>
      </c>
      <c r="T2107" s="28">
        <f t="shared" si="265"/>
        <v>7</v>
      </c>
    </row>
    <row r="2108" spans="1:20" outlineLevel="2" x14ac:dyDescent="0.25">
      <c r="A2108" s="20">
        <v>1413</v>
      </c>
      <c r="B2108" s="20" t="s">
        <v>213</v>
      </c>
      <c r="C2108" s="20">
        <v>108</v>
      </c>
      <c r="D2108" s="20" t="s">
        <v>39</v>
      </c>
      <c r="S2108" s="23">
        <v>1</v>
      </c>
      <c r="T2108" s="28">
        <f t="shared" si="263"/>
        <v>1</v>
      </c>
    </row>
    <row r="2109" spans="1:20" outlineLevel="2" x14ac:dyDescent="0.25">
      <c r="A2109" s="20">
        <v>1413</v>
      </c>
      <c r="B2109" s="20" t="s">
        <v>213</v>
      </c>
      <c r="C2109" s="20">
        <v>1400</v>
      </c>
      <c r="D2109" s="20" t="s">
        <v>52</v>
      </c>
      <c r="E2109" s="23">
        <v>2</v>
      </c>
      <c r="H2109" s="23">
        <v>1</v>
      </c>
      <c r="I2109" s="23">
        <v>3</v>
      </c>
      <c r="K2109" s="23">
        <v>2</v>
      </c>
      <c r="L2109" s="23">
        <v>2</v>
      </c>
      <c r="M2109" s="23">
        <v>2</v>
      </c>
      <c r="O2109" s="23">
        <v>3</v>
      </c>
      <c r="T2109" s="28">
        <f t="shared" si="263"/>
        <v>15</v>
      </c>
    </row>
    <row r="2110" spans="1:20" outlineLevel="2" x14ac:dyDescent="0.25">
      <c r="A2110" s="20">
        <v>1413</v>
      </c>
      <c r="B2110" s="20" t="s">
        <v>213</v>
      </c>
      <c r="C2110" s="20">
        <v>277</v>
      </c>
      <c r="D2110" s="20" t="s">
        <v>90</v>
      </c>
      <c r="G2110" s="23">
        <v>2</v>
      </c>
      <c r="I2110" s="23">
        <v>3</v>
      </c>
      <c r="L2110" s="23">
        <v>2</v>
      </c>
      <c r="N2110" s="23">
        <v>1</v>
      </c>
      <c r="P2110" s="23">
        <v>1</v>
      </c>
      <c r="S2110" s="23">
        <v>1</v>
      </c>
      <c r="T2110" s="28">
        <f t="shared" si="263"/>
        <v>10</v>
      </c>
    </row>
    <row r="2111" spans="1:20" outlineLevel="2" x14ac:dyDescent="0.25">
      <c r="A2111" s="20">
        <v>1413</v>
      </c>
      <c r="B2111" s="20" t="s">
        <v>213</v>
      </c>
      <c r="C2111" s="20">
        <v>1156</v>
      </c>
      <c r="D2111" s="20" t="s">
        <v>251</v>
      </c>
      <c r="P2111" s="23">
        <v>2</v>
      </c>
      <c r="Q2111" s="23">
        <v>5</v>
      </c>
      <c r="R2111" s="23">
        <v>5</v>
      </c>
      <c r="S2111" s="23">
        <v>4</v>
      </c>
      <c r="T2111" s="28">
        <f t="shared" si="263"/>
        <v>16</v>
      </c>
    </row>
    <row r="2112" spans="1:20" outlineLevel="2" x14ac:dyDescent="0.25">
      <c r="A2112" s="20">
        <v>1413</v>
      </c>
      <c r="B2112" s="20" t="s">
        <v>213</v>
      </c>
      <c r="C2112" s="20">
        <v>1413</v>
      </c>
      <c r="D2112" s="20" t="s">
        <v>213</v>
      </c>
      <c r="G2112" s="23">
        <v>3</v>
      </c>
      <c r="H2112" s="23">
        <v>3</v>
      </c>
      <c r="I2112" s="23">
        <v>3</v>
      </c>
      <c r="J2112" s="23">
        <v>3</v>
      </c>
      <c r="K2112" s="23">
        <v>2</v>
      </c>
      <c r="L2112" s="23">
        <v>2</v>
      </c>
      <c r="M2112" s="23">
        <v>2</v>
      </c>
      <c r="N2112" s="23">
        <v>5</v>
      </c>
      <c r="O2112" s="23">
        <v>3</v>
      </c>
      <c r="T2112" s="28">
        <f t="shared" si="263"/>
        <v>26</v>
      </c>
    </row>
    <row r="2113" spans="1:20" outlineLevel="1" x14ac:dyDescent="0.25">
      <c r="A2113" s="25"/>
      <c r="B2113" s="24" t="s">
        <v>1154</v>
      </c>
      <c r="C2113" s="25"/>
      <c r="D2113" s="25"/>
      <c r="E2113" s="26">
        <f t="shared" ref="E2113:T2113" si="266">SUBTOTAL(9,E2108:E2112)</f>
        <v>2</v>
      </c>
      <c r="F2113" s="26">
        <f t="shared" si="266"/>
        <v>0</v>
      </c>
      <c r="G2113" s="26">
        <f t="shared" si="266"/>
        <v>5</v>
      </c>
      <c r="H2113" s="26">
        <f t="shared" si="266"/>
        <v>4</v>
      </c>
      <c r="I2113" s="26">
        <f t="shared" si="266"/>
        <v>9</v>
      </c>
      <c r="J2113" s="26">
        <f t="shared" si="266"/>
        <v>3</v>
      </c>
      <c r="K2113" s="26">
        <f t="shared" si="266"/>
        <v>4</v>
      </c>
      <c r="L2113" s="26">
        <f t="shared" si="266"/>
        <v>6</v>
      </c>
      <c r="M2113" s="26">
        <f t="shared" si="266"/>
        <v>4</v>
      </c>
      <c r="N2113" s="26">
        <f t="shared" si="266"/>
        <v>6</v>
      </c>
      <c r="O2113" s="26">
        <f t="shared" si="266"/>
        <v>6</v>
      </c>
      <c r="P2113" s="26">
        <f t="shared" si="266"/>
        <v>3</v>
      </c>
      <c r="Q2113" s="26">
        <f t="shared" si="266"/>
        <v>5</v>
      </c>
      <c r="R2113" s="26">
        <f t="shared" si="266"/>
        <v>5</v>
      </c>
      <c r="S2113" s="26">
        <f t="shared" si="266"/>
        <v>6</v>
      </c>
      <c r="T2113" s="28">
        <f t="shared" si="266"/>
        <v>68</v>
      </c>
    </row>
    <row r="2114" spans="1:20" outlineLevel="2" x14ac:dyDescent="0.25">
      <c r="A2114" s="20">
        <v>508</v>
      </c>
      <c r="B2114" s="20" t="s">
        <v>912</v>
      </c>
      <c r="C2114" s="20">
        <v>237</v>
      </c>
      <c r="D2114" s="20" t="s">
        <v>82</v>
      </c>
      <c r="J2114" s="23">
        <v>1</v>
      </c>
      <c r="T2114" s="28">
        <f t="shared" si="263"/>
        <v>1</v>
      </c>
    </row>
    <row r="2115" spans="1:20" outlineLevel="2" x14ac:dyDescent="0.25">
      <c r="A2115" s="20">
        <v>508</v>
      </c>
      <c r="B2115" s="20" t="s">
        <v>912</v>
      </c>
      <c r="C2115" s="20">
        <v>277</v>
      </c>
      <c r="D2115" s="20" t="s">
        <v>90</v>
      </c>
      <c r="G2115" s="23">
        <v>4</v>
      </c>
      <c r="H2115" s="23">
        <v>8</v>
      </c>
      <c r="I2115" s="23">
        <v>2</v>
      </c>
      <c r="J2115" s="23">
        <v>1</v>
      </c>
      <c r="K2115" s="23">
        <v>2</v>
      </c>
      <c r="L2115" s="23">
        <v>3</v>
      </c>
      <c r="M2115" s="23">
        <v>3</v>
      </c>
      <c r="O2115" s="23">
        <v>2</v>
      </c>
      <c r="P2115" s="23">
        <v>3</v>
      </c>
      <c r="R2115" s="23">
        <v>2</v>
      </c>
      <c r="T2115" s="28">
        <f t="shared" si="263"/>
        <v>30</v>
      </c>
    </row>
    <row r="2116" spans="1:20" outlineLevel="1" x14ac:dyDescent="0.25">
      <c r="A2116" s="25"/>
      <c r="B2116" s="24" t="s">
        <v>1155</v>
      </c>
      <c r="C2116" s="25"/>
      <c r="D2116" s="25"/>
      <c r="E2116" s="26">
        <f t="shared" ref="E2116:T2116" si="267">SUBTOTAL(9,E2114:E2115)</f>
        <v>0</v>
      </c>
      <c r="F2116" s="26">
        <f t="shared" si="267"/>
        <v>0</v>
      </c>
      <c r="G2116" s="26">
        <f t="shared" si="267"/>
        <v>4</v>
      </c>
      <c r="H2116" s="26">
        <f t="shared" si="267"/>
        <v>8</v>
      </c>
      <c r="I2116" s="26">
        <f t="shared" si="267"/>
        <v>2</v>
      </c>
      <c r="J2116" s="26">
        <f t="shared" si="267"/>
        <v>2</v>
      </c>
      <c r="K2116" s="26">
        <f t="shared" si="267"/>
        <v>2</v>
      </c>
      <c r="L2116" s="26">
        <f t="shared" si="267"/>
        <v>3</v>
      </c>
      <c r="M2116" s="26">
        <f t="shared" si="267"/>
        <v>3</v>
      </c>
      <c r="N2116" s="26">
        <f t="shared" si="267"/>
        <v>0</v>
      </c>
      <c r="O2116" s="26">
        <f t="shared" si="267"/>
        <v>2</v>
      </c>
      <c r="P2116" s="26">
        <f t="shared" si="267"/>
        <v>3</v>
      </c>
      <c r="Q2116" s="26">
        <f t="shared" si="267"/>
        <v>0</v>
      </c>
      <c r="R2116" s="26">
        <f t="shared" si="267"/>
        <v>2</v>
      </c>
      <c r="S2116" s="26">
        <f t="shared" si="267"/>
        <v>0</v>
      </c>
      <c r="T2116" s="28">
        <f t="shared" si="267"/>
        <v>31</v>
      </c>
    </row>
    <row r="2117" spans="1:20" outlineLevel="2" x14ac:dyDescent="0.25">
      <c r="A2117" s="20">
        <v>509</v>
      </c>
      <c r="B2117" s="20" t="s">
        <v>913</v>
      </c>
      <c r="C2117" s="20">
        <v>1154</v>
      </c>
      <c r="D2117" s="20" t="s">
        <v>229</v>
      </c>
      <c r="P2117" s="23">
        <v>2</v>
      </c>
      <c r="R2117" s="23">
        <v>1</v>
      </c>
      <c r="T2117" s="28">
        <f t="shared" si="263"/>
        <v>3</v>
      </c>
    </row>
    <row r="2118" spans="1:20" outlineLevel="2" x14ac:dyDescent="0.25">
      <c r="A2118" s="20">
        <v>509</v>
      </c>
      <c r="B2118" s="20" t="s">
        <v>913</v>
      </c>
      <c r="C2118" s="20">
        <v>951</v>
      </c>
      <c r="D2118" s="20" t="s">
        <v>177</v>
      </c>
      <c r="J2118" s="23">
        <v>1</v>
      </c>
      <c r="L2118" s="23">
        <v>1</v>
      </c>
      <c r="N2118" s="23">
        <v>2</v>
      </c>
      <c r="T2118" s="28">
        <f t="shared" si="263"/>
        <v>4</v>
      </c>
    </row>
    <row r="2119" spans="1:20" outlineLevel="2" x14ac:dyDescent="0.25">
      <c r="A2119" s="20">
        <v>509</v>
      </c>
      <c r="B2119" s="20" t="s">
        <v>913</v>
      </c>
      <c r="C2119" s="20">
        <v>570</v>
      </c>
      <c r="D2119" s="20" t="s">
        <v>186</v>
      </c>
      <c r="H2119" s="23">
        <v>1</v>
      </c>
      <c r="J2119" s="23">
        <v>4</v>
      </c>
      <c r="L2119" s="23">
        <v>1</v>
      </c>
      <c r="N2119" s="23">
        <v>2</v>
      </c>
      <c r="O2119" s="23">
        <v>1</v>
      </c>
      <c r="P2119" s="23">
        <v>2</v>
      </c>
      <c r="Q2119" s="23">
        <v>1</v>
      </c>
      <c r="T2119" s="28">
        <f t="shared" si="263"/>
        <v>12</v>
      </c>
    </row>
    <row r="2120" spans="1:20" outlineLevel="1" x14ac:dyDescent="0.25">
      <c r="A2120" s="25"/>
      <c r="B2120" s="24" t="s">
        <v>1156</v>
      </c>
      <c r="C2120" s="25"/>
      <c r="D2120" s="25"/>
      <c r="E2120" s="26">
        <f t="shared" ref="E2120:T2120" si="268">SUBTOTAL(9,E2117:E2119)</f>
        <v>0</v>
      </c>
      <c r="F2120" s="26">
        <f t="shared" si="268"/>
        <v>0</v>
      </c>
      <c r="G2120" s="26">
        <f t="shared" si="268"/>
        <v>0</v>
      </c>
      <c r="H2120" s="26">
        <f t="shared" si="268"/>
        <v>1</v>
      </c>
      <c r="I2120" s="26">
        <f t="shared" si="268"/>
        <v>0</v>
      </c>
      <c r="J2120" s="26">
        <f t="shared" si="268"/>
        <v>5</v>
      </c>
      <c r="K2120" s="26">
        <f t="shared" si="268"/>
        <v>0</v>
      </c>
      <c r="L2120" s="26">
        <f t="shared" si="268"/>
        <v>2</v>
      </c>
      <c r="M2120" s="26">
        <f t="shared" si="268"/>
        <v>0</v>
      </c>
      <c r="N2120" s="26">
        <f t="shared" si="268"/>
        <v>4</v>
      </c>
      <c r="O2120" s="26">
        <f t="shared" si="268"/>
        <v>1</v>
      </c>
      <c r="P2120" s="26">
        <f t="shared" si="268"/>
        <v>4</v>
      </c>
      <c r="Q2120" s="26">
        <f t="shared" si="268"/>
        <v>1</v>
      </c>
      <c r="R2120" s="26">
        <f t="shared" si="268"/>
        <v>1</v>
      </c>
      <c r="S2120" s="26">
        <f t="shared" si="268"/>
        <v>0</v>
      </c>
      <c r="T2120" s="28">
        <f t="shared" si="268"/>
        <v>19</v>
      </c>
    </row>
    <row r="2121" spans="1:20" outlineLevel="2" x14ac:dyDescent="0.25">
      <c r="A2121" s="20">
        <v>518</v>
      </c>
      <c r="B2121" s="20" t="s">
        <v>214</v>
      </c>
      <c r="C2121" s="20">
        <v>28</v>
      </c>
      <c r="D2121" s="20" t="s">
        <v>25</v>
      </c>
      <c r="Q2121" s="23">
        <v>1</v>
      </c>
      <c r="T2121" s="28">
        <f t="shared" si="263"/>
        <v>1</v>
      </c>
    </row>
    <row r="2122" spans="1:20" outlineLevel="2" x14ac:dyDescent="0.25">
      <c r="A2122" s="20">
        <v>518</v>
      </c>
      <c r="B2122" s="20" t="s">
        <v>214</v>
      </c>
      <c r="C2122" s="20">
        <v>1095</v>
      </c>
      <c r="D2122" s="20" t="s">
        <v>235</v>
      </c>
      <c r="S2122" s="23">
        <v>1</v>
      </c>
      <c r="T2122" s="28">
        <f t="shared" si="263"/>
        <v>1</v>
      </c>
    </row>
    <row r="2123" spans="1:20" outlineLevel="2" x14ac:dyDescent="0.25">
      <c r="A2123" s="20">
        <v>518</v>
      </c>
      <c r="B2123" s="20" t="s">
        <v>214</v>
      </c>
      <c r="C2123" s="20">
        <v>1501</v>
      </c>
      <c r="D2123" s="20" t="s">
        <v>93</v>
      </c>
      <c r="P2123" s="23">
        <v>6</v>
      </c>
      <c r="Q2123" s="23">
        <v>3</v>
      </c>
      <c r="R2123" s="23">
        <v>3</v>
      </c>
      <c r="T2123" s="28">
        <f t="shared" si="263"/>
        <v>12</v>
      </c>
    </row>
    <row r="2124" spans="1:20" outlineLevel="2" x14ac:dyDescent="0.25">
      <c r="A2124" s="20">
        <v>518</v>
      </c>
      <c r="B2124" s="20" t="s">
        <v>214</v>
      </c>
      <c r="C2124" s="20">
        <v>1672</v>
      </c>
      <c r="D2124" s="20" t="s">
        <v>94</v>
      </c>
      <c r="Q2124" s="23">
        <v>2</v>
      </c>
      <c r="R2124" s="23">
        <v>2</v>
      </c>
      <c r="T2124" s="28">
        <f t="shared" si="263"/>
        <v>4</v>
      </c>
    </row>
    <row r="2125" spans="1:20" outlineLevel="2" x14ac:dyDescent="0.25">
      <c r="A2125" s="20">
        <v>518</v>
      </c>
      <c r="B2125" s="20" t="s">
        <v>214</v>
      </c>
      <c r="C2125" s="20">
        <v>1739</v>
      </c>
      <c r="D2125" s="20" t="s">
        <v>96</v>
      </c>
      <c r="Q2125" s="23">
        <v>1</v>
      </c>
      <c r="T2125" s="28">
        <f t="shared" si="263"/>
        <v>1</v>
      </c>
    </row>
    <row r="2126" spans="1:20" outlineLevel="2" x14ac:dyDescent="0.25">
      <c r="A2126" s="20">
        <v>518</v>
      </c>
      <c r="B2126" s="20" t="s">
        <v>214</v>
      </c>
      <c r="C2126" s="20">
        <v>1067</v>
      </c>
      <c r="D2126" s="20" t="s">
        <v>97</v>
      </c>
      <c r="Q2126" s="23">
        <v>1</v>
      </c>
      <c r="T2126" s="28">
        <f t="shared" si="263"/>
        <v>1</v>
      </c>
    </row>
    <row r="2127" spans="1:20" outlineLevel="2" x14ac:dyDescent="0.25">
      <c r="A2127" s="20">
        <v>518</v>
      </c>
      <c r="B2127" s="20" t="s">
        <v>214</v>
      </c>
      <c r="C2127" s="20">
        <v>1457</v>
      </c>
      <c r="D2127" s="20" t="s">
        <v>136</v>
      </c>
      <c r="I2127" s="23">
        <v>1</v>
      </c>
      <c r="R2127" s="23">
        <v>2</v>
      </c>
      <c r="T2127" s="28">
        <f t="shared" si="263"/>
        <v>3</v>
      </c>
    </row>
    <row r="2128" spans="1:20" outlineLevel="2" x14ac:dyDescent="0.25">
      <c r="A2128" s="20">
        <v>518</v>
      </c>
      <c r="B2128" s="20" t="s">
        <v>214</v>
      </c>
      <c r="C2128" s="20">
        <v>826</v>
      </c>
      <c r="D2128" s="20" t="s">
        <v>161</v>
      </c>
      <c r="E2128" s="23">
        <v>1</v>
      </c>
      <c r="T2128" s="28">
        <f t="shared" si="263"/>
        <v>1</v>
      </c>
    </row>
    <row r="2129" spans="1:20" outlineLevel="2" x14ac:dyDescent="0.25">
      <c r="A2129" s="20">
        <v>518</v>
      </c>
      <c r="B2129" s="20" t="s">
        <v>214</v>
      </c>
      <c r="C2129" s="20">
        <v>473</v>
      </c>
      <c r="D2129" s="20" t="s">
        <v>206</v>
      </c>
      <c r="G2129" s="23">
        <v>1</v>
      </c>
      <c r="T2129" s="28">
        <f t="shared" si="263"/>
        <v>1</v>
      </c>
    </row>
    <row r="2130" spans="1:20" outlineLevel="2" x14ac:dyDescent="0.25">
      <c r="A2130" s="20">
        <v>518</v>
      </c>
      <c r="B2130" s="20" t="s">
        <v>214</v>
      </c>
      <c r="C2130" s="20">
        <v>480</v>
      </c>
      <c r="D2130" s="20" t="s">
        <v>208</v>
      </c>
      <c r="E2130" s="23">
        <v>14</v>
      </c>
      <c r="I2130" s="23">
        <v>1</v>
      </c>
      <c r="O2130" s="23">
        <v>3</v>
      </c>
      <c r="P2130" s="23">
        <v>1</v>
      </c>
      <c r="Q2130" s="23">
        <v>2</v>
      </c>
      <c r="R2130" s="23">
        <v>6</v>
      </c>
      <c r="S2130" s="23">
        <v>7</v>
      </c>
      <c r="T2130" s="28">
        <f t="shared" si="263"/>
        <v>34</v>
      </c>
    </row>
    <row r="2131" spans="1:20" outlineLevel="2" x14ac:dyDescent="0.25">
      <c r="A2131" s="20">
        <v>518</v>
      </c>
      <c r="B2131" s="20" t="s">
        <v>214</v>
      </c>
      <c r="C2131" s="20">
        <v>518</v>
      </c>
      <c r="D2131" s="20" t="s">
        <v>214</v>
      </c>
      <c r="E2131" s="23">
        <v>19</v>
      </c>
      <c r="F2131" s="23">
        <v>12</v>
      </c>
      <c r="G2131" s="23">
        <v>58</v>
      </c>
      <c r="H2131" s="23">
        <v>61</v>
      </c>
      <c r="I2131" s="23">
        <v>71</v>
      </c>
      <c r="J2131" s="23">
        <v>65</v>
      </c>
      <c r="K2131" s="23">
        <v>73</v>
      </c>
      <c r="L2131" s="23">
        <v>85</v>
      </c>
      <c r="M2131" s="23">
        <v>82</v>
      </c>
      <c r="N2131" s="23">
        <v>72</v>
      </c>
      <c r="O2131" s="23">
        <v>106</v>
      </c>
      <c r="P2131" s="23">
        <v>102</v>
      </c>
      <c r="Q2131" s="23">
        <v>101</v>
      </c>
      <c r="R2131" s="23">
        <v>92</v>
      </c>
      <c r="S2131" s="23">
        <v>81</v>
      </c>
      <c r="T2131" s="28">
        <f t="shared" si="263"/>
        <v>1080</v>
      </c>
    </row>
    <row r="2132" spans="1:20" outlineLevel="1" x14ac:dyDescent="0.25">
      <c r="A2132" s="25"/>
      <c r="B2132" s="24" t="s">
        <v>1157</v>
      </c>
      <c r="C2132" s="25"/>
      <c r="D2132" s="25"/>
      <c r="E2132" s="26">
        <f t="shared" ref="E2132:T2132" si="269">SUBTOTAL(9,E2121:E2131)</f>
        <v>34</v>
      </c>
      <c r="F2132" s="26">
        <f t="shared" si="269"/>
        <v>12</v>
      </c>
      <c r="G2132" s="26">
        <f t="shared" si="269"/>
        <v>59</v>
      </c>
      <c r="H2132" s="26">
        <f t="shared" si="269"/>
        <v>61</v>
      </c>
      <c r="I2132" s="26">
        <f t="shared" si="269"/>
        <v>73</v>
      </c>
      <c r="J2132" s="26">
        <f t="shared" si="269"/>
        <v>65</v>
      </c>
      <c r="K2132" s="26">
        <f t="shared" si="269"/>
        <v>73</v>
      </c>
      <c r="L2132" s="26">
        <f t="shared" si="269"/>
        <v>85</v>
      </c>
      <c r="M2132" s="26">
        <f t="shared" si="269"/>
        <v>82</v>
      </c>
      <c r="N2132" s="26">
        <f t="shared" si="269"/>
        <v>72</v>
      </c>
      <c r="O2132" s="26">
        <f t="shared" si="269"/>
        <v>109</v>
      </c>
      <c r="P2132" s="26">
        <f t="shared" si="269"/>
        <v>109</v>
      </c>
      <c r="Q2132" s="26">
        <f t="shared" si="269"/>
        <v>111</v>
      </c>
      <c r="R2132" s="26">
        <f t="shared" si="269"/>
        <v>105</v>
      </c>
      <c r="S2132" s="26">
        <f t="shared" si="269"/>
        <v>89</v>
      </c>
      <c r="T2132" s="28">
        <f t="shared" si="269"/>
        <v>1139</v>
      </c>
    </row>
    <row r="2133" spans="1:20" outlineLevel="2" x14ac:dyDescent="0.25">
      <c r="A2133" s="20">
        <v>1737</v>
      </c>
      <c r="B2133" s="20" t="s">
        <v>914</v>
      </c>
      <c r="C2133" s="20">
        <v>696</v>
      </c>
      <c r="D2133" s="20" t="s">
        <v>104</v>
      </c>
      <c r="E2133" s="23">
        <v>1</v>
      </c>
      <c r="G2133" s="23">
        <v>1</v>
      </c>
      <c r="H2133" s="23">
        <v>3</v>
      </c>
      <c r="I2133" s="23">
        <v>2</v>
      </c>
      <c r="J2133" s="23">
        <v>2</v>
      </c>
      <c r="K2133" s="23">
        <v>1</v>
      </c>
      <c r="L2133" s="23">
        <v>3</v>
      </c>
      <c r="M2133" s="23">
        <v>2</v>
      </c>
      <c r="N2133" s="23">
        <v>3</v>
      </c>
      <c r="O2133" s="23">
        <v>1</v>
      </c>
      <c r="Q2133" s="23">
        <v>1</v>
      </c>
      <c r="R2133" s="23">
        <v>2</v>
      </c>
      <c r="S2133" s="23">
        <v>1</v>
      </c>
      <c r="T2133" s="28">
        <f t="shared" si="263"/>
        <v>23</v>
      </c>
    </row>
    <row r="2134" spans="1:20" outlineLevel="1" x14ac:dyDescent="0.25">
      <c r="A2134" s="25"/>
      <c r="B2134" s="24" t="s">
        <v>1158</v>
      </c>
      <c r="C2134" s="25"/>
      <c r="D2134" s="25"/>
      <c r="E2134" s="26">
        <f t="shared" ref="E2134:T2134" si="270">SUBTOTAL(9,E2133:E2133)</f>
        <v>1</v>
      </c>
      <c r="F2134" s="26">
        <f t="shared" si="270"/>
        <v>0</v>
      </c>
      <c r="G2134" s="26">
        <f t="shared" si="270"/>
        <v>1</v>
      </c>
      <c r="H2134" s="26">
        <f t="shared" si="270"/>
        <v>3</v>
      </c>
      <c r="I2134" s="26">
        <f t="shared" si="270"/>
        <v>2</v>
      </c>
      <c r="J2134" s="26">
        <f t="shared" si="270"/>
        <v>2</v>
      </c>
      <c r="K2134" s="26">
        <f t="shared" si="270"/>
        <v>1</v>
      </c>
      <c r="L2134" s="26">
        <f t="shared" si="270"/>
        <v>3</v>
      </c>
      <c r="M2134" s="26">
        <f t="shared" si="270"/>
        <v>2</v>
      </c>
      <c r="N2134" s="26">
        <f t="shared" si="270"/>
        <v>3</v>
      </c>
      <c r="O2134" s="26">
        <f t="shared" si="270"/>
        <v>1</v>
      </c>
      <c r="P2134" s="26">
        <f t="shared" si="270"/>
        <v>0</v>
      </c>
      <c r="Q2134" s="26">
        <f t="shared" si="270"/>
        <v>1</v>
      </c>
      <c r="R2134" s="26">
        <f t="shared" si="270"/>
        <v>2</v>
      </c>
      <c r="S2134" s="26">
        <f t="shared" si="270"/>
        <v>1</v>
      </c>
      <c r="T2134" s="28">
        <f t="shared" si="270"/>
        <v>23</v>
      </c>
    </row>
    <row r="2135" spans="1:20" outlineLevel="2" x14ac:dyDescent="0.25">
      <c r="A2135" s="20">
        <v>524</v>
      </c>
      <c r="B2135" s="20" t="s">
        <v>215</v>
      </c>
      <c r="C2135" s="20">
        <v>28</v>
      </c>
      <c r="D2135" s="20" t="s">
        <v>25</v>
      </c>
      <c r="P2135" s="23">
        <v>2</v>
      </c>
      <c r="Q2135" s="23">
        <v>1</v>
      </c>
      <c r="S2135" s="23">
        <v>1</v>
      </c>
      <c r="T2135" s="28">
        <f t="shared" si="263"/>
        <v>4</v>
      </c>
    </row>
    <row r="2136" spans="1:20" outlineLevel="2" x14ac:dyDescent="0.25">
      <c r="A2136" s="20">
        <v>524</v>
      </c>
      <c r="B2136" s="20" t="s">
        <v>215</v>
      </c>
      <c r="C2136" s="20">
        <v>1672</v>
      </c>
      <c r="D2136" s="20" t="s">
        <v>94</v>
      </c>
      <c r="O2136" s="23">
        <v>2</v>
      </c>
      <c r="S2136" s="23">
        <v>1</v>
      </c>
      <c r="T2136" s="28">
        <f t="shared" si="263"/>
        <v>3</v>
      </c>
    </row>
    <row r="2137" spans="1:20" outlineLevel="2" x14ac:dyDescent="0.25">
      <c r="A2137" s="20">
        <v>524</v>
      </c>
      <c r="B2137" s="20" t="s">
        <v>215</v>
      </c>
      <c r="C2137" s="20">
        <v>1739</v>
      </c>
      <c r="D2137" s="20" t="s">
        <v>96</v>
      </c>
      <c r="N2137" s="23">
        <v>2</v>
      </c>
      <c r="Q2137" s="23">
        <v>1</v>
      </c>
      <c r="S2137" s="23">
        <v>1</v>
      </c>
      <c r="T2137" s="28">
        <f t="shared" si="263"/>
        <v>4</v>
      </c>
    </row>
    <row r="2138" spans="1:20" outlineLevel="2" x14ac:dyDescent="0.25">
      <c r="A2138" s="20">
        <v>524</v>
      </c>
      <c r="B2138" s="20" t="s">
        <v>215</v>
      </c>
      <c r="C2138" s="20">
        <v>1067</v>
      </c>
      <c r="D2138" s="20" t="s">
        <v>97</v>
      </c>
      <c r="R2138" s="23">
        <v>2</v>
      </c>
      <c r="T2138" s="28">
        <f t="shared" si="263"/>
        <v>2</v>
      </c>
    </row>
    <row r="2139" spans="1:20" outlineLevel="2" x14ac:dyDescent="0.25">
      <c r="A2139" s="20">
        <v>524</v>
      </c>
      <c r="B2139" s="20" t="s">
        <v>215</v>
      </c>
      <c r="C2139" s="20">
        <v>1343</v>
      </c>
      <c r="D2139" s="20" t="s">
        <v>243</v>
      </c>
      <c r="S2139" s="23">
        <v>1</v>
      </c>
      <c r="T2139" s="28">
        <f t="shared" si="263"/>
        <v>1</v>
      </c>
    </row>
    <row r="2140" spans="1:20" outlineLevel="2" x14ac:dyDescent="0.25">
      <c r="A2140" s="20">
        <v>524</v>
      </c>
      <c r="B2140" s="20" t="s">
        <v>215</v>
      </c>
      <c r="C2140" s="20">
        <v>1445</v>
      </c>
      <c r="D2140" s="20" t="s">
        <v>120</v>
      </c>
      <c r="H2140" s="23">
        <v>1</v>
      </c>
      <c r="P2140" s="23">
        <v>2</v>
      </c>
      <c r="Q2140" s="23">
        <v>1</v>
      </c>
      <c r="T2140" s="28">
        <f t="shared" si="263"/>
        <v>4</v>
      </c>
    </row>
    <row r="2141" spans="1:20" outlineLevel="2" x14ac:dyDescent="0.25">
      <c r="A2141" s="20">
        <v>524</v>
      </c>
      <c r="B2141" s="20" t="s">
        <v>215</v>
      </c>
      <c r="C2141" s="20">
        <v>617</v>
      </c>
      <c r="D2141" s="20" t="s">
        <v>129</v>
      </c>
      <c r="I2141" s="23">
        <v>1</v>
      </c>
      <c r="T2141" s="28">
        <f t="shared" si="263"/>
        <v>1</v>
      </c>
    </row>
    <row r="2142" spans="1:20" outlineLevel="2" x14ac:dyDescent="0.25">
      <c r="A2142" s="20">
        <v>524</v>
      </c>
      <c r="B2142" s="20" t="s">
        <v>215</v>
      </c>
      <c r="C2142" s="20">
        <v>1467</v>
      </c>
      <c r="D2142" s="20" t="s">
        <v>154</v>
      </c>
      <c r="I2142" s="23">
        <v>1</v>
      </c>
      <c r="M2142" s="23">
        <v>1</v>
      </c>
      <c r="N2142" s="23">
        <v>1</v>
      </c>
      <c r="P2142" s="23">
        <v>1</v>
      </c>
      <c r="R2142" s="23">
        <v>1</v>
      </c>
      <c r="T2142" s="28">
        <f t="shared" si="263"/>
        <v>5</v>
      </c>
    </row>
    <row r="2143" spans="1:20" outlineLevel="2" x14ac:dyDescent="0.25">
      <c r="A2143" s="20">
        <v>524</v>
      </c>
      <c r="B2143" s="20" t="s">
        <v>215</v>
      </c>
      <c r="C2143" s="20">
        <v>847</v>
      </c>
      <c r="D2143" s="20" t="s">
        <v>164</v>
      </c>
      <c r="S2143" s="23">
        <v>1</v>
      </c>
      <c r="T2143" s="28">
        <f t="shared" si="263"/>
        <v>1</v>
      </c>
    </row>
    <row r="2144" spans="1:20" outlineLevel="2" x14ac:dyDescent="0.25">
      <c r="A2144" s="20">
        <v>524</v>
      </c>
      <c r="B2144" s="20" t="s">
        <v>215</v>
      </c>
      <c r="C2144" s="20">
        <v>524</v>
      </c>
      <c r="D2144" s="20" t="s">
        <v>215</v>
      </c>
      <c r="E2144" s="23">
        <v>44</v>
      </c>
      <c r="F2144" s="23">
        <v>1</v>
      </c>
      <c r="G2144" s="23">
        <v>75</v>
      </c>
      <c r="H2144" s="23">
        <v>66</v>
      </c>
      <c r="I2144" s="23">
        <v>49</v>
      </c>
      <c r="J2144" s="23">
        <v>71</v>
      </c>
      <c r="K2144" s="23">
        <v>60</v>
      </c>
      <c r="L2144" s="23">
        <v>66</v>
      </c>
      <c r="M2144" s="23">
        <v>67</v>
      </c>
      <c r="N2144" s="23">
        <v>59</v>
      </c>
      <c r="O2144" s="23">
        <v>68</v>
      </c>
      <c r="P2144" s="23">
        <v>57</v>
      </c>
      <c r="Q2144" s="23">
        <v>61</v>
      </c>
      <c r="R2144" s="23">
        <v>66</v>
      </c>
      <c r="S2144" s="23">
        <v>54</v>
      </c>
      <c r="T2144" s="28">
        <f t="shared" si="263"/>
        <v>864</v>
      </c>
    </row>
    <row r="2145" spans="1:20" outlineLevel="1" x14ac:dyDescent="0.25">
      <c r="A2145" s="25"/>
      <c r="B2145" s="24" t="s">
        <v>1159</v>
      </c>
      <c r="C2145" s="25"/>
      <c r="D2145" s="25"/>
      <c r="E2145" s="26">
        <f t="shared" ref="E2145:T2145" si="271">SUBTOTAL(9,E2135:E2144)</f>
        <v>44</v>
      </c>
      <c r="F2145" s="26">
        <f t="shared" si="271"/>
        <v>1</v>
      </c>
      <c r="G2145" s="26">
        <f t="shared" si="271"/>
        <v>75</v>
      </c>
      <c r="H2145" s="26">
        <f t="shared" si="271"/>
        <v>67</v>
      </c>
      <c r="I2145" s="26">
        <f t="shared" si="271"/>
        <v>51</v>
      </c>
      <c r="J2145" s="26">
        <f t="shared" si="271"/>
        <v>71</v>
      </c>
      <c r="K2145" s="26">
        <f t="shared" si="271"/>
        <v>60</v>
      </c>
      <c r="L2145" s="26">
        <f t="shared" si="271"/>
        <v>66</v>
      </c>
      <c r="M2145" s="26">
        <f t="shared" si="271"/>
        <v>68</v>
      </c>
      <c r="N2145" s="26">
        <f t="shared" si="271"/>
        <v>62</v>
      </c>
      <c r="O2145" s="26">
        <f t="shared" si="271"/>
        <v>70</v>
      </c>
      <c r="P2145" s="26">
        <f t="shared" si="271"/>
        <v>62</v>
      </c>
      <c r="Q2145" s="26">
        <f t="shared" si="271"/>
        <v>64</v>
      </c>
      <c r="R2145" s="26">
        <f t="shared" si="271"/>
        <v>69</v>
      </c>
      <c r="S2145" s="26">
        <f t="shared" si="271"/>
        <v>59</v>
      </c>
      <c r="T2145" s="28">
        <f t="shared" si="271"/>
        <v>889</v>
      </c>
    </row>
    <row r="2146" spans="1:20" outlineLevel="2" x14ac:dyDescent="0.25">
      <c r="A2146" s="20">
        <v>1671</v>
      </c>
      <c r="B2146" s="20" t="s">
        <v>216</v>
      </c>
      <c r="C2146" s="20">
        <v>1031</v>
      </c>
      <c r="D2146" s="20" t="s">
        <v>33</v>
      </c>
      <c r="O2146" s="23">
        <v>1</v>
      </c>
      <c r="T2146" s="28">
        <f t="shared" si="263"/>
        <v>1</v>
      </c>
    </row>
    <row r="2147" spans="1:20" outlineLevel="2" x14ac:dyDescent="0.25">
      <c r="A2147" s="20">
        <v>1671</v>
      </c>
      <c r="B2147" s="20" t="s">
        <v>216</v>
      </c>
      <c r="C2147" s="20">
        <v>94</v>
      </c>
      <c r="D2147" s="20" t="s">
        <v>38</v>
      </c>
      <c r="S2147" s="23">
        <v>1</v>
      </c>
      <c r="T2147" s="28">
        <f t="shared" si="263"/>
        <v>1</v>
      </c>
    </row>
    <row r="2148" spans="1:20" outlineLevel="2" x14ac:dyDescent="0.25">
      <c r="A2148" s="20">
        <v>1671</v>
      </c>
      <c r="B2148" s="20" t="s">
        <v>216</v>
      </c>
      <c r="C2148" s="20">
        <v>166</v>
      </c>
      <c r="D2148" s="20" t="s">
        <v>57</v>
      </c>
      <c r="M2148" s="23">
        <v>1</v>
      </c>
      <c r="T2148" s="28">
        <f t="shared" si="263"/>
        <v>1</v>
      </c>
    </row>
    <row r="2149" spans="1:20" outlineLevel="2" x14ac:dyDescent="0.25">
      <c r="A2149" s="20">
        <v>1671</v>
      </c>
      <c r="B2149" s="20" t="s">
        <v>216</v>
      </c>
      <c r="C2149" s="20">
        <v>1054</v>
      </c>
      <c r="D2149" s="20" t="s">
        <v>69</v>
      </c>
      <c r="O2149" s="23">
        <v>1</v>
      </c>
      <c r="T2149" s="28">
        <f t="shared" si="263"/>
        <v>1</v>
      </c>
    </row>
    <row r="2150" spans="1:20" outlineLevel="2" x14ac:dyDescent="0.25">
      <c r="A2150" s="20">
        <v>1671</v>
      </c>
      <c r="B2150" s="20" t="s">
        <v>216</v>
      </c>
      <c r="C2150" s="20">
        <v>1632</v>
      </c>
      <c r="D2150" s="20" t="s">
        <v>74</v>
      </c>
      <c r="M2150" s="23">
        <v>1</v>
      </c>
      <c r="O2150" s="23">
        <v>1</v>
      </c>
      <c r="Q2150" s="23">
        <v>1</v>
      </c>
      <c r="T2150" s="28">
        <f t="shared" si="263"/>
        <v>3</v>
      </c>
    </row>
    <row r="2151" spans="1:20" outlineLevel="2" x14ac:dyDescent="0.25">
      <c r="A2151" s="20">
        <v>1671</v>
      </c>
      <c r="B2151" s="20" t="s">
        <v>216</v>
      </c>
      <c r="C2151" s="20">
        <v>1213</v>
      </c>
      <c r="D2151" s="20" t="s">
        <v>240</v>
      </c>
      <c r="Q2151" s="23">
        <v>1</v>
      </c>
      <c r="S2151" s="23">
        <v>1</v>
      </c>
      <c r="T2151" s="28">
        <f t="shared" si="263"/>
        <v>2</v>
      </c>
    </row>
    <row r="2152" spans="1:20" outlineLevel="2" x14ac:dyDescent="0.25">
      <c r="A2152" s="20">
        <v>1671</v>
      </c>
      <c r="B2152" s="20" t="s">
        <v>216</v>
      </c>
      <c r="C2152" s="20">
        <v>1672</v>
      </c>
      <c r="D2152" s="20" t="s">
        <v>94</v>
      </c>
      <c r="O2152" s="23">
        <v>1</v>
      </c>
      <c r="T2152" s="28">
        <f t="shared" si="263"/>
        <v>1</v>
      </c>
    </row>
    <row r="2153" spans="1:20" outlineLevel="2" x14ac:dyDescent="0.25">
      <c r="A2153" s="20">
        <v>1671</v>
      </c>
      <c r="B2153" s="20" t="s">
        <v>216</v>
      </c>
      <c r="C2153" s="20">
        <v>1438</v>
      </c>
      <c r="D2153" s="20" t="s">
        <v>119</v>
      </c>
      <c r="Q2153" s="23">
        <v>1</v>
      </c>
      <c r="T2153" s="28">
        <f t="shared" si="263"/>
        <v>1</v>
      </c>
    </row>
    <row r="2154" spans="1:20" outlineLevel="2" x14ac:dyDescent="0.25">
      <c r="A2154" s="20">
        <v>1671</v>
      </c>
      <c r="B2154" s="20" t="s">
        <v>216</v>
      </c>
      <c r="C2154" s="20">
        <v>1445</v>
      </c>
      <c r="D2154" s="20" t="s">
        <v>120</v>
      </c>
      <c r="S2154" s="23">
        <v>1</v>
      </c>
      <c r="T2154" s="28">
        <f t="shared" si="263"/>
        <v>1</v>
      </c>
    </row>
    <row r="2155" spans="1:20" outlineLevel="2" x14ac:dyDescent="0.25">
      <c r="A2155" s="20">
        <v>1671</v>
      </c>
      <c r="B2155" s="20" t="s">
        <v>216</v>
      </c>
      <c r="C2155" s="20">
        <v>765</v>
      </c>
      <c r="D2155" s="20" t="s">
        <v>156</v>
      </c>
      <c r="Q2155" s="23">
        <v>1</v>
      </c>
      <c r="R2155" s="23">
        <v>1</v>
      </c>
      <c r="T2155" s="28">
        <f t="shared" si="263"/>
        <v>2</v>
      </c>
    </row>
    <row r="2156" spans="1:20" outlineLevel="2" x14ac:dyDescent="0.25">
      <c r="A2156" s="20">
        <v>1671</v>
      </c>
      <c r="B2156" s="20" t="s">
        <v>216</v>
      </c>
      <c r="C2156" s="20">
        <v>1337</v>
      </c>
      <c r="D2156" s="20" t="s">
        <v>246</v>
      </c>
      <c r="G2156" s="23">
        <v>1</v>
      </c>
      <c r="T2156" s="28">
        <f t="shared" si="263"/>
        <v>1</v>
      </c>
    </row>
    <row r="2157" spans="1:20" outlineLevel="2" x14ac:dyDescent="0.25">
      <c r="A2157" s="20">
        <v>1671</v>
      </c>
      <c r="B2157" s="20" t="s">
        <v>216</v>
      </c>
      <c r="C2157" s="20">
        <v>1139</v>
      </c>
      <c r="D2157" s="20" t="s">
        <v>253</v>
      </c>
      <c r="S2157" s="23">
        <v>1</v>
      </c>
      <c r="T2157" s="28">
        <f t="shared" si="263"/>
        <v>1</v>
      </c>
    </row>
    <row r="2158" spans="1:20" outlineLevel="2" x14ac:dyDescent="0.25">
      <c r="A2158" s="20">
        <v>1671</v>
      </c>
      <c r="B2158" s="20" t="s">
        <v>216</v>
      </c>
      <c r="C2158" s="20">
        <v>1736</v>
      </c>
      <c r="D2158" s="20" t="s">
        <v>211</v>
      </c>
      <c r="G2158" s="23">
        <v>1</v>
      </c>
      <c r="T2158" s="28">
        <f t="shared" si="263"/>
        <v>1</v>
      </c>
    </row>
    <row r="2159" spans="1:20" outlineLevel="2" x14ac:dyDescent="0.25">
      <c r="A2159" s="20">
        <v>1671</v>
      </c>
      <c r="B2159" s="20" t="s">
        <v>216</v>
      </c>
      <c r="C2159" s="20">
        <v>1671</v>
      </c>
      <c r="D2159" s="20" t="s">
        <v>216</v>
      </c>
      <c r="E2159" s="23">
        <v>18</v>
      </c>
      <c r="G2159" s="23">
        <v>35</v>
      </c>
      <c r="H2159" s="23">
        <v>44</v>
      </c>
      <c r="I2159" s="23">
        <v>29</v>
      </c>
      <c r="J2159" s="23">
        <v>42</v>
      </c>
      <c r="K2159" s="23">
        <v>34</v>
      </c>
      <c r="L2159" s="23">
        <v>25</v>
      </c>
      <c r="M2159" s="23">
        <v>25</v>
      </c>
      <c r="N2159" s="23">
        <v>31</v>
      </c>
      <c r="O2159" s="23">
        <v>34</v>
      </c>
      <c r="P2159" s="23">
        <v>26</v>
      </c>
      <c r="Q2159" s="23">
        <v>32</v>
      </c>
      <c r="R2159" s="23">
        <v>33</v>
      </c>
      <c r="S2159" s="23">
        <v>27</v>
      </c>
      <c r="T2159" s="28">
        <f t="shared" si="263"/>
        <v>435</v>
      </c>
    </row>
    <row r="2160" spans="1:20" outlineLevel="1" x14ac:dyDescent="0.25">
      <c r="A2160" s="25"/>
      <c r="B2160" s="24" t="s">
        <v>1160</v>
      </c>
      <c r="C2160" s="25"/>
      <c r="D2160" s="25"/>
      <c r="E2160" s="26">
        <f t="shared" ref="E2160:T2160" si="272">SUBTOTAL(9,E2146:E2159)</f>
        <v>18</v>
      </c>
      <c r="F2160" s="26">
        <f t="shared" si="272"/>
        <v>0</v>
      </c>
      <c r="G2160" s="26">
        <f t="shared" si="272"/>
        <v>37</v>
      </c>
      <c r="H2160" s="26">
        <f t="shared" si="272"/>
        <v>44</v>
      </c>
      <c r="I2160" s="26">
        <f t="shared" si="272"/>
        <v>29</v>
      </c>
      <c r="J2160" s="26">
        <f t="shared" si="272"/>
        <v>42</v>
      </c>
      <c r="K2160" s="26">
        <f t="shared" si="272"/>
        <v>34</v>
      </c>
      <c r="L2160" s="26">
        <f t="shared" si="272"/>
        <v>25</v>
      </c>
      <c r="M2160" s="26">
        <f t="shared" si="272"/>
        <v>27</v>
      </c>
      <c r="N2160" s="26">
        <f t="shared" si="272"/>
        <v>31</v>
      </c>
      <c r="O2160" s="26">
        <f t="shared" si="272"/>
        <v>38</v>
      </c>
      <c r="P2160" s="26">
        <f t="shared" si="272"/>
        <v>26</v>
      </c>
      <c r="Q2160" s="26">
        <f t="shared" si="272"/>
        <v>36</v>
      </c>
      <c r="R2160" s="26">
        <f t="shared" si="272"/>
        <v>34</v>
      </c>
      <c r="S2160" s="26">
        <f t="shared" si="272"/>
        <v>31</v>
      </c>
      <c r="T2160" s="28">
        <f t="shared" si="272"/>
        <v>452</v>
      </c>
    </row>
    <row r="2161" spans="1:20" outlineLevel="2" x14ac:dyDescent="0.25">
      <c r="A2161" s="20">
        <v>532</v>
      </c>
      <c r="B2161" s="20" t="s">
        <v>217</v>
      </c>
      <c r="C2161" s="20">
        <v>1468</v>
      </c>
      <c r="D2161" s="20" t="s">
        <v>155</v>
      </c>
      <c r="E2161" s="23">
        <v>3</v>
      </c>
      <c r="J2161" s="23">
        <v>1</v>
      </c>
      <c r="K2161" s="23">
        <v>1</v>
      </c>
      <c r="M2161" s="23">
        <v>1</v>
      </c>
      <c r="N2161" s="23">
        <v>2</v>
      </c>
      <c r="O2161" s="23">
        <v>1</v>
      </c>
      <c r="P2161" s="23">
        <v>12</v>
      </c>
      <c r="Q2161" s="23">
        <v>10</v>
      </c>
      <c r="R2161" s="23">
        <v>3</v>
      </c>
      <c r="S2161" s="23">
        <v>8</v>
      </c>
      <c r="T2161" s="28">
        <f t="shared" si="263"/>
        <v>42</v>
      </c>
    </row>
    <row r="2162" spans="1:20" outlineLevel="2" x14ac:dyDescent="0.25">
      <c r="A2162" s="20">
        <v>532</v>
      </c>
      <c r="B2162" s="20" t="s">
        <v>217</v>
      </c>
      <c r="C2162" s="20">
        <v>795</v>
      </c>
      <c r="D2162" s="20" t="s">
        <v>160</v>
      </c>
      <c r="I2162" s="23">
        <v>2</v>
      </c>
      <c r="J2162" s="23">
        <v>1</v>
      </c>
      <c r="K2162" s="23">
        <v>1</v>
      </c>
      <c r="L2162" s="23">
        <v>2</v>
      </c>
      <c r="M2162" s="23">
        <v>4</v>
      </c>
      <c r="O2162" s="23">
        <v>1</v>
      </c>
      <c r="P2162" s="23">
        <v>3</v>
      </c>
      <c r="R2162" s="23">
        <v>3</v>
      </c>
      <c r="S2162" s="23">
        <v>2</v>
      </c>
      <c r="T2162" s="28">
        <f t="shared" si="263"/>
        <v>19</v>
      </c>
    </row>
    <row r="2163" spans="1:20" outlineLevel="2" x14ac:dyDescent="0.25">
      <c r="A2163" s="20">
        <v>532</v>
      </c>
      <c r="B2163" s="20" t="s">
        <v>217</v>
      </c>
      <c r="C2163" s="20">
        <v>551</v>
      </c>
      <c r="D2163" s="20" t="s">
        <v>185</v>
      </c>
      <c r="G2163" s="23">
        <v>1</v>
      </c>
      <c r="K2163" s="23">
        <v>1</v>
      </c>
      <c r="N2163" s="23">
        <v>1</v>
      </c>
      <c r="T2163" s="28">
        <f t="shared" si="263"/>
        <v>3</v>
      </c>
    </row>
    <row r="2164" spans="1:20" outlineLevel="2" x14ac:dyDescent="0.25">
      <c r="A2164" s="20">
        <v>532</v>
      </c>
      <c r="B2164" s="20" t="s">
        <v>217</v>
      </c>
      <c r="C2164" s="20">
        <v>532</v>
      </c>
      <c r="D2164" s="20" t="s">
        <v>217</v>
      </c>
      <c r="E2164" s="23">
        <v>7</v>
      </c>
      <c r="G2164" s="23">
        <v>6</v>
      </c>
      <c r="H2164" s="23">
        <v>9</v>
      </c>
      <c r="I2164" s="23">
        <v>6</v>
      </c>
      <c r="J2164" s="23">
        <v>13</v>
      </c>
      <c r="K2164" s="23">
        <v>8</v>
      </c>
      <c r="L2164" s="23">
        <v>16</v>
      </c>
      <c r="M2164" s="23">
        <v>11</v>
      </c>
      <c r="N2164" s="23">
        <v>13</v>
      </c>
      <c r="O2164" s="23">
        <v>5</v>
      </c>
      <c r="T2164" s="28">
        <f t="shared" si="263"/>
        <v>94</v>
      </c>
    </row>
    <row r="2165" spans="1:20" outlineLevel="1" x14ac:dyDescent="0.25">
      <c r="A2165" s="25"/>
      <c r="B2165" s="24" t="s">
        <v>1161</v>
      </c>
      <c r="C2165" s="25"/>
      <c r="D2165" s="25"/>
      <c r="E2165" s="26">
        <f t="shared" ref="E2165:T2165" si="273">SUBTOTAL(9,E2161:E2164)</f>
        <v>10</v>
      </c>
      <c r="F2165" s="26">
        <f t="shared" si="273"/>
        <v>0</v>
      </c>
      <c r="G2165" s="26">
        <f t="shared" si="273"/>
        <v>7</v>
      </c>
      <c r="H2165" s="26">
        <f t="shared" si="273"/>
        <v>9</v>
      </c>
      <c r="I2165" s="26">
        <f t="shared" si="273"/>
        <v>8</v>
      </c>
      <c r="J2165" s="26">
        <f t="shared" si="273"/>
        <v>15</v>
      </c>
      <c r="K2165" s="26">
        <f t="shared" si="273"/>
        <v>11</v>
      </c>
      <c r="L2165" s="26">
        <f t="shared" si="273"/>
        <v>18</v>
      </c>
      <c r="M2165" s="26">
        <f t="shared" si="273"/>
        <v>16</v>
      </c>
      <c r="N2165" s="26">
        <f t="shared" si="273"/>
        <v>16</v>
      </c>
      <c r="O2165" s="26">
        <f t="shared" si="273"/>
        <v>7</v>
      </c>
      <c r="P2165" s="26">
        <f t="shared" si="273"/>
        <v>15</v>
      </c>
      <c r="Q2165" s="26">
        <f t="shared" si="273"/>
        <v>10</v>
      </c>
      <c r="R2165" s="26">
        <f t="shared" si="273"/>
        <v>6</v>
      </c>
      <c r="S2165" s="26">
        <f t="shared" si="273"/>
        <v>10</v>
      </c>
      <c r="T2165" s="28">
        <f t="shared" si="273"/>
        <v>158</v>
      </c>
    </row>
    <row r="2166" spans="1:20" outlineLevel="2" x14ac:dyDescent="0.25">
      <c r="A2166" s="20">
        <v>534</v>
      </c>
      <c r="B2166" s="20" t="s">
        <v>915</v>
      </c>
      <c r="C2166" s="20">
        <v>157</v>
      </c>
      <c r="D2166" s="20" t="s">
        <v>53</v>
      </c>
      <c r="G2166" s="23">
        <v>2</v>
      </c>
      <c r="H2166" s="23">
        <v>1</v>
      </c>
      <c r="J2166" s="23">
        <v>1</v>
      </c>
      <c r="Q2166" s="23">
        <v>1</v>
      </c>
      <c r="R2166" s="23">
        <v>1</v>
      </c>
      <c r="S2166" s="23">
        <v>1</v>
      </c>
      <c r="T2166" s="28">
        <f t="shared" si="263"/>
        <v>7</v>
      </c>
    </row>
    <row r="2167" spans="1:20" outlineLevel="2" x14ac:dyDescent="0.25">
      <c r="A2167" s="20">
        <v>534</v>
      </c>
      <c r="B2167" s="20" t="s">
        <v>915</v>
      </c>
      <c r="C2167" s="20">
        <v>294</v>
      </c>
      <c r="D2167" s="20" t="s">
        <v>98</v>
      </c>
      <c r="L2167" s="23">
        <v>1</v>
      </c>
      <c r="T2167" s="28">
        <f t="shared" ref="T2167:T2186" si="274">SUM(E2167:S2167)</f>
        <v>1</v>
      </c>
    </row>
    <row r="2168" spans="1:20" outlineLevel="2" x14ac:dyDescent="0.25">
      <c r="A2168" s="20">
        <v>534</v>
      </c>
      <c r="B2168" s="20" t="s">
        <v>915</v>
      </c>
      <c r="C2168" s="20">
        <v>1469</v>
      </c>
      <c r="D2168" s="20" t="s">
        <v>176</v>
      </c>
      <c r="E2168" s="23">
        <v>1</v>
      </c>
      <c r="G2168" s="23">
        <v>3</v>
      </c>
      <c r="H2168" s="23">
        <v>1</v>
      </c>
      <c r="I2168" s="23">
        <v>1</v>
      </c>
      <c r="J2168" s="23">
        <v>1</v>
      </c>
      <c r="K2168" s="23">
        <v>1</v>
      </c>
      <c r="L2168" s="23">
        <v>2</v>
      </c>
      <c r="M2168" s="23">
        <v>4</v>
      </c>
      <c r="O2168" s="23">
        <v>1</v>
      </c>
      <c r="P2168" s="23">
        <v>2</v>
      </c>
      <c r="Q2168" s="23">
        <v>1</v>
      </c>
      <c r="R2168" s="23">
        <v>3</v>
      </c>
      <c r="S2168" s="23">
        <v>2</v>
      </c>
      <c r="T2168" s="28">
        <f t="shared" si="274"/>
        <v>23</v>
      </c>
    </row>
    <row r="2169" spans="1:20" outlineLevel="1" x14ac:dyDescent="0.25">
      <c r="A2169" s="25"/>
      <c r="B2169" s="24" t="s">
        <v>1162</v>
      </c>
      <c r="C2169" s="25"/>
      <c r="D2169" s="25"/>
      <c r="E2169" s="26">
        <f t="shared" ref="E2169:T2169" si="275">SUBTOTAL(9,E2166:E2168)</f>
        <v>1</v>
      </c>
      <c r="F2169" s="26">
        <f t="shared" si="275"/>
        <v>0</v>
      </c>
      <c r="G2169" s="26">
        <f t="shared" si="275"/>
        <v>5</v>
      </c>
      <c r="H2169" s="26">
        <f t="shared" si="275"/>
        <v>2</v>
      </c>
      <c r="I2169" s="26">
        <f t="shared" si="275"/>
        <v>1</v>
      </c>
      <c r="J2169" s="26">
        <f t="shared" si="275"/>
        <v>2</v>
      </c>
      <c r="K2169" s="26">
        <f t="shared" si="275"/>
        <v>1</v>
      </c>
      <c r="L2169" s="26">
        <f t="shared" si="275"/>
        <v>3</v>
      </c>
      <c r="M2169" s="26">
        <f t="shared" si="275"/>
        <v>4</v>
      </c>
      <c r="N2169" s="26">
        <f t="shared" si="275"/>
        <v>0</v>
      </c>
      <c r="O2169" s="26">
        <f t="shared" si="275"/>
        <v>1</v>
      </c>
      <c r="P2169" s="26">
        <f t="shared" si="275"/>
        <v>2</v>
      </c>
      <c r="Q2169" s="26">
        <f t="shared" si="275"/>
        <v>2</v>
      </c>
      <c r="R2169" s="26">
        <f t="shared" si="275"/>
        <v>4</v>
      </c>
      <c r="S2169" s="26">
        <f t="shared" si="275"/>
        <v>3</v>
      </c>
      <c r="T2169" s="28">
        <f t="shared" si="275"/>
        <v>31</v>
      </c>
    </row>
    <row r="2170" spans="1:20" outlineLevel="2" x14ac:dyDescent="0.25">
      <c r="A2170" s="20">
        <v>537</v>
      </c>
      <c r="B2170" s="20" t="s">
        <v>218</v>
      </c>
      <c r="C2170" s="20">
        <v>1630</v>
      </c>
      <c r="D2170" s="20" t="s">
        <v>29</v>
      </c>
      <c r="P2170" s="23">
        <v>2</v>
      </c>
      <c r="Q2170" s="23">
        <v>1</v>
      </c>
      <c r="T2170" s="28">
        <f t="shared" si="274"/>
        <v>3</v>
      </c>
    </row>
    <row r="2171" spans="1:20" outlineLevel="2" x14ac:dyDescent="0.25">
      <c r="A2171" s="20">
        <v>537</v>
      </c>
      <c r="B2171" s="20" t="s">
        <v>218</v>
      </c>
      <c r="C2171" s="20">
        <v>1632</v>
      </c>
      <c r="D2171" s="20" t="s">
        <v>74</v>
      </c>
      <c r="O2171" s="23">
        <v>1</v>
      </c>
      <c r="T2171" s="28">
        <f t="shared" si="274"/>
        <v>1</v>
      </c>
    </row>
    <row r="2172" spans="1:20" outlineLevel="2" x14ac:dyDescent="0.25">
      <c r="A2172" s="20">
        <v>537</v>
      </c>
      <c r="B2172" s="20" t="s">
        <v>218</v>
      </c>
      <c r="C2172" s="20">
        <v>1739</v>
      </c>
      <c r="D2172" s="20" t="s">
        <v>96</v>
      </c>
      <c r="P2172" s="23">
        <v>1</v>
      </c>
      <c r="S2172" s="23">
        <v>1</v>
      </c>
      <c r="T2172" s="28">
        <f t="shared" si="274"/>
        <v>2</v>
      </c>
    </row>
    <row r="2173" spans="1:20" outlineLevel="2" x14ac:dyDescent="0.25">
      <c r="A2173" s="20">
        <v>537</v>
      </c>
      <c r="B2173" s="20" t="s">
        <v>218</v>
      </c>
      <c r="C2173" s="20">
        <v>1067</v>
      </c>
      <c r="D2173" s="20" t="s">
        <v>97</v>
      </c>
      <c r="P2173" s="23">
        <v>1</v>
      </c>
      <c r="Q2173" s="23">
        <v>1</v>
      </c>
      <c r="T2173" s="28">
        <f t="shared" si="274"/>
        <v>2</v>
      </c>
    </row>
    <row r="2174" spans="1:20" outlineLevel="2" x14ac:dyDescent="0.25">
      <c r="A2174" s="20">
        <v>537</v>
      </c>
      <c r="B2174" s="20" t="s">
        <v>218</v>
      </c>
      <c r="C2174" s="20">
        <v>1343</v>
      </c>
      <c r="D2174" s="20" t="s">
        <v>243</v>
      </c>
      <c r="F2174" s="23">
        <v>4</v>
      </c>
      <c r="H2174" s="23">
        <v>1</v>
      </c>
      <c r="I2174" s="23">
        <v>1</v>
      </c>
      <c r="K2174" s="23">
        <v>1</v>
      </c>
      <c r="L2174" s="23">
        <v>4</v>
      </c>
      <c r="M2174" s="23">
        <v>2</v>
      </c>
      <c r="N2174" s="23">
        <v>4</v>
      </c>
      <c r="O2174" s="23">
        <v>4</v>
      </c>
      <c r="P2174" s="23">
        <v>6</v>
      </c>
      <c r="Q2174" s="23">
        <v>3</v>
      </c>
      <c r="R2174" s="23">
        <v>7</v>
      </c>
      <c r="S2174" s="23">
        <v>1</v>
      </c>
      <c r="T2174" s="28">
        <f t="shared" si="274"/>
        <v>38</v>
      </c>
    </row>
    <row r="2175" spans="1:20" outlineLevel="2" x14ac:dyDescent="0.25">
      <c r="A2175" s="20">
        <v>537</v>
      </c>
      <c r="B2175" s="20" t="s">
        <v>218</v>
      </c>
      <c r="C2175" s="20">
        <v>1449</v>
      </c>
      <c r="D2175" s="20" t="s">
        <v>123</v>
      </c>
      <c r="H2175" s="23">
        <v>1</v>
      </c>
      <c r="P2175" s="23">
        <v>1</v>
      </c>
      <c r="T2175" s="28">
        <f t="shared" si="274"/>
        <v>2</v>
      </c>
    </row>
    <row r="2176" spans="1:20" outlineLevel="2" x14ac:dyDescent="0.25">
      <c r="A2176" s="20">
        <v>537</v>
      </c>
      <c r="B2176" s="20" t="s">
        <v>218</v>
      </c>
      <c r="C2176" s="20">
        <v>839</v>
      </c>
      <c r="D2176" s="20" t="s">
        <v>163</v>
      </c>
      <c r="S2176" s="23">
        <v>1</v>
      </c>
      <c r="T2176" s="28">
        <f t="shared" si="274"/>
        <v>1</v>
      </c>
    </row>
    <row r="2177" spans="1:20" outlineLevel="2" x14ac:dyDescent="0.25">
      <c r="A2177" s="20">
        <v>537</v>
      </c>
      <c r="B2177" s="20" t="s">
        <v>218</v>
      </c>
      <c r="C2177" s="20">
        <v>444</v>
      </c>
      <c r="D2177" s="20" t="s">
        <v>199</v>
      </c>
      <c r="P2177" s="23">
        <v>1</v>
      </c>
      <c r="S2177" s="23">
        <v>1</v>
      </c>
      <c r="T2177" s="28">
        <f t="shared" si="274"/>
        <v>2</v>
      </c>
    </row>
    <row r="2178" spans="1:20" outlineLevel="2" x14ac:dyDescent="0.25">
      <c r="A2178" s="20">
        <v>537</v>
      </c>
      <c r="B2178" s="20" t="s">
        <v>218</v>
      </c>
      <c r="C2178" s="20">
        <v>1231</v>
      </c>
      <c r="D2178" s="20" t="s">
        <v>254</v>
      </c>
      <c r="E2178" s="23">
        <v>1</v>
      </c>
      <c r="I2178" s="23">
        <v>1</v>
      </c>
      <c r="J2178" s="23">
        <v>1</v>
      </c>
      <c r="K2178" s="23">
        <v>1</v>
      </c>
      <c r="L2178" s="23">
        <v>2</v>
      </c>
      <c r="M2178" s="23">
        <v>2</v>
      </c>
      <c r="N2178" s="23">
        <v>1</v>
      </c>
      <c r="O2178" s="23">
        <v>2</v>
      </c>
      <c r="P2178" s="23">
        <v>2</v>
      </c>
      <c r="R2178" s="23">
        <v>1</v>
      </c>
      <c r="S2178" s="23">
        <v>3</v>
      </c>
      <c r="T2178" s="28">
        <f t="shared" si="274"/>
        <v>17</v>
      </c>
    </row>
    <row r="2179" spans="1:20" outlineLevel="2" x14ac:dyDescent="0.25">
      <c r="A2179" s="20">
        <v>537</v>
      </c>
      <c r="B2179" s="20" t="s">
        <v>218</v>
      </c>
      <c r="C2179" s="20">
        <v>537</v>
      </c>
      <c r="D2179" s="20" t="s">
        <v>218</v>
      </c>
      <c r="G2179" s="23">
        <v>80</v>
      </c>
      <c r="H2179" s="23">
        <v>103</v>
      </c>
      <c r="I2179" s="23">
        <v>105</v>
      </c>
      <c r="J2179" s="23">
        <v>112</v>
      </c>
      <c r="K2179" s="23">
        <v>115</v>
      </c>
      <c r="L2179" s="23">
        <v>123</v>
      </c>
      <c r="M2179" s="23">
        <v>130</v>
      </c>
      <c r="N2179" s="23">
        <v>132</v>
      </c>
      <c r="O2179" s="23">
        <v>100</v>
      </c>
      <c r="P2179" s="23">
        <v>143</v>
      </c>
      <c r="Q2179" s="23">
        <v>118</v>
      </c>
      <c r="R2179" s="23">
        <v>120</v>
      </c>
      <c r="S2179" s="23">
        <v>131</v>
      </c>
      <c r="T2179" s="28">
        <f t="shared" si="274"/>
        <v>1512</v>
      </c>
    </row>
    <row r="2180" spans="1:20" outlineLevel="1" x14ac:dyDescent="0.25">
      <c r="A2180" s="25"/>
      <c r="B2180" s="24" t="s">
        <v>1163</v>
      </c>
      <c r="C2180" s="25"/>
      <c r="D2180" s="25"/>
      <c r="E2180" s="26">
        <f t="shared" ref="E2180:T2180" si="276">SUBTOTAL(9,E2170:E2179)</f>
        <v>1</v>
      </c>
      <c r="F2180" s="26">
        <f t="shared" si="276"/>
        <v>4</v>
      </c>
      <c r="G2180" s="26">
        <f t="shared" si="276"/>
        <v>80</v>
      </c>
      <c r="H2180" s="26">
        <f t="shared" si="276"/>
        <v>105</v>
      </c>
      <c r="I2180" s="26">
        <f t="shared" si="276"/>
        <v>107</v>
      </c>
      <c r="J2180" s="26">
        <f t="shared" si="276"/>
        <v>113</v>
      </c>
      <c r="K2180" s="26">
        <f t="shared" si="276"/>
        <v>117</v>
      </c>
      <c r="L2180" s="26">
        <f t="shared" si="276"/>
        <v>129</v>
      </c>
      <c r="M2180" s="26">
        <f t="shared" si="276"/>
        <v>134</v>
      </c>
      <c r="N2180" s="26">
        <f t="shared" si="276"/>
        <v>137</v>
      </c>
      <c r="O2180" s="26">
        <f t="shared" si="276"/>
        <v>107</v>
      </c>
      <c r="P2180" s="26">
        <f t="shared" si="276"/>
        <v>157</v>
      </c>
      <c r="Q2180" s="26">
        <f t="shared" si="276"/>
        <v>123</v>
      </c>
      <c r="R2180" s="26">
        <f t="shared" si="276"/>
        <v>128</v>
      </c>
      <c r="S2180" s="26">
        <f t="shared" si="276"/>
        <v>138</v>
      </c>
      <c r="T2180" s="28">
        <f t="shared" si="276"/>
        <v>1580</v>
      </c>
    </row>
    <row r="2181" spans="1:20" outlineLevel="2" x14ac:dyDescent="0.25">
      <c r="A2181" s="20">
        <v>542</v>
      </c>
      <c r="B2181" s="20" t="s">
        <v>219</v>
      </c>
      <c r="C2181" s="20">
        <v>1672</v>
      </c>
      <c r="D2181" s="20" t="s">
        <v>94</v>
      </c>
      <c r="N2181" s="23">
        <v>2</v>
      </c>
      <c r="P2181" s="23">
        <v>2</v>
      </c>
      <c r="Q2181" s="23">
        <v>1</v>
      </c>
      <c r="T2181" s="28">
        <f t="shared" si="274"/>
        <v>5</v>
      </c>
    </row>
    <row r="2182" spans="1:20" outlineLevel="2" x14ac:dyDescent="0.25">
      <c r="A2182" s="20">
        <v>542</v>
      </c>
      <c r="B2182" s="20" t="s">
        <v>219</v>
      </c>
      <c r="C2182" s="20">
        <v>1739</v>
      </c>
      <c r="D2182" s="20" t="s">
        <v>96</v>
      </c>
      <c r="P2182" s="23">
        <v>1</v>
      </c>
      <c r="R2182" s="23">
        <v>1</v>
      </c>
      <c r="S2182" s="23">
        <v>1</v>
      </c>
      <c r="T2182" s="28">
        <f t="shared" si="274"/>
        <v>3</v>
      </c>
    </row>
    <row r="2183" spans="1:20" outlineLevel="2" x14ac:dyDescent="0.25">
      <c r="A2183" s="20">
        <v>542</v>
      </c>
      <c r="B2183" s="20" t="s">
        <v>219</v>
      </c>
      <c r="C2183" s="20">
        <v>1067</v>
      </c>
      <c r="D2183" s="20" t="s">
        <v>97</v>
      </c>
      <c r="P2183" s="23">
        <v>2</v>
      </c>
      <c r="Q2183" s="23">
        <v>1</v>
      </c>
      <c r="T2183" s="28">
        <f t="shared" si="274"/>
        <v>3</v>
      </c>
    </row>
    <row r="2184" spans="1:20" outlineLevel="2" x14ac:dyDescent="0.25">
      <c r="A2184" s="20">
        <v>542</v>
      </c>
      <c r="B2184" s="20" t="s">
        <v>219</v>
      </c>
      <c r="C2184" s="20">
        <v>743</v>
      </c>
      <c r="D2184" s="20" t="s">
        <v>152</v>
      </c>
      <c r="P2184" s="23">
        <v>1</v>
      </c>
      <c r="Q2184" s="23">
        <v>1</v>
      </c>
      <c r="T2184" s="28">
        <f t="shared" si="274"/>
        <v>2</v>
      </c>
    </row>
    <row r="2185" spans="1:20" outlineLevel="2" x14ac:dyDescent="0.25">
      <c r="A2185" s="20">
        <v>542</v>
      </c>
      <c r="B2185" s="20" t="s">
        <v>219</v>
      </c>
      <c r="C2185" s="20">
        <v>1231</v>
      </c>
      <c r="D2185" s="20" t="s">
        <v>254</v>
      </c>
      <c r="S2185" s="23">
        <v>1</v>
      </c>
      <c r="T2185" s="28">
        <f t="shared" si="274"/>
        <v>1</v>
      </c>
    </row>
    <row r="2186" spans="1:20" outlineLevel="2" x14ac:dyDescent="0.25">
      <c r="A2186" s="20">
        <v>542</v>
      </c>
      <c r="B2186" s="20" t="s">
        <v>219</v>
      </c>
      <c r="C2186" s="20">
        <v>542</v>
      </c>
      <c r="D2186" s="20" t="s">
        <v>219</v>
      </c>
      <c r="G2186" s="23">
        <v>112</v>
      </c>
      <c r="H2186" s="23">
        <v>105</v>
      </c>
      <c r="I2186" s="23">
        <v>132</v>
      </c>
      <c r="J2186" s="23">
        <v>126</v>
      </c>
      <c r="K2186" s="23">
        <v>130</v>
      </c>
      <c r="L2186" s="23">
        <v>131</v>
      </c>
      <c r="M2186" s="23">
        <v>140</v>
      </c>
      <c r="N2186" s="23">
        <v>132</v>
      </c>
      <c r="O2186" s="23">
        <v>119</v>
      </c>
      <c r="P2186" s="23">
        <v>151</v>
      </c>
      <c r="Q2186" s="23">
        <v>157</v>
      </c>
      <c r="R2186" s="23">
        <v>149</v>
      </c>
      <c r="S2186" s="23">
        <v>157</v>
      </c>
      <c r="T2186" s="28">
        <f t="shared" si="274"/>
        <v>1741</v>
      </c>
    </row>
    <row r="2187" spans="1:20" outlineLevel="1" x14ac:dyDescent="0.25">
      <c r="A2187" s="25"/>
      <c r="B2187" s="24" t="s">
        <v>1164</v>
      </c>
      <c r="C2187" s="25"/>
      <c r="D2187" s="25"/>
      <c r="E2187" s="26">
        <f t="shared" ref="E2187:T2187" si="277">SUBTOTAL(9,E2181:E2186)</f>
        <v>0</v>
      </c>
      <c r="F2187" s="26">
        <f t="shared" si="277"/>
        <v>0</v>
      </c>
      <c r="G2187" s="26">
        <f t="shared" si="277"/>
        <v>112</v>
      </c>
      <c r="H2187" s="26">
        <f t="shared" si="277"/>
        <v>105</v>
      </c>
      <c r="I2187" s="26">
        <f t="shared" si="277"/>
        <v>132</v>
      </c>
      <c r="J2187" s="26">
        <f t="shared" si="277"/>
        <v>126</v>
      </c>
      <c r="K2187" s="26">
        <f t="shared" si="277"/>
        <v>130</v>
      </c>
      <c r="L2187" s="26">
        <f t="shared" si="277"/>
        <v>131</v>
      </c>
      <c r="M2187" s="26">
        <f t="shared" si="277"/>
        <v>140</v>
      </c>
      <c r="N2187" s="26">
        <f t="shared" si="277"/>
        <v>134</v>
      </c>
      <c r="O2187" s="26">
        <f t="shared" si="277"/>
        <v>119</v>
      </c>
      <c r="P2187" s="26">
        <f t="shared" si="277"/>
        <v>157</v>
      </c>
      <c r="Q2187" s="26">
        <f t="shared" si="277"/>
        <v>160</v>
      </c>
      <c r="R2187" s="26">
        <f t="shared" si="277"/>
        <v>150</v>
      </c>
      <c r="S2187" s="26">
        <f t="shared" si="277"/>
        <v>159</v>
      </c>
      <c r="T2187" s="28">
        <f t="shared" si="277"/>
        <v>1755</v>
      </c>
    </row>
    <row r="2188" spans="1:20" x14ac:dyDescent="0.25">
      <c r="A2188" s="21"/>
      <c r="B2188" s="21" t="s">
        <v>1165</v>
      </c>
      <c r="C2188" s="21"/>
      <c r="D2188" s="21"/>
      <c r="E2188" s="22">
        <f t="shared" ref="E2188:I2188" si="278">SUBTOTAL(9,E2:E2187)</f>
        <v>5153</v>
      </c>
      <c r="F2188" s="22">
        <f t="shared" si="278"/>
        <v>277</v>
      </c>
      <c r="G2188" s="22">
        <f t="shared" si="278"/>
        <v>12881</v>
      </c>
      <c r="H2188" s="22">
        <f t="shared" si="278"/>
        <v>13101</v>
      </c>
      <c r="I2188" s="22">
        <f t="shared" si="278"/>
        <v>13204</v>
      </c>
      <c r="J2188" s="22">
        <f>SUBTOTAL(9,J2:J2187)</f>
        <v>13554</v>
      </c>
      <c r="K2188" s="22">
        <f t="shared" ref="K2188:S2188" si="279">SUBTOTAL(9,K2:K2187)</f>
        <v>13356</v>
      </c>
      <c r="L2188" s="22">
        <f t="shared" si="279"/>
        <v>13608</v>
      </c>
      <c r="M2188" s="22">
        <f t="shared" si="279"/>
        <v>13589</v>
      </c>
      <c r="N2188" s="22">
        <f t="shared" si="279"/>
        <v>13585</v>
      </c>
      <c r="O2188" s="22">
        <f t="shared" si="279"/>
        <v>13676</v>
      </c>
      <c r="P2188" s="22">
        <f t="shared" si="279"/>
        <v>14400</v>
      </c>
      <c r="Q2188" s="22">
        <f t="shared" si="279"/>
        <v>14273</v>
      </c>
      <c r="R2188" s="22">
        <f t="shared" si="279"/>
        <v>14286</v>
      </c>
      <c r="S2188" s="22">
        <f t="shared" si="279"/>
        <v>14366</v>
      </c>
      <c r="T2188" s="22">
        <f t="shared" ref="T2188" si="280">SUBTOTAL(9,T2:T2186)</f>
        <v>183309</v>
      </c>
    </row>
    <row r="2189" spans="1:20" x14ac:dyDescent="0.25">
      <c r="E2189" s="20"/>
      <c r="F2189" s="20"/>
      <c r="G2189" s="20"/>
      <c r="H2189" s="20"/>
      <c r="I2189" s="20"/>
      <c r="J2189" s="20"/>
      <c r="K2189" s="20"/>
      <c r="L2189" s="20"/>
      <c r="M2189" s="20"/>
      <c r="N2189" s="20"/>
      <c r="O2189" s="20"/>
      <c r="P2189" s="20"/>
      <c r="Q2189" s="20"/>
      <c r="R2189" s="20"/>
      <c r="S2189" s="20"/>
      <c r="T2189" s="31"/>
    </row>
    <row r="2190" spans="1:20" x14ac:dyDescent="0.25">
      <c r="E2190" s="20"/>
      <c r="F2190" s="20"/>
      <c r="G2190" s="20"/>
      <c r="H2190" s="20"/>
      <c r="I2190" s="20"/>
      <c r="J2190" s="20"/>
      <c r="K2190" s="20"/>
      <c r="L2190" s="20"/>
      <c r="M2190" s="20"/>
      <c r="N2190" s="20"/>
      <c r="O2190" s="20"/>
      <c r="P2190" s="20"/>
      <c r="Q2190" s="20"/>
      <c r="R2190" s="20"/>
      <c r="S2190" s="20"/>
      <c r="T2190" s="31"/>
    </row>
    <row r="2191" spans="1:20" x14ac:dyDescent="0.25">
      <c r="E2191" s="20"/>
      <c r="F2191" s="20"/>
      <c r="G2191" s="20"/>
      <c r="H2191" s="20"/>
      <c r="I2191" s="20"/>
      <c r="J2191" s="20"/>
      <c r="K2191" s="20"/>
      <c r="L2191" s="20"/>
      <c r="M2191" s="20"/>
      <c r="N2191" s="20"/>
      <c r="O2191" s="20"/>
      <c r="P2191" s="20"/>
      <c r="Q2191" s="20"/>
      <c r="R2191" s="20"/>
      <c r="S2191" s="20"/>
      <c r="T2191" s="31"/>
    </row>
    <row r="2192" spans="1:20" x14ac:dyDescent="0.25">
      <c r="E2192" s="20"/>
      <c r="F2192" s="20"/>
      <c r="G2192" s="20"/>
      <c r="H2192" s="20"/>
      <c r="I2192" s="20"/>
      <c r="J2192" s="20"/>
      <c r="K2192" s="20"/>
      <c r="L2192" s="20"/>
      <c r="M2192" s="20"/>
      <c r="N2192" s="20"/>
      <c r="O2192" s="20"/>
      <c r="P2192" s="20"/>
      <c r="Q2192" s="20"/>
      <c r="R2192" s="20"/>
      <c r="S2192" s="20"/>
      <c r="T2192" s="31"/>
    </row>
    <row r="2193" spans="5:20" x14ac:dyDescent="0.25">
      <c r="E2193" s="20"/>
      <c r="F2193" s="20"/>
      <c r="G2193" s="20"/>
      <c r="H2193" s="20"/>
      <c r="I2193" s="20"/>
      <c r="J2193" s="20"/>
      <c r="K2193" s="20"/>
      <c r="L2193" s="20"/>
      <c r="M2193" s="20"/>
      <c r="N2193" s="20"/>
      <c r="O2193" s="20"/>
      <c r="P2193" s="20"/>
      <c r="Q2193" s="20"/>
      <c r="R2193" s="20"/>
      <c r="S2193" s="20"/>
      <c r="T2193" s="31"/>
    </row>
    <row r="2194" spans="5:20" x14ac:dyDescent="0.25">
      <c r="E2194" s="20"/>
      <c r="F2194" s="20"/>
      <c r="G2194" s="20"/>
      <c r="H2194" s="20"/>
      <c r="I2194" s="20"/>
      <c r="J2194" s="20"/>
      <c r="K2194" s="20"/>
      <c r="L2194" s="20"/>
      <c r="M2194" s="20"/>
      <c r="N2194" s="20"/>
      <c r="O2194" s="20"/>
      <c r="P2194" s="20"/>
      <c r="Q2194" s="20"/>
      <c r="R2194" s="20"/>
      <c r="S2194" s="20"/>
      <c r="T2194" s="31"/>
    </row>
    <row r="2195" spans="5:20" x14ac:dyDescent="0.25">
      <c r="E2195" s="20"/>
      <c r="F2195" s="20"/>
      <c r="G2195" s="20"/>
      <c r="H2195" s="20"/>
      <c r="I2195" s="20"/>
      <c r="J2195" s="20"/>
      <c r="K2195" s="20"/>
      <c r="L2195" s="20"/>
      <c r="M2195" s="20"/>
      <c r="N2195" s="20"/>
      <c r="O2195" s="20"/>
      <c r="P2195" s="20"/>
      <c r="Q2195" s="20"/>
      <c r="R2195" s="20"/>
      <c r="S2195" s="20"/>
      <c r="T2195" s="31"/>
    </row>
    <row r="2196" spans="5:20" x14ac:dyDescent="0.25">
      <c r="E2196" s="20"/>
      <c r="F2196" s="20"/>
      <c r="G2196" s="20"/>
      <c r="H2196" s="20"/>
      <c r="I2196" s="20"/>
      <c r="J2196" s="20"/>
      <c r="K2196" s="20"/>
      <c r="L2196" s="20"/>
      <c r="M2196" s="20"/>
      <c r="N2196" s="20"/>
      <c r="O2196" s="20"/>
      <c r="P2196" s="20"/>
      <c r="Q2196" s="20"/>
      <c r="R2196" s="20"/>
      <c r="S2196" s="20"/>
      <c r="T2196" s="31"/>
    </row>
    <row r="2197" spans="5:20" x14ac:dyDescent="0.25">
      <c r="E2197" s="20"/>
      <c r="F2197" s="20"/>
      <c r="G2197" s="20"/>
      <c r="H2197" s="20"/>
      <c r="I2197" s="20"/>
      <c r="J2197" s="20"/>
      <c r="K2197" s="20"/>
      <c r="L2197" s="20"/>
      <c r="M2197" s="20"/>
      <c r="N2197" s="20"/>
      <c r="O2197" s="20"/>
      <c r="P2197" s="20"/>
      <c r="Q2197" s="20"/>
      <c r="R2197" s="20"/>
      <c r="S2197" s="20"/>
      <c r="T2197" s="31"/>
    </row>
    <row r="2198" spans="5:20" x14ac:dyDescent="0.25">
      <c r="E2198" s="20"/>
      <c r="F2198" s="20"/>
      <c r="G2198" s="20"/>
      <c r="H2198" s="20"/>
      <c r="I2198" s="20"/>
      <c r="J2198" s="20"/>
      <c r="K2198" s="20"/>
      <c r="L2198" s="20"/>
      <c r="M2198" s="20"/>
      <c r="N2198" s="20"/>
      <c r="O2198" s="20"/>
      <c r="P2198" s="20"/>
      <c r="Q2198" s="20"/>
      <c r="R2198" s="20"/>
      <c r="S2198" s="20"/>
      <c r="T2198" s="31"/>
    </row>
    <row r="2199" spans="5:20" x14ac:dyDescent="0.25">
      <c r="E2199" s="20"/>
      <c r="F2199" s="20"/>
      <c r="G2199" s="20"/>
      <c r="H2199" s="20"/>
      <c r="I2199" s="20"/>
      <c r="J2199" s="20"/>
      <c r="K2199" s="20"/>
      <c r="L2199" s="20"/>
      <c r="M2199" s="20"/>
      <c r="N2199" s="20"/>
      <c r="O2199" s="20"/>
      <c r="P2199" s="20"/>
      <c r="Q2199" s="20"/>
      <c r="R2199" s="20"/>
      <c r="S2199" s="20"/>
      <c r="T2199" s="31"/>
    </row>
    <row r="2200" spans="5:20" x14ac:dyDescent="0.25">
      <c r="E2200" s="20"/>
      <c r="F2200" s="20"/>
      <c r="G2200" s="20"/>
      <c r="H2200" s="20"/>
      <c r="I2200" s="20"/>
      <c r="J2200" s="20"/>
      <c r="K2200" s="20"/>
      <c r="L2200" s="20"/>
      <c r="M2200" s="20"/>
      <c r="N2200" s="20"/>
      <c r="O2200" s="20"/>
      <c r="P2200" s="20"/>
      <c r="Q2200" s="20"/>
      <c r="R2200" s="20"/>
      <c r="S2200" s="20"/>
      <c r="T2200" s="31"/>
    </row>
    <row r="2201" spans="5:20" x14ac:dyDescent="0.25">
      <c r="E2201" s="20"/>
      <c r="F2201" s="20"/>
      <c r="G2201" s="20"/>
      <c r="H2201" s="20"/>
      <c r="I2201" s="20"/>
      <c r="J2201" s="20"/>
      <c r="K2201" s="20"/>
      <c r="L2201" s="20"/>
      <c r="M2201" s="20"/>
      <c r="N2201" s="20"/>
      <c r="O2201" s="20"/>
      <c r="P2201" s="20"/>
      <c r="Q2201" s="20"/>
      <c r="R2201" s="20"/>
      <c r="S2201" s="20"/>
      <c r="T2201" s="31"/>
    </row>
    <row r="2202" spans="5:20" x14ac:dyDescent="0.25">
      <c r="E2202" s="20"/>
      <c r="F2202" s="20"/>
      <c r="G2202" s="20"/>
      <c r="H2202" s="20"/>
      <c r="I2202" s="20"/>
      <c r="J2202" s="20"/>
      <c r="K2202" s="20"/>
      <c r="L2202" s="20"/>
      <c r="M2202" s="20"/>
      <c r="N2202" s="20"/>
      <c r="O2202" s="20"/>
      <c r="P2202" s="20"/>
      <c r="Q2202" s="20"/>
      <c r="R2202" s="20"/>
      <c r="S2202" s="20"/>
      <c r="T2202" s="31"/>
    </row>
    <row r="2203" spans="5:20" x14ac:dyDescent="0.25">
      <c r="E2203" s="20"/>
      <c r="F2203" s="20"/>
      <c r="G2203" s="20"/>
      <c r="H2203" s="20"/>
      <c r="I2203" s="20"/>
      <c r="J2203" s="20"/>
      <c r="K2203" s="20"/>
      <c r="L2203" s="20"/>
      <c r="M2203" s="20"/>
      <c r="N2203" s="20"/>
      <c r="O2203" s="20"/>
      <c r="P2203" s="20"/>
      <c r="Q2203" s="20"/>
      <c r="R2203" s="20"/>
      <c r="S2203" s="20"/>
      <c r="T2203" s="31"/>
    </row>
    <row r="2204" spans="5:20" x14ac:dyDescent="0.25">
      <c r="E2204" s="20"/>
      <c r="F2204" s="20"/>
      <c r="G2204" s="20"/>
      <c r="H2204" s="20"/>
      <c r="I2204" s="20"/>
      <c r="J2204" s="20"/>
      <c r="K2204" s="20"/>
      <c r="L2204" s="20"/>
      <c r="M2204" s="20"/>
      <c r="N2204" s="20"/>
      <c r="O2204" s="20"/>
      <c r="P2204" s="20"/>
      <c r="Q2204" s="20"/>
      <c r="R2204" s="20"/>
      <c r="S2204" s="20"/>
      <c r="T2204" s="31"/>
    </row>
    <row r="2205" spans="5:20" x14ac:dyDescent="0.25">
      <c r="E2205" s="20"/>
      <c r="F2205" s="20"/>
      <c r="G2205" s="20"/>
      <c r="H2205" s="20"/>
      <c r="I2205" s="20"/>
      <c r="J2205" s="20"/>
      <c r="K2205" s="20"/>
      <c r="L2205" s="20"/>
      <c r="M2205" s="20"/>
      <c r="N2205" s="20"/>
      <c r="O2205" s="20"/>
      <c r="P2205" s="20"/>
      <c r="Q2205" s="20"/>
      <c r="R2205" s="20"/>
      <c r="S2205" s="20"/>
      <c r="T2205" s="31"/>
    </row>
    <row r="2206" spans="5:20" x14ac:dyDescent="0.25">
      <c r="E2206" s="20"/>
      <c r="F2206" s="20"/>
      <c r="G2206" s="20"/>
      <c r="H2206" s="20"/>
      <c r="I2206" s="20"/>
      <c r="J2206" s="20"/>
      <c r="K2206" s="20"/>
      <c r="L2206" s="20"/>
      <c r="M2206" s="20"/>
      <c r="N2206" s="20"/>
      <c r="O2206" s="20"/>
      <c r="P2206" s="20"/>
      <c r="Q2206" s="20"/>
      <c r="R2206" s="20"/>
      <c r="S2206" s="20"/>
      <c r="T2206" s="31"/>
    </row>
    <row r="2207" spans="5:20" x14ac:dyDescent="0.25">
      <c r="E2207" s="20"/>
      <c r="F2207" s="20"/>
      <c r="G2207" s="20"/>
      <c r="H2207" s="20"/>
      <c r="I2207" s="20"/>
      <c r="J2207" s="20"/>
      <c r="K2207" s="20"/>
      <c r="L2207" s="20"/>
      <c r="M2207" s="20"/>
      <c r="N2207" s="20"/>
      <c r="O2207" s="20"/>
      <c r="P2207" s="20"/>
      <c r="Q2207" s="20"/>
      <c r="R2207" s="20"/>
      <c r="S2207" s="20"/>
      <c r="T2207" s="31"/>
    </row>
    <row r="2208" spans="5:20" x14ac:dyDescent="0.25">
      <c r="E2208" s="20"/>
      <c r="F2208" s="20"/>
      <c r="G2208" s="20"/>
      <c r="H2208" s="20"/>
      <c r="I2208" s="20"/>
      <c r="J2208" s="20"/>
      <c r="K2208" s="20"/>
      <c r="L2208" s="20"/>
      <c r="M2208" s="20"/>
      <c r="N2208" s="20"/>
      <c r="O2208" s="20"/>
      <c r="P2208" s="20"/>
      <c r="Q2208" s="20"/>
      <c r="R2208" s="20"/>
      <c r="S2208" s="20"/>
      <c r="T2208" s="31"/>
    </row>
    <row r="2209" spans="5:20" x14ac:dyDescent="0.25">
      <c r="E2209" s="20"/>
      <c r="F2209" s="20"/>
      <c r="G2209" s="20"/>
      <c r="H2209" s="20"/>
      <c r="I2209" s="20"/>
      <c r="J2209" s="20"/>
      <c r="K2209" s="20"/>
      <c r="L2209" s="20"/>
      <c r="M2209" s="20"/>
      <c r="N2209" s="20"/>
      <c r="O2209" s="20"/>
      <c r="P2209" s="20"/>
      <c r="Q2209" s="20"/>
      <c r="R2209" s="20"/>
      <c r="S2209" s="20"/>
      <c r="T2209" s="31"/>
    </row>
    <row r="2210" spans="5:20" x14ac:dyDescent="0.25">
      <c r="E2210" s="20"/>
      <c r="F2210" s="20"/>
      <c r="G2210" s="20"/>
      <c r="H2210" s="20"/>
      <c r="I2210" s="20"/>
      <c r="J2210" s="20"/>
      <c r="K2210" s="20"/>
      <c r="L2210" s="20"/>
      <c r="M2210" s="20"/>
      <c r="N2210" s="20"/>
      <c r="O2210" s="20"/>
      <c r="P2210" s="20"/>
      <c r="Q2210" s="20"/>
      <c r="R2210" s="20"/>
      <c r="S2210" s="20"/>
      <c r="T2210" s="31"/>
    </row>
    <row r="2211" spans="5:20" x14ac:dyDescent="0.25">
      <c r="E2211" s="20"/>
      <c r="F2211" s="20"/>
      <c r="G2211" s="20"/>
      <c r="H2211" s="20"/>
      <c r="I2211" s="20"/>
      <c r="J2211" s="20"/>
      <c r="K2211" s="20"/>
      <c r="L2211" s="20"/>
      <c r="M2211" s="20"/>
      <c r="N2211" s="20"/>
      <c r="O2211" s="20"/>
      <c r="P2211" s="20"/>
      <c r="Q2211" s="20"/>
      <c r="R2211" s="20"/>
      <c r="S2211" s="20"/>
      <c r="T2211" s="31"/>
    </row>
    <row r="2212" spans="5:20" x14ac:dyDescent="0.25">
      <c r="E2212" s="20"/>
      <c r="F2212" s="20"/>
      <c r="G2212" s="20"/>
      <c r="H2212" s="20"/>
      <c r="I2212" s="20"/>
      <c r="J2212" s="20"/>
      <c r="K2212" s="20"/>
      <c r="L2212" s="20"/>
      <c r="M2212" s="20"/>
      <c r="N2212" s="20"/>
      <c r="O2212" s="20"/>
      <c r="P2212" s="20"/>
      <c r="Q2212" s="20"/>
      <c r="R2212" s="20"/>
      <c r="S2212" s="20"/>
      <c r="T2212" s="31"/>
    </row>
    <row r="2213" spans="5:20" x14ac:dyDescent="0.25">
      <c r="E2213" s="20"/>
      <c r="F2213" s="20"/>
      <c r="G2213" s="20"/>
      <c r="H2213" s="20"/>
      <c r="I2213" s="20"/>
      <c r="J2213" s="20"/>
      <c r="K2213" s="20"/>
      <c r="L2213" s="20"/>
      <c r="M2213" s="20"/>
      <c r="N2213" s="20"/>
      <c r="O2213" s="20"/>
      <c r="P2213" s="20"/>
      <c r="Q2213" s="20"/>
      <c r="R2213" s="20"/>
      <c r="S2213" s="20"/>
      <c r="T2213" s="31"/>
    </row>
    <row r="2214" spans="5:20" x14ac:dyDescent="0.25">
      <c r="E2214" s="20"/>
      <c r="F2214" s="20"/>
      <c r="G2214" s="20"/>
      <c r="H2214" s="20"/>
      <c r="I2214" s="20"/>
      <c r="J2214" s="20"/>
      <c r="K2214" s="20"/>
      <c r="L2214" s="20"/>
      <c r="M2214" s="20"/>
      <c r="N2214" s="20"/>
      <c r="O2214" s="20"/>
      <c r="P2214" s="20"/>
      <c r="Q2214" s="20"/>
      <c r="R2214" s="20"/>
      <c r="S2214" s="20"/>
      <c r="T2214" s="31"/>
    </row>
    <row r="2215" spans="5:20" x14ac:dyDescent="0.25">
      <c r="E2215" s="20"/>
      <c r="F2215" s="20"/>
      <c r="G2215" s="20"/>
      <c r="H2215" s="20"/>
      <c r="I2215" s="20"/>
      <c r="J2215" s="20"/>
      <c r="K2215" s="20"/>
      <c r="L2215" s="20"/>
      <c r="M2215" s="20"/>
      <c r="N2215" s="20"/>
      <c r="O2215" s="20"/>
      <c r="P2215" s="20"/>
      <c r="Q2215" s="20"/>
      <c r="R2215" s="20"/>
      <c r="S2215" s="20"/>
      <c r="T2215" s="31"/>
    </row>
    <row r="2216" spans="5:20" x14ac:dyDescent="0.25">
      <c r="E2216" s="20"/>
      <c r="F2216" s="20"/>
      <c r="G2216" s="20"/>
      <c r="H2216" s="20"/>
      <c r="I2216" s="20"/>
      <c r="J2216" s="20"/>
      <c r="K2216" s="20"/>
      <c r="L2216" s="20"/>
      <c r="M2216" s="20"/>
      <c r="N2216" s="20"/>
      <c r="O2216" s="20"/>
      <c r="P2216" s="20"/>
      <c r="Q2216" s="20"/>
      <c r="R2216" s="20"/>
      <c r="S2216" s="20"/>
      <c r="T2216" s="31"/>
    </row>
    <row r="2217" spans="5:20" x14ac:dyDescent="0.25">
      <c r="E2217" s="20"/>
      <c r="F2217" s="20"/>
      <c r="G2217" s="20"/>
      <c r="H2217" s="20"/>
      <c r="I2217" s="20"/>
      <c r="J2217" s="20"/>
      <c r="K2217" s="20"/>
      <c r="L2217" s="20"/>
      <c r="M2217" s="20"/>
      <c r="N2217" s="20"/>
      <c r="O2217" s="20"/>
      <c r="P2217" s="20"/>
      <c r="Q2217" s="20"/>
      <c r="R2217" s="20"/>
      <c r="S2217" s="20"/>
      <c r="T2217" s="31"/>
    </row>
    <row r="2218" spans="5:20" x14ac:dyDescent="0.25">
      <c r="E2218" s="20"/>
      <c r="F2218" s="20"/>
      <c r="G2218" s="20"/>
      <c r="H2218" s="20"/>
      <c r="I2218" s="20"/>
      <c r="J2218" s="20"/>
      <c r="K2218" s="20"/>
      <c r="L2218" s="20"/>
      <c r="M2218" s="20"/>
      <c r="N2218" s="20"/>
      <c r="O2218" s="20"/>
      <c r="P2218" s="20"/>
      <c r="Q2218" s="20"/>
      <c r="R2218" s="20"/>
      <c r="S2218" s="20"/>
      <c r="T2218" s="31"/>
    </row>
    <row r="2219" spans="5:20" x14ac:dyDescent="0.25">
      <c r="E2219" s="20"/>
      <c r="F2219" s="20"/>
      <c r="G2219" s="20"/>
      <c r="H2219" s="20"/>
      <c r="I2219" s="20"/>
      <c r="J2219" s="20"/>
      <c r="K2219" s="20"/>
      <c r="L2219" s="20"/>
      <c r="M2219" s="20"/>
      <c r="N2219" s="20"/>
      <c r="O2219" s="20"/>
      <c r="P2219" s="20"/>
      <c r="Q2219" s="20"/>
      <c r="R2219" s="20"/>
      <c r="S2219" s="20"/>
      <c r="T2219" s="31"/>
    </row>
    <row r="2220" spans="5:20" x14ac:dyDescent="0.25">
      <c r="E2220" s="20"/>
      <c r="F2220" s="20"/>
      <c r="G2220" s="20"/>
      <c r="H2220" s="20"/>
      <c r="I2220" s="20"/>
      <c r="J2220" s="20"/>
      <c r="K2220" s="20"/>
      <c r="L2220" s="20"/>
      <c r="M2220" s="20"/>
      <c r="N2220" s="20"/>
      <c r="O2220" s="20"/>
      <c r="P2220" s="20"/>
      <c r="Q2220" s="20"/>
      <c r="R2220" s="20"/>
      <c r="S2220" s="20"/>
      <c r="T2220" s="31"/>
    </row>
    <row r="2221" spans="5:20" x14ac:dyDescent="0.25">
      <c r="E2221" s="20"/>
      <c r="F2221" s="20"/>
      <c r="G2221" s="20"/>
      <c r="H2221" s="20"/>
      <c r="I2221" s="20"/>
      <c r="J2221" s="20"/>
      <c r="K2221" s="20"/>
      <c r="L2221" s="20"/>
      <c r="M2221" s="20"/>
      <c r="N2221" s="20"/>
      <c r="O2221" s="20"/>
      <c r="P2221" s="20"/>
      <c r="Q2221" s="20"/>
      <c r="R2221" s="20"/>
      <c r="S2221" s="20"/>
      <c r="T2221" s="31"/>
    </row>
    <row r="2222" spans="5:20" x14ac:dyDescent="0.25">
      <c r="E2222" s="20"/>
      <c r="F2222" s="20"/>
      <c r="G2222" s="20"/>
      <c r="H2222" s="20"/>
      <c r="I2222" s="20"/>
      <c r="J2222" s="20"/>
      <c r="K2222" s="20"/>
      <c r="L2222" s="20"/>
      <c r="M2222" s="20"/>
      <c r="N2222" s="20"/>
      <c r="O2222" s="20"/>
      <c r="P2222" s="20"/>
      <c r="Q2222" s="20"/>
      <c r="R2222" s="20"/>
      <c r="S2222" s="20"/>
      <c r="T2222" s="31"/>
    </row>
    <row r="2223" spans="5:20" x14ac:dyDescent="0.25">
      <c r="E2223" s="20"/>
      <c r="F2223" s="20"/>
      <c r="G2223" s="20"/>
      <c r="H2223" s="20"/>
      <c r="I2223" s="20"/>
      <c r="J2223" s="20"/>
      <c r="K2223" s="20"/>
      <c r="L2223" s="20"/>
      <c r="M2223" s="20"/>
      <c r="N2223" s="20"/>
      <c r="O2223" s="20"/>
      <c r="P2223" s="20"/>
      <c r="Q2223" s="20"/>
      <c r="R2223" s="20"/>
      <c r="S2223" s="20"/>
      <c r="T2223" s="31"/>
    </row>
    <row r="2224" spans="5:20" x14ac:dyDescent="0.25">
      <c r="E2224" s="20"/>
      <c r="F2224" s="20"/>
      <c r="G2224" s="20"/>
      <c r="H2224" s="20"/>
      <c r="I2224" s="20"/>
      <c r="J2224" s="20"/>
      <c r="K2224" s="20"/>
      <c r="L2224" s="20"/>
      <c r="M2224" s="20"/>
      <c r="N2224" s="20"/>
      <c r="O2224" s="20"/>
      <c r="P2224" s="20"/>
      <c r="Q2224" s="20"/>
      <c r="R2224" s="20"/>
      <c r="S2224" s="20"/>
      <c r="T2224" s="31"/>
    </row>
    <row r="2225" spans="5:20" x14ac:dyDescent="0.25">
      <c r="E2225" s="20"/>
      <c r="F2225" s="20"/>
      <c r="G2225" s="20"/>
      <c r="H2225" s="20"/>
      <c r="I2225" s="20"/>
      <c r="J2225" s="20"/>
      <c r="K2225" s="20"/>
      <c r="L2225" s="20"/>
      <c r="M2225" s="20"/>
      <c r="N2225" s="20"/>
      <c r="O2225" s="20"/>
      <c r="P2225" s="20"/>
      <c r="Q2225" s="20"/>
      <c r="R2225" s="20"/>
      <c r="S2225" s="20"/>
      <c r="T2225" s="31"/>
    </row>
    <row r="2226" spans="5:20" x14ac:dyDescent="0.25">
      <c r="E2226" s="20"/>
      <c r="F2226" s="20"/>
      <c r="G2226" s="20"/>
      <c r="H2226" s="20"/>
      <c r="I2226" s="20"/>
      <c r="J2226" s="20"/>
      <c r="K2226" s="20"/>
      <c r="L2226" s="20"/>
      <c r="M2226" s="20"/>
      <c r="N2226" s="20"/>
      <c r="O2226" s="20"/>
      <c r="P2226" s="20"/>
      <c r="Q2226" s="20"/>
      <c r="R2226" s="20"/>
      <c r="S2226" s="20"/>
      <c r="T2226" s="31"/>
    </row>
    <row r="2227" spans="5:20" x14ac:dyDescent="0.25">
      <c r="E2227" s="20"/>
      <c r="F2227" s="20"/>
      <c r="G2227" s="20"/>
      <c r="H2227" s="20"/>
      <c r="I2227" s="20"/>
      <c r="J2227" s="20"/>
      <c r="K2227" s="20"/>
      <c r="L2227" s="20"/>
      <c r="M2227" s="20"/>
      <c r="N2227" s="20"/>
      <c r="O2227" s="20"/>
      <c r="P2227" s="20"/>
      <c r="Q2227" s="20"/>
      <c r="R2227" s="20"/>
      <c r="S2227" s="20"/>
      <c r="T2227" s="31"/>
    </row>
    <row r="2228" spans="5:20" x14ac:dyDescent="0.25">
      <c r="E2228" s="20"/>
      <c r="F2228" s="20"/>
      <c r="G2228" s="20"/>
      <c r="H2228" s="20"/>
      <c r="I2228" s="20"/>
      <c r="J2228" s="20"/>
      <c r="K2228" s="20"/>
      <c r="L2228" s="20"/>
      <c r="M2228" s="20"/>
      <c r="N2228" s="20"/>
      <c r="O2228" s="20"/>
      <c r="P2228" s="20"/>
      <c r="Q2228" s="20"/>
      <c r="R2228" s="20"/>
      <c r="S2228" s="20"/>
      <c r="T2228" s="31"/>
    </row>
    <row r="2229" spans="5:20" x14ac:dyDescent="0.25">
      <c r="E2229" s="20"/>
      <c r="F2229" s="20"/>
      <c r="G2229" s="20"/>
      <c r="H2229" s="20"/>
      <c r="I2229" s="20"/>
      <c r="J2229" s="20"/>
      <c r="K2229" s="20"/>
      <c r="L2229" s="20"/>
      <c r="M2229" s="20"/>
      <c r="N2229" s="20"/>
      <c r="O2229" s="20"/>
      <c r="P2229" s="20"/>
      <c r="Q2229" s="20"/>
      <c r="R2229" s="20"/>
      <c r="S2229" s="20"/>
      <c r="T2229" s="31"/>
    </row>
    <row r="2230" spans="5:20" x14ac:dyDescent="0.25">
      <c r="E2230" s="20"/>
      <c r="F2230" s="20"/>
      <c r="G2230" s="20"/>
      <c r="H2230" s="20"/>
      <c r="I2230" s="20"/>
      <c r="J2230" s="20"/>
      <c r="K2230" s="20"/>
      <c r="L2230" s="20"/>
      <c r="M2230" s="20"/>
      <c r="N2230" s="20"/>
      <c r="O2230" s="20"/>
      <c r="P2230" s="20"/>
      <c r="Q2230" s="20"/>
      <c r="R2230" s="20"/>
      <c r="S2230" s="20"/>
      <c r="T2230" s="31"/>
    </row>
    <row r="2231" spans="5:20" x14ac:dyDescent="0.25">
      <c r="E2231" s="20"/>
      <c r="F2231" s="20"/>
      <c r="G2231" s="20"/>
      <c r="H2231" s="20"/>
      <c r="I2231" s="20"/>
      <c r="J2231" s="20"/>
      <c r="K2231" s="20"/>
      <c r="L2231" s="20"/>
      <c r="M2231" s="20"/>
      <c r="N2231" s="20"/>
      <c r="O2231" s="20"/>
      <c r="P2231" s="20"/>
      <c r="Q2231" s="20"/>
      <c r="R2231" s="20"/>
      <c r="S2231" s="20"/>
      <c r="T2231" s="31"/>
    </row>
    <row r="2232" spans="5:20" x14ac:dyDescent="0.25">
      <c r="E2232" s="20"/>
      <c r="F2232" s="20"/>
      <c r="G2232" s="20"/>
      <c r="H2232" s="20"/>
      <c r="I2232" s="20"/>
      <c r="J2232" s="20"/>
      <c r="K2232" s="20"/>
      <c r="L2232" s="20"/>
      <c r="M2232" s="20"/>
      <c r="N2232" s="20"/>
      <c r="O2232" s="20"/>
      <c r="P2232" s="20"/>
      <c r="Q2232" s="20"/>
      <c r="R2232" s="20"/>
      <c r="S2232" s="20"/>
      <c r="T2232" s="31"/>
    </row>
    <row r="2233" spans="5:20" x14ac:dyDescent="0.25">
      <c r="E2233" s="20"/>
      <c r="F2233" s="20"/>
      <c r="G2233" s="20"/>
      <c r="H2233" s="20"/>
      <c r="I2233" s="20"/>
      <c r="J2233" s="20"/>
      <c r="K2233" s="20"/>
      <c r="L2233" s="20"/>
      <c r="M2233" s="20"/>
      <c r="N2233" s="20"/>
      <c r="O2233" s="20"/>
      <c r="P2233" s="20"/>
      <c r="Q2233" s="20"/>
      <c r="R2233" s="20"/>
      <c r="S2233" s="20"/>
      <c r="T2233" s="31"/>
    </row>
    <row r="2234" spans="5:20" x14ac:dyDescent="0.25">
      <c r="E2234" s="20"/>
      <c r="F2234" s="20"/>
      <c r="G2234" s="20"/>
      <c r="H2234" s="20"/>
      <c r="I2234" s="20"/>
      <c r="J2234" s="20"/>
      <c r="K2234" s="20"/>
      <c r="L2234" s="20"/>
      <c r="M2234" s="20"/>
      <c r="N2234" s="20"/>
      <c r="O2234" s="20"/>
      <c r="P2234" s="20"/>
      <c r="Q2234" s="20"/>
      <c r="R2234" s="20"/>
      <c r="S2234" s="20"/>
      <c r="T2234" s="31"/>
    </row>
    <row r="2235" spans="5:20" x14ac:dyDescent="0.25">
      <c r="E2235" s="20"/>
      <c r="F2235" s="20"/>
      <c r="G2235" s="20"/>
      <c r="H2235" s="20"/>
      <c r="I2235" s="20"/>
      <c r="J2235" s="20"/>
      <c r="K2235" s="20"/>
      <c r="L2235" s="20"/>
      <c r="M2235" s="20"/>
      <c r="N2235" s="20"/>
      <c r="O2235" s="20"/>
      <c r="P2235" s="20"/>
      <c r="Q2235" s="20"/>
      <c r="R2235" s="20"/>
      <c r="S2235" s="20"/>
      <c r="T2235" s="31"/>
    </row>
    <row r="2236" spans="5:20" x14ac:dyDescent="0.25">
      <c r="E2236" s="20"/>
      <c r="F2236" s="20"/>
      <c r="G2236" s="20"/>
      <c r="H2236" s="20"/>
      <c r="I2236" s="20"/>
      <c r="J2236" s="20"/>
      <c r="K2236" s="20"/>
      <c r="L2236" s="20"/>
      <c r="M2236" s="20"/>
      <c r="N2236" s="20"/>
      <c r="O2236" s="20"/>
      <c r="P2236" s="20"/>
      <c r="Q2236" s="20"/>
      <c r="R2236" s="20"/>
      <c r="S2236" s="20"/>
      <c r="T2236" s="31"/>
    </row>
    <row r="2237" spans="5:20" x14ac:dyDescent="0.25">
      <c r="E2237" s="20"/>
      <c r="F2237" s="20"/>
      <c r="G2237" s="20"/>
      <c r="H2237" s="20"/>
      <c r="I2237" s="20"/>
      <c r="J2237" s="20"/>
      <c r="K2237" s="20"/>
      <c r="L2237" s="20"/>
      <c r="M2237" s="20"/>
      <c r="N2237" s="20"/>
      <c r="O2237" s="20"/>
      <c r="P2237" s="20"/>
      <c r="Q2237" s="20"/>
      <c r="R2237" s="20"/>
      <c r="S2237" s="20"/>
      <c r="T2237" s="31"/>
    </row>
    <row r="2238" spans="5:20" x14ac:dyDescent="0.25">
      <c r="E2238" s="20"/>
      <c r="F2238" s="20"/>
      <c r="G2238" s="20"/>
      <c r="H2238" s="20"/>
      <c r="I2238" s="20"/>
      <c r="J2238" s="20"/>
      <c r="K2238" s="20"/>
      <c r="L2238" s="20"/>
      <c r="M2238" s="20"/>
      <c r="N2238" s="20"/>
      <c r="O2238" s="20"/>
      <c r="P2238" s="20"/>
      <c r="Q2238" s="20"/>
      <c r="R2238" s="20"/>
      <c r="S2238" s="20"/>
      <c r="T2238" s="31"/>
    </row>
    <row r="2239" spans="5:20" x14ac:dyDescent="0.25">
      <c r="E2239" s="20"/>
      <c r="F2239" s="20"/>
      <c r="G2239" s="20"/>
      <c r="H2239" s="20"/>
      <c r="I2239" s="20"/>
      <c r="J2239" s="20"/>
      <c r="K2239" s="20"/>
      <c r="L2239" s="20"/>
      <c r="M2239" s="20"/>
      <c r="N2239" s="20"/>
      <c r="O2239" s="20"/>
      <c r="P2239" s="20"/>
      <c r="Q2239" s="20"/>
      <c r="R2239" s="20"/>
      <c r="S2239" s="20"/>
      <c r="T2239" s="31"/>
    </row>
    <row r="2240" spans="5:20" x14ac:dyDescent="0.25">
      <c r="E2240" s="20"/>
      <c r="F2240" s="20"/>
      <c r="G2240" s="20"/>
      <c r="H2240" s="20"/>
      <c r="I2240" s="20"/>
      <c r="J2240" s="20"/>
      <c r="K2240" s="20"/>
      <c r="L2240" s="20"/>
      <c r="M2240" s="20"/>
      <c r="N2240" s="20"/>
      <c r="O2240" s="20"/>
      <c r="P2240" s="20"/>
      <c r="Q2240" s="20"/>
      <c r="R2240" s="20"/>
      <c r="S2240" s="20"/>
      <c r="T2240" s="31"/>
    </row>
    <row r="2241" spans="5:20" x14ac:dyDescent="0.25">
      <c r="E2241" s="20"/>
      <c r="F2241" s="20"/>
      <c r="G2241" s="20"/>
      <c r="H2241" s="20"/>
      <c r="I2241" s="20"/>
      <c r="J2241" s="20"/>
      <c r="K2241" s="20"/>
      <c r="L2241" s="20"/>
      <c r="M2241" s="20"/>
      <c r="N2241" s="20"/>
      <c r="O2241" s="20"/>
      <c r="P2241" s="20"/>
      <c r="Q2241" s="20"/>
      <c r="R2241" s="20"/>
      <c r="S2241" s="20"/>
      <c r="T2241" s="31"/>
    </row>
    <row r="2242" spans="5:20" x14ac:dyDescent="0.25">
      <c r="E2242" s="20"/>
      <c r="F2242" s="20"/>
      <c r="G2242" s="20"/>
      <c r="H2242" s="20"/>
      <c r="I2242" s="20"/>
      <c r="J2242" s="20"/>
      <c r="K2242" s="20"/>
      <c r="L2242" s="20"/>
      <c r="M2242" s="20"/>
      <c r="N2242" s="20"/>
      <c r="O2242" s="20"/>
      <c r="P2242" s="20"/>
      <c r="Q2242" s="20"/>
      <c r="R2242" s="20"/>
      <c r="S2242" s="20"/>
      <c r="T2242" s="31"/>
    </row>
    <row r="2243" spans="5:20" x14ac:dyDescent="0.25">
      <c r="E2243" s="20"/>
      <c r="F2243" s="20"/>
      <c r="G2243" s="20"/>
      <c r="H2243" s="20"/>
      <c r="I2243" s="20"/>
      <c r="J2243" s="20"/>
      <c r="K2243" s="20"/>
      <c r="L2243" s="20"/>
      <c r="M2243" s="20"/>
      <c r="N2243" s="20"/>
      <c r="O2243" s="20"/>
      <c r="P2243" s="20"/>
      <c r="Q2243" s="20"/>
      <c r="R2243" s="20"/>
      <c r="S2243" s="20"/>
      <c r="T2243" s="31"/>
    </row>
    <row r="2244" spans="5:20" x14ac:dyDescent="0.25">
      <c r="E2244" s="20"/>
      <c r="F2244" s="20"/>
      <c r="G2244" s="20"/>
      <c r="H2244" s="20"/>
      <c r="I2244" s="20"/>
      <c r="J2244" s="20"/>
      <c r="K2244" s="20"/>
      <c r="L2244" s="20"/>
      <c r="M2244" s="20"/>
      <c r="N2244" s="20"/>
      <c r="O2244" s="20"/>
      <c r="P2244" s="20"/>
      <c r="Q2244" s="20"/>
      <c r="R2244" s="20"/>
      <c r="S2244" s="20"/>
      <c r="T2244" s="31"/>
    </row>
    <row r="2245" spans="5:20" x14ac:dyDescent="0.25">
      <c r="E2245" s="20"/>
      <c r="F2245" s="20"/>
      <c r="G2245" s="20"/>
      <c r="H2245" s="20"/>
      <c r="I2245" s="20"/>
      <c r="J2245" s="20"/>
      <c r="K2245" s="20"/>
      <c r="L2245" s="20"/>
      <c r="M2245" s="20"/>
      <c r="N2245" s="20"/>
      <c r="O2245" s="20"/>
      <c r="P2245" s="20"/>
      <c r="Q2245" s="20"/>
      <c r="R2245" s="20"/>
      <c r="S2245" s="20"/>
      <c r="T2245" s="31"/>
    </row>
    <row r="2246" spans="5:20" x14ac:dyDescent="0.25">
      <c r="E2246" s="20"/>
      <c r="F2246" s="20"/>
      <c r="G2246" s="20"/>
      <c r="H2246" s="20"/>
      <c r="I2246" s="20"/>
      <c r="J2246" s="20"/>
      <c r="K2246" s="20"/>
      <c r="L2246" s="20"/>
      <c r="M2246" s="20"/>
      <c r="N2246" s="20"/>
      <c r="O2246" s="20"/>
      <c r="P2246" s="20"/>
      <c r="Q2246" s="20"/>
      <c r="R2246" s="20"/>
      <c r="S2246" s="20"/>
      <c r="T2246" s="31"/>
    </row>
    <row r="2247" spans="5:20" x14ac:dyDescent="0.25">
      <c r="E2247" s="20"/>
      <c r="F2247" s="20"/>
      <c r="G2247" s="20"/>
      <c r="H2247" s="20"/>
      <c r="I2247" s="20"/>
      <c r="J2247" s="20"/>
      <c r="K2247" s="20"/>
      <c r="L2247" s="20"/>
      <c r="M2247" s="20"/>
      <c r="N2247" s="20"/>
      <c r="O2247" s="20"/>
      <c r="P2247" s="20"/>
      <c r="Q2247" s="20"/>
      <c r="R2247" s="20"/>
      <c r="S2247" s="20"/>
      <c r="T2247" s="31"/>
    </row>
    <row r="2248" spans="5:20" x14ac:dyDescent="0.25">
      <c r="E2248" s="20"/>
      <c r="F2248" s="20"/>
      <c r="G2248" s="20"/>
      <c r="H2248" s="20"/>
      <c r="I2248" s="20"/>
      <c r="J2248" s="20"/>
      <c r="K2248" s="20"/>
      <c r="L2248" s="20"/>
      <c r="M2248" s="20"/>
      <c r="N2248" s="20"/>
      <c r="O2248" s="20"/>
      <c r="P2248" s="20"/>
      <c r="Q2248" s="20"/>
      <c r="R2248" s="20"/>
      <c r="S2248" s="20"/>
      <c r="T2248" s="31"/>
    </row>
    <row r="2249" spans="5:20" x14ac:dyDescent="0.25">
      <c r="E2249" s="20"/>
      <c r="F2249" s="20"/>
      <c r="G2249" s="20"/>
      <c r="H2249" s="20"/>
      <c r="I2249" s="20"/>
      <c r="J2249" s="20"/>
      <c r="K2249" s="20"/>
      <c r="L2249" s="20"/>
      <c r="M2249" s="20"/>
      <c r="N2249" s="20"/>
      <c r="O2249" s="20"/>
      <c r="P2249" s="20"/>
      <c r="Q2249" s="20"/>
      <c r="R2249" s="20"/>
      <c r="S2249" s="20"/>
      <c r="T2249" s="31"/>
    </row>
    <row r="2250" spans="5:20" x14ac:dyDescent="0.25">
      <c r="E2250" s="20"/>
      <c r="F2250" s="20"/>
      <c r="G2250" s="20"/>
      <c r="H2250" s="20"/>
      <c r="I2250" s="20"/>
      <c r="J2250" s="20"/>
      <c r="K2250" s="20"/>
      <c r="L2250" s="20"/>
      <c r="M2250" s="20"/>
      <c r="N2250" s="20"/>
      <c r="O2250" s="20"/>
      <c r="P2250" s="20"/>
      <c r="Q2250" s="20"/>
      <c r="R2250" s="20"/>
      <c r="S2250" s="20"/>
      <c r="T2250" s="31"/>
    </row>
    <row r="2251" spans="5:20" x14ac:dyDescent="0.25">
      <c r="E2251" s="20"/>
      <c r="F2251" s="20"/>
      <c r="G2251" s="20"/>
      <c r="H2251" s="20"/>
      <c r="I2251" s="20"/>
      <c r="J2251" s="20"/>
      <c r="K2251" s="20"/>
      <c r="L2251" s="20"/>
      <c r="M2251" s="20"/>
      <c r="N2251" s="20"/>
      <c r="O2251" s="20"/>
      <c r="P2251" s="20"/>
      <c r="Q2251" s="20"/>
      <c r="R2251" s="20"/>
      <c r="S2251" s="20"/>
      <c r="T2251" s="31"/>
    </row>
    <row r="2252" spans="5:20" x14ac:dyDescent="0.25">
      <c r="E2252" s="20"/>
      <c r="F2252" s="20"/>
      <c r="G2252" s="20"/>
      <c r="H2252" s="20"/>
      <c r="I2252" s="20"/>
      <c r="J2252" s="20"/>
      <c r="K2252" s="20"/>
      <c r="L2252" s="20"/>
      <c r="M2252" s="20"/>
      <c r="N2252" s="20"/>
      <c r="O2252" s="20"/>
      <c r="P2252" s="20"/>
      <c r="Q2252" s="20"/>
      <c r="R2252" s="20"/>
      <c r="S2252" s="20"/>
      <c r="T2252" s="31"/>
    </row>
    <row r="2253" spans="5:20" x14ac:dyDescent="0.25">
      <c r="E2253" s="20"/>
      <c r="F2253" s="20"/>
      <c r="G2253" s="20"/>
      <c r="H2253" s="20"/>
      <c r="I2253" s="20"/>
      <c r="J2253" s="20"/>
      <c r="K2253" s="20"/>
      <c r="L2253" s="20"/>
      <c r="M2253" s="20"/>
      <c r="N2253" s="20"/>
      <c r="O2253" s="20"/>
      <c r="P2253" s="20"/>
      <c r="Q2253" s="20"/>
      <c r="R2253" s="20"/>
      <c r="S2253" s="20"/>
      <c r="T2253" s="31"/>
    </row>
    <row r="2254" spans="5:20" x14ac:dyDescent="0.25">
      <c r="E2254" s="20"/>
      <c r="F2254" s="20"/>
      <c r="G2254" s="20"/>
      <c r="H2254" s="20"/>
      <c r="I2254" s="20"/>
      <c r="J2254" s="20"/>
      <c r="K2254" s="20"/>
      <c r="L2254" s="20"/>
      <c r="M2254" s="20"/>
      <c r="N2254" s="20"/>
      <c r="O2254" s="20"/>
      <c r="P2254" s="20"/>
      <c r="Q2254" s="20"/>
      <c r="R2254" s="20"/>
      <c r="S2254" s="20"/>
      <c r="T2254" s="31"/>
    </row>
    <row r="2255" spans="5:20" x14ac:dyDescent="0.25">
      <c r="E2255" s="20"/>
      <c r="F2255" s="20"/>
      <c r="G2255" s="20"/>
      <c r="H2255" s="20"/>
      <c r="I2255" s="20"/>
      <c r="J2255" s="20"/>
      <c r="K2255" s="20"/>
      <c r="L2255" s="20"/>
      <c r="M2255" s="20"/>
      <c r="N2255" s="20"/>
      <c r="O2255" s="20"/>
      <c r="P2255" s="20"/>
      <c r="Q2255" s="20"/>
      <c r="R2255" s="20"/>
      <c r="S2255" s="20"/>
      <c r="T2255" s="31"/>
    </row>
    <row r="2256" spans="5:20" x14ac:dyDescent="0.25">
      <c r="E2256" s="20"/>
      <c r="F2256" s="20"/>
      <c r="G2256" s="20"/>
      <c r="H2256" s="20"/>
      <c r="I2256" s="20"/>
      <c r="J2256" s="20"/>
      <c r="K2256" s="20"/>
      <c r="L2256" s="20"/>
      <c r="M2256" s="20"/>
      <c r="N2256" s="20"/>
      <c r="O2256" s="20"/>
      <c r="P2256" s="20"/>
      <c r="Q2256" s="20"/>
      <c r="R2256" s="20"/>
      <c r="S2256" s="20"/>
      <c r="T2256" s="31"/>
    </row>
    <row r="2257" spans="5:20" x14ac:dyDescent="0.25">
      <c r="E2257" s="20"/>
      <c r="F2257" s="20"/>
      <c r="G2257" s="20"/>
      <c r="H2257" s="20"/>
      <c r="I2257" s="20"/>
      <c r="J2257" s="20"/>
      <c r="K2257" s="20"/>
      <c r="L2257" s="20"/>
      <c r="M2257" s="20"/>
      <c r="N2257" s="20"/>
      <c r="O2257" s="20"/>
      <c r="P2257" s="20"/>
      <c r="Q2257" s="20"/>
      <c r="R2257" s="20"/>
      <c r="S2257" s="20"/>
      <c r="T2257" s="31"/>
    </row>
    <row r="2258" spans="5:20" x14ac:dyDescent="0.25">
      <c r="E2258" s="20"/>
      <c r="F2258" s="20"/>
      <c r="G2258" s="20"/>
      <c r="H2258" s="20"/>
      <c r="I2258" s="20"/>
      <c r="J2258" s="20"/>
      <c r="K2258" s="20"/>
      <c r="L2258" s="20"/>
      <c r="M2258" s="20"/>
      <c r="N2258" s="20"/>
      <c r="O2258" s="20"/>
      <c r="P2258" s="20"/>
      <c r="Q2258" s="20"/>
      <c r="R2258" s="20"/>
      <c r="S2258" s="20"/>
      <c r="T2258" s="31"/>
    </row>
    <row r="2259" spans="5:20" x14ac:dyDescent="0.25">
      <c r="E2259" s="20"/>
      <c r="F2259" s="20"/>
      <c r="G2259" s="20"/>
      <c r="H2259" s="20"/>
      <c r="I2259" s="20"/>
      <c r="J2259" s="20"/>
      <c r="K2259" s="20"/>
      <c r="L2259" s="20"/>
      <c r="M2259" s="20"/>
      <c r="N2259" s="20"/>
      <c r="O2259" s="20"/>
      <c r="P2259" s="20"/>
      <c r="Q2259" s="20"/>
      <c r="R2259" s="20"/>
      <c r="S2259" s="20"/>
      <c r="T2259" s="31"/>
    </row>
    <row r="2260" spans="5:20" x14ac:dyDescent="0.25">
      <c r="E2260" s="20"/>
      <c r="F2260" s="20"/>
      <c r="G2260" s="20"/>
      <c r="H2260" s="20"/>
      <c r="I2260" s="20"/>
      <c r="J2260" s="20"/>
      <c r="K2260" s="20"/>
      <c r="L2260" s="20"/>
      <c r="M2260" s="20"/>
      <c r="N2260" s="20"/>
      <c r="O2260" s="20"/>
      <c r="P2260" s="20"/>
      <c r="Q2260" s="20"/>
      <c r="R2260" s="20"/>
      <c r="S2260" s="20"/>
      <c r="T2260" s="31"/>
    </row>
    <row r="2261" spans="5:20" x14ac:dyDescent="0.25">
      <c r="E2261" s="20"/>
      <c r="F2261" s="20"/>
      <c r="G2261" s="20"/>
      <c r="H2261" s="20"/>
      <c r="I2261" s="20"/>
      <c r="J2261" s="20"/>
      <c r="K2261" s="20"/>
      <c r="L2261" s="20"/>
      <c r="M2261" s="20"/>
      <c r="N2261" s="20"/>
      <c r="O2261" s="20"/>
      <c r="P2261" s="20"/>
      <c r="Q2261" s="20"/>
      <c r="R2261" s="20"/>
      <c r="S2261" s="20"/>
      <c r="T2261" s="31"/>
    </row>
    <row r="2262" spans="5:20" x14ac:dyDescent="0.25">
      <c r="E2262" s="20"/>
      <c r="F2262" s="20"/>
      <c r="G2262" s="20"/>
      <c r="H2262" s="20"/>
      <c r="I2262" s="20"/>
      <c r="J2262" s="20"/>
      <c r="K2262" s="20"/>
      <c r="L2262" s="20"/>
      <c r="M2262" s="20"/>
      <c r="N2262" s="20"/>
      <c r="O2262" s="20"/>
      <c r="P2262" s="20"/>
      <c r="Q2262" s="20"/>
      <c r="R2262" s="20"/>
      <c r="S2262" s="20"/>
      <c r="T2262" s="31"/>
    </row>
    <row r="2263" spans="5:20" x14ac:dyDescent="0.25">
      <c r="E2263" s="20"/>
      <c r="F2263" s="20"/>
      <c r="G2263" s="20"/>
      <c r="H2263" s="20"/>
      <c r="I2263" s="20"/>
      <c r="J2263" s="20"/>
      <c r="K2263" s="20"/>
      <c r="L2263" s="20"/>
      <c r="M2263" s="20"/>
      <c r="N2263" s="20"/>
      <c r="O2263" s="20"/>
      <c r="P2263" s="20"/>
      <c r="Q2263" s="20"/>
      <c r="R2263" s="20"/>
      <c r="S2263" s="20"/>
      <c r="T2263" s="31"/>
    </row>
    <row r="2264" spans="5:20" x14ac:dyDescent="0.25">
      <c r="E2264" s="20"/>
      <c r="F2264" s="20"/>
      <c r="G2264" s="20"/>
      <c r="H2264" s="20"/>
      <c r="I2264" s="20"/>
      <c r="J2264" s="20"/>
      <c r="K2264" s="20"/>
      <c r="L2264" s="20"/>
      <c r="M2264" s="20"/>
      <c r="N2264" s="20"/>
      <c r="O2264" s="20"/>
      <c r="P2264" s="20"/>
      <c r="Q2264" s="20"/>
      <c r="R2264" s="20"/>
      <c r="S2264" s="20"/>
      <c r="T2264" s="31"/>
    </row>
    <row r="2265" spans="5:20" x14ac:dyDescent="0.25">
      <c r="E2265" s="20"/>
      <c r="F2265" s="20"/>
      <c r="G2265" s="20"/>
      <c r="H2265" s="20"/>
      <c r="I2265" s="20"/>
      <c r="J2265" s="20"/>
      <c r="K2265" s="20"/>
      <c r="L2265" s="20"/>
      <c r="M2265" s="20"/>
      <c r="N2265" s="20"/>
      <c r="O2265" s="20"/>
      <c r="P2265" s="20"/>
      <c r="Q2265" s="20"/>
      <c r="R2265" s="20"/>
      <c r="S2265" s="20"/>
      <c r="T2265" s="31"/>
    </row>
    <row r="2266" spans="5:20" x14ac:dyDescent="0.25">
      <c r="E2266" s="20"/>
      <c r="F2266" s="20"/>
      <c r="G2266" s="20"/>
      <c r="H2266" s="20"/>
      <c r="I2266" s="20"/>
      <c r="J2266" s="20"/>
      <c r="K2266" s="20"/>
      <c r="L2266" s="20"/>
      <c r="M2266" s="20"/>
      <c r="N2266" s="20"/>
      <c r="O2266" s="20"/>
      <c r="P2266" s="20"/>
      <c r="Q2266" s="20"/>
      <c r="R2266" s="20"/>
      <c r="S2266" s="20"/>
      <c r="T2266" s="31"/>
    </row>
    <row r="2267" spans="5:20" x14ac:dyDescent="0.25">
      <c r="E2267" s="20"/>
      <c r="F2267" s="20"/>
      <c r="G2267" s="20"/>
      <c r="H2267" s="20"/>
      <c r="I2267" s="20"/>
      <c r="J2267" s="20"/>
      <c r="K2267" s="20"/>
      <c r="L2267" s="20"/>
      <c r="M2267" s="20"/>
      <c r="N2267" s="20"/>
      <c r="O2267" s="20"/>
      <c r="P2267" s="20"/>
      <c r="Q2267" s="20"/>
      <c r="R2267" s="20"/>
      <c r="S2267" s="20"/>
      <c r="T2267" s="31"/>
    </row>
    <row r="2268" spans="5:20" x14ac:dyDescent="0.25">
      <c r="E2268" s="20"/>
      <c r="F2268" s="20"/>
      <c r="G2268" s="20"/>
      <c r="H2268" s="20"/>
      <c r="I2268" s="20"/>
      <c r="J2268" s="20"/>
      <c r="K2268" s="20"/>
      <c r="L2268" s="20"/>
      <c r="M2268" s="20"/>
      <c r="N2268" s="20"/>
      <c r="O2268" s="20"/>
      <c r="P2268" s="20"/>
      <c r="Q2268" s="20"/>
      <c r="R2268" s="20"/>
      <c r="S2268" s="20"/>
      <c r="T2268" s="31"/>
    </row>
    <row r="2269" spans="5:20" x14ac:dyDescent="0.25">
      <c r="E2269" s="20"/>
      <c r="F2269" s="20"/>
      <c r="G2269" s="20"/>
      <c r="H2269" s="20"/>
      <c r="I2269" s="20"/>
      <c r="J2269" s="20"/>
      <c r="K2269" s="20"/>
      <c r="L2269" s="20"/>
      <c r="M2269" s="20"/>
      <c r="N2269" s="20"/>
      <c r="O2269" s="20"/>
      <c r="P2269" s="20"/>
      <c r="Q2269" s="20"/>
      <c r="R2269" s="20"/>
      <c r="S2269" s="20"/>
      <c r="T2269" s="31"/>
    </row>
    <row r="2270" spans="5:20" x14ac:dyDescent="0.25">
      <c r="E2270" s="20"/>
      <c r="F2270" s="20"/>
      <c r="G2270" s="20"/>
      <c r="H2270" s="20"/>
      <c r="I2270" s="20"/>
      <c r="J2270" s="20"/>
      <c r="K2270" s="20"/>
      <c r="L2270" s="20"/>
      <c r="M2270" s="20"/>
      <c r="N2270" s="20"/>
      <c r="O2270" s="20"/>
      <c r="P2270" s="20"/>
      <c r="Q2270" s="20"/>
      <c r="R2270" s="20"/>
      <c r="S2270" s="20"/>
      <c r="T2270" s="31"/>
    </row>
    <row r="2271" spans="5:20" x14ac:dyDescent="0.25">
      <c r="E2271" s="20"/>
      <c r="F2271" s="20"/>
      <c r="G2271" s="20"/>
      <c r="H2271" s="20"/>
      <c r="I2271" s="20"/>
      <c r="J2271" s="20"/>
      <c r="K2271" s="20"/>
      <c r="L2271" s="20"/>
      <c r="M2271" s="20"/>
      <c r="N2271" s="20"/>
      <c r="O2271" s="20"/>
      <c r="P2271" s="20"/>
      <c r="Q2271" s="20"/>
      <c r="R2271" s="20"/>
      <c r="S2271" s="20"/>
      <c r="T2271" s="31"/>
    </row>
    <row r="2272" spans="5:20" x14ac:dyDescent="0.25">
      <c r="E2272" s="20"/>
      <c r="F2272" s="20"/>
      <c r="G2272" s="20"/>
      <c r="H2272" s="20"/>
      <c r="I2272" s="20"/>
      <c r="J2272" s="20"/>
      <c r="K2272" s="20"/>
      <c r="L2272" s="20"/>
      <c r="M2272" s="20"/>
      <c r="N2272" s="20"/>
      <c r="O2272" s="20"/>
      <c r="P2272" s="20"/>
      <c r="Q2272" s="20"/>
      <c r="R2272" s="20"/>
      <c r="S2272" s="20"/>
      <c r="T2272" s="31"/>
    </row>
    <row r="2273" spans="5:20" x14ac:dyDescent="0.25">
      <c r="E2273" s="20"/>
      <c r="F2273" s="20"/>
      <c r="G2273" s="20"/>
      <c r="H2273" s="20"/>
      <c r="I2273" s="20"/>
      <c r="J2273" s="20"/>
      <c r="K2273" s="20"/>
      <c r="L2273" s="20"/>
      <c r="M2273" s="20"/>
      <c r="N2273" s="20"/>
      <c r="O2273" s="20"/>
      <c r="P2273" s="20"/>
      <c r="Q2273" s="20"/>
      <c r="R2273" s="20"/>
      <c r="S2273" s="20"/>
      <c r="T2273" s="31"/>
    </row>
    <row r="2274" spans="5:20" x14ac:dyDescent="0.25">
      <c r="E2274" s="20"/>
      <c r="F2274" s="20"/>
      <c r="G2274" s="20"/>
      <c r="H2274" s="20"/>
      <c r="I2274" s="20"/>
      <c r="J2274" s="20"/>
      <c r="K2274" s="20"/>
      <c r="L2274" s="20"/>
      <c r="M2274" s="20"/>
      <c r="N2274" s="20"/>
      <c r="O2274" s="20"/>
      <c r="P2274" s="20"/>
      <c r="Q2274" s="20"/>
      <c r="R2274" s="20"/>
      <c r="S2274" s="20"/>
      <c r="T2274" s="31"/>
    </row>
    <row r="2275" spans="5:20" x14ac:dyDescent="0.25">
      <c r="E2275" s="20"/>
      <c r="F2275" s="20"/>
      <c r="G2275" s="20"/>
      <c r="H2275" s="20"/>
      <c r="I2275" s="20"/>
      <c r="J2275" s="20"/>
      <c r="K2275" s="20"/>
      <c r="L2275" s="20"/>
      <c r="M2275" s="20"/>
      <c r="N2275" s="20"/>
      <c r="O2275" s="20"/>
      <c r="P2275" s="20"/>
      <c r="Q2275" s="20"/>
      <c r="R2275" s="20"/>
      <c r="S2275" s="20"/>
      <c r="T2275" s="31"/>
    </row>
    <row r="2276" spans="5:20" x14ac:dyDescent="0.25">
      <c r="E2276" s="20"/>
      <c r="F2276" s="20"/>
      <c r="G2276" s="20"/>
      <c r="H2276" s="20"/>
      <c r="I2276" s="20"/>
      <c r="J2276" s="20"/>
      <c r="K2276" s="20"/>
      <c r="L2276" s="20"/>
      <c r="M2276" s="20"/>
      <c r="N2276" s="20"/>
      <c r="O2276" s="20"/>
      <c r="P2276" s="20"/>
      <c r="Q2276" s="20"/>
      <c r="R2276" s="20"/>
      <c r="S2276" s="20"/>
      <c r="T2276" s="31"/>
    </row>
    <row r="2277" spans="5:20" x14ac:dyDescent="0.25">
      <c r="E2277" s="20"/>
      <c r="F2277" s="20"/>
      <c r="G2277" s="20"/>
      <c r="H2277" s="20"/>
      <c r="I2277" s="20"/>
      <c r="J2277" s="20"/>
      <c r="K2277" s="20"/>
      <c r="L2277" s="20"/>
      <c r="M2277" s="20"/>
      <c r="N2277" s="20"/>
      <c r="O2277" s="20"/>
      <c r="P2277" s="20"/>
      <c r="Q2277" s="20"/>
      <c r="R2277" s="20"/>
      <c r="S2277" s="20"/>
      <c r="T2277" s="31"/>
    </row>
    <row r="2278" spans="5:20" x14ac:dyDescent="0.25">
      <c r="E2278" s="20"/>
      <c r="F2278" s="20"/>
      <c r="G2278" s="20"/>
      <c r="H2278" s="20"/>
      <c r="I2278" s="20"/>
      <c r="J2278" s="20"/>
      <c r="K2278" s="20"/>
      <c r="L2278" s="20"/>
      <c r="M2278" s="20"/>
      <c r="N2278" s="20"/>
      <c r="O2278" s="20"/>
      <c r="P2278" s="20"/>
      <c r="Q2278" s="20"/>
      <c r="R2278" s="20"/>
      <c r="S2278" s="20"/>
      <c r="T2278" s="31"/>
    </row>
    <row r="2279" spans="5:20" x14ac:dyDescent="0.25">
      <c r="E2279" s="20"/>
      <c r="F2279" s="20"/>
      <c r="G2279" s="20"/>
      <c r="H2279" s="20"/>
      <c r="I2279" s="20"/>
      <c r="J2279" s="20"/>
      <c r="K2279" s="20"/>
      <c r="L2279" s="20"/>
      <c r="M2279" s="20"/>
      <c r="N2279" s="20"/>
      <c r="O2279" s="20"/>
      <c r="P2279" s="20"/>
      <c r="Q2279" s="20"/>
      <c r="R2279" s="20"/>
      <c r="S2279" s="20"/>
      <c r="T2279" s="31"/>
    </row>
    <row r="2280" spans="5:20" x14ac:dyDescent="0.25">
      <c r="E2280" s="20"/>
      <c r="F2280" s="20"/>
      <c r="G2280" s="20"/>
      <c r="H2280" s="20"/>
      <c r="I2280" s="20"/>
      <c r="J2280" s="20"/>
      <c r="K2280" s="20"/>
      <c r="L2280" s="20"/>
      <c r="M2280" s="20"/>
      <c r="N2280" s="20"/>
      <c r="O2280" s="20"/>
      <c r="P2280" s="20"/>
      <c r="Q2280" s="20"/>
      <c r="R2280" s="20"/>
      <c r="S2280" s="20"/>
      <c r="T2280" s="31"/>
    </row>
    <row r="2281" spans="5:20" x14ac:dyDescent="0.25">
      <c r="E2281" s="20"/>
      <c r="F2281" s="20"/>
      <c r="G2281" s="20"/>
      <c r="H2281" s="20"/>
      <c r="I2281" s="20"/>
      <c r="J2281" s="20"/>
      <c r="K2281" s="20"/>
      <c r="L2281" s="20"/>
      <c r="M2281" s="20"/>
      <c r="N2281" s="20"/>
      <c r="O2281" s="20"/>
      <c r="P2281" s="20"/>
      <c r="Q2281" s="20"/>
      <c r="R2281" s="20"/>
      <c r="S2281" s="20"/>
      <c r="T2281" s="31"/>
    </row>
    <row r="2282" spans="5:20" x14ac:dyDescent="0.25">
      <c r="E2282" s="20"/>
      <c r="F2282" s="20"/>
      <c r="G2282" s="20"/>
      <c r="H2282" s="20"/>
      <c r="I2282" s="20"/>
      <c r="J2282" s="20"/>
      <c r="K2282" s="20"/>
      <c r="L2282" s="20"/>
      <c r="M2282" s="20"/>
      <c r="N2282" s="20"/>
      <c r="O2282" s="20"/>
      <c r="P2282" s="20"/>
      <c r="Q2282" s="20"/>
      <c r="R2282" s="20"/>
      <c r="S2282" s="20"/>
      <c r="T2282" s="31"/>
    </row>
    <row r="2283" spans="5:20" x14ac:dyDescent="0.25">
      <c r="E2283" s="20"/>
      <c r="F2283" s="20"/>
      <c r="G2283" s="20"/>
      <c r="H2283" s="20"/>
      <c r="I2283" s="20"/>
      <c r="J2283" s="20"/>
      <c r="K2283" s="20"/>
      <c r="L2283" s="20"/>
      <c r="M2283" s="20"/>
      <c r="N2283" s="20"/>
      <c r="O2283" s="20"/>
      <c r="P2283" s="20"/>
      <c r="Q2283" s="20"/>
      <c r="R2283" s="20"/>
      <c r="S2283" s="20"/>
      <c r="T2283" s="31"/>
    </row>
    <row r="2284" spans="5:20" x14ac:dyDescent="0.25">
      <c r="E2284" s="20"/>
      <c r="F2284" s="20"/>
      <c r="G2284" s="20"/>
      <c r="H2284" s="20"/>
      <c r="I2284" s="20"/>
      <c r="J2284" s="20"/>
      <c r="K2284" s="20"/>
      <c r="L2284" s="20"/>
      <c r="M2284" s="20"/>
      <c r="N2284" s="20"/>
      <c r="O2284" s="20"/>
      <c r="P2284" s="20"/>
      <c r="Q2284" s="20"/>
      <c r="R2284" s="20"/>
      <c r="S2284" s="20"/>
      <c r="T2284" s="31"/>
    </row>
    <row r="2285" spans="5:20" x14ac:dyDescent="0.25">
      <c r="E2285" s="20"/>
      <c r="F2285" s="20"/>
      <c r="G2285" s="20"/>
      <c r="H2285" s="20"/>
      <c r="I2285" s="20"/>
      <c r="J2285" s="20"/>
      <c r="K2285" s="20"/>
      <c r="L2285" s="20"/>
      <c r="M2285" s="20"/>
      <c r="N2285" s="20"/>
      <c r="O2285" s="20"/>
      <c r="P2285" s="20"/>
      <c r="Q2285" s="20"/>
      <c r="R2285" s="20"/>
      <c r="S2285" s="20"/>
      <c r="T2285" s="31"/>
    </row>
    <row r="2286" spans="5:20" x14ac:dyDescent="0.25">
      <c r="E2286" s="20"/>
      <c r="F2286" s="20"/>
      <c r="G2286" s="20"/>
      <c r="H2286" s="20"/>
      <c r="I2286" s="20"/>
      <c r="J2286" s="20"/>
      <c r="K2286" s="20"/>
      <c r="L2286" s="20"/>
      <c r="M2286" s="20"/>
      <c r="N2286" s="20"/>
      <c r="O2286" s="20"/>
      <c r="P2286" s="20"/>
      <c r="Q2286" s="20"/>
      <c r="R2286" s="20"/>
      <c r="S2286" s="20"/>
      <c r="T2286" s="31"/>
    </row>
    <row r="2287" spans="5:20" x14ac:dyDescent="0.25">
      <c r="E2287" s="20"/>
      <c r="F2287" s="20"/>
      <c r="G2287" s="20"/>
      <c r="H2287" s="20"/>
      <c r="I2287" s="20"/>
      <c r="J2287" s="20"/>
      <c r="K2287" s="20"/>
      <c r="L2287" s="20"/>
      <c r="M2287" s="20"/>
      <c r="N2287" s="20"/>
      <c r="O2287" s="20"/>
      <c r="P2287" s="20"/>
      <c r="Q2287" s="20"/>
      <c r="R2287" s="20"/>
      <c r="S2287" s="20"/>
      <c r="T2287" s="31"/>
    </row>
    <row r="2288" spans="5:20" x14ac:dyDescent="0.25">
      <c r="E2288" s="20"/>
      <c r="F2288" s="20"/>
      <c r="G2288" s="20"/>
      <c r="H2288" s="20"/>
      <c r="I2288" s="20"/>
      <c r="J2288" s="20"/>
      <c r="K2288" s="20"/>
      <c r="L2288" s="20"/>
      <c r="M2288" s="20"/>
      <c r="N2288" s="20"/>
      <c r="O2288" s="20"/>
      <c r="P2288" s="20"/>
      <c r="Q2288" s="20"/>
      <c r="R2288" s="20"/>
      <c r="S2288" s="20"/>
      <c r="T2288" s="31"/>
    </row>
    <row r="2289" spans="5:20" x14ac:dyDescent="0.25">
      <c r="E2289" s="20"/>
      <c r="F2289" s="20"/>
      <c r="G2289" s="20"/>
      <c r="H2289" s="20"/>
      <c r="I2289" s="20"/>
      <c r="J2289" s="20"/>
      <c r="K2289" s="20"/>
      <c r="L2289" s="20"/>
      <c r="M2289" s="20"/>
      <c r="N2289" s="20"/>
      <c r="O2289" s="20"/>
      <c r="P2289" s="20"/>
      <c r="Q2289" s="20"/>
      <c r="R2289" s="20"/>
      <c r="S2289" s="20"/>
      <c r="T2289" s="31"/>
    </row>
    <row r="2290" spans="5:20" x14ac:dyDescent="0.25">
      <c r="E2290" s="20"/>
      <c r="F2290" s="20"/>
      <c r="G2290" s="20"/>
      <c r="H2290" s="20"/>
      <c r="I2290" s="20"/>
      <c r="J2290" s="20"/>
      <c r="K2290" s="20"/>
      <c r="L2290" s="20"/>
      <c r="M2290" s="20"/>
      <c r="N2290" s="20"/>
      <c r="O2290" s="20"/>
      <c r="P2290" s="20"/>
      <c r="Q2290" s="20"/>
      <c r="R2290" s="20"/>
      <c r="S2290" s="20"/>
      <c r="T2290" s="31"/>
    </row>
    <row r="2291" spans="5:20" x14ac:dyDescent="0.25">
      <c r="E2291" s="20"/>
      <c r="F2291" s="20"/>
      <c r="G2291" s="20"/>
      <c r="H2291" s="20"/>
      <c r="I2291" s="20"/>
      <c r="J2291" s="20"/>
      <c r="K2291" s="20"/>
      <c r="L2291" s="20"/>
      <c r="M2291" s="20"/>
      <c r="N2291" s="20"/>
      <c r="O2291" s="20"/>
      <c r="P2291" s="20"/>
      <c r="Q2291" s="20"/>
      <c r="R2291" s="20"/>
      <c r="S2291" s="20"/>
      <c r="T2291" s="31"/>
    </row>
    <row r="2292" spans="5:20" x14ac:dyDescent="0.25">
      <c r="E2292" s="20"/>
      <c r="F2292" s="20"/>
      <c r="G2292" s="20"/>
      <c r="H2292" s="20"/>
      <c r="I2292" s="20"/>
      <c r="J2292" s="20"/>
      <c r="K2292" s="20"/>
      <c r="L2292" s="20"/>
      <c r="M2292" s="20"/>
      <c r="N2292" s="20"/>
      <c r="O2292" s="20"/>
      <c r="P2292" s="20"/>
      <c r="Q2292" s="20"/>
      <c r="R2292" s="20"/>
      <c r="S2292" s="20"/>
      <c r="T2292" s="31"/>
    </row>
    <row r="2293" spans="5:20" x14ac:dyDescent="0.25">
      <c r="E2293" s="20"/>
      <c r="F2293" s="20"/>
      <c r="G2293" s="20"/>
      <c r="H2293" s="20"/>
      <c r="I2293" s="20"/>
      <c r="J2293" s="20"/>
      <c r="K2293" s="20"/>
      <c r="L2293" s="20"/>
      <c r="M2293" s="20"/>
      <c r="N2293" s="20"/>
      <c r="O2293" s="20"/>
      <c r="P2293" s="20"/>
      <c r="Q2293" s="20"/>
      <c r="R2293" s="20"/>
      <c r="S2293" s="20"/>
      <c r="T2293" s="31"/>
    </row>
    <row r="2294" spans="5:20" x14ac:dyDescent="0.25">
      <c r="E2294" s="20"/>
      <c r="F2294" s="20"/>
      <c r="G2294" s="20"/>
      <c r="H2294" s="20"/>
      <c r="I2294" s="20"/>
      <c r="J2294" s="20"/>
      <c r="K2294" s="20"/>
      <c r="L2294" s="20"/>
      <c r="M2294" s="20"/>
      <c r="N2294" s="20"/>
      <c r="O2294" s="20"/>
      <c r="P2294" s="20"/>
      <c r="Q2294" s="20"/>
      <c r="R2294" s="20"/>
      <c r="S2294" s="20"/>
      <c r="T2294" s="31"/>
    </row>
    <row r="2295" spans="5:20" x14ac:dyDescent="0.25">
      <c r="E2295" s="20"/>
      <c r="F2295" s="20"/>
      <c r="G2295" s="20"/>
      <c r="H2295" s="20"/>
      <c r="I2295" s="20"/>
      <c r="J2295" s="20"/>
      <c r="K2295" s="20"/>
      <c r="L2295" s="20"/>
      <c r="M2295" s="20"/>
      <c r="N2295" s="20"/>
      <c r="O2295" s="20"/>
      <c r="P2295" s="20"/>
      <c r="Q2295" s="20"/>
      <c r="R2295" s="20"/>
      <c r="S2295" s="20"/>
      <c r="T2295" s="31"/>
    </row>
    <row r="2296" spans="5:20" x14ac:dyDescent="0.25">
      <c r="E2296" s="20"/>
      <c r="F2296" s="20"/>
      <c r="G2296" s="20"/>
      <c r="H2296" s="20"/>
      <c r="I2296" s="20"/>
      <c r="J2296" s="20"/>
      <c r="K2296" s="20"/>
      <c r="L2296" s="20"/>
      <c r="M2296" s="20"/>
      <c r="N2296" s="20"/>
      <c r="O2296" s="20"/>
      <c r="P2296" s="20"/>
      <c r="Q2296" s="20"/>
      <c r="R2296" s="20"/>
      <c r="S2296" s="20"/>
      <c r="T2296" s="31"/>
    </row>
    <row r="2297" spans="5:20" x14ac:dyDescent="0.25">
      <c r="E2297" s="20"/>
      <c r="F2297" s="20"/>
      <c r="G2297" s="20"/>
      <c r="H2297" s="20"/>
      <c r="I2297" s="20"/>
      <c r="J2297" s="20"/>
      <c r="K2297" s="20"/>
      <c r="L2297" s="20"/>
      <c r="M2297" s="20"/>
      <c r="N2297" s="20"/>
      <c r="O2297" s="20"/>
      <c r="P2297" s="20"/>
      <c r="Q2297" s="20"/>
      <c r="R2297" s="20"/>
      <c r="S2297" s="20"/>
      <c r="T2297" s="31"/>
    </row>
    <row r="2298" spans="5:20" x14ac:dyDescent="0.25">
      <c r="E2298" s="20"/>
      <c r="F2298" s="20"/>
      <c r="G2298" s="20"/>
      <c r="H2298" s="20"/>
      <c r="I2298" s="20"/>
      <c r="J2298" s="20"/>
      <c r="K2298" s="20"/>
      <c r="L2298" s="20"/>
      <c r="M2298" s="20"/>
      <c r="N2298" s="20"/>
      <c r="O2298" s="20"/>
      <c r="P2298" s="20"/>
      <c r="Q2298" s="20"/>
      <c r="R2298" s="20"/>
      <c r="S2298" s="20"/>
      <c r="T2298" s="31"/>
    </row>
    <row r="2299" spans="5:20" x14ac:dyDescent="0.25">
      <c r="E2299" s="20"/>
      <c r="F2299" s="20"/>
      <c r="G2299" s="20"/>
      <c r="H2299" s="20"/>
      <c r="I2299" s="20"/>
      <c r="J2299" s="20"/>
      <c r="K2299" s="20"/>
      <c r="L2299" s="20"/>
      <c r="M2299" s="20"/>
      <c r="N2299" s="20"/>
      <c r="O2299" s="20"/>
      <c r="P2299" s="20"/>
      <c r="Q2299" s="20"/>
      <c r="R2299" s="20"/>
      <c r="S2299" s="20"/>
      <c r="T2299" s="31"/>
    </row>
    <row r="2300" spans="5:20" x14ac:dyDescent="0.25">
      <c r="E2300" s="20"/>
      <c r="F2300" s="20"/>
      <c r="G2300" s="20"/>
      <c r="H2300" s="20"/>
      <c r="I2300" s="20"/>
      <c r="J2300" s="20"/>
      <c r="K2300" s="20"/>
      <c r="L2300" s="20"/>
      <c r="M2300" s="20"/>
      <c r="N2300" s="20"/>
      <c r="O2300" s="20"/>
      <c r="P2300" s="20"/>
      <c r="Q2300" s="20"/>
      <c r="R2300" s="20"/>
      <c r="S2300" s="20"/>
      <c r="T2300" s="31"/>
    </row>
    <row r="2301" spans="5:20" x14ac:dyDescent="0.25">
      <c r="E2301" s="20"/>
      <c r="F2301" s="20"/>
      <c r="G2301" s="20"/>
      <c r="H2301" s="20"/>
      <c r="I2301" s="20"/>
      <c r="J2301" s="20"/>
      <c r="K2301" s="20"/>
      <c r="L2301" s="20"/>
      <c r="M2301" s="20"/>
      <c r="N2301" s="20"/>
      <c r="O2301" s="20"/>
      <c r="P2301" s="20"/>
      <c r="Q2301" s="20"/>
      <c r="R2301" s="20"/>
      <c r="S2301" s="20"/>
      <c r="T2301" s="31"/>
    </row>
    <row r="2302" spans="5:20" x14ac:dyDescent="0.25">
      <c r="E2302" s="20"/>
      <c r="F2302" s="20"/>
      <c r="G2302" s="20"/>
      <c r="H2302" s="20"/>
      <c r="I2302" s="20"/>
      <c r="J2302" s="20"/>
      <c r="K2302" s="20"/>
      <c r="L2302" s="20"/>
      <c r="M2302" s="20"/>
      <c r="N2302" s="20"/>
      <c r="O2302" s="20"/>
      <c r="P2302" s="20"/>
      <c r="Q2302" s="20"/>
      <c r="R2302" s="20"/>
      <c r="S2302" s="20"/>
      <c r="T2302" s="31"/>
    </row>
    <row r="2303" spans="5:20" x14ac:dyDescent="0.25">
      <c r="E2303" s="20"/>
      <c r="F2303" s="20"/>
      <c r="G2303" s="20"/>
      <c r="H2303" s="20"/>
      <c r="I2303" s="20"/>
      <c r="J2303" s="20"/>
      <c r="K2303" s="20"/>
      <c r="L2303" s="20"/>
      <c r="M2303" s="20"/>
      <c r="N2303" s="20"/>
      <c r="O2303" s="20"/>
      <c r="P2303" s="20"/>
      <c r="Q2303" s="20"/>
      <c r="R2303" s="20"/>
      <c r="S2303" s="20"/>
      <c r="T2303" s="31"/>
    </row>
    <row r="2304" spans="5:20" x14ac:dyDescent="0.25">
      <c r="E2304" s="20"/>
      <c r="F2304" s="20"/>
      <c r="G2304" s="20"/>
      <c r="H2304" s="20"/>
      <c r="I2304" s="20"/>
      <c r="J2304" s="20"/>
      <c r="K2304" s="20"/>
      <c r="L2304" s="20"/>
      <c r="M2304" s="20"/>
      <c r="N2304" s="20"/>
      <c r="O2304" s="20"/>
      <c r="P2304" s="20"/>
      <c r="Q2304" s="20"/>
      <c r="R2304" s="20"/>
      <c r="S2304" s="20"/>
      <c r="T2304" s="31"/>
    </row>
    <row r="2305" spans="5:20" x14ac:dyDescent="0.25">
      <c r="E2305" s="20"/>
      <c r="F2305" s="20"/>
      <c r="G2305" s="20"/>
      <c r="H2305" s="20"/>
      <c r="I2305" s="20"/>
      <c r="J2305" s="20"/>
      <c r="K2305" s="20"/>
      <c r="L2305" s="20"/>
      <c r="M2305" s="20"/>
      <c r="N2305" s="20"/>
      <c r="O2305" s="20"/>
      <c r="P2305" s="20"/>
      <c r="Q2305" s="20"/>
      <c r="R2305" s="20"/>
      <c r="S2305" s="20"/>
      <c r="T2305" s="31"/>
    </row>
    <row r="2306" spans="5:20" x14ac:dyDescent="0.25">
      <c r="E2306" s="20"/>
      <c r="F2306" s="20"/>
      <c r="G2306" s="20"/>
      <c r="H2306" s="20"/>
      <c r="I2306" s="20"/>
      <c r="J2306" s="20"/>
      <c r="K2306" s="20"/>
      <c r="L2306" s="20"/>
      <c r="M2306" s="20"/>
      <c r="N2306" s="20"/>
      <c r="O2306" s="20"/>
      <c r="P2306" s="20"/>
      <c r="Q2306" s="20"/>
      <c r="R2306" s="20"/>
      <c r="S2306" s="20"/>
      <c r="T2306" s="31"/>
    </row>
    <row r="2307" spans="5:20" x14ac:dyDescent="0.25">
      <c r="E2307" s="20"/>
      <c r="F2307" s="20"/>
      <c r="G2307" s="20"/>
      <c r="H2307" s="20"/>
      <c r="I2307" s="20"/>
      <c r="J2307" s="20"/>
      <c r="K2307" s="20"/>
      <c r="L2307" s="20"/>
      <c r="M2307" s="20"/>
      <c r="N2307" s="20"/>
      <c r="O2307" s="20"/>
      <c r="P2307" s="20"/>
      <c r="Q2307" s="20"/>
      <c r="R2307" s="20"/>
      <c r="S2307" s="20"/>
      <c r="T2307" s="31"/>
    </row>
    <row r="2308" spans="5:20" x14ac:dyDescent="0.25">
      <c r="E2308" s="20"/>
      <c r="F2308" s="20"/>
      <c r="G2308" s="20"/>
      <c r="H2308" s="20"/>
      <c r="I2308" s="20"/>
      <c r="J2308" s="20"/>
      <c r="K2308" s="20"/>
      <c r="L2308" s="20"/>
      <c r="M2308" s="20"/>
      <c r="N2308" s="20"/>
      <c r="O2308" s="20"/>
      <c r="P2308" s="20"/>
      <c r="Q2308" s="20"/>
      <c r="R2308" s="20"/>
      <c r="S2308" s="20"/>
      <c r="T2308" s="31"/>
    </row>
    <row r="2309" spans="5:20" x14ac:dyDescent="0.25">
      <c r="E2309" s="20"/>
      <c r="F2309" s="20"/>
      <c r="G2309" s="20"/>
      <c r="H2309" s="20"/>
      <c r="I2309" s="20"/>
      <c r="J2309" s="20"/>
      <c r="K2309" s="20"/>
      <c r="L2309" s="20"/>
      <c r="M2309" s="20"/>
      <c r="N2309" s="20"/>
      <c r="O2309" s="20"/>
      <c r="P2309" s="20"/>
      <c r="Q2309" s="20"/>
      <c r="R2309" s="20"/>
      <c r="S2309" s="20"/>
      <c r="T2309" s="31"/>
    </row>
    <row r="2310" spans="5:20" x14ac:dyDescent="0.25">
      <c r="E2310" s="20"/>
      <c r="F2310" s="20"/>
      <c r="G2310" s="20"/>
      <c r="H2310" s="20"/>
      <c r="I2310" s="20"/>
      <c r="J2310" s="20"/>
      <c r="K2310" s="20"/>
      <c r="L2310" s="20"/>
      <c r="M2310" s="20"/>
      <c r="N2310" s="20"/>
      <c r="O2310" s="20"/>
      <c r="P2310" s="20"/>
      <c r="Q2310" s="20"/>
      <c r="R2310" s="20"/>
      <c r="S2310" s="20"/>
      <c r="T2310" s="31"/>
    </row>
    <row r="2311" spans="5:20" x14ac:dyDescent="0.25">
      <c r="E2311" s="20"/>
      <c r="F2311" s="20"/>
      <c r="G2311" s="20"/>
      <c r="H2311" s="20"/>
      <c r="I2311" s="20"/>
      <c r="J2311" s="20"/>
      <c r="K2311" s="20"/>
      <c r="L2311" s="20"/>
      <c r="M2311" s="20"/>
      <c r="N2311" s="20"/>
      <c r="O2311" s="20"/>
      <c r="P2311" s="20"/>
      <c r="Q2311" s="20"/>
      <c r="R2311" s="20"/>
      <c r="S2311" s="20"/>
      <c r="T2311" s="31"/>
    </row>
    <row r="2312" spans="5:20" x14ac:dyDescent="0.25">
      <c r="E2312" s="20"/>
      <c r="F2312" s="20"/>
      <c r="G2312" s="20"/>
      <c r="H2312" s="20"/>
      <c r="I2312" s="20"/>
      <c r="J2312" s="20"/>
      <c r="K2312" s="20"/>
      <c r="L2312" s="20"/>
      <c r="M2312" s="20"/>
      <c r="N2312" s="20"/>
      <c r="O2312" s="20"/>
      <c r="P2312" s="20"/>
      <c r="Q2312" s="20"/>
      <c r="R2312" s="20"/>
      <c r="S2312" s="20"/>
      <c r="T2312" s="31"/>
    </row>
    <row r="2313" spans="5:20" x14ac:dyDescent="0.25">
      <c r="E2313" s="20"/>
      <c r="F2313" s="20"/>
      <c r="G2313" s="20"/>
      <c r="H2313" s="20"/>
      <c r="I2313" s="20"/>
      <c r="J2313" s="20"/>
      <c r="K2313" s="20"/>
      <c r="L2313" s="20"/>
      <c r="M2313" s="20"/>
      <c r="N2313" s="20"/>
      <c r="O2313" s="20"/>
      <c r="P2313" s="20"/>
      <c r="Q2313" s="20"/>
      <c r="R2313" s="20"/>
      <c r="S2313" s="20"/>
      <c r="T2313" s="31"/>
    </row>
    <row r="2314" spans="5:20" x14ac:dyDescent="0.25">
      <c r="E2314" s="20"/>
      <c r="F2314" s="20"/>
      <c r="G2314" s="20"/>
      <c r="H2314" s="20"/>
      <c r="I2314" s="20"/>
      <c r="J2314" s="20"/>
      <c r="K2314" s="20"/>
      <c r="L2314" s="20"/>
      <c r="M2314" s="20"/>
      <c r="N2314" s="20"/>
      <c r="O2314" s="20"/>
      <c r="P2314" s="20"/>
      <c r="Q2314" s="20"/>
      <c r="R2314" s="20"/>
      <c r="S2314" s="20"/>
      <c r="T2314" s="31"/>
    </row>
    <row r="2315" spans="5:20" x14ac:dyDescent="0.25">
      <c r="E2315" s="20"/>
      <c r="F2315" s="20"/>
      <c r="G2315" s="20"/>
      <c r="H2315" s="20"/>
      <c r="I2315" s="20"/>
      <c r="J2315" s="20"/>
      <c r="K2315" s="20"/>
      <c r="L2315" s="20"/>
      <c r="M2315" s="20"/>
      <c r="N2315" s="20"/>
      <c r="O2315" s="20"/>
      <c r="P2315" s="20"/>
      <c r="Q2315" s="20"/>
      <c r="R2315" s="20"/>
      <c r="S2315" s="20"/>
      <c r="T2315" s="31"/>
    </row>
    <row r="2316" spans="5:20" x14ac:dyDescent="0.25">
      <c r="E2316" s="20"/>
      <c r="F2316" s="20"/>
      <c r="G2316" s="20"/>
      <c r="H2316" s="20"/>
      <c r="I2316" s="20"/>
      <c r="J2316" s="20"/>
      <c r="K2316" s="20"/>
      <c r="L2316" s="20"/>
      <c r="M2316" s="20"/>
      <c r="N2316" s="20"/>
      <c r="O2316" s="20"/>
      <c r="P2316" s="20"/>
      <c r="Q2316" s="20"/>
      <c r="R2316" s="20"/>
      <c r="S2316" s="20"/>
      <c r="T2316" s="31"/>
    </row>
    <row r="2317" spans="5:20" x14ac:dyDescent="0.25">
      <c r="E2317" s="20"/>
      <c r="F2317" s="20"/>
      <c r="G2317" s="20"/>
      <c r="H2317" s="20"/>
      <c r="I2317" s="20"/>
      <c r="J2317" s="20"/>
      <c r="K2317" s="20"/>
      <c r="L2317" s="20"/>
      <c r="M2317" s="20"/>
      <c r="N2317" s="20"/>
      <c r="O2317" s="20"/>
      <c r="P2317" s="20"/>
      <c r="Q2317" s="20"/>
      <c r="R2317" s="20"/>
      <c r="S2317" s="20"/>
      <c r="T2317" s="31"/>
    </row>
    <row r="2318" spans="5:20" x14ac:dyDescent="0.25">
      <c r="E2318" s="20"/>
      <c r="F2318" s="20"/>
      <c r="G2318" s="20"/>
      <c r="H2318" s="20"/>
      <c r="I2318" s="20"/>
      <c r="J2318" s="20"/>
      <c r="K2318" s="20"/>
      <c r="L2318" s="20"/>
      <c r="M2318" s="20"/>
      <c r="N2318" s="20"/>
      <c r="O2318" s="20"/>
      <c r="P2318" s="20"/>
      <c r="Q2318" s="20"/>
      <c r="R2318" s="20"/>
      <c r="S2318" s="20"/>
      <c r="T2318" s="31"/>
    </row>
    <row r="2319" spans="5:20" x14ac:dyDescent="0.25">
      <c r="E2319" s="20"/>
      <c r="F2319" s="20"/>
      <c r="G2319" s="20"/>
      <c r="H2319" s="20"/>
      <c r="I2319" s="20"/>
      <c r="J2319" s="20"/>
      <c r="K2319" s="20"/>
      <c r="L2319" s="20"/>
      <c r="M2319" s="20"/>
      <c r="N2319" s="20"/>
      <c r="O2319" s="20"/>
      <c r="P2319" s="20"/>
      <c r="Q2319" s="20"/>
      <c r="R2319" s="20"/>
      <c r="S2319" s="20"/>
      <c r="T2319" s="31"/>
    </row>
    <row r="2320" spans="5:20" x14ac:dyDescent="0.25">
      <c r="E2320" s="20"/>
      <c r="F2320" s="20"/>
      <c r="G2320" s="20"/>
      <c r="H2320" s="20"/>
      <c r="I2320" s="20"/>
      <c r="J2320" s="20"/>
      <c r="K2320" s="20"/>
      <c r="L2320" s="20"/>
      <c r="M2320" s="20"/>
      <c r="N2320" s="20"/>
      <c r="O2320" s="20"/>
      <c r="P2320" s="20"/>
      <c r="Q2320" s="20"/>
      <c r="R2320" s="20"/>
      <c r="S2320" s="20"/>
      <c r="T2320" s="31"/>
    </row>
    <row r="2321" spans="5:20" x14ac:dyDescent="0.25">
      <c r="E2321" s="20"/>
      <c r="F2321" s="20"/>
      <c r="G2321" s="20"/>
      <c r="H2321" s="20"/>
      <c r="I2321" s="20"/>
      <c r="J2321" s="20"/>
      <c r="K2321" s="20"/>
      <c r="L2321" s="20"/>
      <c r="M2321" s="20"/>
      <c r="N2321" s="20"/>
      <c r="O2321" s="20"/>
      <c r="P2321" s="20"/>
      <c r="Q2321" s="20"/>
      <c r="R2321" s="20"/>
      <c r="S2321" s="20"/>
      <c r="T2321" s="31"/>
    </row>
    <row r="2322" spans="5:20" x14ac:dyDescent="0.25">
      <c r="E2322" s="20"/>
      <c r="F2322" s="20"/>
      <c r="G2322" s="20"/>
      <c r="H2322" s="20"/>
      <c r="I2322" s="20"/>
      <c r="J2322" s="20"/>
      <c r="K2322" s="20"/>
      <c r="L2322" s="20"/>
      <c r="M2322" s="20"/>
      <c r="N2322" s="20"/>
      <c r="O2322" s="20"/>
      <c r="P2322" s="20"/>
      <c r="Q2322" s="20"/>
      <c r="R2322" s="20"/>
      <c r="S2322" s="20"/>
      <c r="T2322" s="31"/>
    </row>
    <row r="2323" spans="5:20" x14ac:dyDescent="0.25">
      <c r="E2323" s="20"/>
      <c r="F2323" s="20"/>
      <c r="G2323" s="20"/>
      <c r="H2323" s="20"/>
      <c r="I2323" s="20"/>
      <c r="J2323" s="20"/>
      <c r="K2323" s="20"/>
      <c r="L2323" s="20"/>
      <c r="M2323" s="20"/>
      <c r="N2323" s="20"/>
      <c r="O2323" s="20"/>
      <c r="P2323" s="20"/>
      <c r="Q2323" s="20"/>
      <c r="R2323" s="20"/>
      <c r="S2323" s="20"/>
      <c r="T2323" s="31"/>
    </row>
    <row r="2324" spans="5:20" x14ac:dyDescent="0.25">
      <c r="E2324" s="20"/>
      <c r="F2324" s="20"/>
      <c r="G2324" s="20"/>
      <c r="H2324" s="20"/>
      <c r="I2324" s="20"/>
      <c r="J2324" s="20"/>
      <c r="K2324" s="20"/>
      <c r="L2324" s="20"/>
      <c r="M2324" s="20"/>
      <c r="N2324" s="20"/>
      <c r="O2324" s="20"/>
      <c r="P2324" s="20"/>
      <c r="Q2324" s="20"/>
      <c r="R2324" s="20"/>
      <c r="S2324" s="20"/>
      <c r="T2324" s="31"/>
    </row>
    <row r="2325" spans="5:20" x14ac:dyDescent="0.25">
      <c r="E2325" s="20"/>
      <c r="F2325" s="20"/>
      <c r="G2325" s="20"/>
      <c r="H2325" s="20"/>
      <c r="I2325" s="20"/>
      <c r="J2325" s="20"/>
      <c r="K2325" s="20"/>
      <c r="L2325" s="20"/>
      <c r="M2325" s="20"/>
      <c r="N2325" s="20"/>
      <c r="O2325" s="20"/>
      <c r="P2325" s="20"/>
      <c r="Q2325" s="20"/>
      <c r="R2325" s="20"/>
      <c r="S2325" s="20"/>
      <c r="T2325" s="31"/>
    </row>
    <row r="2326" spans="5:20" x14ac:dyDescent="0.25">
      <c r="E2326" s="20"/>
      <c r="F2326" s="20"/>
      <c r="G2326" s="20"/>
      <c r="H2326" s="20"/>
      <c r="I2326" s="20"/>
      <c r="J2326" s="20"/>
      <c r="K2326" s="20"/>
      <c r="L2326" s="20"/>
      <c r="M2326" s="20"/>
      <c r="N2326" s="20"/>
      <c r="O2326" s="20"/>
      <c r="P2326" s="20"/>
      <c r="Q2326" s="20"/>
      <c r="R2326" s="20"/>
      <c r="S2326" s="20"/>
      <c r="T2326" s="31"/>
    </row>
    <row r="2327" spans="5:20" x14ac:dyDescent="0.25">
      <c r="E2327" s="20"/>
      <c r="F2327" s="20"/>
      <c r="G2327" s="20"/>
      <c r="H2327" s="20"/>
      <c r="I2327" s="20"/>
      <c r="J2327" s="20"/>
      <c r="K2327" s="20"/>
      <c r="L2327" s="20"/>
      <c r="M2327" s="20"/>
      <c r="N2327" s="20"/>
      <c r="O2327" s="20"/>
      <c r="P2327" s="20"/>
      <c r="Q2327" s="20"/>
      <c r="R2327" s="20"/>
      <c r="S2327" s="20"/>
      <c r="T2327" s="31"/>
    </row>
    <row r="2328" spans="5:20" x14ac:dyDescent="0.25">
      <c r="E2328" s="20"/>
      <c r="F2328" s="20"/>
      <c r="G2328" s="20"/>
      <c r="H2328" s="20"/>
      <c r="I2328" s="20"/>
      <c r="J2328" s="20"/>
      <c r="K2328" s="20"/>
      <c r="L2328" s="20"/>
      <c r="M2328" s="20"/>
      <c r="N2328" s="20"/>
      <c r="O2328" s="20"/>
      <c r="P2328" s="20"/>
      <c r="Q2328" s="20"/>
      <c r="R2328" s="20"/>
      <c r="S2328" s="20"/>
      <c r="T2328" s="31"/>
    </row>
    <row r="2329" spans="5:20" x14ac:dyDescent="0.25">
      <c r="E2329" s="20"/>
      <c r="F2329" s="20"/>
      <c r="G2329" s="20"/>
      <c r="H2329" s="20"/>
      <c r="I2329" s="20"/>
      <c r="J2329" s="20"/>
      <c r="K2329" s="20"/>
      <c r="L2329" s="20"/>
      <c r="M2329" s="20"/>
      <c r="N2329" s="20"/>
      <c r="O2329" s="20"/>
      <c r="P2329" s="20"/>
      <c r="Q2329" s="20"/>
      <c r="R2329" s="20"/>
      <c r="S2329" s="20"/>
      <c r="T2329" s="31"/>
    </row>
    <row r="2330" spans="5:20" x14ac:dyDescent="0.25">
      <c r="E2330" s="20"/>
      <c r="F2330" s="20"/>
      <c r="G2330" s="20"/>
      <c r="H2330" s="20"/>
      <c r="I2330" s="20"/>
      <c r="J2330" s="20"/>
      <c r="K2330" s="20"/>
      <c r="L2330" s="20"/>
      <c r="M2330" s="20"/>
      <c r="N2330" s="20"/>
      <c r="O2330" s="20"/>
      <c r="P2330" s="20"/>
      <c r="Q2330" s="20"/>
      <c r="R2330" s="20"/>
      <c r="S2330" s="20"/>
      <c r="T2330" s="31"/>
    </row>
    <row r="2331" spans="5:20" x14ac:dyDescent="0.25">
      <c r="E2331" s="20"/>
      <c r="F2331" s="20"/>
      <c r="G2331" s="20"/>
      <c r="H2331" s="20"/>
      <c r="I2331" s="20"/>
      <c r="J2331" s="20"/>
      <c r="K2331" s="20"/>
      <c r="L2331" s="20"/>
      <c r="M2331" s="20"/>
      <c r="N2331" s="20"/>
      <c r="O2331" s="20"/>
      <c r="P2331" s="20"/>
      <c r="Q2331" s="20"/>
      <c r="R2331" s="20"/>
      <c r="S2331" s="20"/>
      <c r="T2331" s="31"/>
    </row>
    <row r="2332" spans="5:20" x14ac:dyDescent="0.25">
      <c r="E2332" s="20"/>
      <c r="F2332" s="20"/>
      <c r="G2332" s="20"/>
      <c r="H2332" s="20"/>
      <c r="I2332" s="20"/>
      <c r="J2332" s="20"/>
      <c r="K2332" s="20"/>
      <c r="L2332" s="20"/>
      <c r="M2332" s="20"/>
      <c r="N2332" s="20"/>
      <c r="O2332" s="20"/>
      <c r="P2332" s="20"/>
      <c r="Q2332" s="20"/>
      <c r="R2332" s="20"/>
      <c r="S2332" s="20"/>
      <c r="T2332" s="31"/>
    </row>
    <row r="2333" spans="5:20" x14ac:dyDescent="0.25">
      <c r="E2333" s="20"/>
      <c r="F2333" s="20"/>
      <c r="G2333" s="20"/>
      <c r="H2333" s="20"/>
      <c r="I2333" s="20"/>
      <c r="J2333" s="20"/>
      <c r="K2333" s="20"/>
      <c r="L2333" s="20"/>
      <c r="M2333" s="20"/>
      <c r="N2333" s="20"/>
      <c r="O2333" s="20"/>
      <c r="P2333" s="20"/>
      <c r="Q2333" s="20"/>
      <c r="R2333" s="20"/>
      <c r="S2333" s="20"/>
      <c r="T2333" s="31"/>
    </row>
    <row r="2334" spans="5:20" x14ac:dyDescent="0.25">
      <c r="E2334" s="20"/>
      <c r="F2334" s="20"/>
      <c r="G2334" s="20"/>
      <c r="H2334" s="20"/>
      <c r="I2334" s="20"/>
      <c r="J2334" s="20"/>
      <c r="K2334" s="20"/>
      <c r="L2334" s="20"/>
      <c r="M2334" s="20"/>
      <c r="N2334" s="20"/>
      <c r="O2334" s="20"/>
      <c r="P2334" s="20"/>
      <c r="Q2334" s="20"/>
      <c r="R2334" s="20"/>
      <c r="S2334" s="20"/>
      <c r="T2334" s="31"/>
    </row>
    <row r="2335" spans="5:20" x14ac:dyDescent="0.25">
      <c r="E2335" s="20"/>
      <c r="F2335" s="20"/>
      <c r="G2335" s="20"/>
      <c r="H2335" s="20"/>
      <c r="I2335" s="20"/>
      <c r="J2335" s="20"/>
      <c r="K2335" s="20"/>
      <c r="L2335" s="20"/>
      <c r="M2335" s="20"/>
      <c r="N2335" s="20"/>
      <c r="O2335" s="20"/>
      <c r="P2335" s="20"/>
      <c r="Q2335" s="20"/>
      <c r="R2335" s="20"/>
      <c r="S2335" s="20"/>
      <c r="T2335" s="31"/>
    </row>
    <row r="2336" spans="5:20" x14ac:dyDescent="0.25">
      <c r="E2336" s="20"/>
      <c r="F2336" s="20"/>
      <c r="G2336" s="20"/>
      <c r="H2336" s="20"/>
      <c r="I2336" s="20"/>
      <c r="J2336" s="20"/>
      <c r="K2336" s="20"/>
      <c r="L2336" s="20"/>
      <c r="M2336" s="20"/>
      <c r="N2336" s="20"/>
      <c r="O2336" s="20"/>
      <c r="P2336" s="20"/>
      <c r="Q2336" s="20"/>
      <c r="R2336" s="20"/>
      <c r="S2336" s="20"/>
      <c r="T2336" s="31"/>
    </row>
    <row r="2337" spans="5:20" x14ac:dyDescent="0.25">
      <c r="E2337" s="20"/>
      <c r="F2337" s="20"/>
      <c r="G2337" s="20"/>
      <c r="H2337" s="20"/>
      <c r="I2337" s="20"/>
      <c r="J2337" s="20"/>
      <c r="K2337" s="20"/>
      <c r="L2337" s="20"/>
      <c r="M2337" s="20"/>
      <c r="N2337" s="20"/>
      <c r="O2337" s="20"/>
      <c r="P2337" s="20"/>
      <c r="Q2337" s="20"/>
      <c r="R2337" s="20"/>
      <c r="S2337" s="20"/>
      <c r="T2337" s="31"/>
    </row>
    <row r="2338" spans="5:20" x14ac:dyDescent="0.25">
      <c r="E2338" s="20"/>
      <c r="F2338" s="20"/>
      <c r="G2338" s="20"/>
      <c r="H2338" s="20"/>
      <c r="I2338" s="20"/>
      <c r="J2338" s="20"/>
      <c r="K2338" s="20"/>
      <c r="L2338" s="20"/>
      <c r="M2338" s="20"/>
      <c r="N2338" s="20"/>
      <c r="O2338" s="20"/>
      <c r="P2338" s="20"/>
      <c r="Q2338" s="20"/>
      <c r="R2338" s="20"/>
      <c r="S2338" s="20"/>
      <c r="T2338" s="31"/>
    </row>
    <row r="2339" spans="5:20" x14ac:dyDescent="0.25">
      <c r="E2339" s="20"/>
      <c r="F2339" s="20"/>
      <c r="G2339" s="20"/>
      <c r="H2339" s="20"/>
      <c r="I2339" s="20"/>
      <c r="J2339" s="20"/>
      <c r="K2339" s="20"/>
      <c r="L2339" s="20"/>
      <c r="M2339" s="20"/>
      <c r="N2339" s="20"/>
      <c r="O2339" s="20"/>
      <c r="P2339" s="20"/>
      <c r="Q2339" s="20"/>
      <c r="R2339" s="20"/>
      <c r="S2339" s="20"/>
      <c r="T2339" s="31"/>
    </row>
    <row r="2340" spans="5:20" x14ac:dyDescent="0.25">
      <c r="E2340" s="20"/>
      <c r="F2340" s="20"/>
      <c r="G2340" s="20"/>
      <c r="H2340" s="20"/>
      <c r="I2340" s="20"/>
      <c r="J2340" s="20"/>
      <c r="K2340" s="20"/>
      <c r="L2340" s="20"/>
      <c r="M2340" s="20"/>
      <c r="N2340" s="20"/>
      <c r="O2340" s="20"/>
      <c r="P2340" s="20"/>
      <c r="Q2340" s="20"/>
      <c r="R2340" s="20"/>
      <c r="S2340" s="20"/>
      <c r="T2340" s="31"/>
    </row>
    <row r="2341" spans="5:20" x14ac:dyDescent="0.25">
      <c r="E2341" s="20"/>
      <c r="F2341" s="20"/>
      <c r="G2341" s="20"/>
      <c r="H2341" s="20"/>
      <c r="I2341" s="20"/>
      <c r="J2341" s="20"/>
      <c r="K2341" s="20"/>
      <c r="L2341" s="20"/>
      <c r="M2341" s="20"/>
      <c r="N2341" s="20"/>
      <c r="O2341" s="20"/>
      <c r="P2341" s="20"/>
      <c r="Q2341" s="20"/>
      <c r="R2341" s="20"/>
      <c r="S2341" s="20"/>
      <c r="T2341" s="31"/>
    </row>
    <row r="2342" spans="5:20" x14ac:dyDescent="0.25">
      <c r="E2342" s="20"/>
      <c r="F2342" s="20"/>
      <c r="G2342" s="20"/>
      <c r="H2342" s="20"/>
      <c r="I2342" s="20"/>
      <c r="J2342" s="20"/>
      <c r="K2342" s="20"/>
      <c r="L2342" s="20"/>
      <c r="M2342" s="20"/>
      <c r="N2342" s="20"/>
      <c r="O2342" s="20"/>
      <c r="P2342" s="20"/>
      <c r="Q2342" s="20"/>
      <c r="R2342" s="20"/>
      <c r="S2342" s="20"/>
      <c r="T2342" s="31"/>
    </row>
    <row r="2343" spans="5:20" x14ac:dyDescent="0.25">
      <c r="E2343" s="20"/>
      <c r="F2343" s="20"/>
      <c r="G2343" s="20"/>
      <c r="H2343" s="20"/>
      <c r="I2343" s="20"/>
      <c r="J2343" s="20"/>
      <c r="K2343" s="20"/>
      <c r="L2343" s="20"/>
      <c r="M2343" s="20"/>
      <c r="N2343" s="20"/>
      <c r="O2343" s="20"/>
      <c r="P2343" s="20"/>
      <c r="Q2343" s="20"/>
      <c r="R2343" s="20"/>
      <c r="S2343" s="20"/>
      <c r="T2343" s="31"/>
    </row>
    <row r="2344" spans="5:20" x14ac:dyDescent="0.25">
      <c r="E2344" s="20"/>
      <c r="F2344" s="20"/>
      <c r="G2344" s="20"/>
      <c r="H2344" s="20"/>
      <c r="I2344" s="20"/>
      <c r="J2344" s="20"/>
      <c r="K2344" s="20"/>
      <c r="L2344" s="20"/>
      <c r="M2344" s="20"/>
      <c r="N2344" s="20"/>
      <c r="O2344" s="20"/>
      <c r="P2344" s="20"/>
      <c r="Q2344" s="20"/>
      <c r="R2344" s="20"/>
      <c r="S2344" s="20"/>
      <c r="T2344" s="31"/>
    </row>
    <row r="2345" spans="5:20" x14ac:dyDescent="0.25">
      <c r="E2345" s="20"/>
      <c r="F2345" s="20"/>
      <c r="G2345" s="20"/>
      <c r="H2345" s="20"/>
      <c r="I2345" s="20"/>
      <c r="J2345" s="20"/>
      <c r="K2345" s="20"/>
      <c r="L2345" s="20"/>
      <c r="M2345" s="20"/>
      <c r="N2345" s="20"/>
      <c r="O2345" s="20"/>
      <c r="P2345" s="20"/>
      <c r="Q2345" s="20"/>
      <c r="R2345" s="20"/>
      <c r="S2345" s="20"/>
      <c r="T2345" s="31"/>
    </row>
    <row r="2346" spans="5:20" x14ac:dyDescent="0.25">
      <c r="E2346" s="20"/>
      <c r="F2346" s="20"/>
      <c r="G2346" s="20"/>
      <c r="H2346" s="20"/>
      <c r="I2346" s="20"/>
      <c r="J2346" s="20"/>
      <c r="K2346" s="20"/>
      <c r="L2346" s="20"/>
      <c r="M2346" s="20"/>
      <c r="N2346" s="20"/>
      <c r="O2346" s="20"/>
      <c r="P2346" s="20"/>
      <c r="Q2346" s="20"/>
      <c r="R2346" s="20"/>
      <c r="S2346" s="20"/>
      <c r="T2346" s="31"/>
    </row>
    <row r="2347" spans="5:20" x14ac:dyDescent="0.25">
      <c r="E2347" s="20"/>
      <c r="F2347" s="20"/>
      <c r="G2347" s="20"/>
      <c r="H2347" s="20"/>
      <c r="I2347" s="20"/>
      <c r="J2347" s="20"/>
      <c r="K2347" s="20"/>
      <c r="L2347" s="20"/>
      <c r="M2347" s="20"/>
      <c r="N2347" s="20"/>
      <c r="O2347" s="20"/>
      <c r="P2347" s="20"/>
      <c r="Q2347" s="20"/>
      <c r="R2347" s="20"/>
      <c r="S2347" s="20"/>
      <c r="T2347" s="31"/>
    </row>
    <row r="2348" spans="5:20" x14ac:dyDescent="0.25">
      <c r="E2348" s="20"/>
      <c r="F2348" s="20"/>
      <c r="G2348" s="20"/>
      <c r="H2348" s="20"/>
      <c r="I2348" s="20"/>
      <c r="J2348" s="20"/>
      <c r="K2348" s="20"/>
      <c r="L2348" s="20"/>
      <c r="M2348" s="20"/>
      <c r="N2348" s="20"/>
      <c r="O2348" s="20"/>
      <c r="P2348" s="20"/>
      <c r="Q2348" s="20"/>
      <c r="R2348" s="20"/>
      <c r="S2348" s="20"/>
      <c r="T2348" s="31"/>
    </row>
    <row r="2349" spans="5:20" x14ac:dyDescent="0.25">
      <c r="E2349" s="20"/>
      <c r="F2349" s="20"/>
      <c r="G2349" s="20"/>
      <c r="H2349" s="20"/>
      <c r="I2349" s="20"/>
      <c r="J2349" s="20"/>
      <c r="K2349" s="20"/>
      <c r="L2349" s="20"/>
      <c r="M2349" s="20"/>
      <c r="N2349" s="20"/>
      <c r="O2349" s="20"/>
      <c r="P2349" s="20"/>
      <c r="Q2349" s="20"/>
      <c r="R2349" s="20"/>
      <c r="S2349" s="20"/>
      <c r="T2349" s="31"/>
    </row>
    <row r="2350" spans="5:20" x14ac:dyDescent="0.25">
      <c r="E2350" s="20"/>
      <c r="F2350" s="20"/>
      <c r="G2350" s="20"/>
      <c r="H2350" s="20"/>
      <c r="I2350" s="20"/>
      <c r="J2350" s="20"/>
      <c r="K2350" s="20"/>
      <c r="L2350" s="20"/>
      <c r="M2350" s="20"/>
      <c r="N2350" s="20"/>
      <c r="O2350" s="20"/>
      <c r="P2350" s="20"/>
      <c r="Q2350" s="20"/>
      <c r="R2350" s="20"/>
      <c r="S2350" s="20"/>
      <c r="T2350" s="31"/>
    </row>
    <row r="2351" spans="5:20" x14ac:dyDescent="0.25">
      <c r="E2351" s="20"/>
      <c r="F2351" s="20"/>
      <c r="G2351" s="20"/>
      <c r="H2351" s="20"/>
      <c r="I2351" s="20"/>
      <c r="J2351" s="20"/>
      <c r="K2351" s="20"/>
      <c r="L2351" s="20"/>
      <c r="M2351" s="20"/>
      <c r="N2351" s="20"/>
      <c r="O2351" s="20"/>
      <c r="P2351" s="20"/>
      <c r="Q2351" s="20"/>
      <c r="R2351" s="20"/>
      <c r="S2351" s="20"/>
      <c r="T2351" s="31"/>
    </row>
    <row r="2352" spans="5:20" x14ac:dyDescent="0.25">
      <c r="E2352" s="20"/>
      <c r="F2352" s="20"/>
      <c r="G2352" s="20"/>
      <c r="H2352" s="20"/>
      <c r="I2352" s="20"/>
      <c r="J2352" s="20"/>
      <c r="K2352" s="20"/>
      <c r="L2352" s="20"/>
      <c r="M2352" s="20"/>
      <c r="N2352" s="20"/>
      <c r="O2352" s="20"/>
      <c r="P2352" s="20"/>
      <c r="Q2352" s="20"/>
      <c r="R2352" s="20"/>
      <c r="S2352" s="20"/>
      <c r="T2352" s="31"/>
    </row>
    <row r="2353" spans="5:20" x14ac:dyDescent="0.25">
      <c r="E2353" s="20"/>
      <c r="F2353" s="20"/>
      <c r="G2353" s="20"/>
      <c r="H2353" s="20"/>
      <c r="I2353" s="20"/>
      <c r="J2353" s="20"/>
      <c r="K2353" s="20"/>
      <c r="L2353" s="20"/>
      <c r="M2353" s="20"/>
      <c r="N2353" s="20"/>
      <c r="O2353" s="20"/>
      <c r="P2353" s="20"/>
      <c r="Q2353" s="20"/>
      <c r="R2353" s="20"/>
      <c r="S2353" s="20"/>
      <c r="T2353" s="31"/>
    </row>
    <row r="2354" spans="5:20" x14ac:dyDescent="0.25">
      <c r="E2354" s="20"/>
      <c r="F2354" s="20"/>
      <c r="G2354" s="20"/>
      <c r="H2354" s="20"/>
      <c r="I2354" s="20"/>
      <c r="J2354" s="20"/>
      <c r="K2354" s="20"/>
      <c r="L2354" s="20"/>
      <c r="M2354" s="20"/>
      <c r="N2354" s="20"/>
      <c r="O2354" s="20"/>
      <c r="P2354" s="20"/>
      <c r="Q2354" s="20"/>
      <c r="R2354" s="20"/>
      <c r="S2354" s="20"/>
      <c r="T2354" s="31"/>
    </row>
    <row r="2355" spans="5:20" x14ac:dyDescent="0.25">
      <c r="E2355" s="20"/>
      <c r="F2355" s="20"/>
      <c r="G2355" s="20"/>
      <c r="H2355" s="20"/>
      <c r="I2355" s="20"/>
      <c r="J2355" s="20"/>
      <c r="K2355" s="20"/>
      <c r="L2355" s="20"/>
      <c r="M2355" s="20"/>
      <c r="N2355" s="20"/>
      <c r="O2355" s="20"/>
      <c r="P2355" s="20"/>
      <c r="Q2355" s="20"/>
      <c r="R2355" s="20"/>
      <c r="S2355" s="20"/>
      <c r="T2355" s="31"/>
    </row>
    <row r="2356" spans="5:20" x14ac:dyDescent="0.25">
      <c r="E2356" s="20"/>
      <c r="F2356" s="20"/>
      <c r="G2356" s="20"/>
      <c r="H2356" s="20"/>
      <c r="I2356" s="20"/>
      <c r="J2356" s="20"/>
      <c r="K2356" s="20"/>
      <c r="L2356" s="20"/>
      <c r="M2356" s="20"/>
      <c r="N2356" s="20"/>
      <c r="O2356" s="20"/>
      <c r="P2356" s="20"/>
      <c r="Q2356" s="20"/>
      <c r="R2356" s="20"/>
      <c r="S2356" s="20"/>
      <c r="T2356" s="31"/>
    </row>
    <row r="2357" spans="5:20" x14ac:dyDescent="0.25">
      <c r="E2357" s="20"/>
      <c r="F2357" s="20"/>
      <c r="G2357" s="20"/>
      <c r="H2357" s="20"/>
      <c r="I2357" s="20"/>
      <c r="J2357" s="20"/>
      <c r="K2357" s="20"/>
      <c r="L2357" s="20"/>
      <c r="M2357" s="20"/>
      <c r="N2357" s="20"/>
      <c r="O2357" s="20"/>
      <c r="P2357" s="20"/>
      <c r="Q2357" s="20"/>
      <c r="R2357" s="20"/>
      <c r="S2357" s="20"/>
      <c r="T2357" s="31"/>
    </row>
    <row r="2358" spans="5:20" x14ac:dyDescent="0.25">
      <c r="E2358" s="20"/>
      <c r="F2358" s="20"/>
      <c r="G2358" s="20"/>
      <c r="H2358" s="20"/>
      <c r="I2358" s="20"/>
      <c r="J2358" s="20"/>
      <c r="K2358" s="20"/>
      <c r="L2358" s="20"/>
      <c r="M2358" s="20"/>
      <c r="N2358" s="20"/>
      <c r="O2358" s="20"/>
      <c r="P2358" s="20"/>
      <c r="Q2358" s="20"/>
      <c r="R2358" s="20"/>
      <c r="S2358" s="20"/>
      <c r="T2358" s="31"/>
    </row>
    <row r="2359" spans="5:20" x14ac:dyDescent="0.25">
      <c r="E2359" s="20"/>
      <c r="F2359" s="20"/>
      <c r="G2359" s="20"/>
      <c r="H2359" s="20"/>
      <c r="I2359" s="20"/>
      <c r="J2359" s="20"/>
      <c r="K2359" s="20"/>
      <c r="L2359" s="20"/>
      <c r="M2359" s="20"/>
      <c r="N2359" s="20"/>
      <c r="O2359" s="20"/>
      <c r="P2359" s="20"/>
      <c r="Q2359" s="20"/>
      <c r="R2359" s="20"/>
      <c r="S2359" s="20"/>
      <c r="T2359" s="31"/>
    </row>
    <row r="2360" spans="5:20" x14ac:dyDescent="0.25">
      <c r="E2360" s="20"/>
      <c r="F2360" s="20"/>
      <c r="G2360" s="20"/>
      <c r="H2360" s="20"/>
      <c r="I2360" s="20"/>
      <c r="J2360" s="20"/>
      <c r="K2360" s="20"/>
      <c r="L2360" s="20"/>
      <c r="M2360" s="20"/>
      <c r="N2360" s="20"/>
      <c r="O2360" s="20"/>
      <c r="P2360" s="20"/>
      <c r="Q2360" s="20"/>
      <c r="R2360" s="20"/>
      <c r="S2360" s="20"/>
      <c r="T2360" s="31"/>
    </row>
    <row r="2361" spans="5:20" x14ac:dyDescent="0.25">
      <c r="E2361" s="20"/>
      <c r="F2361" s="20"/>
      <c r="G2361" s="20"/>
      <c r="H2361" s="20"/>
      <c r="I2361" s="20"/>
      <c r="J2361" s="20"/>
      <c r="K2361" s="20"/>
      <c r="L2361" s="20"/>
      <c r="M2361" s="20"/>
      <c r="N2361" s="20"/>
      <c r="O2361" s="20"/>
      <c r="P2361" s="20"/>
      <c r="Q2361" s="20"/>
      <c r="R2361" s="20"/>
      <c r="S2361" s="20"/>
      <c r="T2361" s="31"/>
    </row>
    <row r="2362" spans="5:20" x14ac:dyDescent="0.25">
      <c r="E2362" s="20"/>
      <c r="F2362" s="20"/>
      <c r="G2362" s="20"/>
      <c r="H2362" s="20"/>
      <c r="I2362" s="20"/>
      <c r="J2362" s="20"/>
      <c r="K2362" s="20"/>
      <c r="L2362" s="20"/>
      <c r="M2362" s="20"/>
      <c r="N2362" s="20"/>
      <c r="O2362" s="20"/>
      <c r="P2362" s="20"/>
      <c r="Q2362" s="20"/>
      <c r="R2362" s="20"/>
      <c r="S2362" s="20"/>
      <c r="T2362" s="31"/>
    </row>
    <row r="2363" spans="5:20" x14ac:dyDescent="0.25">
      <c r="E2363" s="20"/>
      <c r="F2363" s="20"/>
      <c r="G2363" s="20"/>
      <c r="H2363" s="20"/>
      <c r="I2363" s="20"/>
      <c r="J2363" s="20"/>
      <c r="K2363" s="20"/>
      <c r="L2363" s="20"/>
      <c r="M2363" s="20"/>
      <c r="N2363" s="20"/>
      <c r="O2363" s="20"/>
      <c r="P2363" s="20"/>
      <c r="Q2363" s="20"/>
      <c r="R2363" s="20"/>
      <c r="S2363" s="20"/>
      <c r="T2363" s="31"/>
    </row>
    <row r="2364" spans="5:20" x14ac:dyDescent="0.25">
      <c r="E2364" s="20"/>
      <c r="F2364" s="20"/>
      <c r="G2364" s="20"/>
      <c r="H2364" s="20"/>
      <c r="I2364" s="20"/>
      <c r="J2364" s="20"/>
      <c r="K2364" s="20"/>
      <c r="L2364" s="20"/>
      <c r="M2364" s="20"/>
      <c r="N2364" s="20"/>
      <c r="O2364" s="20"/>
      <c r="P2364" s="20"/>
      <c r="Q2364" s="20"/>
      <c r="R2364" s="20"/>
      <c r="S2364" s="20"/>
      <c r="T2364" s="31"/>
    </row>
    <row r="2365" spans="5:20" x14ac:dyDescent="0.25">
      <c r="E2365" s="20"/>
      <c r="F2365" s="20"/>
      <c r="G2365" s="20"/>
      <c r="H2365" s="20"/>
      <c r="I2365" s="20"/>
      <c r="J2365" s="20"/>
      <c r="K2365" s="20"/>
      <c r="L2365" s="20"/>
      <c r="M2365" s="20"/>
      <c r="N2365" s="20"/>
      <c r="O2365" s="20"/>
      <c r="P2365" s="20"/>
      <c r="Q2365" s="20"/>
      <c r="R2365" s="20"/>
      <c r="S2365" s="20"/>
      <c r="T2365" s="31"/>
    </row>
    <row r="2366" spans="5:20" x14ac:dyDescent="0.25">
      <c r="E2366" s="20"/>
      <c r="F2366" s="20"/>
      <c r="G2366" s="20"/>
      <c r="H2366" s="20"/>
      <c r="I2366" s="20"/>
      <c r="J2366" s="20"/>
      <c r="K2366" s="20"/>
      <c r="L2366" s="20"/>
      <c r="M2366" s="20"/>
      <c r="N2366" s="20"/>
      <c r="O2366" s="20"/>
      <c r="P2366" s="20"/>
      <c r="Q2366" s="20"/>
      <c r="R2366" s="20"/>
      <c r="S2366" s="20"/>
      <c r="T2366" s="31"/>
    </row>
    <row r="2367" spans="5:20" x14ac:dyDescent="0.25">
      <c r="E2367" s="20"/>
      <c r="F2367" s="20"/>
      <c r="G2367" s="20"/>
      <c r="H2367" s="20"/>
      <c r="I2367" s="20"/>
      <c r="J2367" s="20"/>
      <c r="K2367" s="20"/>
      <c r="L2367" s="20"/>
      <c r="M2367" s="20"/>
      <c r="N2367" s="20"/>
      <c r="O2367" s="20"/>
      <c r="P2367" s="20"/>
      <c r="Q2367" s="20"/>
      <c r="R2367" s="20"/>
      <c r="S2367" s="20"/>
      <c r="T2367" s="31"/>
    </row>
    <row r="2368" spans="5:20" x14ac:dyDescent="0.25">
      <c r="E2368" s="20"/>
      <c r="F2368" s="20"/>
      <c r="G2368" s="20"/>
      <c r="H2368" s="20"/>
      <c r="I2368" s="20"/>
      <c r="J2368" s="20"/>
      <c r="K2368" s="20"/>
      <c r="L2368" s="20"/>
      <c r="M2368" s="20"/>
      <c r="N2368" s="20"/>
      <c r="O2368" s="20"/>
      <c r="P2368" s="20"/>
      <c r="Q2368" s="20"/>
      <c r="R2368" s="20"/>
      <c r="S2368" s="20"/>
      <c r="T2368" s="31"/>
    </row>
    <row r="2369" spans="5:20" x14ac:dyDescent="0.25">
      <c r="E2369" s="20"/>
      <c r="F2369" s="20"/>
      <c r="G2369" s="20"/>
      <c r="H2369" s="20"/>
      <c r="I2369" s="20"/>
      <c r="J2369" s="20"/>
      <c r="K2369" s="20"/>
      <c r="L2369" s="20"/>
      <c r="M2369" s="20"/>
      <c r="N2369" s="20"/>
      <c r="O2369" s="20"/>
      <c r="P2369" s="20"/>
      <c r="Q2369" s="20"/>
      <c r="R2369" s="20"/>
      <c r="S2369" s="20"/>
      <c r="T2369" s="31"/>
    </row>
    <row r="2370" spans="5:20" x14ac:dyDescent="0.25">
      <c r="E2370" s="20"/>
      <c r="F2370" s="20"/>
      <c r="G2370" s="20"/>
      <c r="H2370" s="20"/>
      <c r="I2370" s="20"/>
      <c r="J2370" s="20"/>
      <c r="K2370" s="20"/>
      <c r="L2370" s="20"/>
      <c r="M2370" s="20"/>
      <c r="N2370" s="20"/>
      <c r="O2370" s="20"/>
      <c r="P2370" s="20"/>
      <c r="Q2370" s="20"/>
      <c r="R2370" s="20"/>
      <c r="S2370" s="20"/>
      <c r="T2370" s="31"/>
    </row>
    <row r="2371" spans="5:20" x14ac:dyDescent="0.25">
      <c r="E2371" s="20"/>
      <c r="F2371" s="20"/>
      <c r="G2371" s="20"/>
      <c r="H2371" s="20"/>
      <c r="I2371" s="20"/>
      <c r="J2371" s="20"/>
      <c r="K2371" s="20"/>
      <c r="L2371" s="20"/>
      <c r="M2371" s="20"/>
      <c r="N2371" s="20"/>
      <c r="O2371" s="20"/>
      <c r="P2371" s="20"/>
      <c r="Q2371" s="20"/>
      <c r="R2371" s="20"/>
      <c r="S2371" s="20"/>
      <c r="T2371" s="31"/>
    </row>
    <row r="2372" spans="5:20" x14ac:dyDescent="0.25">
      <c r="E2372" s="20"/>
      <c r="F2372" s="20"/>
      <c r="G2372" s="20"/>
      <c r="H2372" s="20"/>
      <c r="I2372" s="20"/>
      <c r="J2372" s="20"/>
      <c r="K2372" s="20"/>
      <c r="L2372" s="20"/>
      <c r="M2372" s="20"/>
      <c r="N2372" s="20"/>
      <c r="O2372" s="20"/>
      <c r="P2372" s="20"/>
      <c r="Q2372" s="20"/>
      <c r="R2372" s="20"/>
      <c r="S2372" s="20"/>
      <c r="T2372" s="31"/>
    </row>
    <row r="2373" spans="5:20" x14ac:dyDescent="0.25">
      <c r="E2373" s="20"/>
      <c r="F2373" s="20"/>
      <c r="G2373" s="20"/>
      <c r="H2373" s="20"/>
      <c r="I2373" s="20"/>
      <c r="J2373" s="20"/>
      <c r="K2373" s="20"/>
      <c r="L2373" s="20"/>
      <c r="M2373" s="20"/>
      <c r="N2373" s="20"/>
      <c r="O2373" s="20"/>
      <c r="P2373" s="20"/>
      <c r="Q2373" s="20"/>
      <c r="R2373" s="20"/>
      <c r="S2373" s="20"/>
      <c r="T2373" s="31"/>
    </row>
    <row r="2374" spans="5:20" x14ac:dyDescent="0.25">
      <c r="E2374" s="20"/>
      <c r="F2374" s="20"/>
      <c r="G2374" s="20"/>
      <c r="H2374" s="20"/>
      <c r="I2374" s="20"/>
      <c r="J2374" s="20"/>
      <c r="K2374" s="20"/>
      <c r="L2374" s="20"/>
      <c r="M2374" s="20"/>
      <c r="N2374" s="20"/>
      <c r="O2374" s="20"/>
      <c r="P2374" s="20"/>
      <c r="Q2374" s="20"/>
      <c r="R2374" s="20"/>
      <c r="S2374" s="20"/>
      <c r="T2374" s="31"/>
    </row>
    <row r="2375" spans="5:20" x14ac:dyDescent="0.25">
      <c r="E2375" s="20"/>
      <c r="F2375" s="20"/>
      <c r="G2375" s="20"/>
      <c r="H2375" s="20"/>
      <c r="I2375" s="20"/>
      <c r="J2375" s="20"/>
      <c r="K2375" s="20"/>
      <c r="L2375" s="20"/>
      <c r="M2375" s="20"/>
      <c r="N2375" s="20"/>
      <c r="O2375" s="20"/>
      <c r="P2375" s="20"/>
      <c r="Q2375" s="20"/>
      <c r="R2375" s="20"/>
      <c r="S2375" s="20"/>
      <c r="T2375" s="31"/>
    </row>
    <row r="2376" spans="5:20" x14ac:dyDescent="0.25">
      <c r="E2376" s="20"/>
      <c r="F2376" s="20"/>
      <c r="G2376" s="20"/>
      <c r="H2376" s="20"/>
      <c r="I2376" s="20"/>
      <c r="J2376" s="20"/>
      <c r="K2376" s="20"/>
      <c r="L2376" s="20"/>
      <c r="M2376" s="20"/>
      <c r="N2376" s="20"/>
      <c r="O2376" s="20"/>
      <c r="P2376" s="20"/>
      <c r="Q2376" s="20"/>
      <c r="R2376" s="20"/>
      <c r="S2376" s="20"/>
      <c r="T2376" s="31"/>
    </row>
    <row r="2377" spans="5:20" x14ac:dyDescent="0.25">
      <c r="E2377" s="20"/>
      <c r="F2377" s="20"/>
      <c r="G2377" s="20"/>
      <c r="H2377" s="20"/>
      <c r="I2377" s="20"/>
      <c r="J2377" s="20"/>
      <c r="K2377" s="20"/>
      <c r="L2377" s="20"/>
      <c r="M2377" s="20"/>
      <c r="N2377" s="20"/>
      <c r="O2377" s="20"/>
      <c r="P2377" s="20"/>
      <c r="Q2377" s="20"/>
      <c r="R2377" s="20"/>
      <c r="S2377" s="20"/>
      <c r="T2377" s="31"/>
    </row>
    <row r="2378" spans="5:20" x14ac:dyDescent="0.25">
      <c r="E2378" s="20"/>
      <c r="F2378" s="20"/>
      <c r="G2378" s="20"/>
      <c r="H2378" s="20"/>
      <c r="I2378" s="20"/>
      <c r="J2378" s="20"/>
      <c r="K2378" s="20"/>
      <c r="L2378" s="20"/>
      <c r="M2378" s="20"/>
      <c r="N2378" s="20"/>
      <c r="O2378" s="20"/>
      <c r="P2378" s="20"/>
      <c r="Q2378" s="20"/>
      <c r="R2378" s="20"/>
      <c r="S2378" s="20"/>
      <c r="T2378" s="31"/>
    </row>
    <row r="2379" spans="5:20" x14ac:dyDescent="0.25">
      <c r="E2379" s="20"/>
      <c r="F2379" s="20"/>
      <c r="G2379" s="20"/>
      <c r="H2379" s="20"/>
      <c r="I2379" s="20"/>
      <c r="J2379" s="20"/>
      <c r="K2379" s="20"/>
      <c r="L2379" s="20"/>
      <c r="M2379" s="20"/>
      <c r="N2379" s="20"/>
      <c r="O2379" s="20"/>
      <c r="P2379" s="20"/>
      <c r="Q2379" s="20"/>
      <c r="R2379" s="20"/>
      <c r="S2379" s="20"/>
      <c r="T2379" s="31"/>
    </row>
    <row r="2380" spans="5:20" x14ac:dyDescent="0.25">
      <c r="E2380" s="20"/>
      <c r="F2380" s="20"/>
      <c r="G2380" s="20"/>
      <c r="H2380" s="20"/>
      <c r="I2380" s="20"/>
      <c r="J2380" s="20"/>
      <c r="K2380" s="20"/>
      <c r="L2380" s="20"/>
      <c r="M2380" s="20"/>
      <c r="N2380" s="20"/>
      <c r="O2380" s="20"/>
      <c r="P2380" s="20"/>
      <c r="Q2380" s="20"/>
      <c r="R2380" s="20"/>
      <c r="S2380" s="20"/>
      <c r="T2380" s="31"/>
    </row>
    <row r="2381" spans="5:20" x14ac:dyDescent="0.25">
      <c r="E2381" s="20"/>
      <c r="F2381" s="20"/>
      <c r="G2381" s="20"/>
      <c r="H2381" s="20"/>
      <c r="I2381" s="20"/>
      <c r="J2381" s="20"/>
      <c r="K2381" s="20"/>
      <c r="L2381" s="20"/>
      <c r="M2381" s="20"/>
      <c r="N2381" s="20"/>
      <c r="O2381" s="20"/>
      <c r="P2381" s="20"/>
      <c r="Q2381" s="20"/>
      <c r="R2381" s="20"/>
      <c r="S2381" s="20"/>
      <c r="T2381" s="31"/>
    </row>
    <row r="2382" spans="5:20" x14ac:dyDescent="0.25">
      <c r="E2382" s="20"/>
      <c r="F2382" s="20"/>
      <c r="G2382" s="20"/>
      <c r="H2382" s="20"/>
      <c r="I2382" s="20"/>
      <c r="J2382" s="20"/>
      <c r="K2382" s="20"/>
      <c r="L2382" s="20"/>
      <c r="M2382" s="20"/>
      <c r="N2382" s="20"/>
      <c r="O2382" s="20"/>
      <c r="P2382" s="20"/>
      <c r="Q2382" s="20"/>
      <c r="R2382" s="20"/>
      <c r="S2382" s="20"/>
      <c r="T2382" s="31"/>
    </row>
    <row r="2383" spans="5:20" x14ac:dyDescent="0.25">
      <c r="E2383" s="20"/>
      <c r="F2383" s="20"/>
      <c r="G2383" s="20"/>
      <c r="H2383" s="20"/>
      <c r="I2383" s="20"/>
      <c r="J2383" s="20"/>
      <c r="K2383" s="20"/>
      <c r="L2383" s="20"/>
      <c r="M2383" s="20"/>
      <c r="N2383" s="20"/>
      <c r="O2383" s="20"/>
      <c r="P2383" s="20"/>
      <c r="Q2383" s="20"/>
      <c r="R2383" s="20"/>
      <c r="S2383" s="20"/>
      <c r="T2383" s="31"/>
    </row>
    <row r="2384" spans="5:20" x14ac:dyDescent="0.25">
      <c r="E2384" s="20"/>
      <c r="F2384" s="20"/>
      <c r="G2384" s="20"/>
      <c r="H2384" s="20"/>
      <c r="I2384" s="20"/>
      <c r="J2384" s="20"/>
      <c r="K2384" s="20"/>
      <c r="L2384" s="20"/>
      <c r="M2384" s="20"/>
      <c r="N2384" s="20"/>
      <c r="O2384" s="20"/>
      <c r="P2384" s="20"/>
      <c r="Q2384" s="20"/>
      <c r="R2384" s="20"/>
      <c r="S2384" s="20"/>
      <c r="T2384" s="31"/>
    </row>
    <row r="2385" spans="5:20" x14ac:dyDescent="0.25">
      <c r="E2385" s="20"/>
      <c r="F2385" s="20"/>
      <c r="G2385" s="20"/>
      <c r="H2385" s="20"/>
      <c r="I2385" s="20"/>
      <c r="J2385" s="20"/>
      <c r="K2385" s="20"/>
      <c r="L2385" s="20"/>
      <c r="M2385" s="20"/>
      <c r="N2385" s="20"/>
      <c r="O2385" s="20"/>
      <c r="P2385" s="20"/>
      <c r="Q2385" s="20"/>
      <c r="R2385" s="20"/>
      <c r="S2385" s="20"/>
      <c r="T2385" s="31"/>
    </row>
    <row r="2386" spans="5:20" x14ac:dyDescent="0.25">
      <c r="E2386" s="20"/>
      <c r="F2386" s="20"/>
      <c r="G2386" s="20"/>
      <c r="H2386" s="20"/>
      <c r="I2386" s="20"/>
      <c r="J2386" s="20"/>
      <c r="K2386" s="20"/>
      <c r="L2386" s="20"/>
      <c r="M2386" s="20"/>
      <c r="N2386" s="20"/>
      <c r="O2386" s="20"/>
      <c r="P2386" s="20"/>
      <c r="Q2386" s="20"/>
      <c r="R2386" s="20"/>
      <c r="S2386" s="20"/>
      <c r="T2386" s="31"/>
    </row>
    <row r="2387" spans="5:20" x14ac:dyDescent="0.25">
      <c r="E2387" s="20"/>
      <c r="F2387" s="20"/>
      <c r="G2387" s="20"/>
      <c r="H2387" s="20"/>
      <c r="I2387" s="20"/>
      <c r="J2387" s="20"/>
      <c r="K2387" s="20"/>
      <c r="L2387" s="20"/>
      <c r="M2387" s="20"/>
      <c r="N2387" s="20"/>
      <c r="O2387" s="20"/>
      <c r="P2387" s="20"/>
      <c r="Q2387" s="20"/>
      <c r="R2387" s="20"/>
      <c r="S2387" s="20"/>
      <c r="T2387" s="31"/>
    </row>
    <row r="2388" spans="5:20" x14ac:dyDescent="0.25">
      <c r="E2388" s="20"/>
      <c r="F2388" s="20"/>
      <c r="G2388" s="20"/>
      <c r="H2388" s="20"/>
      <c r="I2388" s="20"/>
      <c r="J2388" s="20"/>
      <c r="K2388" s="20"/>
      <c r="L2388" s="20"/>
      <c r="M2388" s="20"/>
      <c r="N2388" s="20"/>
      <c r="O2388" s="20"/>
      <c r="P2388" s="20"/>
      <c r="Q2388" s="20"/>
      <c r="R2388" s="20"/>
      <c r="S2388" s="20"/>
      <c r="T2388" s="31"/>
    </row>
    <row r="2389" spans="5:20" x14ac:dyDescent="0.25">
      <c r="E2389" s="20"/>
      <c r="F2389" s="20"/>
      <c r="G2389" s="20"/>
      <c r="H2389" s="20"/>
      <c r="I2389" s="20"/>
      <c r="J2389" s="20"/>
      <c r="K2389" s="20"/>
      <c r="L2389" s="20"/>
      <c r="M2389" s="20"/>
      <c r="N2389" s="20"/>
      <c r="O2389" s="20"/>
      <c r="P2389" s="20"/>
      <c r="Q2389" s="20"/>
      <c r="R2389" s="20"/>
      <c r="S2389" s="20"/>
      <c r="T2389" s="31"/>
    </row>
    <row r="2390" spans="5:20" x14ac:dyDescent="0.25">
      <c r="E2390" s="20"/>
      <c r="F2390" s="20"/>
      <c r="G2390" s="20"/>
      <c r="H2390" s="20"/>
      <c r="I2390" s="20"/>
      <c r="J2390" s="20"/>
      <c r="K2390" s="20"/>
      <c r="L2390" s="20"/>
      <c r="M2390" s="20"/>
      <c r="N2390" s="20"/>
      <c r="O2390" s="20"/>
      <c r="P2390" s="20"/>
      <c r="Q2390" s="20"/>
      <c r="R2390" s="20"/>
      <c r="S2390" s="20"/>
      <c r="T2390" s="31"/>
    </row>
    <row r="2391" spans="5:20" x14ac:dyDescent="0.25">
      <c r="E2391" s="20"/>
      <c r="F2391" s="20"/>
      <c r="G2391" s="20"/>
      <c r="H2391" s="20"/>
      <c r="I2391" s="20"/>
      <c r="J2391" s="20"/>
      <c r="K2391" s="20"/>
      <c r="L2391" s="20"/>
      <c r="M2391" s="20"/>
      <c r="N2391" s="20"/>
      <c r="O2391" s="20"/>
      <c r="P2391" s="20"/>
      <c r="Q2391" s="20"/>
      <c r="R2391" s="20"/>
      <c r="S2391" s="20"/>
      <c r="T2391" s="31"/>
    </row>
    <row r="2392" spans="5:20" x14ac:dyDescent="0.25">
      <c r="E2392" s="20"/>
      <c r="F2392" s="20"/>
      <c r="G2392" s="20"/>
      <c r="H2392" s="20"/>
      <c r="I2392" s="20"/>
      <c r="J2392" s="20"/>
      <c r="K2392" s="20"/>
      <c r="L2392" s="20"/>
      <c r="M2392" s="20"/>
      <c r="N2392" s="20"/>
      <c r="O2392" s="20"/>
      <c r="P2392" s="20"/>
      <c r="Q2392" s="20"/>
      <c r="R2392" s="20"/>
      <c r="S2392" s="20"/>
      <c r="T2392" s="31"/>
    </row>
    <row r="2393" spans="5:20" x14ac:dyDescent="0.25">
      <c r="E2393" s="20"/>
      <c r="F2393" s="20"/>
      <c r="G2393" s="20"/>
      <c r="H2393" s="20"/>
      <c r="I2393" s="20"/>
      <c r="J2393" s="20"/>
      <c r="K2393" s="20"/>
      <c r="L2393" s="20"/>
      <c r="M2393" s="20"/>
      <c r="N2393" s="20"/>
      <c r="O2393" s="20"/>
      <c r="P2393" s="20"/>
      <c r="Q2393" s="20"/>
      <c r="R2393" s="20"/>
      <c r="S2393" s="20"/>
      <c r="T2393" s="31"/>
    </row>
    <row r="2394" spans="5:20" x14ac:dyDescent="0.25">
      <c r="E2394" s="20"/>
      <c r="F2394" s="20"/>
      <c r="G2394" s="20"/>
      <c r="H2394" s="20"/>
      <c r="I2394" s="20"/>
      <c r="J2394" s="20"/>
      <c r="K2394" s="20"/>
      <c r="L2394" s="20"/>
      <c r="M2394" s="20"/>
      <c r="N2394" s="20"/>
      <c r="O2394" s="20"/>
      <c r="P2394" s="20"/>
      <c r="Q2394" s="20"/>
      <c r="R2394" s="20"/>
      <c r="S2394" s="20"/>
      <c r="T2394" s="31"/>
    </row>
    <row r="2395" spans="5:20" x14ac:dyDescent="0.25">
      <c r="E2395" s="20"/>
      <c r="F2395" s="20"/>
      <c r="G2395" s="20"/>
      <c r="H2395" s="20"/>
      <c r="I2395" s="20"/>
      <c r="J2395" s="20"/>
      <c r="K2395" s="20"/>
      <c r="L2395" s="20"/>
      <c r="M2395" s="20"/>
      <c r="N2395" s="20"/>
      <c r="O2395" s="20"/>
      <c r="P2395" s="20"/>
      <c r="Q2395" s="20"/>
      <c r="R2395" s="20"/>
      <c r="S2395" s="20"/>
      <c r="T2395" s="31"/>
    </row>
    <row r="2396" spans="5:20" x14ac:dyDescent="0.25">
      <c r="E2396" s="20"/>
      <c r="F2396" s="20"/>
      <c r="G2396" s="20"/>
      <c r="H2396" s="20"/>
      <c r="I2396" s="20"/>
      <c r="J2396" s="20"/>
      <c r="K2396" s="20"/>
      <c r="L2396" s="20"/>
      <c r="M2396" s="20"/>
      <c r="N2396" s="20"/>
      <c r="O2396" s="20"/>
      <c r="P2396" s="20"/>
      <c r="Q2396" s="20"/>
      <c r="R2396" s="20"/>
      <c r="S2396" s="20"/>
      <c r="T2396" s="31"/>
    </row>
    <row r="2397" spans="5:20" x14ac:dyDescent="0.25">
      <c r="E2397" s="20"/>
      <c r="F2397" s="20"/>
      <c r="G2397" s="20"/>
      <c r="H2397" s="20"/>
      <c r="I2397" s="20"/>
      <c r="J2397" s="20"/>
      <c r="K2397" s="20"/>
      <c r="L2397" s="20"/>
      <c r="M2397" s="20"/>
      <c r="N2397" s="20"/>
      <c r="O2397" s="20"/>
      <c r="P2397" s="20"/>
      <c r="Q2397" s="20"/>
      <c r="R2397" s="20"/>
      <c r="S2397" s="20"/>
      <c r="T2397" s="31"/>
    </row>
    <row r="2398" spans="5:20" x14ac:dyDescent="0.25">
      <c r="E2398" s="20"/>
      <c r="F2398" s="20"/>
      <c r="G2398" s="20"/>
      <c r="H2398" s="20"/>
      <c r="I2398" s="20"/>
      <c r="J2398" s="20"/>
      <c r="K2398" s="20"/>
      <c r="L2398" s="20"/>
      <c r="M2398" s="20"/>
      <c r="N2398" s="20"/>
      <c r="O2398" s="20"/>
      <c r="P2398" s="20"/>
      <c r="Q2398" s="20"/>
      <c r="R2398" s="20"/>
      <c r="S2398" s="20"/>
      <c r="T2398" s="31"/>
    </row>
    <row r="2399" spans="5:20" x14ac:dyDescent="0.25">
      <c r="E2399" s="20"/>
      <c r="F2399" s="20"/>
      <c r="G2399" s="20"/>
      <c r="H2399" s="20"/>
      <c r="I2399" s="20"/>
      <c r="J2399" s="20"/>
      <c r="K2399" s="20"/>
      <c r="L2399" s="20"/>
      <c r="M2399" s="20"/>
      <c r="N2399" s="20"/>
      <c r="O2399" s="20"/>
      <c r="P2399" s="20"/>
      <c r="Q2399" s="20"/>
      <c r="R2399" s="20"/>
      <c r="S2399" s="20"/>
      <c r="T2399" s="31"/>
    </row>
    <row r="2400" spans="5:20" x14ac:dyDescent="0.25">
      <c r="E2400" s="20"/>
      <c r="F2400" s="20"/>
      <c r="G2400" s="20"/>
      <c r="H2400" s="20"/>
      <c r="I2400" s="20"/>
      <c r="J2400" s="20"/>
      <c r="K2400" s="20"/>
      <c r="L2400" s="20"/>
      <c r="M2400" s="20"/>
      <c r="N2400" s="20"/>
      <c r="O2400" s="20"/>
      <c r="P2400" s="20"/>
      <c r="Q2400" s="20"/>
      <c r="R2400" s="20"/>
      <c r="S2400" s="20"/>
      <c r="T2400" s="31"/>
    </row>
    <row r="2401" spans="5:20" x14ac:dyDescent="0.25">
      <c r="E2401" s="20"/>
      <c r="F2401" s="20"/>
      <c r="G2401" s="20"/>
      <c r="H2401" s="20"/>
      <c r="I2401" s="20"/>
      <c r="J2401" s="20"/>
      <c r="K2401" s="20"/>
      <c r="L2401" s="20"/>
      <c r="M2401" s="20"/>
      <c r="N2401" s="20"/>
      <c r="O2401" s="20"/>
      <c r="P2401" s="20"/>
      <c r="Q2401" s="20"/>
      <c r="R2401" s="20"/>
      <c r="S2401" s="20"/>
      <c r="T2401" s="31"/>
    </row>
    <row r="2402" spans="5:20" x14ac:dyDescent="0.25">
      <c r="E2402" s="20"/>
      <c r="F2402" s="20"/>
      <c r="G2402" s="20"/>
      <c r="H2402" s="20"/>
      <c r="I2402" s="20"/>
      <c r="J2402" s="20"/>
      <c r="K2402" s="20"/>
      <c r="L2402" s="20"/>
      <c r="M2402" s="20"/>
      <c r="N2402" s="20"/>
      <c r="O2402" s="20"/>
      <c r="P2402" s="20"/>
      <c r="Q2402" s="20"/>
      <c r="R2402" s="20"/>
      <c r="S2402" s="20"/>
      <c r="T2402" s="31"/>
    </row>
    <row r="2403" spans="5:20" x14ac:dyDescent="0.25">
      <c r="E2403" s="20"/>
      <c r="F2403" s="20"/>
      <c r="G2403" s="20"/>
      <c r="H2403" s="20"/>
      <c r="I2403" s="20"/>
      <c r="J2403" s="20"/>
      <c r="K2403" s="20"/>
      <c r="L2403" s="20"/>
      <c r="M2403" s="20"/>
      <c r="N2403" s="20"/>
      <c r="O2403" s="20"/>
      <c r="P2403" s="20"/>
      <c r="Q2403" s="20"/>
      <c r="R2403" s="20"/>
      <c r="S2403" s="20"/>
      <c r="T2403" s="31"/>
    </row>
    <row r="2404" spans="5:20" x14ac:dyDescent="0.25">
      <c r="E2404" s="20"/>
      <c r="F2404" s="20"/>
      <c r="G2404" s="20"/>
      <c r="H2404" s="20"/>
      <c r="I2404" s="20"/>
      <c r="J2404" s="20"/>
      <c r="K2404" s="20"/>
      <c r="L2404" s="20"/>
      <c r="M2404" s="20"/>
      <c r="N2404" s="20"/>
      <c r="O2404" s="20"/>
      <c r="P2404" s="20"/>
      <c r="Q2404" s="20"/>
      <c r="R2404" s="20"/>
      <c r="S2404" s="20"/>
      <c r="T2404" s="31"/>
    </row>
    <row r="2405" spans="5:20" x14ac:dyDescent="0.25">
      <c r="E2405" s="20"/>
      <c r="F2405" s="20"/>
      <c r="G2405" s="20"/>
      <c r="H2405" s="20"/>
      <c r="I2405" s="20"/>
      <c r="J2405" s="20"/>
      <c r="K2405" s="20"/>
      <c r="L2405" s="20"/>
      <c r="M2405" s="20"/>
      <c r="N2405" s="20"/>
      <c r="O2405" s="20"/>
      <c r="P2405" s="20"/>
      <c r="Q2405" s="20"/>
      <c r="R2405" s="20"/>
      <c r="S2405" s="20"/>
      <c r="T2405" s="31"/>
    </row>
    <row r="2406" spans="5:20" x14ac:dyDescent="0.25">
      <c r="E2406" s="20"/>
      <c r="F2406" s="20"/>
      <c r="G2406" s="20"/>
      <c r="H2406" s="20"/>
      <c r="I2406" s="20"/>
      <c r="J2406" s="20"/>
      <c r="K2406" s="20"/>
      <c r="L2406" s="20"/>
      <c r="M2406" s="20"/>
      <c r="N2406" s="20"/>
      <c r="O2406" s="20"/>
      <c r="P2406" s="20"/>
      <c r="Q2406" s="20"/>
      <c r="R2406" s="20"/>
      <c r="S2406" s="20"/>
      <c r="T2406" s="31"/>
    </row>
    <row r="2407" spans="5:20" x14ac:dyDescent="0.25">
      <c r="E2407" s="20"/>
      <c r="F2407" s="20"/>
      <c r="G2407" s="20"/>
      <c r="H2407" s="20"/>
      <c r="I2407" s="20"/>
      <c r="J2407" s="20"/>
      <c r="K2407" s="20"/>
      <c r="L2407" s="20"/>
      <c r="M2407" s="20"/>
      <c r="N2407" s="20"/>
      <c r="O2407" s="20"/>
      <c r="P2407" s="20"/>
      <c r="Q2407" s="20"/>
      <c r="R2407" s="20"/>
      <c r="S2407" s="20"/>
      <c r="T2407" s="31"/>
    </row>
    <row r="2408" spans="5:20" x14ac:dyDescent="0.25">
      <c r="E2408" s="20"/>
      <c r="F2408" s="20"/>
      <c r="G2408" s="20"/>
      <c r="H2408" s="20"/>
      <c r="I2408" s="20"/>
      <c r="J2408" s="20"/>
      <c r="K2408" s="20"/>
      <c r="L2408" s="20"/>
      <c r="M2408" s="20"/>
      <c r="N2408" s="20"/>
      <c r="O2408" s="20"/>
      <c r="P2408" s="20"/>
      <c r="Q2408" s="20"/>
      <c r="R2408" s="20"/>
      <c r="S2408" s="20"/>
      <c r="T2408" s="31"/>
    </row>
    <row r="2409" spans="5:20" x14ac:dyDescent="0.25">
      <c r="E2409" s="20"/>
      <c r="F2409" s="20"/>
      <c r="G2409" s="20"/>
      <c r="H2409" s="20"/>
      <c r="I2409" s="20"/>
      <c r="J2409" s="20"/>
      <c r="K2409" s="20"/>
      <c r="L2409" s="20"/>
      <c r="M2409" s="20"/>
      <c r="N2409" s="20"/>
      <c r="O2409" s="20"/>
      <c r="P2409" s="20"/>
      <c r="Q2409" s="20"/>
      <c r="R2409" s="20"/>
      <c r="S2409" s="20"/>
      <c r="T2409" s="31"/>
    </row>
    <row r="2410" spans="5:20" x14ac:dyDescent="0.25">
      <c r="E2410" s="20"/>
      <c r="F2410" s="20"/>
      <c r="G2410" s="20"/>
      <c r="H2410" s="20"/>
      <c r="I2410" s="20"/>
      <c r="J2410" s="20"/>
      <c r="K2410" s="20"/>
      <c r="L2410" s="20"/>
      <c r="M2410" s="20"/>
      <c r="N2410" s="20"/>
      <c r="O2410" s="20"/>
      <c r="P2410" s="20"/>
      <c r="Q2410" s="20"/>
      <c r="R2410" s="20"/>
      <c r="S2410" s="20"/>
      <c r="T2410" s="31"/>
    </row>
    <row r="2411" spans="5:20" x14ac:dyDescent="0.25">
      <c r="E2411" s="20"/>
      <c r="F2411" s="20"/>
      <c r="G2411" s="20"/>
      <c r="H2411" s="20"/>
      <c r="I2411" s="20"/>
      <c r="J2411" s="20"/>
      <c r="K2411" s="20"/>
      <c r="L2411" s="20"/>
      <c r="M2411" s="20"/>
      <c r="N2411" s="20"/>
      <c r="O2411" s="20"/>
      <c r="P2411" s="20"/>
      <c r="Q2411" s="20"/>
      <c r="R2411" s="20"/>
      <c r="S2411" s="20"/>
      <c r="T2411" s="31"/>
    </row>
    <row r="2412" spans="5:20" x14ac:dyDescent="0.25">
      <c r="E2412" s="20"/>
      <c r="F2412" s="20"/>
      <c r="G2412" s="20"/>
      <c r="H2412" s="20"/>
      <c r="I2412" s="20"/>
      <c r="J2412" s="20"/>
      <c r="K2412" s="20"/>
      <c r="L2412" s="20"/>
      <c r="M2412" s="20"/>
      <c r="N2412" s="20"/>
      <c r="O2412" s="20"/>
      <c r="P2412" s="20"/>
      <c r="Q2412" s="20"/>
      <c r="R2412" s="20"/>
      <c r="S2412" s="20"/>
      <c r="T2412" s="31"/>
    </row>
    <row r="2413" spans="5:20" x14ac:dyDescent="0.25">
      <c r="E2413" s="20"/>
      <c r="F2413" s="20"/>
      <c r="G2413" s="20"/>
      <c r="H2413" s="20"/>
      <c r="I2413" s="20"/>
      <c r="J2413" s="20"/>
      <c r="K2413" s="20"/>
      <c r="L2413" s="20"/>
      <c r="M2413" s="20"/>
      <c r="N2413" s="20"/>
      <c r="O2413" s="20"/>
      <c r="P2413" s="20"/>
      <c r="Q2413" s="20"/>
      <c r="R2413" s="20"/>
      <c r="S2413" s="20"/>
      <c r="T2413" s="31"/>
    </row>
    <row r="2414" spans="5:20" x14ac:dyDescent="0.25">
      <c r="E2414" s="20"/>
      <c r="F2414" s="20"/>
      <c r="G2414" s="20"/>
      <c r="H2414" s="20"/>
      <c r="I2414" s="20"/>
      <c r="J2414" s="20"/>
      <c r="K2414" s="20"/>
      <c r="L2414" s="20"/>
      <c r="M2414" s="20"/>
      <c r="N2414" s="20"/>
      <c r="O2414" s="20"/>
      <c r="P2414" s="20"/>
      <c r="Q2414" s="20"/>
      <c r="R2414" s="20"/>
      <c r="S2414" s="20"/>
      <c r="T2414" s="31"/>
    </row>
    <row r="2415" spans="5:20" x14ac:dyDescent="0.25">
      <c r="E2415" s="20"/>
      <c r="F2415" s="20"/>
      <c r="G2415" s="20"/>
      <c r="H2415" s="20"/>
      <c r="I2415" s="20"/>
      <c r="J2415" s="20"/>
      <c r="K2415" s="20"/>
      <c r="L2415" s="20"/>
      <c r="M2415" s="20"/>
      <c r="N2415" s="20"/>
      <c r="O2415" s="20"/>
      <c r="P2415" s="20"/>
      <c r="Q2415" s="20"/>
      <c r="R2415" s="20"/>
      <c r="S2415" s="20"/>
      <c r="T2415" s="31"/>
    </row>
    <row r="2416" spans="5:20" x14ac:dyDescent="0.25">
      <c r="E2416" s="20"/>
      <c r="F2416" s="20"/>
      <c r="G2416" s="20"/>
      <c r="H2416" s="20"/>
      <c r="I2416" s="20"/>
      <c r="J2416" s="20"/>
      <c r="K2416" s="20"/>
      <c r="L2416" s="20"/>
      <c r="M2416" s="20"/>
      <c r="N2416" s="20"/>
      <c r="O2416" s="20"/>
      <c r="P2416" s="20"/>
      <c r="Q2416" s="20"/>
      <c r="R2416" s="20"/>
      <c r="S2416" s="20"/>
      <c r="T2416" s="31"/>
    </row>
    <row r="2417" spans="5:20" x14ac:dyDescent="0.25">
      <c r="E2417" s="20"/>
      <c r="F2417" s="20"/>
      <c r="G2417" s="20"/>
      <c r="H2417" s="20"/>
      <c r="I2417" s="20"/>
      <c r="J2417" s="20"/>
      <c r="K2417" s="20"/>
      <c r="L2417" s="20"/>
      <c r="M2417" s="20"/>
      <c r="N2417" s="20"/>
      <c r="O2417" s="20"/>
      <c r="P2417" s="20"/>
      <c r="Q2417" s="20"/>
      <c r="R2417" s="20"/>
      <c r="S2417" s="20"/>
      <c r="T2417" s="31"/>
    </row>
    <row r="2418" spans="5:20" x14ac:dyDescent="0.25">
      <c r="E2418" s="20"/>
      <c r="F2418" s="20"/>
      <c r="G2418" s="20"/>
      <c r="H2418" s="20"/>
      <c r="I2418" s="20"/>
      <c r="J2418" s="20"/>
      <c r="K2418" s="20"/>
      <c r="L2418" s="20"/>
      <c r="M2418" s="20"/>
      <c r="N2418" s="20"/>
      <c r="O2418" s="20"/>
      <c r="P2418" s="20"/>
      <c r="Q2418" s="20"/>
      <c r="R2418" s="20"/>
      <c r="S2418" s="20"/>
      <c r="T2418" s="31"/>
    </row>
    <row r="2419" spans="5:20" x14ac:dyDescent="0.25">
      <c r="E2419" s="20"/>
      <c r="F2419" s="20"/>
      <c r="G2419" s="20"/>
      <c r="H2419" s="20"/>
      <c r="I2419" s="20"/>
      <c r="J2419" s="20"/>
      <c r="K2419" s="20"/>
      <c r="L2419" s="20"/>
      <c r="M2419" s="20"/>
      <c r="N2419" s="20"/>
      <c r="O2419" s="20"/>
      <c r="P2419" s="20"/>
      <c r="Q2419" s="20"/>
      <c r="R2419" s="20"/>
      <c r="S2419" s="20"/>
      <c r="T2419" s="31"/>
    </row>
    <row r="2420" spans="5:20" x14ac:dyDescent="0.25">
      <c r="E2420" s="20"/>
      <c r="F2420" s="20"/>
      <c r="G2420" s="20"/>
      <c r="H2420" s="20"/>
      <c r="I2420" s="20"/>
      <c r="J2420" s="20"/>
      <c r="K2420" s="20"/>
      <c r="L2420" s="20"/>
      <c r="M2420" s="20"/>
      <c r="N2420" s="20"/>
      <c r="O2420" s="20"/>
      <c r="P2420" s="20"/>
      <c r="Q2420" s="20"/>
      <c r="R2420" s="20"/>
      <c r="S2420" s="20"/>
      <c r="T2420" s="31"/>
    </row>
    <row r="2421" spans="5:20" x14ac:dyDescent="0.25">
      <c r="E2421" s="20"/>
      <c r="F2421" s="20"/>
      <c r="G2421" s="20"/>
      <c r="H2421" s="20"/>
      <c r="I2421" s="20"/>
      <c r="J2421" s="20"/>
      <c r="K2421" s="20"/>
      <c r="L2421" s="20"/>
      <c r="M2421" s="20"/>
      <c r="N2421" s="20"/>
      <c r="O2421" s="20"/>
      <c r="P2421" s="20"/>
      <c r="Q2421" s="20"/>
      <c r="R2421" s="20"/>
      <c r="S2421" s="20"/>
      <c r="T2421" s="31"/>
    </row>
    <row r="2422" spans="5:20" x14ac:dyDescent="0.25">
      <c r="E2422" s="20"/>
      <c r="F2422" s="20"/>
      <c r="G2422" s="20"/>
      <c r="H2422" s="20"/>
      <c r="I2422" s="20"/>
      <c r="J2422" s="20"/>
      <c r="K2422" s="20"/>
      <c r="L2422" s="20"/>
      <c r="M2422" s="20"/>
      <c r="N2422" s="20"/>
      <c r="O2422" s="20"/>
      <c r="P2422" s="20"/>
      <c r="Q2422" s="20"/>
      <c r="R2422" s="20"/>
      <c r="S2422" s="20"/>
      <c r="T2422" s="31"/>
    </row>
    <row r="2423" spans="5:20" x14ac:dyDescent="0.25">
      <c r="E2423" s="20"/>
      <c r="F2423" s="20"/>
      <c r="G2423" s="20"/>
      <c r="H2423" s="20"/>
      <c r="I2423" s="20"/>
      <c r="J2423" s="20"/>
      <c r="K2423" s="20"/>
      <c r="L2423" s="20"/>
      <c r="M2423" s="20"/>
      <c r="N2423" s="20"/>
      <c r="O2423" s="20"/>
      <c r="P2423" s="20"/>
      <c r="Q2423" s="20"/>
      <c r="R2423" s="20"/>
      <c r="S2423" s="20"/>
      <c r="T2423" s="31"/>
    </row>
    <row r="2424" spans="5:20" x14ac:dyDescent="0.25">
      <c r="E2424" s="20"/>
      <c r="F2424" s="20"/>
      <c r="G2424" s="20"/>
      <c r="H2424" s="20"/>
      <c r="I2424" s="20"/>
      <c r="J2424" s="20"/>
      <c r="K2424" s="20"/>
      <c r="L2424" s="20"/>
      <c r="M2424" s="20"/>
      <c r="N2424" s="20"/>
      <c r="O2424" s="20"/>
      <c r="P2424" s="20"/>
      <c r="Q2424" s="20"/>
      <c r="R2424" s="20"/>
      <c r="S2424" s="20"/>
      <c r="T2424" s="31"/>
    </row>
    <row r="2425" spans="5:20" x14ac:dyDescent="0.25">
      <c r="E2425" s="20"/>
      <c r="F2425" s="20"/>
      <c r="G2425" s="20"/>
      <c r="H2425" s="20"/>
      <c r="I2425" s="20"/>
      <c r="J2425" s="20"/>
      <c r="K2425" s="20"/>
      <c r="L2425" s="20"/>
      <c r="M2425" s="20"/>
      <c r="N2425" s="20"/>
      <c r="O2425" s="20"/>
      <c r="P2425" s="20"/>
      <c r="Q2425" s="20"/>
      <c r="R2425" s="20"/>
      <c r="S2425" s="20"/>
      <c r="T2425" s="31"/>
    </row>
    <row r="2426" spans="5:20" x14ac:dyDescent="0.25">
      <c r="E2426" s="20"/>
      <c r="F2426" s="20"/>
      <c r="G2426" s="20"/>
      <c r="H2426" s="20"/>
      <c r="I2426" s="20"/>
      <c r="J2426" s="20"/>
      <c r="K2426" s="20"/>
      <c r="L2426" s="20"/>
      <c r="M2426" s="20"/>
      <c r="N2426" s="20"/>
      <c r="O2426" s="20"/>
      <c r="P2426" s="20"/>
      <c r="Q2426" s="20"/>
      <c r="R2426" s="20"/>
      <c r="S2426" s="20"/>
      <c r="T2426" s="31"/>
    </row>
    <row r="2427" spans="5:20" x14ac:dyDescent="0.25">
      <c r="E2427" s="20"/>
      <c r="F2427" s="20"/>
      <c r="G2427" s="20"/>
      <c r="H2427" s="20"/>
      <c r="I2427" s="20"/>
      <c r="J2427" s="20"/>
      <c r="K2427" s="20"/>
      <c r="L2427" s="20"/>
      <c r="M2427" s="20"/>
      <c r="N2427" s="20"/>
      <c r="O2427" s="20"/>
      <c r="P2427" s="20"/>
      <c r="Q2427" s="20"/>
      <c r="R2427" s="20"/>
      <c r="S2427" s="20"/>
      <c r="T2427" s="31"/>
    </row>
    <row r="2428" spans="5:20" x14ac:dyDescent="0.25">
      <c r="E2428" s="20"/>
      <c r="F2428" s="20"/>
      <c r="G2428" s="20"/>
      <c r="H2428" s="20"/>
      <c r="I2428" s="20"/>
      <c r="J2428" s="20"/>
      <c r="K2428" s="20"/>
      <c r="L2428" s="20"/>
      <c r="M2428" s="20"/>
      <c r="N2428" s="20"/>
      <c r="O2428" s="20"/>
      <c r="P2428" s="20"/>
      <c r="Q2428" s="20"/>
      <c r="R2428" s="20"/>
      <c r="S2428" s="20"/>
      <c r="T2428" s="31"/>
    </row>
    <row r="2429" spans="5:20" x14ac:dyDescent="0.25">
      <c r="E2429" s="20"/>
      <c r="F2429" s="20"/>
      <c r="G2429" s="20"/>
      <c r="H2429" s="20"/>
      <c r="I2429" s="20"/>
      <c r="J2429" s="20"/>
      <c r="K2429" s="20"/>
      <c r="L2429" s="20"/>
      <c r="M2429" s="20"/>
      <c r="N2429" s="20"/>
      <c r="O2429" s="20"/>
      <c r="P2429" s="20"/>
      <c r="Q2429" s="20"/>
      <c r="R2429" s="20"/>
      <c r="S2429" s="20"/>
      <c r="T2429" s="31"/>
    </row>
    <row r="2430" spans="5:20" x14ac:dyDescent="0.25">
      <c r="E2430" s="20"/>
      <c r="F2430" s="20"/>
      <c r="G2430" s="20"/>
      <c r="H2430" s="20"/>
      <c r="I2430" s="20"/>
      <c r="J2430" s="20"/>
      <c r="K2430" s="20"/>
      <c r="L2430" s="20"/>
      <c r="M2430" s="20"/>
      <c r="N2430" s="20"/>
      <c r="O2430" s="20"/>
      <c r="P2430" s="20"/>
      <c r="Q2430" s="20"/>
      <c r="R2430" s="20"/>
      <c r="S2430" s="20"/>
      <c r="T2430" s="31"/>
    </row>
    <row r="2431" spans="5:20" x14ac:dyDescent="0.25">
      <c r="E2431" s="20"/>
      <c r="F2431" s="20"/>
      <c r="G2431" s="20"/>
      <c r="H2431" s="20"/>
      <c r="I2431" s="20"/>
      <c r="J2431" s="20"/>
      <c r="K2431" s="20"/>
      <c r="L2431" s="20"/>
      <c r="M2431" s="20"/>
      <c r="N2431" s="20"/>
      <c r="O2431" s="20"/>
      <c r="P2431" s="20"/>
      <c r="Q2431" s="20"/>
      <c r="R2431" s="20"/>
      <c r="S2431" s="20"/>
      <c r="T2431" s="31"/>
    </row>
    <row r="2432" spans="5:20" x14ac:dyDescent="0.25">
      <c r="E2432" s="20"/>
      <c r="F2432" s="20"/>
      <c r="G2432" s="20"/>
      <c r="H2432" s="20"/>
      <c r="I2432" s="20"/>
      <c r="J2432" s="20"/>
      <c r="K2432" s="20"/>
      <c r="L2432" s="20"/>
      <c r="M2432" s="20"/>
      <c r="N2432" s="20"/>
      <c r="O2432" s="20"/>
      <c r="P2432" s="20"/>
      <c r="Q2432" s="20"/>
      <c r="R2432" s="20"/>
      <c r="S2432" s="20"/>
      <c r="T2432" s="31"/>
    </row>
    <row r="2433" spans="5:20" x14ac:dyDescent="0.25">
      <c r="E2433" s="20"/>
      <c r="F2433" s="20"/>
      <c r="G2433" s="20"/>
      <c r="H2433" s="20"/>
      <c r="I2433" s="20"/>
      <c r="J2433" s="20"/>
      <c r="K2433" s="20"/>
      <c r="L2433" s="20"/>
      <c r="M2433" s="20"/>
      <c r="N2433" s="20"/>
      <c r="O2433" s="20"/>
      <c r="P2433" s="20"/>
      <c r="Q2433" s="20"/>
      <c r="R2433" s="20"/>
      <c r="S2433" s="20"/>
      <c r="T2433" s="31"/>
    </row>
    <row r="2434" spans="5:20" x14ac:dyDescent="0.25">
      <c r="E2434" s="20"/>
      <c r="F2434" s="20"/>
      <c r="G2434" s="20"/>
      <c r="H2434" s="20"/>
      <c r="I2434" s="20"/>
      <c r="J2434" s="20"/>
      <c r="K2434" s="20"/>
      <c r="L2434" s="20"/>
      <c r="M2434" s="20"/>
      <c r="N2434" s="20"/>
      <c r="O2434" s="20"/>
      <c r="P2434" s="20"/>
      <c r="Q2434" s="20"/>
      <c r="R2434" s="20"/>
      <c r="S2434" s="20"/>
      <c r="T2434" s="31"/>
    </row>
    <row r="2435" spans="5:20" x14ac:dyDescent="0.25">
      <c r="E2435" s="20"/>
      <c r="F2435" s="20"/>
      <c r="G2435" s="20"/>
      <c r="H2435" s="20"/>
      <c r="I2435" s="20"/>
      <c r="J2435" s="20"/>
      <c r="K2435" s="20"/>
      <c r="L2435" s="20"/>
      <c r="M2435" s="20"/>
      <c r="N2435" s="20"/>
      <c r="O2435" s="20"/>
      <c r="P2435" s="20"/>
      <c r="Q2435" s="20"/>
      <c r="R2435" s="20"/>
      <c r="S2435" s="20"/>
      <c r="T2435" s="31"/>
    </row>
    <row r="2436" spans="5:20" x14ac:dyDescent="0.25">
      <c r="E2436" s="20"/>
      <c r="F2436" s="20"/>
      <c r="G2436" s="20"/>
      <c r="H2436" s="20"/>
      <c r="I2436" s="20"/>
      <c r="J2436" s="20"/>
      <c r="K2436" s="20"/>
      <c r="L2436" s="20"/>
      <c r="M2436" s="20"/>
      <c r="N2436" s="20"/>
      <c r="O2436" s="20"/>
      <c r="P2436" s="20"/>
      <c r="Q2436" s="20"/>
      <c r="R2436" s="20"/>
      <c r="S2436" s="20"/>
      <c r="T2436" s="31"/>
    </row>
    <row r="2437" spans="5:20" x14ac:dyDescent="0.25">
      <c r="E2437" s="20"/>
      <c r="F2437" s="20"/>
      <c r="G2437" s="20"/>
      <c r="H2437" s="20"/>
      <c r="I2437" s="20"/>
      <c r="J2437" s="20"/>
      <c r="K2437" s="20"/>
      <c r="L2437" s="20"/>
      <c r="M2437" s="20"/>
      <c r="N2437" s="20"/>
      <c r="O2437" s="20"/>
      <c r="P2437" s="20"/>
      <c r="Q2437" s="20"/>
      <c r="R2437" s="20"/>
      <c r="S2437" s="20"/>
      <c r="T2437" s="31"/>
    </row>
    <row r="2438" spans="5:20" x14ac:dyDescent="0.25">
      <c r="E2438" s="20"/>
      <c r="F2438" s="20"/>
      <c r="G2438" s="20"/>
      <c r="H2438" s="20"/>
      <c r="I2438" s="20"/>
      <c r="J2438" s="20"/>
      <c r="K2438" s="20"/>
      <c r="L2438" s="20"/>
      <c r="M2438" s="20"/>
      <c r="N2438" s="20"/>
      <c r="O2438" s="20"/>
      <c r="P2438" s="20"/>
      <c r="Q2438" s="20"/>
      <c r="R2438" s="20"/>
      <c r="S2438" s="20"/>
      <c r="T2438" s="31"/>
    </row>
    <row r="2439" spans="5:20" x14ac:dyDescent="0.25">
      <c r="E2439" s="20"/>
      <c r="F2439" s="20"/>
      <c r="G2439" s="20"/>
      <c r="H2439" s="20"/>
      <c r="I2439" s="20"/>
      <c r="J2439" s="20"/>
      <c r="K2439" s="20"/>
      <c r="L2439" s="20"/>
      <c r="M2439" s="20"/>
      <c r="N2439" s="20"/>
      <c r="O2439" s="20"/>
      <c r="P2439" s="20"/>
      <c r="Q2439" s="20"/>
      <c r="R2439" s="20"/>
      <c r="S2439" s="20"/>
      <c r="T2439" s="31"/>
    </row>
    <row r="2440" spans="5:20" x14ac:dyDescent="0.25">
      <c r="E2440" s="20"/>
      <c r="F2440" s="20"/>
      <c r="G2440" s="20"/>
      <c r="H2440" s="20"/>
      <c r="I2440" s="20"/>
      <c r="J2440" s="20"/>
      <c r="K2440" s="20"/>
      <c r="L2440" s="20"/>
      <c r="M2440" s="20"/>
      <c r="N2440" s="20"/>
      <c r="O2440" s="20"/>
      <c r="P2440" s="20"/>
      <c r="Q2440" s="20"/>
      <c r="R2440" s="20"/>
      <c r="S2440" s="20"/>
      <c r="T2440" s="31"/>
    </row>
    <row r="2441" spans="5:20" x14ac:dyDescent="0.25">
      <c r="E2441" s="20"/>
      <c r="F2441" s="20"/>
      <c r="G2441" s="20"/>
      <c r="H2441" s="20"/>
      <c r="I2441" s="20"/>
      <c r="J2441" s="20"/>
      <c r="K2441" s="20"/>
      <c r="L2441" s="20"/>
      <c r="M2441" s="20"/>
      <c r="N2441" s="20"/>
      <c r="O2441" s="20"/>
      <c r="P2441" s="20"/>
      <c r="Q2441" s="20"/>
      <c r="R2441" s="20"/>
      <c r="S2441" s="20"/>
      <c r="T2441" s="31"/>
    </row>
    <row r="2442" spans="5:20" x14ac:dyDescent="0.25">
      <c r="E2442" s="20"/>
      <c r="F2442" s="20"/>
      <c r="G2442" s="20"/>
      <c r="H2442" s="20"/>
      <c r="I2442" s="20"/>
      <c r="J2442" s="20"/>
      <c r="K2442" s="20"/>
      <c r="L2442" s="20"/>
      <c r="M2442" s="20"/>
      <c r="N2442" s="20"/>
      <c r="O2442" s="20"/>
      <c r="P2442" s="20"/>
      <c r="Q2442" s="20"/>
      <c r="R2442" s="20"/>
      <c r="S2442" s="20"/>
      <c r="T2442" s="31"/>
    </row>
    <row r="2443" spans="5:20" x14ac:dyDescent="0.25">
      <c r="E2443" s="20"/>
      <c r="F2443" s="20"/>
      <c r="G2443" s="20"/>
      <c r="H2443" s="20"/>
      <c r="I2443" s="20"/>
      <c r="J2443" s="20"/>
      <c r="K2443" s="20"/>
      <c r="L2443" s="20"/>
      <c r="M2443" s="20"/>
      <c r="N2443" s="20"/>
      <c r="O2443" s="20"/>
      <c r="P2443" s="20"/>
      <c r="Q2443" s="20"/>
      <c r="R2443" s="20"/>
      <c r="S2443" s="20"/>
      <c r="T2443" s="31"/>
    </row>
    <row r="2444" spans="5:20" x14ac:dyDescent="0.25">
      <c r="E2444" s="20"/>
      <c r="F2444" s="20"/>
      <c r="G2444" s="20"/>
      <c r="H2444" s="20"/>
      <c r="I2444" s="20"/>
      <c r="J2444" s="20"/>
      <c r="K2444" s="20"/>
      <c r="L2444" s="20"/>
      <c r="M2444" s="20"/>
      <c r="N2444" s="20"/>
      <c r="O2444" s="20"/>
      <c r="P2444" s="20"/>
      <c r="Q2444" s="20"/>
      <c r="R2444" s="20"/>
      <c r="S2444" s="20"/>
      <c r="T2444" s="31"/>
    </row>
    <row r="2445" spans="5:20" x14ac:dyDescent="0.25">
      <c r="E2445" s="20"/>
      <c r="F2445" s="20"/>
      <c r="G2445" s="20"/>
      <c r="H2445" s="20"/>
      <c r="I2445" s="20"/>
      <c r="J2445" s="20"/>
      <c r="K2445" s="20"/>
      <c r="L2445" s="20"/>
      <c r="M2445" s="20"/>
      <c r="N2445" s="20"/>
      <c r="O2445" s="20"/>
      <c r="P2445" s="20"/>
      <c r="Q2445" s="20"/>
      <c r="R2445" s="20"/>
      <c r="S2445" s="20"/>
      <c r="T2445" s="31"/>
    </row>
    <row r="2446" spans="5:20" x14ac:dyDescent="0.25">
      <c r="E2446" s="20"/>
      <c r="F2446" s="20"/>
      <c r="G2446" s="20"/>
      <c r="H2446" s="20"/>
      <c r="I2446" s="20"/>
      <c r="J2446" s="20"/>
      <c r="K2446" s="20"/>
      <c r="L2446" s="20"/>
      <c r="M2446" s="20"/>
      <c r="N2446" s="20"/>
      <c r="O2446" s="20"/>
      <c r="P2446" s="20"/>
      <c r="Q2446" s="20"/>
      <c r="R2446" s="20"/>
      <c r="S2446" s="20"/>
      <c r="T2446" s="31"/>
    </row>
    <row r="2447" spans="5:20" x14ac:dyDescent="0.25">
      <c r="E2447" s="20"/>
      <c r="F2447" s="20"/>
      <c r="G2447" s="20"/>
      <c r="H2447" s="20"/>
      <c r="I2447" s="20"/>
      <c r="J2447" s="20"/>
      <c r="K2447" s="20"/>
      <c r="L2447" s="20"/>
      <c r="M2447" s="20"/>
      <c r="N2447" s="20"/>
      <c r="O2447" s="20"/>
      <c r="P2447" s="20"/>
      <c r="Q2447" s="20"/>
      <c r="R2447" s="20"/>
      <c r="S2447" s="20"/>
      <c r="T2447" s="31"/>
    </row>
    <row r="2448" spans="5:20" x14ac:dyDescent="0.25">
      <c r="E2448" s="20"/>
      <c r="F2448" s="20"/>
      <c r="G2448" s="20"/>
      <c r="H2448" s="20"/>
      <c r="I2448" s="20"/>
      <c r="J2448" s="20"/>
      <c r="K2448" s="20"/>
      <c r="L2448" s="20"/>
      <c r="M2448" s="20"/>
      <c r="N2448" s="20"/>
      <c r="O2448" s="20"/>
      <c r="P2448" s="20"/>
      <c r="Q2448" s="20"/>
      <c r="R2448" s="20"/>
      <c r="S2448" s="20"/>
      <c r="T2448" s="31"/>
    </row>
    <row r="2449" spans="5:20" x14ac:dyDescent="0.25">
      <c r="E2449" s="20"/>
      <c r="F2449" s="20"/>
      <c r="G2449" s="20"/>
      <c r="H2449" s="20"/>
      <c r="I2449" s="20"/>
      <c r="J2449" s="20"/>
      <c r="K2449" s="20"/>
      <c r="L2449" s="20"/>
      <c r="M2449" s="20"/>
      <c r="N2449" s="20"/>
      <c r="O2449" s="20"/>
      <c r="P2449" s="20"/>
      <c r="Q2449" s="20"/>
      <c r="R2449" s="20"/>
      <c r="S2449" s="20"/>
      <c r="T2449" s="31"/>
    </row>
    <row r="2450" spans="5:20" x14ac:dyDescent="0.25">
      <c r="E2450" s="20"/>
      <c r="F2450" s="20"/>
      <c r="G2450" s="20"/>
      <c r="H2450" s="20"/>
      <c r="I2450" s="20"/>
      <c r="J2450" s="20"/>
      <c r="K2450" s="20"/>
      <c r="L2450" s="20"/>
      <c r="M2450" s="20"/>
      <c r="N2450" s="20"/>
      <c r="O2450" s="20"/>
      <c r="P2450" s="20"/>
      <c r="Q2450" s="20"/>
      <c r="R2450" s="20"/>
      <c r="S2450" s="20"/>
      <c r="T2450" s="31"/>
    </row>
    <row r="2451" spans="5:20" x14ac:dyDescent="0.25">
      <c r="E2451" s="20"/>
      <c r="F2451" s="20"/>
      <c r="G2451" s="20"/>
      <c r="H2451" s="20"/>
      <c r="I2451" s="20"/>
      <c r="J2451" s="20"/>
      <c r="K2451" s="20"/>
      <c r="L2451" s="20"/>
      <c r="M2451" s="20"/>
      <c r="N2451" s="20"/>
      <c r="O2451" s="20"/>
      <c r="P2451" s="20"/>
      <c r="Q2451" s="20"/>
      <c r="R2451" s="20"/>
      <c r="S2451" s="20"/>
      <c r="T2451" s="31"/>
    </row>
    <row r="2452" spans="5:20" x14ac:dyDescent="0.25">
      <c r="E2452" s="20"/>
      <c r="F2452" s="20"/>
      <c r="G2452" s="20"/>
      <c r="H2452" s="20"/>
      <c r="I2452" s="20"/>
      <c r="J2452" s="20"/>
      <c r="K2452" s="20"/>
      <c r="L2452" s="20"/>
      <c r="M2452" s="20"/>
      <c r="N2452" s="20"/>
      <c r="O2452" s="20"/>
      <c r="P2452" s="20"/>
      <c r="Q2452" s="20"/>
      <c r="R2452" s="20"/>
      <c r="S2452" s="20"/>
      <c r="T2452" s="31"/>
    </row>
    <row r="2453" spans="5:20" x14ac:dyDescent="0.25">
      <c r="E2453" s="20"/>
      <c r="F2453" s="20"/>
      <c r="G2453" s="20"/>
      <c r="H2453" s="20"/>
      <c r="I2453" s="20"/>
      <c r="J2453" s="20"/>
      <c r="K2453" s="20"/>
      <c r="L2453" s="20"/>
      <c r="M2453" s="20"/>
      <c r="N2453" s="20"/>
      <c r="O2453" s="20"/>
      <c r="P2453" s="20"/>
      <c r="Q2453" s="20"/>
      <c r="R2453" s="20"/>
      <c r="S2453" s="20"/>
      <c r="T2453" s="31"/>
    </row>
    <row r="2454" spans="5:20" x14ac:dyDescent="0.25">
      <c r="E2454" s="20"/>
      <c r="F2454" s="20"/>
      <c r="G2454" s="20"/>
      <c r="H2454" s="20"/>
      <c r="I2454" s="20"/>
      <c r="J2454" s="20"/>
      <c r="K2454" s="20"/>
      <c r="L2454" s="20"/>
      <c r="M2454" s="20"/>
      <c r="N2454" s="20"/>
      <c r="O2454" s="20"/>
      <c r="P2454" s="20"/>
      <c r="Q2454" s="20"/>
      <c r="R2454" s="20"/>
      <c r="S2454" s="20"/>
      <c r="T2454" s="31"/>
    </row>
    <row r="2455" spans="5:20" x14ac:dyDescent="0.25">
      <c r="E2455" s="20"/>
      <c r="F2455" s="20"/>
      <c r="G2455" s="20"/>
      <c r="H2455" s="20"/>
      <c r="I2455" s="20"/>
      <c r="J2455" s="20"/>
      <c r="K2455" s="20"/>
      <c r="L2455" s="20"/>
      <c r="M2455" s="20"/>
      <c r="N2455" s="20"/>
      <c r="O2455" s="20"/>
      <c r="P2455" s="20"/>
      <c r="Q2455" s="20"/>
      <c r="R2455" s="20"/>
      <c r="S2455" s="20"/>
      <c r="T2455" s="31"/>
    </row>
    <row r="2456" spans="5:20" x14ac:dyDescent="0.25">
      <c r="E2456" s="20"/>
      <c r="F2456" s="20"/>
      <c r="G2456" s="20"/>
      <c r="H2456" s="20"/>
      <c r="I2456" s="20"/>
      <c r="J2456" s="20"/>
      <c r="K2456" s="20"/>
      <c r="L2456" s="20"/>
      <c r="M2456" s="20"/>
      <c r="N2456" s="20"/>
      <c r="O2456" s="20"/>
      <c r="P2456" s="20"/>
      <c r="Q2456" s="20"/>
      <c r="R2456" s="20"/>
      <c r="S2456" s="20"/>
      <c r="T2456" s="31"/>
    </row>
    <row r="2457" spans="5:20" x14ac:dyDescent="0.25">
      <c r="E2457" s="20"/>
      <c r="F2457" s="20"/>
      <c r="G2457" s="20"/>
      <c r="H2457" s="20"/>
      <c r="I2457" s="20"/>
      <c r="J2457" s="20"/>
      <c r="K2457" s="20"/>
      <c r="L2457" s="20"/>
      <c r="M2457" s="20"/>
      <c r="N2457" s="20"/>
      <c r="O2457" s="20"/>
      <c r="P2457" s="20"/>
      <c r="Q2457" s="20"/>
      <c r="R2457" s="20"/>
      <c r="S2457" s="20"/>
      <c r="T2457" s="31"/>
    </row>
    <row r="2458" spans="5:20" x14ac:dyDescent="0.25">
      <c r="E2458" s="20"/>
      <c r="F2458" s="20"/>
      <c r="G2458" s="20"/>
      <c r="H2458" s="20"/>
      <c r="I2458" s="20"/>
      <c r="J2458" s="20"/>
      <c r="K2458" s="20"/>
      <c r="L2458" s="20"/>
      <c r="M2458" s="20"/>
      <c r="N2458" s="20"/>
      <c r="O2458" s="20"/>
      <c r="P2458" s="20"/>
      <c r="Q2458" s="20"/>
      <c r="R2458" s="20"/>
      <c r="S2458" s="20"/>
      <c r="T2458" s="31"/>
    </row>
    <row r="2459" spans="5:20" x14ac:dyDescent="0.25">
      <c r="E2459" s="20"/>
      <c r="F2459" s="20"/>
      <c r="G2459" s="20"/>
      <c r="H2459" s="20"/>
      <c r="I2459" s="20"/>
      <c r="J2459" s="20"/>
      <c r="K2459" s="20"/>
      <c r="L2459" s="20"/>
      <c r="M2459" s="20"/>
      <c r="N2459" s="20"/>
      <c r="O2459" s="20"/>
      <c r="P2459" s="20"/>
      <c r="Q2459" s="20"/>
      <c r="R2459" s="20"/>
      <c r="S2459" s="20"/>
      <c r="T2459" s="31"/>
    </row>
    <row r="2460" spans="5:20" x14ac:dyDescent="0.25">
      <c r="E2460" s="20"/>
      <c r="F2460" s="20"/>
      <c r="G2460" s="20"/>
      <c r="H2460" s="20"/>
      <c r="I2460" s="20"/>
      <c r="J2460" s="20"/>
      <c r="K2460" s="20"/>
      <c r="L2460" s="20"/>
      <c r="M2460" s="20"/>
      <c r="N2460" s="20"/>
      <c r="O2460" s="20"/>
      <c r="P2460" s="20"/>
      <c r="Q2460" s="20"/>
      <c r="R2460" s="20"/>
      <c r="S2460" s="20"/>
      <c r="T2460" s="31"/>
    </row>
    <row r="2461" spans="5:20" x14ac:dyDescent="0.25">
      <c r="E2461" s="20"/>
      <c r="F2461" s="20"/>
      <c r="G2461" s="20"/>
      <c r="H2461" s="20"/>
      <c r="I2461" s="20"/>
      <c r="J2461" s="20"/>
      <c r="K2461" s="20"/>
      <c r="L2461" s="20"/>
      <c r="M2461" s="20"/>
      <c r="N2461" s="20"/>
      <c r="O2461" s="20"/>
      <c r="P2461" s="20"/>
      <c r="Q2461" s="20"/>
      <c r="R2461" s="20"/>
      <c r="S2461" s="20"/>
      <c r="T2461" s="31"/>
    </row>
    <row r="2462" spans="5:20" x14ac:dyDescent="0.25">
      <c r="E2462" s="20"/>
      <c r="F2462" s="20"/>
      <c r="G2462" s="20"/>
      <c r="H2462" s="20"/>
      <c r="I2462" s="20"/>
      <c r="J2462" s="20"/>
      <c r="K2462" s="20"/>
      <c r="L2462" s="20"/>
      <c r="M2462" s="20"/>
      <c r="N2462" s="20"/>
      <c r="O2462" s="20"/>
      <c r="P2462" s="20"/>
      <c r="Q2462" s="20"/>
      <c r="R2462" s="20"/>
      <c r="S2462" s="20"/>
      <c r="T2462" s="31"/>
    </row>
    <row r="2463" spans="5:20" x14ac:dyDescent="0.25">
      <c r="E2463" s="20"/>
      <c r="F2463" s="20"/>
      <c r="G2463" s="20"/>
      <c r="H2463" s="20"/>
      <c r="I2463" s="20"/>
      <c r="J2463" s="20"/>
      <c r="K2463" s="20"/>
      <c r="L2463" s="20"/>
      <c r="M2463" s="20"/>
      <c r="N2463" s="20"/>
      <c r="O2463" s="20"/>
      <c r="P2463" s="20"/>
      <c r="Q2463" s="20"/>
      <c r="R2463" s="20"/>
      <c r="S2463" s="20"/>
      <c r="T2463" s="31"/>
    </row>
    <row r="2464" spans="5:20" x14ac:dyDescent="0.25">
      <c r="E2464" s="20"/>
      <c r="F2464" s="20"/>
      <c r="G2464" s="20"/>
      <c r="H2464" s="20"/>
      <c r="I2464" s="20"/>
      <c r="J2464" s="20"/>
      <c r="K2464" s="20"/>
      <c r="L2464" s="20"/>
      <c r="M2464" s="20"/>
      <c r="N2464" s="20"/>
      <c r="O2464" s="20"/>
      <c r="P2464" s="20"/>
      <c r="Q2464" s="20"/>
      <c r="R2464" s="20"/>
      <c r="S2464" s="20"/>
      <c r="T2464" s="31"/>
    </row>
    <row r="2465" spans="5:20" x14ac:dyDescent="0.25">
      <c r="E2465" s="20"/>
      <c r="F2465" s="20"/>
      <c r="G2465" s="20"/>
      <c r="H2465" s="20"/>
      <c r="I2465" s="20"/>
      <c r="J2465" s="20"/>
      <c r="K2465" s="20"/>
      <c r="L2465" s="20"/>
      <c r="M2465" s="20"/>
      <c r="N2465" s="20"/>
      <c r="O2465" s="20"/>
      <c r="P2465" s="20"/>
      <c r="Q2465" s="20"/>
      <c r="R2465" s="20"/>
      <c r="S2465" s="20"/>
      <c r="T2465" s="31"/>
    </row>
    <row r="2466" spans="5:20" x14ac:dyDescent="0.25">
      <c r="E2466" s="20"/>
      <c r="F2466" s="20"/>
      <c r="G2466" s="20"/>
      <c r="H2466" s="20"/>
      <c r="I2466" s="20"/>
      <c r="J2466" s="20"/>
      <c r="K2466" s="20"/>
      <c r="L2466" s="20"/>
      <c r="M2466" s="20"/>
      <c r="N2466" s="20"/>
      <c r="O2466" s="20"/>
      <c r="P2466" s="20"/>
      <c r="Q2466" s="20"/>
      <c r="R2466" s="20"/>
      <c r="S2466" s="20"/>
      <c r="T2466" s="31"/>
    </row>
    <row r="2467" spans="5:20" x14ac:dyDescent="0.25">
      <c r="E2467" s="20"/>
      <c r="F2467" s="20"/>
      <c r="G2467" s="20"/>
      <c r="H2467" s="20"/>
      <c r="I2467" s="20"/>
      <c r="J2467" s="20"/>
      <c r="K2467" s="20"/>
      <c r="L2467" s="20"/>
      <c r="M2467" s="20"/>
      <c r="N2467" s="20"/>
      <c r="O2467" s="20"/>
      <c r="P2467" s="20"/>
      <c r="Q2467" s="20"/>
      <c r="R2467" s="20"/>
      <c r="S2467" s="20"/>
      <c r="T2467" s="31"/>
    </row>
  </sheetData>
  <pageMargins left="0.25" right="0.25" top="0.75" bottom="0.75" header="0.3" footer="0.3"/>
  <pageSetup scale="71" fitToHeight="0" orientation="landscape" r:id="rId1"/>
  <headerFooter>
    <oddHeader>&amp;COctober 1, 2015
Resident Counts by
SAU/Grade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23"/>
  <sheetViews>
    <sheetView tabSelected="1" topLeftCell="A5159" workbookViewId="0">
      <selection activeCell="W5190" sqref="W5190"/>
    </sheetView>
  </sheetViews>
  <sheetFormatPr defaultRowHeight="15" outlineLevelRow="2" x14ac:dyDescent="0.25"/>
  <cols>
    <col min="1" max="1" width="12.5703125" style="20" customWidth="1"/>
    <col min="2" max="2" width="8" style="20" customWidth="1"/>
    <col min="3" max="3" width="19.5703125" style="20" customWidth="1"/>
    <col min="4" max="4" width="9.140625" style="20"/>
    <col min="5" max="5" width="17.85546875" style="20" customWidth="1"/>
    <col min="6" max="6" width="9.140625" style="20"/>
    <col min="7" max="7" width="24.5703125" style="20" customWidth="1"/>
    <col min="8" max="8" width="7" style="23" bestFit="1" customWidth="1"/>
    <col min="9" max="9" width="5.42578125" style="23" bestFit="1" customWidth="1"/>
    <col min="10" max="22" width="8" style="23" bestFit="1" customWidth="1"/>
    <col min="23" max="23" width="13.28515625" style="30" customWidth="1"/>
  </cols>
  <sheetData>
    <row r="1" spans="1:23" x14ac:dyDescent="0.25">
      <c r="A1" s="21" t="s">
        <v>1724</v>
      </c>
      <c r="B1" s="21" t="s">
        <v>2298</v>
      </c>
      <c r="C1" s="21" t="s">
        <v>864</v>
      </c>
      <c r="D1" s="21" t="s">
        <v>2299</v>
      </c>
      <c r="E1" s="21" t="s">
        <v>0</v>
      </c>
      <c r="F1" s="21" t="s">
        <v>258</v>
      </c>
      <c r="G1" s="21" t="s">
        <v>259</v>
      </c>
      <c r="H1" s="22" t="s">
        <v>15</v>
      </c>
      <c r="I1" s="22" t="s">
        <v>14</v>
      </c>
      <c r="J1" s="22" t="s">
        <v>13</v>
      </c>
      <c r="K1" s="22" t="s">
        <v>1</v>
      </c>
      <c r="L1" s="22" t="s">
        <v>2</v>
      </c>
      <c r="M1" s="22" t="s">
        <v>3</v>
      </c>
      <c r="N1" s="22" t="s">
        <v>4</v>
      </c>
      <c r="O1" s="22" t="s">
        <v>5</v>
      </c>
      <c r="P1" s="22" t="s">
        <v>6</v>
      </c>
      <c r="Q1" s="22" t="s">
        <v>7</v>
      </c>
      <c r="R1" s="22" t="s">
        <v>8</v>
      </c>
      <c r="S1" s="22" t="s">
        <v>9</v>
      </c>
      <c r="T1" s="22" t="s">
        <v>10</v>
      </c>
      <c r="U1" s="22" t="s">
        <v>11</v>
      </c>
      <c r="V1" s="22" t="s">
        <v>12</v>
      </c>
      <c r="W1" s="22" t="s">
        <v>256</v>
      </c>
    </row>
    <row r="2" spans="1:23" outlineLevel="2" x14ac:dyDescent="0.25">
      <c r="A2" s="20" t="s">
        <v>1167</v>
      </c>
      <c r="B2" s="20">
        <v>570</v>
      </c>
      <c r="C2" s="20" t="s">
        <v>186</v>
      </c>
      <c r="D2" s="20">
        <v>860</v>
      </c>
      <c r="E2" s="20" t="s">
        <v>166</v>
      </c>
      <c r="F2" s="20">
        <v>867</v>
      </c>
      <c r="G2" s="20" t="s">
        <v>679</v>
      </c>
      <c r="S2" s="23">
        <v>1</v>
      </c>
      <c r="U2" s="23">
        <v>1</v>
      </c>
      <c r="W2" s="28">
        <f>SUM(H2:V2)</f>
        <v>2</v>
      </c>
    </row>
    <row r="3" spans="1:23" outlineLevel="2" x14ac:dyDescent="0.25">
      <c r="A3" s="20" t="s">
        <v>1167</v>
      </c>
      <c r="B3" s="20">
        <v>570</v>
      </c>
      <c r="C3" s="20" t="s">
        <v>186</v>
      </c>
      <c r="D3" s="20">
        <v>570</v>
      </c>
      <c r="E3" s="20" t="s">
        <v>186</v>
      </c>
      <c r="F3" s="20">
        <v>579</v>
      </c>
      <c r="G3" s="20" t="s">
        <v>758</v>
      </c>
      <c r="H3" s="23">
        <v>8</v>
      </c>
      <c r="J3" s="23">
        <v>2</v>
      </c>
      <c r="K3" s="23">
        <v>9</v>
      </c>
      <c r="L3" s="23">
        <v>4</v>
      </c>
      <c r="M3" s="23">
        <v>4</v>
      </c>
      <c r="N3" s="23">
        <v>4</v>
      </c>
      <c r="O3" s="23">
        <v>3</v>
      </c>
      <c r="P3" s="23">
        <v>6</v>
      </c>
      <c r="W3" s="28">
        <f t="shared" ref="W3:W73" si="0">SUM(H3:V3)</f>
        <v>40</v>
      </c>
    </row>
    <row r="4" spans="1:23" outlineLevel="2" x14ac:dyDescent="0.25">
      <c r="A4" s="20" t="s">
        <v>1167</v>
      </c>
      <c r="B4" s="20">
        <v>570</v>
      </c>
      <c r="C4" s="20" t="s">
        <v>186</v>
      </c>
      <c r="D4" s="20">
        <v>570</v>
      </c>
      <c r="E4" s="20" t="s">
        <v>186</v>
      </c>
      <c r="F4" s="20">
        <v>578</v>
      </c>
      <c r="G4" s="20" t="s">
        <v>759</v>
      </c>
      <c r="Q4" s="23">
        <v>3</v>
      </c>
      <c r="R4" s="23">
        <v>13</v>
      </c>
      <c r="S4" s="23">
        <v>4</v>
      </c>
      <c r="T4" s="23">
        <v>2</v>
      </c>
      <c r="U4" s="23">
        <v>7</v>
      </c>
      <c r="V4" s="23">
        <v>7</v>
      </c>
      <c r="W4" s="28">
        <f t="shared" si="0"/>
        <v>36</v>
      </c>
    </row>
    <row r="5" spans="1:23" outlineLevel="1" x14ac:dyDescent="0.25">
      <c r="A5" s="24" t="s">
        <v>1725</v>
      </c>
      <c r="B5" s="25"/>
      <c r="C5" s="25"/>
      <c r="D5" s="25"/>
      <c r="E5" s="25"/>
      <c r="F5" s="25"/>
      <c r="G5" s="25"/>
      <c r="H5" s="26">
        <f t="shared" ref="H5:W5" si="1">SUBTOTAL(9,H2:H4)</f>
        <v>8</v>
      </c>
      <c r="I5" s="26">
        <f t="shared" si="1"/>
        <v>0</v>
      </c>
      <c r="J5" s="26">
        <f t="shared" si="1"/>
        <v>2</v>
      </c>
      <c r="K5" s="26">
        <f t="shared" si="1"/>
        <v>9</v>
      </c>
      <c r="L5" s="26">
        <f t="shared" si="1"/>
        <v>4</v>
      </c>
      <c r="M5" s="26">
        <f t="shared" si="1"/>
        <v>4</v>
      </c>
      <c r="N5" s="26">
        <f t="shared" si="1"/>
        <v>4</v>
      </c>
      <c r="O5" s="26">
        <f t="shared" si="1"/>
        <v>3</v>
      </c>
      <c r="P5" s="26">
        <f t="shared" si="1"/>
        <v>6</v>
      </c>
      <c r="Q5" s="26">
        <f t="shared" si="1"/>
        <v>3</v>
      </c>
      <c r="R5" s="26">
        <f t="shared" si="1"/>
        <v>13</v>
      </c>
      <c r="S5" s="26">
        <f t="shared" si="1"/>
        <v>5</v>
      </c>
      <c r="T5" s="26">
        <f t="shared" si="1"/>
        <v>2</v>
      </c>
      <c r="U5" s="26">
        <f t="shared" si="1"/>
        <v>8</v>
      </c>
      <c r="V5" s="26">
        <f t="shared" si="1"/>
        <v>7</v>
      </c>
      <c r="W5" s="28">
        <f t="shared" si="1"/>
        <v>78</v>
      </c>
    </row>
    <row r="6" spans="1:23" outlineLevel="2" x14ac:dyDescent="0.25">
      <c r="A6" s="20" t="s">
        <v>1168</v>
      </c>
      <c r="B6" s="20">
        <v>2</v>
      </c>
      <c r="C6" s="20" t="s">
        <v>17</v>
      </c>
      <c r="D6" s="20">
        <v>2</v>
      </c>
      <c r="E6" s="20" t="s">
        <v>17</v>
      </c>
      <c r="F6" s="20">
        <v>3</v>
      </c>
      <c r="G6" s="20" t="s">
        <v>260</v>
      </c>
      <c r="H6" s="23">
        <v>25</v>
      </c>
      <c r="I6" s="23">
        <v>1</v>
      </c>
      <c r="J6" s="23">
        <v>14</v>
      </c>
      <c r="K6" s="23">
        <v>21</v>
      </c>
      <c r="L6" s="23">
        <v>15</v>
      </c>
      <c r="M6" s="23">
        <v>35</v>
      </c>
      <c r="N6" s="23">
        <v>17</v>
      </c>
      <c r="O6" s="23">
        <v>16</v>
      </c>
      <c r="P6" s="23">
        <v>22</v>
      </c>
      <c r="Q6" s="23">
        <v>26</v>
      </c>
      <c r="R6" s="23">
        <v>17</v>
      </c>
      <c r="W6" s="28">
        <f t="shared" si="0"/>
        <v>209</v>
      </c>
    </row>
    <row r="7" spans="1:23" outlineLevel="2" x14ac:dyDescent="0.25">
      <c r="A7" s="20" t="s">
        <v>1168</v>
      </c>
      <c r="B7" s="20">
        <v>2</v>
      </c>
      <c r="C7" s="20" t="s">
        <v>17</v>
      </c>
      <c r="D7" s="20">
        <v>1630</v>
      </c>
      <c r="E7" s="20" t="s">
        <v>29</v>
      </c>
      <c r="F7" s="20">
        <v>1648</v>
      </c>
      <c r="G7" s="20" t="s">
        <v>292</v>
      </c>
      <c r="T7" s="23">
        <v>1</v>
      </c>
      <c r="V7" s="23">
        <v>1</v>
      </c>
      <c r="W7" s="28">
        <f t="shared" si="0"/>
        <v>2</v>
      </c>
    </row>
    <row r="8" spans="1:23" outlineLevel="2" x14ac:dyDescent="0.25">
      <c r="A8" s="20" t="s">
        <v>1168</v>
      </c>
      <c r="B8" s="20">
        <v>2</v>
      </c>
      <c r="C8" s="20" t="s">
        <v>17</v>
      </c>
      <c r="D8" s="20">
        <v>1739</v>
      </c>
      <c r="E8" s="20" t="s">
        <v>96</v>
      </c>
      <c r="F8" s="20">
        <v>1715</v>
      </c>
      <c r="G8" s="20" t="s">
        <v>96</v>
      </c>
      <c r="Q8" s="23">
        <v>1</v>
      </c>
      <c r="W8" s="28">
        <f t="shared" si="0"/>
        <v>1</v>
      </c>
    </row>
    <row r="9" spans="1:23" outlineLevel="2" x14ac:dyDescent="0.25">
      <c r="A9" s="20" t="s">
        <v>1168</v>
      </c>
      <c r="B9" s="20">
        <v>2</v>
      </c>
      <c r="C9" s="20" t="s">
        <v>17</v>
      </c>
      <c r="D9" s="20">
        <v>888</v>
      </c>
      <c r="E9" s="20" t="s">
        <v>168</v>
      </c>
      <c r="F9" s="20">
        <v>897</v>
      </c>
      <c r="G9" s="20" t="s">
        <v>688</v>
      </c>
      <c r="R9" s="23">
        <v>1</v>
      </c>
      <c r="W9" s="28">
        <f t="shared" si="0"/>
        <v>1</v>
      </c>
    </row>
    <row r="10" spans="1:23" outlineLevel="2" x14ac:dyDescent="0.25">
      <c r="A10" s="20" t="s">
        <v>1168</v>
      </c>
      <c r="B10" s="20">
        <v>2</v>
      </c>
      <c r="C10" s="20" t="s">
        <v>17</v>
      </c>
      <c r="D10" s="20">
        <v>913</v>
      </c>
      <c r="E10" s="20" t="s">
        <v>171</v>
      </c>
      <c r="F10" s="20">
        <v>920</v>
      </c>
      <c r="G10" s="20" t="s">
        <v>700</v>
      </c>
      <c r="T10" s="23">
        <v>1</v>
      </c>
      <c r="V10" s="23">
        <v>3</v>
      </c>
      <c r="W10" s="28">
        <f t="shared" si="0"/>
        <v>4</v>
      </c>
    </row>
    <row r="11" spans="1:23" outlineLevel="2" x14ac:dyDescent="0.25">
      <c r="A11" s="20" t="s">
        <v>1168</v>
      </c>
      <c r="B11" s="20">
        <v>2</v>
      </c>
      <c r="C11" s="20" t="s">
        <v>17</v>
      </c>
      <c r="D11" s="20">
        <v>416</v>
      </c>
      <c r="E11" s="20" t="s">
        <v>195</v>
      </c>
      <c r="F11" s="20">
        <v>425</v>
      </c>
      <c r="G11" s="20" t="s">
        <v>777</v>
      </c>
      <c r="K11" s="23">
        <v>2</v>
      </c>
      <c r="L11" s="23">
        <v>3</v>
      </c>
      <c r="M11" s="23">
        <v>1</v>
      </c>
      <c r="N11" s="23">
        <v>1</v>
      </c>
      <c r="O11" s="23">
        <v>1</v>
      </c>
      <c r="W11" s="28">
        <f t="shared" si="0"/>
        <v>8</v>
      </c>
    </row>
    <row r="12" spans="1:23" outlineLevel="2" x14ac:dyDescent="0.25">
      <c r="A12" s="20" t="s">
        <v>1168</v>
      </c>
      <c r="B12" s="20">
        <v>2</v>
      </c>
      <c r="C12" s="20" t="s">
        <v>17</v>
      </c>
      <c r="D12" s="20">
        <v>416</v>
      </c>
      <c r="E12" s="20" t="s">
        <v>195</v>
      </c>
      <c r="F12" s="20">
        <v>424</v>
      </c>
      <c r="G12" s="20" t="s">
        <v>779</v>
      </c>
      <c r="K12" s="23">
        <v>1</v>
      </c>
      <c r="W12" s="28">
        <f t="shared" si="0"/>
        <v>1</v>
      </c>
    </row>
    <row r="13" spans="1:23" outlineLevel="2" x14ac:dyDescent="0.25">
      <c r="A13" s="20" t="s">
        <v>1168</v>
      </c>
      <c r="B13" s="20">
        <v>2</v>
      </c>
      <c r="C13" s="20" t="s">
        <v>17</v>
      </c>
      <c r="D13" s="20">
        <v>416</v>
      </c>
      <c r="E13" s="20" t="s">
        <v>195</v>
      </c>
      <c r="F13" s="20">
        <v>423</v>
      </c>
      <c r="G13" s="20" t="s">
        <v>780</v>
      </c>
      <c r="S13" s="23">
        <v>17</v>
      </c>
      <c r="T13" s="23">
        <v>24</v>
      </c>
      <c r="U13" s="23">
        <v>27</v>
      </c>
      <c r="V13" s="23">
        <v>27</v>
      </c>
      <c r="W13" s="28">
        <f t="shared" si="0"/>
        <v>95</v>
      </c>
    </row>
    <row r="14" spans="1:23" outlineLevel="2" x14ac:dyDescent="0.25">
      <c r="A14" s="20" t="s">
        <v>1168</v>
      </c>
      <c r="B14" s="20">
        <v>2</v>
      </c>
      <c r="C14" s="20" t="s">
        <v>17</v>
      </c>
      <c r="D14" s="20">
        <v>416</v>
      </c>
      <c r="E14" s="20" t="s">
        <v>195</v>
      </c>
      <c r="F14" s="20">
        <v>422</v>
      </c>
      <c r="G14" s="20" t="s">
        <v>781</v>
      </c>
      <c r="Q14" s="23">
        <v>2</v>
      </c>
      <c r="R14" s="23">
        <v>1</v>
      </c>
      <c r="W14" s="28">
        <f t="shared" si="0"/>
        <v>3</v>
      </c>
    </row>
    <row r="15" spans="1:23" outlineLevel="2" x14ac:dyDescent="0.25">
      <c r="A15" s="20" t="s">
        <v>1168</v>
      </c>
      <c r="B15" s="20">
        <v>2</v>
      </c>
      <c r="C15" s="20" t="s">
        <v>17</v>
      </c>
      <c r="D15" s="20">
        <v>1189</v>
      </c>
      <c r="E15" s="20" t="s">
        <v>249</v>
      </c>
      <c r="F15" s="20">
        <v>1190</v>
      </c>
      <c r="G15" s="20" t="s">
        <v>249</v>
      </c>
      <c r="S15" s="23">
        <v>1</v>
      </c>
      <c r="U15" s="23">
        <v>3</v>
      </c>
      <c r="V15" s="23">
        <v>2</v>
      </c>
      <c r="W15" s="28">
        <f t="shared" si="0"/>
        <v>6</v>
      </c>
    </row>
    <row r="16" spans="1:23" outlineLevel="2" x14ac:dyDescent="0.25">
      <c r="A16" s="20" t="s">
        <v>1168</v>
      </c>
      <c r="B16" s="20">
        <v>2</v>
      </c>
      <c r="C16" s="20" t="s">
        <v>17</v>
      </c>
      <c r="D16" s="20">
        <v>1060</v>
      </c>
      <c r="E16" s="20" t="s">
        <v>209</v>
      </c>
      <c r="F16" s="20">
        <v>1063</v>
      </c>
      <c r="G16" s="20" t="s">
        <v>812</v>
      </c>
      <c r="U16" s="23">
        <v>1</v>
      </c>
      <c r="W16" s="28">
        <f t="shared" si="0"/>
        <v>1</v>
      </c>
    </row>
    <row r="17" spans="1:23" outlineLevel="1" x14ac:dyDescent="0.25">
      <c r="A17" s="24" t="s">
        <v>1726</v>
      </c>
      <c r="B17" s="25"/>
      <c r="C17" s="25"/>
      <c r="D17" s="25"/>
      <c r="E17" s="25"/>
      <c r="F17" s="25"/>
      <c r="G17" s="25"/>
      <c r="H17" s="26">
        <f t="shared" ref="H17:W17" si="2">SUBTOTAL(9,H6:H16)</f>
        <v>25</v>
      </c>
      <c r="I17" s="26">
        <f t="shared" si="2"/>
        <v>1</v>
      </c>
      <c r="J17" s="26">
        <f t="shared" si="2"/>
        <v>14</v>
      </c>
      <c r="K17" s="26">
        <f t="shared" si="2"/>
        <v>24</v>
      </c>
      <c r="L17" s="26">
        <f t="shared" si="2"/>
        <v>18</v>
      </c>
      <c r="M17" s="26">
        <f t="shared" si="2"/>
        <v>36</v>
      </c>
      <c r="N17" s="26">
        <f t="shared" si="2"/>
        <v>18</v>
      </c>
      <c r="O17" s="26">
        <f t="shared" si="2"/>
        <v>17</v>
      </c>
      <c r="P17" s="26">
        <f t="shared" si="2"/>
        <v>22</v>
      </c>
      <c r="Q17" s="26">
        <f t="shared" si="2"/>
        <v>29</v>
      </c>
      <c r="R17" s="26">
        <f t="shared" si="2"/>
        <v>19</v>
      </c>
      <c r="S17" s="26">
        <f t="shared" si="2"/>
        <v>18</v>
      </c>
      <c r="T17" s="26">
        <f t="shared" si="2"/>
        <v>26</v>
      </c>
      <c r="U17" s="26">
        <f t="shared" si="2"/>
        <v>31</v>
      </c>
      <c r="V17" s="26">
        <f t="shared" si="2"/>
        <v>33</v>
      </c>
      <c r="W17" s="28">
        <f t="shared" si="2"/>
        <v>331</v>
      </c>
    </row>
    <row r="18" spans="1:23" outlineLevel="2" x14ac:dyDescent="0.25">
      <c r="A18" s="20" t="s">
        <v>1169</v>
      </c>
      <c r="B18" s="20">
        <v>1002</v>
      </c>
      <c r="C18" s="20" t="s">
        <v>58</v>
      </c>
      <c r="D18" s="20">
        <v>1480</v>
      </c>
      <c r="E18" s="20" t="s">
        <v>184</v>
      </c>
      <c r="F18" s="20">
        <v>392</v>
      </c>
      <c r="G18" s="20" t="s">
        <v>752</v>
      </c>
      <c r="Q18" s="23">
        <v>1</v>
      </c>
      <c r="W18" s="28">
        <f t="shared" si="0"/>
        <v>1</v>
      </c>
    </row>
    <row r="19" spans="1:23" outlineLevel="1" x14ac:dyDescent="0.25">
      <c r="A19" s="24" t="s">
        <v>1727</v>
      </c>
      <c r="B19" s="25"/>
      <c r="C19" s="25"/>
      <c r="D19" s="25"/>
      <c r="E19" s="25"/>
      <c r="F19" s="25"/>
      <c r="G19" s="25"/>
      <c r="H19" s="26">
        <f t="shared" ref="H19:W19" si="3">SUBTOTAL(9,H18:H18)</f>
        <v>0</v>
      </c>
      <c r="I19" s="26">
        <f t="shared" si="3"/>
        <v>0</v>
      </c>
      <c r="J19" s="26">
        <f t="shared" si="3"/>
        <v>0</v>
      </c>
      <c r="K19" s="26">
        <f t="shared" si="3"/>
        <v>0</v>
      </c>
      <c r="L19" s="26">
        <f t="shared" si="3"/>
        <v>0</v>
      </c>
      <c r="M19" s="26">
        <f t="shared" si="3"/>
        <v>0</v>
      </c>
      <c r="N19" s="26">
        <f t="shared" si="3"/>
        <v>0</v>
      </c>
      <c r="O19" s="26">
        <f t="shared" si="3"/>
        <v>0</v>
      </c>
      <c r="P19" s="26">
        <f t="shared" si="3"/>
        <v>0</v>
      </c>
      <c r="Q19" s="26">
        <f t="shared" si="3"/>
        <v>1</v>
      </c>
      <c r="R19" s="26">
        <f t="shared" si="3"/>
        <v>0</v>
      </c>
      <c r="S19" s="26">
        <f t="shared" si="3"/>
        <v>0</v>
      </c>
      <c r="T19" s="26">
        <f t="shared" si="3"/>
        <v>0</v>
      </c>
      <c r="U19" s="26">
        <f t="shared" si="3"/>
        <v>0</v>
      </c>
      <c r="V19" s="26">
        <f t="shared" si="3"/>
        <v>0</v>
      </c>
      <c r="W19" s="28">
        <f t="shared" si="3"/>
        <v>1</v>
      </c>
    </row>
    <row r="20" spans="1:23" outlineLevel="2" x14ac:dyDescent="0.25">
      <c r="A20" s="20" t="s">
        <v>1170</v>
      </c>
      <c r="B20" s="20">
        <v>753</v>
      </c>
      <c r="C20" s="20" t="s">
        <v>153</v>
      </c>
      <c r="D20" s="20">
        <v>62</v>
      </c>
      <c r="E20" s="20" t="s">
        <v>30</v>
      </c>
      <c r="F20" s="20">
        <v>63</v>
      </c>
      <c r="G20" s="20" t="s">
        <v>293</v>
      </c>
      <c r="H20" s="23">
        <v>1</v>
      </c>
      <c r="I20" s="23">
        <v>1</v>
      </c>
      <c r="J20" s="23">
        <v>3</v>
      </c>
      <c r="K20" s="23">
        <v>3</v>
      </c>
      <c r="M20" s="23">
        <v>1</v>
      </c>
      <c r="Q20" s="23">
        <v>1</v>
      </c>
      <c r="R20" s="23">
        <v>1</v>
      </c>
      <c r="W20" s="28">
        <f t="shared" si="0"/>
        <v>11</v>
      </c>
    </row>
    <row r="21" spans="1:23" outlineLevel="2" x14ac:dyDescent="0.25">
      <c r="A21" s="20" t="s">
        <v>1170</v>
      </c>
      <c r="B21" s="20">
        <v>753</v>
      </c>
      <c r="C21" s="20" t="s">
        <v>153</v>
      </c>
      <c r="D21" s="20">
        <v>1628</v>
      </c>
      <c r="E21" s="20" t="s">
        <v>45</v>
      </c>
      <c r="F21" s="20">
        <v>755</v>
      </c>
      <c r="G21" s="20" t="s">
        <v>320</v>
      </c>
      <c r="R21" s="23">
        <v>1</v>
      </c>
      <c r="W21" s="28">
        <f t="shared" si="0"/>
        <v>1</v>
      </c>
    </row>
    <row r="22" spans="1:23" outlineLevel="2" x14ac:dyDescent="0.25">
      <c r="A22" s="20" t="s">
        <v>1170</v>
      </c>
      <c r="B22" s="20">
        <v>753</v>
      </c>
      <c r="C22" s="20" t="s">
        <v>153</v>
      </c>
      <c r="D22" s="20">
        <v>239</v>
      </c>
      <c r="E22" s="20" t="s">
        <v>83</v>
      </c>
      <c r="F22" s="20">
        <v>240</v>
      </c>
      <c r="G22" s="20" t="s">
        <v>371</v>
      </c>
      <c r="J22" s="23">
        <v>1</v>
      </c>
      <c r="L22" s="23">
        <v>1</v>
      </c>
      <c r="M22" s="23">
        <v>1</v>
      </c>
      <c r="N22" s="23">
        <v>1</v>
      </c>
      <c r="O22" s="23">
        <v>1</v>
      </c>
      <c r="R22" s="23">
        <v>1</v>
      </c>
      <c r="W22" s="28">
        <f t="shared" si="0"/>
        <v>6</v>
      </c>
    </row>
    <row r="23" spans="1:23" outlineLevel="2" x14ac:dyDescent="0.25">
      <c r="A23" s="20" t="s">
        <v>1170</v>
      </c>
      <c r="B23" s="20">
        <v>753</v>
      </c>
      <c r="C23" s="20" t="s">
        <v>153</v>
      </c>
      <c r="D23" s="20">
        <v>1672</v>
      </c>
      <c r="E23" s="20" t="s">
        <v>94</v>
      </c>
      <c r="F23" s="20">
        <v>1673</v>
      </c>
      <c r="G23" s="20" t="s">
        <v>94</v>
      </c>
      <c r="T23" s="23">
        <v>1</v>
      </c>
      <c r="W23" s="28">
        <f t="shared" si="0"/>
        <v>1</v>
      </c>
    </row>
    <row r="24" spans="1:23" outlineLevel="2" x14ac:dyDescent="0.25">
      <c r="A24" s="20" t="s">
        <v>1170</v>
      </c>
      <c r="B24" s="20">
        <v>753</v>
      </c>
      <c r="C24" s="20" t="s">
        <v>153</v>
      </c>
      <c r="D24" s="20">
        <v>1739</v>
      </c>
      <c r="E24" s="20" t="s">
        <v>96</v>
      </c>
      <c r="F24" s="20">
        <v>1715</v>
      </c>
      <c r="G24" s="20" t="s">
        <v>96</v>
      </c>
      <c r="S24" s="23">
        <v>1</v>
      </c>
      <c r="V24" s="23">
        <v>1</v>
      </c>
      <c r="W24" s="28">
        <f t="shared" si="0"/>
        <v>2</v>
      </c>
    </row>
    <row r="25" spans="1:23" outlineLevel="2" x14ac:dyDescent="0.25">
      <c r="A25" s="20" t="s">
        <v>1170</v>
      </c>
      <c r="B25" s="20">
        <v>753</v>
      </c>
      <c r="C25" s="20" t="s">
        <v>153</v>
      </c>
      <c r="D25" s="20">
        <v>1058</v>
      </c>
      <c r="E25" s="20" t="s">
        <v>102</v>
      </c>
      <c r="F25" s="20">
        <v>1059</v>
      </c>
      <c r="G25" s="20" t="s">
        <v>400</v>
      </c>
      <c r="S25" s="23">
        <v>1</v>
      </c>
      <c r="T25" s="23">
        <v>2</v>
      </c>
      <c r="U25" s="23">
        <v>3</v>
      </c>
      <c r="V25" s="23">
        <v>2</v>
      </c>
      <c r="W25" s="28">
        <f t="shared" si="0"/>
        <v>8</v>
      </c>
    </row>
    <row r="26" spans="1:23" outlineLevel="2" x14ac:dyDescent="0.25">
      <c r="A26" s="20" t="s">
        <v>1170</v>
      </c>
      <c r="B26" s="20">
        <v>753</v>
      </c>
      <c r="C26" s="20" t="s">
        <v>153</v>
      </c>
      <c r="D26" s="20">
        <v>753</v>
      </c>
      <c r="E26" s="20" t="s">
        <v>153</v>
      </c>
      <c r="F26" s="20">
        <v>754</v>
      </c>
      <c r="G26" s="20" t="s">
        <v>618</v>
      </c>
      <c r="H26" s="23">
        <v>10</v>
      </c>
      <c r="J26" s="23">
        <v>12</v>
      </c>
      <c r="K26" s="23">
        <v>7</v>
      </c>
      <c r="L26" s="23">
        <v>8</v>
      </c>
      <c r="M26" s="23">
        <v>7</v>
      </c>
      <c r="N26" s="23">
        <v>10</v>
      </c>
      <c r="O26" s="23">
        <v>10</v>
      </c>
      <c r="P26" s="23">
        <v>4</v>
      </c>
      <c r="W26" s="28">
        <f t="shared" si="0"/>
        <v>68</v>
      </c>
    </row>
    <row r="27" spans="1:23" outlineLevel="2" x14ac:dyDescent="0.25">
      <c r="A27" s="20" t="s">
        <v>1170</v>
      </c>
      <c r="B27" s="20">
        <v>753</v>
      </c>
      <c r="C27" s="20" t="s">
        <v>153</v>
      </c>
      <c r="D27" s="20">
        <v>753</v>
      </c>
      <c r="E27" s="20" t="s">
        <v>153</v>
      </c>
      <c r="F27" s="20">
        <v>758</v>
      </c>
      <c r="G27" s="20" t="s">
        <v>619</v>
      </c>
      <c r="L27" s="23">
        <v>2</v>
      </c>
      <c r="M27" s="23">
        <v>1</v>
      </c>
      <c r="N27" s="23">
        <v>2</v>
      </c>
      <c r="O27" s="23">
        <v>3</v>
      </c>
      <c r="P27" s="23">
        <v>1</v>
      </c>
      <c r="W27" s="28">
        <f t="shared" si="0"/>
        <v>9</v>
      </c>
    </row>
    <row r="28" spans="1:23" outlineLevel="2" x14ac:dyDescent="0.25">
      <c r="A28" s="20" t="s">
        <v>1170</v>
      </c>
      <c r="B28" s="20">
        <v>753</v>
      </c>
      <c r="C28" s="20" t="s">
        <v>153</v>
      </c>
      <c r="D28" s="20">
        <v>753</v>
      </c>
      <c r="E28" s="20" t="s">
        <v>153</v>
      </c>
      <c r="F28" s="20">
        <v>757</v>
      </c>
      <c r="G28" s="20" t="s">
        <v>621</v>
      </c>
      <c r="Q28" s="23">
        <v>16</v>
      </c>
      <c r="R28" s="23">
        <v>9</v>
      </c>
      <c r="S28" s="23">
        <v>9</v>
      </c>
      <c r="T28" s="23">
        <v>13</v>
      </c>
      <c r="U28" s="23">
        <v>7</v>
      </c>
      <c r="V28" s="23">
        <v>5</v>
      </c>
      <c r="W28" s="28">
        <f t="shared" si="0"/>
        <v>59</v>
      </c>
    </row>
    <row r="29" spans="1:23" outlineLevel="2" x14ac:dyDescent="0.25">
      <c r="A29" s="20" t="s">
        <v>1170</v>
      </c>
      <c r="B29" s="20">
        <v>753</v>
      </c>
      <c r="C29" s="20" t="s">
        <v>153</v>
      </c>
      <c r="D29" s="20">
        <v>1156</v>
      </c>
      <c r="E29" s="20" t="s">
        <v>251</v>
      </c>
      <c r="F29" s="20">
        <v>1157</v>
      </c>
      <c r="G29" s="20" t="s">
        <v>251</v>
      </c>
      <c r="S29" s="23">
        <v>1</v>
      </c>
      <c r="V29" s="23">
        <v>1</v>
      </c>
      <c r="W29" s="28">
        <f t="shared" si="0"/>
        <v>2</v>
      </c>
    </row>
    <row r="30" spans="1:23" outlineLevel="2" x14ac:dyDescent="0.25">
      <c r="A30" s="20" t="s">
        <v>1170</v>
      </c>
      <c r="B30" s="20">
        <v>753</v>
      </c>
      <c r="C30" s="20" t="s">
        <v>153</v>
      </c>
      <c r="D30" s="20">
        <v>1139</v>
      </c>
      <c r="E30" s="20" t="s">
        <v>253</v>
      </c>
      <c r="F30" s="20">
        <v>1140</v>
      </c>
      <c r="G30" s="20" t="s">
        <v>841</v>
      </c>
      <c r="V30" s="23">
        <v>1</v>
      </c>
      <c r="W30" s="28">
        <f t="shared" si="0"/>
        <v>1</v>
      </c>
    </row>
    <row r="31" spans="1:23" outlineLevel="1" x14ac:dyDescent="0.25">
      <c r="A31" s="24" t="s">
        <v>1728</v>
      </c>
      <c r="B31" s="25"/>
      <c r="C31" s="25"/>
      <c r="D31" s="25"/>
      <c r="E31" s="25"/>
      <c r="F31" s="25"/>
      <c r="G31" s="25"/>
      <c r="H31" s="26">
        <f t="shared" ref="H31:W31" si="4">SUBTOTAL(9,H20:H30)</f>
        <v>11</v>
      </c>
      <c r="I31" s="26">
        <f t="shared" si="4"/>
        <v>1</v>
      </c>
      <c r="J31" s="26">
        <f t="shared" si="4"/>
        <v>16</v>
      </c>
      <c r="K31" s="26">
        <f t="shared" si="4"/>
        <v>10</v>
      </c>
      <c r="L31" s="26">
        <f t="shared" si="4"/>
        <v>11</v>
      </c>
      <c r="M31" s="26">
        <f t="shared" si="4"/>
        <v>10</v>
      </c>
      <c r="N31" s="26">
        <f t="shared" si="4"/>
        <v>13</v>
      </c>
      <c r="O31" s="26">
        <f t="shared" si="4"/>
        <v>14</v>
      </c>
      <c r="P31" s="26">
        <f t="shared" si="4"/>
        <v>5</v>
      </c>
      <c r="Q31" s="26">
        <f t="shared" si="4"/>
        <v>17</v>
      </c>
      <c r="R31" s="26">
        <f t="shared" si="4"/>
        <v>12</v>
      </c>
      <c r="S31" s="26">
        <f t="shared" si="4"/>
        <v>12</v>
      </c>
      <c r="T31" s="26">
        <f t="shared" si="4"/>
        <v>16</v>
      </c>
      <c r="U31" s="26">
        <f t="shared" si="4"/>
        <v>10</v>
      </c>
      <c r="V31" s="26">
        <f t="shared" si="4"/>
        <v>10</v>
      </c>
      <c r="W31" s="28">
        <f t="shared" si="4"/>
        <v>168</v>
      </c>
    </row>
    <row r="32" spans="1:23" outlineLevel="2" x14ac:dyDescent="0.25">
      <c r="A32" s="20" t="s">
        <v>1171</v>
      </c>
      <c r="B32" s="20">
        <v>1002</v>
      </c>
      <c r="C32" s="20" t="s">
        <v>58</v>
      </c>
      <c r="D32" s="20">
        <v>1357</v>
      </c>
      <c r="E32" s="20" t="s">
        <v>223</v>
      </c>
      <c r="F32" s="20">
        <v>1358</v>
      </c>
      <c r="G32" s="20" t="s">
        <v>223</v>
      </c>
      <c r="L32" s="23">
        <v>2</v>
      </c>
      <c r="M32" s="23">
        <v>1</v>
      </c>
      <c r="O32" s="23">
        <v>1</v>
      </c>
      <c r="W32" s="28">
        <f t="shared" si="0"/>
        <v>4</v>
      </c>
    </row>
    <row r="33" spans="1:23" outlineLevel="2" x14ac:dyDescent="0.25">
      <c r="A33" s="20" t="s">
        <v>1171</v>
      </c>
      <c r="B33" s="20">
        <v>1002</v>
      </c>
      <c r="C33" s="20" t="s">
        <v>58</v>
      </c>
      <c r="D33" s="20">
        <v>1180</v>
      </c>
      <c r="E33" s="20" t="s">
        <v>230</v>
      </c>
      <c r="F33" s="20">
        <v>1181</v>
      </c>
      <c r="G33" s="20" t="s">
        <v>230</v>
      </c>
      <c r="S33" s="23">
        <v>1</v>
      </c>
      <c r="T33" s="23">
        <v>1</v>
      </c>
      <c r="V33" s="23">
        <v>1</v>
      </c>
      <c r="W33" s="28">
        <f t="shared" si="0"/>
        <v>3</v>
      </c>
    </row>
    <row r="34" spans="1:23" outlineLevel="2" x14ac:dyDescent="0.25">
      <c r="A34" s="20" t="s">
        <v>1171</v>
      </c>
      <c r="B34" s="20">
        <v>1002</v>
      </c>
      <c r="C34" s="20" t="s">
        <v>58</v>
      </c>
      <c r="D34" s="20">
        <v>1115</v>
      </c>
      <c r="E34" s="20" t="s">
        <v>232</v>
      </c>
      <c r="F34" s="20">
        <v>1116</v>
      </c>
      <c r="G34" s="20" t="s">
        <v>232</v>
      </c>
      <c r="T34" s="23">
        <v>1</v>
      </c>
      <c r="V34" s="23">
        <v>2</v>
      </c>
      <c r="W34" s="28">
        <f t="shared" si="0"/>
        <v>3</v>
      </c>
    </row>
    <row r="35" spans="1:23" outlineLevel="2" x14ac:dyDescent="0.25">
      <c r="A35" s="20" t="s">
        <v>1171</v>
      </c>
      <c r="B35" s="20">
        <v>1002</v>
      </c>
      <c r="C35" s="20" t="s">
        <v>58</v>
      </c>
      <c r="D35" s="20">
        <v>1739</v>
      </c>
      <c r="E35" s="20" t="s">
        <v>96</v>
      </c>
      <c r="F35" s="20">
        <v>1715</v>
      </c>
      <c r="G35" s="20" t="s">
        <v>96</v>
      </c>
      <c r="R35" s="23">
        <v>2</v>
      </c>
      <c r="S35" s="23">
        <v>1</v>
      </c>
      <c r="V35" s="23">
        <v>1</v>
      </c>
      <c r="W35" s="28">
        <f t="shared" si="0"/>
        <v>4</v>
      </c>
    </row>
    <row r="36" spans="1:23" outlineLevel="2" x14ac:dyDescent="0.25">
      <c r="A36" s="20" t="s">
        <v>1171</v>
      </c>
      <c r="B36" s="20">
        <v>1002</v>
      </c>
      <c r="C36" s="20" t="s">
        <v>58</v>
      </c>
      <c r="D36" s="20">
        <v>646</v>
      </c>
      <c r="E36" s="20" t="s">
        <v>135</v>
      </c>
      <c r="F36" s="20">
        <v>650</v>
      </c>
      <c r="G36" s="20" t="s">
        <v>536</v>
      </c>
      <c r="K36" s="23">
        <v>1</v>
      </c>
      <c r="W36" s="28">
        <f t="shared" si="0"/>
        <v>1</v>
      </c>
    </row>
    <row r="37" spans="1:23" outlineLevel="2" x14ac:dyDescent="0.25">
      <c r="A37" s="20" t="s">
        <v>1171</v>
      </c>
      <c r="B37" s="20">
        <v>1002</v>
      </c>
      <c r="C37" s="20" t="s">
        <v>58</v>
      </c>
      <c r="D37" s="20">
        <v>646</v>
      </c>
      <c r="E37" s="20" t="s">
        <v>135</v>
      </c>
      <c r="F37" s="20">
        <v>647</v>
      </c>
      <c r="G37" s="20" t="s">
        <v>537</v>
      </c>
      <c r="M37" s="23">
        <v>2</v>
      </c>
      <c r="N37" s="23">
        <v>1</v>
      </c>
      <c r="O37" s="23">
        <v>2</v>
      </c>
      <c r="W37" s="28">
        <f t="shared" si="0"/>
        <v>5</v>
      </c>
    </row>
    <row r="38" spans="1:23" outlineLevel="2" x14ac:dyDescent="0.25">
      <c r="A38" s="20" t="s">
        <v>1171</v>
      </c>
      <c r="B38" s="20">
        <v>1002</v>
      </c>
      <c r="C38" s="20" t="s">
        <v>58</v>
      </c>
      <c r="D38" s="20">
        <v>646</v>
      </c>
      <c r="E38" s="20" t="s">
        <v>135</v>
      </c>
      <c r="F38" s="20">
        <v>655</v>
      </c>
      <c r="G38" s="20" t="s">
        <v>542</v>
      </c>
      <c r="Q38" s="23">
        <v>2</v>
      </c>
      <c r="R38" s="23">
        <v>2</v>
      </c>
      <c r="W38" s="28">
        <f t="shared" si="0"/>
        <v>4</v>
      </c>
    </row>
    <row r="39" spans="1:23" outlineLevel="2" x14ac:dyDescent="0.25">
      <c r="A39" s="20" t="s">
        <v>1171</v>
      </c>
      <c r="B39" s="20">
        <v>1002</v>
      </c>
      <c r="C39" s="20" t="s">
        <v>58</v>
      </c>
      <c r="D39" s="20">
        <v>646</v>
      </c>
      <c r="E39" s="20" t="s">
        <v>135</v>
      </c>
      <c r="F39" s="20">
        <v>657</v>
      </c>
      <c r="G39" s="20" t="s">
        <v>544</v>
      </c>
      <c r="H39" s="23">
        <v>1</v>
      </c>
      <c r="L39" s="23">
        <v>1</v>
      </c>
      <c r="W39" s="28">
        <f t="shared" si="0"/>
        <v>2</v>
      </c>
    </row>
    <row r="40" spans="1:23" outlineLevel="2" x14ac:dyDescent="0.25">
      <c r="A40" s="20" t="s">
        <v>1171</v>
      </c>
      <c r="B40" s="20">
        <v>1002</v>
      </c>
      <c r="C40" s="20" t="s">
        <v>58</v>
      </c>
      <c r="D40" s="20">
        <v>789</v>
      </c>
      <c r="E40" s="20" t="s">
        <v>159</v>
      </c>
      <c r="F40" s="20">
        <v>791</v>
      </c>
      <c r="G40" s="20" t="s">
        <v>645</v>
      </c>
      <c r="J40" s="23">
        <v>5</v>
      </c>
      <c r="K40" s="23">
        <v>6</v>
      </c>
      <c r="L40" s="23">
        <v>3</v>
      </c>
      <c r="M40" s="23">
        <v>2</v>
      </c>
      <c r="N40" s="23">
        <v>1</v>
      </c>
      <c r="O40" s="23">
        <v>5</v>
      </c>
      <c r="W40" s="28">
        <f t="shared" si="0"/>
        <v>22</v>
      </c>
    </row>
    <row r="41" spans="1:23" outlineLevel="2" x14ac:dyDescent="0.25">
      <c r="A41" s="20" t="s">
        <v>1171</v>
      </c>
      <c r="B41" s="20">
        <v>1002</v>
      </c>
      <c r="C41" s="20" t="s">
        <v>58</v>
      </c>
      <c r="D41" s="20">
        <v>789</v>
      </c>
      <c r="E41" s="20" t="s">
        <v>159</v>
      </c>
      <c r="F41" s="20">
        <v>792</v>
      </c>
      <c r="G41" s="20" t="s">
        <v>646</v>
      </c>
      <c r="S41" s="23">
        <v>3</v>
      </c>
      <c r="T41" s="23">
        <v>2</v>
      </c>
      <c r="U41" s="23">
        <v>4</v>
      </c>
      <c r="V41" s="23">
        <v>4</v>
      </c>
      <c r="W41" s="28">
        <f t="shared" si="0"/>
        <v>13</v>
      </c>
    </row>
    <row r="42" spans="1:23" outlineLevel="2" x14ac:dyDescent="0.25">
      <c r="A42" s="20" t="s">
        <v>1171</v>
      </c>
      <c r="B42" s="20">
        <v>1002</v>
      </c>
      <c r="C42" s="20" t="s">
        <v>58</v>
      </c>
      <c r="D42" s="20">
        <v>789</v>
      </c>
      <c r="E42" s="20" t="s">
        <v>159</v>
      </c>
      <c r="F42" s="20">
        <v>793</v>
      </c>
      <c r="G42" s="20" t="s">
        <v>647</v>
      </c>
      <c r="P42" s="23">
        <v>4</v>
      </c>
      <c r="Q42" s="23">
        <v>3</v>
      </c>
      <c r="R42" s="23">
        <v>7</v>
      </c>
      <c r="W42" s="28">
        <f t="shared" si="0"/>
        <v>14</v>
      </c>
    </row>
    <row r="43" spans="1:23" outlineLevel="2" x14ac:dyDescent="0.25">
      <c r="A43" s="20" t="s">
        <v>1171</v>
      </c>
      <c r="B43" s="20">
        <v>1002</v>
      </c>
      <c r="C43" s="20" t="s">
        <v>58</v>
      </c>
      <c r="D43" s="20">
        <v>969</v>
      </c>
      <c r="E43" s="20" t="s">
        <v>180</v>
      </c>
      <c r="F43" s="20">
        <v>974</v>
      </c>
      <c r="G43" s="20" t="s">
        <v>735</v>
      </c>
      <c r="P43" s="23">
        <v>2</v>
      </c>
      <c r="R43" s="23">
        <v>2</v>
      </c>
      <c r="W43" s="28">
        <f t="shared" si="0"/>
        <v>4</v>
      </c>
    </row>
    <row r="44" spans="1:23" outlineLevel="2" x14ac:dyDescent="0.25">
      <c r="A44" s="20" t="s">
        <v>1171</v>
      </c>
      <c r="B44" s="20">
        <v>1002</v>
      </c>
      <c r="C44" s="20" t="s">
        <v>58</v>
      </c>
      <c r="D44" s="20">
        <v>969</v>
      </c>
      <c r="E44" s="20" t="s">
        <v>180</v>
      </c>
      <c r="F44" s="20">
        <v>975</v>
      </c>
      <c r="G44" s="20" t="s">
        <v>736</v>
      </c>
      <c r="K44" s="23">
        <v>1</v>
      </c>
      <c r="W44" s="28">
        <f t="shared" si="0"/>
        <v>1</v>
      </c>
    </row>
    <row r="45" spans="1:23" outlineLevel="1" x14ac:dyDescent="0.25">
      <c r="A45" s="24" t="s">
        <v>1729</v>
      </c>
      <c r="B45" s="25"/>
      <c r="C45" s="25"/>
      <c r="D45" s="25"/>
      <c r="E45" s="25"/>
      <c r="F45" s="25"/>
      <c r="G45" s="25"/>
      <c r="H45" s="26">
        <f t="shared" ref="H45:W45" si="5">SUBTOTAL(9,H32:H44)</f>
        <v>1</v>
      </c>
      <c r="I45" s="26">
        <f t="shared" si="5"/>
        <v>0</v>
      </c>
      <c r="J45" s="26">
        <f t="shared" si="5"/>
        <v>5</v>
      </c>
      <c r="K45" s="26">
        <f t="shared" si="5"/>
        <v>8</v>
      </c>
      <c r="L45" s="26">
        <f t="shared" si="5"/>
        <v>6</v>
      </c>
      <c r="M45" s="26">
        <f t="shared" si="5"/>
        <v>5</v>
      </c>
      <c r="N45" s="26">
        <f t="shared" si="5"/>
        <v>2</v>
      </c>
      <c r="O45" s="26">
        <f t="shared" si="5"/>
        <v>8</v>
      </c>
      <c r="P45" s="26">
        <f t="shared" si="5"/>
        <v>6</v>
      </c>
      <c r="Q45" s="26">
        <f t="shared" si="5"/>
        <v>5</v>
      </c>
      <c r="R45" s="26">
        <f t="shared" si="5"/>
        <v>13</v>
      </c>
      <c r="S45" s="26">
        <f t="shared" si="5"/>
        <v>5</v>
      </c>
      <c r="T45" s="26">
        <f t="shared" si="5"/>
        <v>4</v>
      </c>
      <c r="U45" s="26">
        <f t="shared" si="5"/>
        <v>4</v>
      </c>
      <c r="V45" s="26">
        <f t="shared" si="5"/>
        <v>8</v>
      </c>
      <c r="W45" s="28">
        <f t="shared" si="5"/>
        <v>80</v>
      </c>
    </row>
    <row r="46" spans="1:23" outlineLevel="2" x14ac:dyDescent="0.25">
      <c r="A46" s="20" t="s">
        <v>1172</v>
      </c>
      <c r="B46" s="20">
        <v>826</v>
      </c>
      <c r="C46" s="20" t="s">
        <v>161</v>
      </c>
      <c r="D46" s="20">
        <v>1148</v>
      </c>
      <c r="E46" s="20" t="s">
        <v>228</v>
      </c>
      <c r="F46" s="20">
        <v>1149</v>
      </c>
      <c r="G46" s="20" t="s">
        <v>228</v>
      </c>
      <c r="S46" s="23">
        <v>1</v>
      </c>
      <c r="W46" s="28">
        <f t="shared" si="0"/>
        <v>1</v>
      </c>
    </row>
    <row r="47" spans="1:23" outlineLevel="2" x14ac:dyDescent="0.25">
      <c r="A47" s="20" t="s">
        <v>1172</v>
      </c>
      <c r="B47" s="20">
        <v>826</v>
      </c>
      <c r="C47" s="20" t="s">
        <v>161</v>
      </c>
      <c r="D47" s="20">
        <v>1501</v>
      </c>
      <c r="E47" s="20" t="s">
        <v>93</v>
      </c>
      <c r="F47" s="20">
        <v>1502</v>
      </c>
      <c r="G47" s="20" t="s">
        <v>93</v>
      </c>
      <c r="S47" s="23">
        <v>1</v>
      </c>
      <c r="W47" s="28">
        <f t="shared" si="0"/>
        <v>1</v>
      </c>
    </row>
    <row r="48" spans="1:23" outlineLevel="2" x14ac:dyDescent="0.25">
      <c r="A48" s="20" t="s">
        <v>1172</v>
      </c>
      <c r="B48" s="20">
        <v>826</v>
      </c>
      <c r="C48" s="20" t="s">
        <v>161</v>
      </c>
      <c r="D48" s="20">
        <v>1739</v>
      </c>
      <c r="E48" s="20" t="s">
        <v>96</v>
      </c>
      <c r="F48" s="20">
        <v>1715</v>
      </c>
      <c r="G48" s="20" t="s">
        <v>96</v>
      </c>
      <c r="S48" s="23">
        <v>2</v>
      </c>
      <c r="U48" s="23">
        <v>1</v>
      </c>
      <c r="W48" s="28">
        <f t="shared" si="0"/>
        <v>3</v>
      </c>
    </row>
    <row r="49" spans="1:23" outlineLevel="2" x14ac:dyDescent="0.25">
      <c r="A49" s="20" t="s">
        <v>1172</v>
      </c>
      <c r="B49" s="20">
        <v>826</v>
      </c>
      <c r="C49" s="20" t="s">
        <v>161</v>
      </c>
      <c r="D49" s="20">
        <v>561</v>
      </c>
      <c r="E49" s="20" t="s">
        <v>121</v>
      </c>
      <c r="F49" s="20">
        <v>567</v>
      </c>
      <c r="G49" s="20" t="s">
        <v>456</v>
      </c>
      <c r="U49" s="23">
        <v>1</v>
      </c>
      <c r="W49" s="28">
        <f t="shared" si="0"/>
        <v>1</v>
      </c>
    </row>
    <row r="50" spans="1:23" outlineLevel="2" x14ac:dyDescent="0.25">
      <c r="A50" s="20" t="s">
        <v>1172</v>
      </c>
      <c r="B50" s="20">
        <v>826</v>
      </c>
      <c r="C50" s="20" t="s">
        <v>161</v>
      </c>
      <c r="D50" s="20">
        <v>561</v>
      </c>
      <c r="E50" s="20" t="s">
        <v>121</v>
      </c>
      <c r="F50" s="20">
        <v>569</v>
      </c>
      <c r="G50" s="20" t="s">
        <v>457</v>
      </c>
      <c r="Q50" s="23">
        <v>1</v>
      </c>
      <c r="W50" s="28">
        <f t="shared" si="0"/>
        <v>1</v>
      </c>
    </row>
    <row r="51" spans="1:23" outlineLevel="2" x14ac:dyDescent="0.25">
      <c r="A51" s="20" t="s">
        <v>1172</v>
      </c>
      <c r="B51" s="20">
        <v>826</v>
      </c>
      <c r="C51" s="20" t="s">
        <v>161</v>
      </c>
      <c r="D51" s="20">
        <v>561</v>
      </c>
      <c r="E51" s="20" t="s">
        <v>121</v>
      </c>
      <c r="F51" s="20">
        <v>566</v>
      </c>
      <c r="G51" s="20" t="s">
        <v>459</v>
      </c>
      <c r="H51" s="23">
        <v>1</v>
      </c>
      <c r="W51" s="28">
        <f t="shared" si="0"/>
        <v>1</v>
      </c>
    </row>
    <row r="52" spans="1:23" outlineLevel="2" x14ac:dyDescent="0.25">
      <c r="A52" s="20" t="s">
        <v>1172</v>
      </c>
      <c r="B52" s="20">
        <v>826</v>
      </c>
      <c r="C52" s="20" t="s">
        <v>161</v>
      </c>
      <c r="D52" s="20">
        <v>1457</v>
      </c>
      <c r="E52" s="20" t="s">
        <v>136</v>
      </c>
      <c r="F52" s="20">
        <v>135</v>
      </c>
      <c r="G52" s="20" t="s">
        <v>546</v>
      </c>
      <c r="Q52" s="23">
        <v>1</v>
      </c>
      <c r="W52" s="28">
        <f t="shared" si="0"/>
        <v>1</v>
      </c>
    </row>
    <row r="53" spans="1:23" outlineLevel="2" x14ac:dyDescent="0.25">
      <c r="A53" s="20" t="s">
        <v>1172</v>
      </c>
      <c r="B53" s="20">
        <v>826</v>
      </c>
      <c r="C53" s="20" t="s">
        <v>161</v>
      </c>
      <c r="D53" s="20">
        <v>826</v>
      </c>
      <c r="E53" s="20" t="s">
        <v>161</v>
      </c>
      <c r="F53" s="20">
        <v>827</v>
      </c>
      <c r="G53" s="20" t="s">
        <v>651</v>
      </c>
      <c r="J53" s="23">
        <v>16</v>
      </c>
      <c r="K53" s="23">
        <v>17</v>
      </c>
      <c r="L53" s="23">
        <v>15</v>
      </c>
      <c r="M53" s="23">
        <v>20</v>
      </c>
      <c r="N53" s="23">
        <v>14</v>
      </c>
      <c r="O53" s="23">
        <v>16</v>
      </c>
      <c r="P53" s="23">
        <v>23</v>
      </c>
      <c r="W53" s="28">
        <f t="shared" si="0"/>
        <v>121</v>
      </c>
    </row>
    <row r="54" spans="1:23" outlineLevel="2" x14ac:dyDescent="0.25">
      <c r="A54" s="20" t="s">
        <v>1172</v>
      </c>
      <c r="B54" s="20">
        <v>826</v>
      </c>
      <c r="C54" s="20" t="s">
        <v>161</v>
      </c>
      <c r="D54" s="20">
        <v>826</v>
      </c>
      <c r="E54" s="20" t="s">
        <v>161</v>
      </c>
      <c r="F54" s="20">
        <v>828</v>
      </c>
      <c r="G54" s="20" t="s">
        <v>652</v>
      </c>
      <c r="K54" s="23">
        <v>5</v>
      </c>
      <c r="L54" s="23">
        <v>3</v>
      </c>
      <c r="M54" s="23">
        <v>2</v>
      </c>
      <c r="N54" s="23">
        <v>1</v>
      </c>
      <c r="O54" s="23">
        <v>4</v>
      </c>
      <c r="P54" s="23">
        <v>4</v>
      </c>
      <c r="W54" s="28">
        <f t="shared" si="0"/>
        <v>19</v>
      </c>
    </row>
    <row r="55" spans="1:23" outlineLevel="2" x14ac:dyDescent="0.25">
      <c r="A55" s="20" t="s">
        <v>1172</v>
      </c>
      <c r="B55" s="20">
        <v>826</v>
      </c>
      <c r="C55" s="20" t="s">
        <v>161</v>
      </c>
      <c r="D55" s="20">
        <v>826</v>
      </c>
      <c r="E55" s="20" t="s">
        <v>161</v>
      </c>
      <c r="F55" s="20">
        <v>829</v>
      </c>
      <c r="G55" s="20" t="s">
        <v>653</v>
      </c>
      <c r="M55" s="23">
        <v>1</v>
      </c>
      <c r="P55" s="23">
        <v>2</v>
      </c>
      <c r="W55" s="28">
        <f t="shared" si="0"/>
        <v>3</v>
      </c>
    </row>
    <row r="56" spans="1:23" outlineLevel="2" x14ac:dyDescent="0.25">
      <c r="A56" s="20" t="s">
        <v>1172</v>
      </c>
      <c r="B56" s="20">
        <v>826</v>
      </c>
      <c r="C56" s="20" t="s">
        <v>161</v>
      </c>
      <c r="D56" s="20">
        <v>826</v>
      </c>
      <c r="E56" s="20" t="s">
        <v>161</v>
      </c>
      <c r="F56" s="20">
        <v>832</v>
      </c>
      <c r="G56" s="20" t="s">
        <v>654</v>
      </c>
      <c r="H56" s="23">
        <v>7</v>
      </c>
      <c r="W56" s="28">
        <f t="shared" si="0"/>
        <v>7</v>
      </c>
    </row>
    <row r="57" spans="1:23" outlineLevel="2" x14ac:dyDescent="0.25">
      <c r="A57" s="20" t="s">
        <v>1172</v>
      </c>
      <c r="B57" s="20">
        <v>826</v>
      </c>
      <c r="C57" s="20" t="s">
        <v>161</v>
      </c>
      <c r="D57" s="20">
        <v>826</v>
      </c>
      <c r="E57" s="20" t="s">
        <v>161</v>
      </c>
      <c r="F57" s="20">
        <v>830</v>
      </c>
      <c r="G57" s="20" t="s">
        <v>655</v>
      </c>
      <c r="S57" s="23">
        <v>24</v>
      </c>
      <c r="T57" s="23">
        <v>21</v>
      </c>
      <c r="U57" s="23">
        <v>18</v>
      </c>
      <c r="V57" s="23">
        <v>32</v>
      </c>
      <c r="W57" s="28">
        <f t="shared" si="0"/>
        <v>95</v>
      </c>
    </row>
    <row r="58" spans="1:23" outlineLevel="2" x14ac:dyDescent="0.25">
      <c r="A58" s="20" t="s">
        <v>1172</v>
      </c>
      <c r="B58" s="20">
        <v>826</v>
      </c>
      <c r="C58" s="20" t="s">
        <v>161</v>
      </c>
      <c r="D58" s="20">
        <v>826</v>
      </c>
      <c r="E58" s="20" t="s">
        <v>161</v>
      </c>
      <c r="F58" s="20">
        <v>831</v>
      </c>
      <c r="G58" s="20" t="s">
        <v>656</v>
      </c>
      <c r="Q58" s="23">
        <v>17</v>
      </c>
      <c r="R58" s="23">
        <v>25</v>
      </c>
      <c r="W58" s="28">
        <f t="shared" si="0"/>
        <v>42</v>
      </c>
    </row>
    <row r="59" spans="1:23" outlineLevel="1" x14ac:dyDescent="0.25">
      <c r="A59" s="24" t="s">
        <v>1730</v>
      </c>
      <c r="B59" s="25"/>
      <c r="C59" s="25"/>
      <c r="D59" s="25"/>
      <c r="E59" s="25"/>
      <c r="F59" s="25"/>
      <c r="G59" s="25"/>
      <c r="H59" s="26">
        <f t="shared" ref="H59:W59" si="6">SUBTOTAL(9,H46:H58)</f>
        <v>8</v>
      </c>
      <c r="I59" s="26">
        <f t="shared" si="6"/>
        <v>0</v>
      </c>
      <c r="J59" s="26">
        <f t="shared" si="6"/>
        <v>16</v>
      </c>
      <c r="K59" s="26">
        <f t="shared" si="6"/>
        <v>22</v>
      </c>
      <c r="L59" s="26">
        <f t="shared" si="6"/>
        <v>18</v>
      </c>
      <c r="M59" s="26">
        <f t="shared" si="6"/>
        <v>23</v>
      </c>
      <c r="N59" s="26">
        <f t="shared" si="6"/>
        <v>15</v>
      </c>
      <c r="O59" s="26">
        <f t="shared" si="6"/>
        <v>20</v>
      </c>
      <c r="P59" s="26">
        <f t="shared" si="6"/>
        <v>29</v>
      </c>
      <c r="Q59" s="26">
        <f t="shared" si="6"/>
        <v>19</v>
      </c>
      <c r="R59" s="26">
        <f t="shared" si="6"/>
        <v>25</v>
      </c>
      <c r="S59" s="26">
        <f t="shared" si="6"/>
        <v>28</v>
      </c>
      <c r="T59" s="26">
        <f t="shared" si="6"/>
        <v>21</v>
      </c>
      <c r="U59" s="26">
        <f t="shared" si="6"/>
        <v>20</v>
      </c>
      <c r="V59" s="26">
        <f t="shared" si="6"/>
        <v>32</v>
      </c>
      <c r="W59" s="28">
        <f t="shared" si="6"/>
        <v>296</v>
      </c>
    </row>
    <row r="60" spans="1:23" outlineLevel="2" x14ac:dyDescent="0.25">
      <c r="A60" s="20" t="s">
        <v>1173</v>
      </c>
      <c r="B60" s="20">
        <v>4</v>
      </c>
      <c r="C60" s="20" t="s">
        <v>19</v>
      </c>
      <c r="D60" s="20">
        <v>4</v>
      </c>
      <c r="E60" s="20" t="s">
        <v>19</v>
      </c>
      <c r="F60" s="20">
        <v>5</v>
      </c>
      <c r="G60" s="20" t="s">
        <v>262</v>
      </c>
      <c r="H60" s="23">
        <v>3</v>
      </c>
      <c r="J60" s="23">
        <v>1</v>
      </c>
      <c r="K60" s="23">
        <v>5</v>
      </c>
      <c r="L60" s="23">
        <v>7</v>
      </c>
      <c r="M60" s="23">
        <v>2</v>
      </c>
      <c r="N60" s="23">
        <v>1</v>
      </c>
      <c r="O60" s="23">
        <v>3</v>
      </c>
      <c r="P60" s="23">
        <v>3</v>
      </c>
      <c r="Q60" s="23">
        <v>2</v>
      </c>
      <c r="R60" s="23">
        <v>4</v>
      </c>
      <c r="W60" s="28">
        <f t="shared" si="0"/>
        <v>31</v>
      </c>
    </row>
    <row r="61" spans="1:23" outlineLevel="2" x14ac:dyDescent="0.25">
      <c r="A61" s="20" t="s">
        <v>1173</v>
      </c>
      <c r="B61" s="20">
        <v>4</v>
      </c>
      <c r="C61" s="20" t="s">
        <v>19</v>
      </c>
      <c r="D61" s="20">
        <v>38</v>
      </c>
      <c r="E61" s="20" t="s">
        <v>26</v>
      </c>
      <c r="F61" s="20">
        <v>39</v>
      </c>
      <c r="G61" s="20" t="s">
        <v>280</v>
      </c>
      <c r="S61" s="23">
        <v>3</v>
      </c>
      <c r="T61" s="23">
        <v>2</v>
      </c>
      <c r="U61" s="23">
        <v>4</v>
      </c>
      <c r="V61" s="23">
        <v>1</v>
      </c>
      <c r="W61" s="28">
        <f t="shared" si="0"/>
        <v>10</v>
      </c>
    </row>
    <row r="62" spans="1:23" outlineLevel="2" x14ac:dyDescent="0.25">
      <c r="A62" s="20" t="s">
        <v>1173</v>
      </c>
      <c r="B62" s="20">
        <v>4</v>
      </c>
      <c r="C62" s="20" t="s">
        <v>19</v>
      </c>
      <c r="D62" s="20">
        <v>108</v>
      </c>
      <c r="E62" s="20" t="s">
        <v>39</v>
      </c>
      <c r="F62" s="20">
        <v>109</v>
      </c>
      <c r="G62" s="20" t="s">
        <v>311</v>
      </c>
      <c r="J62" s="23">
        <v>1</v>
      </c>
      <c r="L62" s="23">
        <v>1</v>
      </c>
      <c r="W62" s="28">
        <f t="shared" si="0"/>
        <v>2</v>
      </c>
    </row>
    <row r="63" spans="1:23" outlineLevel="2" x14ac:dyDescent="0.25">
      <c r="A63" s="20" t="s">
        <v>1173</v>
      </c>
      <c r="B63" s="20">
        <v>4</v>
      </c>
      <c r="C63" s="20" t="s">
        <v>19</v>
      </c>
      <c r="D63" s="20">
        <v>108</v>
      </c>
      <c r="E63" s="20" t="s">
        <v>39</v>
      </c>
      <c r="F63" s="20">
        <v>111</v>
      </c>
      <c r="G63" s="20" t="s">
        <v>312</v>
      </c>
      <c r="T63" s="23">
        <v>3</v>
      </c>
      <c r="U63" s="23">
        <v>3</v>
      </c>
      <c r="V63" s="23">
        <v>3</v>
      </c>
      <c r="W63" s="28">
        <f t="shared" si="0"/>
        <v>9</v>
      </c>
    </row>
    <row r="64" spans="1:23" outlineLevel="1" x14ac:dyDescent="0.25">
      <c r="A64" s="24" t="s">
        <v>1731</v>
      </c>
      <c r="B64" s="25"/>
      <c r="C64" s="25"/>
      <c r="D64" s="25"/>
      <c r="E64" s="25"/>
      <c r="F64" s="25"/>
      <c r="G64" s="25"/>
      <c r="H64" s="26">
        <f t="shared" ref="H64:W64" si="7">SUBTOTAL(9,H60:H63)</f>
        <v>3</v>
      </c>
      <c r="I64" s="26">
        <f t="shared" si="7"/>
        <v>0</v>
      </c>
      <c r="J64" s="26">
        <f t="shared" si="7"/>
        <v>2</v>
      </c>
      <c r="K64" s="26">
        <f t="shared" si="7"/>
        <v>5</v>
      </c>
      <c r="L64" s="26">
        <f t="shared" si="7"/>
        <v>8</v>
      </c>
      <c r="M64" s="26">
        <f t="shared" si="7"/>
        <v>2</v>
      </c>
      <c r="N64" s="26">
        <f t="shared" si="7"/>
        <v>1</v>
      </c>
      <c r="O64" s="26">
        <f t="shared" si="7"/>
        <v>3</v>
      </c>
      <c r="P64" s="26">
        <f t="shared" si="7"/>
        <v>3</v>
      </c>
      <c r="Q64" s="26">
        <f t="shared" si="7"/>
        <v>2</v>
      </c>
      <c r="R64" s="26">
        <f t="shared" si="7"/>
        <v>4</v>
      </c>
      <c r="S64" s="26">
        <f t="shared" si="7"/>
        <v>3</v>
      </c>
      <c r="T64" s="26">
        <f t="shared" si="7"/>
        <v>5</v>
      </c>
      <c r="U64" s="26">
        <f t="shared" si="7"/>
        <v>7</v>
      </c>
      <c r="V64" s="26">
        <f t="shared" si="7"/>
        <v>4</v>
      </c>
      <c r="W64" s="28">
        <f t="shared" si="7"/>
        <v>52</v>
      </c>
    </row>
    <row r="65" spans="1:23" outlineLevel="2" x14ac:dyDescent="0.25">
      <c r="A65" s="20" t="s">
        <v>1174</v>
      </c>
      <c r="B65" s="20">
        <v>888</v>
      </c>
      <c r="C65" s="20" t="s">
        <v>168</v>
      </c>
      <c r="D65" s="20">
        <v>1672</v>
      </c>
      <c r="E65" s="20" t="s">
        <v>94</v>
      </c>
      <c r="F65" s="20">
        <v>1673</v>
      </c>
      <c r="G65" s="20" t="s">
        <v>94</v>
      </c>
      <c r="T65" s="23">
        <v>1</v>
      </c>
      <c r="W65" s="28">
        <f t="shared" si="0"/>
        <v>1</v>
      </c>
    </row>
    <row r="66" spans="1:23" outlineLevel="2" x14ac:dyDescent="0.25">
      <c r="A66" s="20" t="s">
        <v>1174</v>
      </c>
      <c r="B66" s="20">
        <v>888</v>
      </c>
      <c r="C66" s="20" t="s">
        <v>168</v>
      </c>
      <c r="D66" s="20">
        <v>888</v>
      </c>
      <c r="E66" s="20" t="s">
        <v>168</v>
      </c>
      <c r="F66" s="20">
        <v>889</v>
      </c>
      <c r="G66" s="20" t="s">
        <v>684</v>
      </c>
      <c r="J66" s="23">
        <v>32</v>
      </c>
      <c r="K66" s="23">
        <v>41</v>
      </c>
      <c r="L66" s="23">
        <v>23</v>
      </c>
      <c r="M66" s="23">
        <v>23</v>
      </c>
      <c r="N66" s="23">
        <v>26</v>
      </c>
      <c r="O66" s="23">
        <v>23</v>
      </c>
      <c r="W66" s="28">
        <f t="shared" si="0"/>
        <v>168</v>
      </c>
    </row>
    <row r="67" spans="1:23" outlineLevel="2" x14ac:dyDescent="0.25">
      <c r="A67" s="20" t="s">
        <v>1174</v>
      </c>
      <c r="B67" s="20">
        <v>888</v>
      </c>
      <c r="C67" s="20" t="s">
        <v>168</v>
      </c>
      <c r="D67" s="20">
        <v>888</v>
      </c>
      <c r="E67" s="20" t="s">
        <v>168</v>
      </c>
      <c r="F67" s="20">
        <v>890</v>
      </c>
      <c r="G67" s="20" t="s">
        <v>685</v>
      </c>
      <c r="K67" s="23">
        <v>1</v>
      </c>
      <c r="W67" s="28">
        <f t="shared" si="0"/>
        <v>1</v>
      </c>
    </row>
    <row r="68" spans="1:23" outlineLevel="2" x14ac:dyDescent="0.25">
      <c r="A68" s="20" t="s">
        <v>1174</v>
      </c>
      <c r="B68" s="20">
        <v>888</v>
      </c>
      <c r="C68" s="20" t="s">
        <v>168</v>
      </c>
      <c r="D68" s="20">
        <v>888</v>
      </c>
      <c r="E68" s="20" t="s">
        <v>168</v>
      </c>
      <c r="F68" s="20">
        <v>892</v>
      </c>
      <c r="G68" s="20" t="s">
        <v>686</v>
      </c>
      <c r="O68" s="23">
        <v>1</v>
      </c>
      <c r="W68" s="28">
        <f t="shared" si="0"/>
        <v>1</v>
      </c>
    </row>
    <row r="69" spans="1:23" outlineLevel="2" x14ac:dyDescent="0.25">
      <c r="A69" s="20" t="s">
        <v>1174</v>
      </c>
      <c r="B69" s="20">
        <v>888</v>
      </c>
      <c r="C69" s="20" t="s">
        <v>168</v>
      </c>
      <c r="D69" s="20">
        <v>888</v>
      </c>
      <c r="E69" s="20" t="s">
        <v>168</v>
      </c>
      <c r="F69" s="20">
        <v>894</v>
      </c>
      <c r="G69" s="20" t="s">
        <v>687</v>
      </c>
      <c r="S69" s="23">
        <v>33</v>
      </c>
      <c r="T69" s="23">
        <v>29</v>
      </c>
      <c r="U69" s="23">
        <v>32</v>
      </c>
      <c r="V69" s="23">
        <v>16</v>
      </c>
      <c r="W69" s="28">
        <f t="shared" si="0"/>
        <v>110</v>
      </c>
    </row>
    <row r="70" spans="1:23" outlineLevel="2" x14ac:dyDescent="0.25">
      <c r="A70" s="20" t="s">
        <v>1174</v>
      </c>
      <c r="B70" s="20">
        <v>888</v>
      </c>
      <c r="C70" s="20" t="s">
        <v>168</v>
      </c>
      <c r="D70" s="20">
        <v>888</v>
      </c>
      <c r="E70" s="20" t="s">
        <v>168</v>
      </c>
      <c r="F70" s="20">
        <v>897</v>
      </c>
      <c r="G70" s="20" t="s">
        <v>688</v>
      </c>
      <c r="P70" s="23">
        <v>27</v>
      </c>
      <c r="Q70" s="23">
        <v>29</v>
      </c>
      <c r="R70" s="23">
        <v>21</v>
      </c>
      <c r="W70" s="28">
        <f t="shared" si="0"/>
        <v>77</v>
      </c>
    </row>
    <row r="71" spans="1:23" outlineLevel="2" x14ac:dyDescent="0.25">
      <c r="A71" s="20" t="s">
        <v>1174</v>
      </c>
      <c r="B71" s="20">
        <v>888</v>
      </c>
      <c r="C71" s="20" t="s">
        <v>168</v>
      </c>
      <c r="D71" s="20">
        <v>888</v>
      </c>
      <c r="E71" s="20" t="s">
        <v>168</v>
      </c>
      <c r="F71" s="20">
        <v>896</v>
      </c>
      <c r="G71" s="20" t="s">
        <v>690</v>
      </c>
      <c r="K71" s="23">
        <v>1</v>
      </c>
      <c r="L71" s="23">
        <v>1</v>
      </c>
      <c r="N71" s="23">
        <v>1</v>
      </c>
      <c r="O71" s="23">
        <v>2</v>
      </c>
      <c r="W71" s="28">
        <f t="shared" si="0"/>
        <v>5</v>
      </c>
    </row>
    <row r="72" spans="1:23" outlineLevel="2" x14ac:dyDescent="0.25">
      <c r="A72" s="20" t="s">
        <v>1174</v>
      </c>
      <c r="B72" s="20">
        <v>888</v>
      </c>
      <c r="C72" s="20" t="s">
        <v>168</v>
      </c>
      <c r="D72" s="20">
        <v>913</v>
      </c>
      <c r="E72" s="20" t="s">
        <v>171</v>
      </c>
      <c r="F72" s="20">
        <v>915</v>
      </c>
      <c r="G72" s="20" t="s">
        <v>701</v>
      </c>
      <c r="P72" s="23">
        <v>1</v>
      </c>
      <c r="W72" s="28">
        <f t="shared" si="0"/>
        <v>1</v>
      </c>
    </row>
    <row r="73" spans="1:23" outlineLevel="2" x14ac:dyDescent="0.25">
      <c r="A73" s="20" t="s">
        <v>1174</v>
      </c>
      <c r="B73" s="20">
        <v>888</v>
      </c>
      <c r="C73" s="20" t="s">
        <v>168</v>
      </c>
      <c r="D73" s="20">
        <v>416</v>
      </c>
      <c r="E73" s="20" t="s">
        <v>195</v>
      </c>
      <c r="F73" s="20">
        <v>423</v>
      </c>
      <c r="G73" s="20" t="s">
        <v>780</v>
      </c>
      <c r="V73" s="23">
        <v>1</v>
      </c>
      <c r="W73" s="28">
        <f t="shared" si="0"/>
        <v>1</v>
      </c>
    </row>
    <row r="74" spans="1:23" outlineLevel="2" x14ac:dyDescent="0.25">
      <c r="A74" s="20" t="s">
        <v>1174</v>
      </c>
      <c r="B74" s="20">
        <v>888</v>
      </c>
      <c r="C74" s="20" t="s">
        <v>168</v>
      </c>
      <c r="D74" s="20">
        <v>416</v>
      </c>
      <c r="E74" s="20" t="s">
        <v>195</v>
      </c>
      <c r="F74" s="20">
        <v>422</v>
      </c>
      <c r="G74" s="20" t="s">
        <v>781</v>
      </c>
      <c r="R74" s="23">
        <v>1</v>
      </c>
      <c r="W74" s="28">
        <f t="shared" ref="W74:W145" si="8">SUM(H74:V74)</f>
        <v>1</v>
      </c>
    </row>
    <row r="75" spans="1:23" outlineLevel="2" x14ac:dyDescent="0.25">
      <c r="A75" s="20" t="s">
        <v>1174</v>
      </c>
      <c r="B75" s="20">
        <v>888</v>
      </c>
      <c r="C75" s="20" t="s">
        <v>168</v>
      </c>
      <c r="D75" s="20">
        <v>416</v>
      </c>
      <c r="E75" s="20" t="s">
        <v>195</v>
      </c>
      <c r="F75" s="20">
        <v>1651</v>
      </c>
      <c r="G75" s="20" t="s">
        <v>782</v>
      </c>
      <c r="O75" s="23">
        <v>1</v>
      </c>
      <c r="W75" s="28">
        <f t="shared" si="8"/>
        <v>1</v>
      </c>
    </row>
    <row r="76" spans="1:23" outlineLevel="2" x14ac:dyDescent="0.25">
      <c r="A76" s="20" t="s">
        <v>1174</v>
      </c>
      <c r="B76" s="20">
        <v>888</v>
      </c>
      <c r="C76" s="20" t="s">
        <v>168</v>
      </c>
      <c r="D76" s="20">
        <v>1282</v>
      </c>
      <c r="E76" s="20" t="s">
        <v>250</v>
      </c>
      <c r="F76" s="20">
        <v>1283</v>
      </c>
      <c r="G76" s="20" t="s">
        <v>250</v>
      </c>
      <c r="T76" s="23">
        <v>1</v>
      </c>
      <c r="V76" s="23">
        <v>1</v>
      </c>
      <c r="W76" s="28">
        <f t="shared" si="8"/>
        <v>2</v>
      </c>
    </row>
    <row r="77" spans="1:23" outlineLevel="1" x14ac:dyDescent="0.25">
      <c r="A77" s="24" t="s">
        <v>1732</v>
      </c>
      <c r="B77" s="25"/>
      <c r="C77" s="25"/>
      <c r="D77" s="25"/>
      <c r="E77" s="25"/>
      <c r="F77" s="25"/>
      <c r="G77" s="25"/>
      <c r="H77" s="26">
        <f t="shared" ref="H77:W77" si="9">SUBTOTAL(9,H65:H76)</f>
        <v>0</v>
      </c>
      <c r="I77" s="26">
        <f t="shared" si="9"/>
        <v>0</v>
      </c>
      <c r="J77" s="26">
        <f t="shared" si="9"/>
        <v>32</v>
      </c>
      <c r="K77" s="26">
        <f t="shared" si="9"/>
        <v>43</v>
      </c>
      <c r="L77" s="26">
        <f t="shared" si="9"/>
        <v>24</v>
      </c>
      <c r="M77" s="26">
        <f t="shared" si="9"/>
        <v>23</v>
      </c>
      <c r="N77" s="26">
        <f t="shared" si="9"/>
        <v>27</v>
      </c>
      <c r="O77" s="26">
        <f t="shared" si="9"/>
        <v>27</v>
      </c>
      <c r="P77" s="26">
        <f t="shared" si="9"/>
        <v>28</v>
      </c>
      <c r="Q77" s="26">
        <f t="shared" si="9"/>
        <v>29</v>
      </c>
      <c r="R77" s="26">
        <f t="shared" si="9"/>
        <v>22</v>
      </c>
      <c r="S77" s="26">
        <f t="shared" si="9"/>
        <v>33</v>
      </c>
      <c r="T77" s="26">
        <f t="shared" si="9"/>
        <v>31</v>
      </c>
      <c r="U77" s="26">
        <f t="shared" si="9"/>
        <v>32</v>
      </c>
      <c r="V77" s="26">
        <f t="shared" si="9"/>
        <v>18</v>
      </c>
      <c r="W77" s="28">
        <f t="shared" si="9"/>
        <v>369</v>
      </c>
    </row>
    <row r="78" spans="1:23" outlineLevel="2" x14ac:dyDescent="0.25">
      <c r="A78" s="20" t="s">
        <v>1175</v>
      </c>
      <c r="B78" s="20">
        <v>616</v>
      </c>
      <c r="C78" s="20" t="s">
        <v>894</v>
      </c>
      <c r="D78" s="20">
        <v>696</v>
      </c>
      <c r="E78" s="20" t="s">
        <v>104</v>
      </c>
      <c r="F78" s="20">
        <v>699</v>
      </c>
      <c r="G78" s="20" t="s">
        <v>403</v>
      </c>
      <c r="S78" s="23">
        <v>3</v>
      </c>
      <c r="U78" s="23">
        <v>1</v>
      </c>
      <c r="V78" s="23">
        <v>1</v>
      </c>
      <c r="W78" s="28">
        <f t="shared" si="8"/>
        <v>5</v>
      </c>
    </row>
    <row r="79" spans="1:23" outlineLevel="2" x14ac:dyDescent="0.25">
      <c r="A79" s="20" t="s">
        <v>1175</v>
      </c>
      <c r="B79" s="20">
        <v>616</v>
      </c>
      <c r="C79" s="20" t="s">
        <v>894</v>
      </c>
      <c r="D79" s="20">
        <v>696</v>
      </c>
      <c r="E79" s="20" t="s">
        <v>104</v>
      </c>
      <c r="F79" s="20">
        <v>698</v>
      </c>
      <c r="G79" s="20" t="s">
        <v>404</v>
      </c>
      <c r="K79" s="23">
        <v>1</v>
      </c>
      <c r="L79" s="23">
        <v>2</v>
      </c>
      <c r="M79" s="23">
        <v>2</v>
      </c>
      <c r="N79" s="23">
        <v>1</v>
      </c>
      <c r="W79" s="28">
        <f t="shared" si="8"/>
        <v>6</v>
      </c>
    </row>
    <row r="80" spans="1:23" outlineLevel="2" x14ac:dyDescent="0.25">
      <c r="A80" s="20" t="s">
        <v>1175</v>
      </c>
      <c r="B80" s="20">
        <v>616</v>
      </c>
      <c r="C80" s="20" t="s">
        <v>894</v>
      </c>
      <c r="D80" s="20">
        <v>696</v>
      </c>
      <c r="E80" s="20" t="s">
        <v>104</v>
      </c>
      <c r="F80" s="20">
        <v>1636</v>
      </c>
      <c r="G80" s="20" t="s">
        <v>405</v>
      </c>
      <c r="R80" s="23">
        <v>2</v>
      </c>
      <c r="W80" s="28">
        <f t="shared" si="8"/>
        <v>2</v>
      </c>
    </row>
    <row r="81" spans="1:23" outlineLevel="1" x14ac:dyDescent="0.25">
      <c r="A81" s="24" t="s">
        <v>1733</v>
      </c>
      <c r="B81" s="25"/>
      <c r="C81" s="25"/>
      <c r="D81" s="25"/>
      <c r="E81" s="25"/>
      <c r="F81" s="25"/>
      <c r="G81" s="25"/>
      <c r="H81" s="26">
        <f t="shared" ref="H81:W81" si="10">SUBTOTAL(9,H78:H80)</f>
        <v>0</v>
      </c>
      <c r="I81" s="26">
        <f t="shared" si="10"/>
        <v>0</v>
      </c>
      <c r="J81" s="26">
        <f t="shared" si="10"/>
        <v>0</v>
      </c>
      <c r="K81" s="26">
        <f t="shared" si="10"/>
        <v>1</v>
      </c>
      <c r="L81" s="26">
        <f t="shared" si="10"/>
        <v>2</v>
      </c>
      <c r="M81" s="26">
        <f t="shared" si="10"/>
        <v>2</v>
      </c>
      <c r="N81" s="26">
        <f t="shared" si="10"/>
        <v>1</v>
      </c>
      <c r="O81" s="26">
        <f t="shared" si="10"/>
        <v>0</v>
      </c>
      <c r="P81" s="26">
        <f t="shared" si="10"/>
        <v>0</v>
      </c>
      <c r="Q81" s="26">
        <f t="shared" si="10"/>
        <v>0</v>
      </c>
      <c r="R81" s="26">
        <f t="shared" si="10"/>
        <v>2</v>
      </c>
      <c r="S81" s="26">
        <f t="shared" si="10"/>
        <v>3</v>
      </c>
      <c r="T81" s="26">
        <f t="shared" si="10"/>
        <v>0</v>
      </c>
      <c r="U81" s="26">
        <f t="shared" si="10"/>
        <v>1</v>
      </c>
      <c r="V81" s="26">
        <f t="shared" si="10"/>
        <v>1</v>
      </c>
      <c r="W81" s="28">
        <f t="shared" si="10"/>
        <v>13</v>
      </c>
    </row>
    <row r="82" spans="1:23" outlineLevel="2" x14ac:dyDescent="0.25">
      <c r="A82" s="20" t="s">
        <v>1176</v>
      </c>
      <c r="B82" s="20">
        <v>1451</v>
      </c>
      <c r="C82" s="20" t="s">
        <v>130</v>
      </c>
      <c r="D82" s="20">
        <v>1031</v>
      </c>
      <c r="E82" s="20" t="s">
        <v>33</v>
      </c>
      <c r="F82" s="20">
        <v>1032</v>
      </c>
      <c r="G82" s="20" t="s">
        <v>301</v>
      </c>
      <c r="S82" s="23">
        <v>1</v>
      </c>
      <c r="U82" s="23">
        <v>1</v>
      </c>
      <c r="W82" s="28">
        <f t="shared" si="8"/>
        <v>2</v>
      </c>
    </row>
    <row r="83" spans="1:23" outlineLevel="2" x14ac:dyDescent="0.25">
      <c r="A83" s="20" t="s">
        <v>1176</v>
      </c>
      <c r="B83" s="20">
        <v>1451</v>
      </c>
      <c r="C83" s="20" t="s">
        <v>130</v>
      </c>
      <c r="D83" s="20">
        <v>1160</v>
      </c>
      <c r="E83" s="20" t="s">
        <v>226</v>
      </c>
      <c r="F83" s="20">
        <v>1161</v>
      </c>
      <c r="G83" s="20" t="s">
        <v>226</v>
      </c>
      <c r="J83" s="23">
        <v>2</v>
      </c>
      <c r="K83" s="23">
        <v>2</v>
      </c>
      <c r="L83" s="23">
        <v>1</v>
      </c>
      <c r="M83" s="23">
        <v>2</v>
      </c>
      <c r="O83" s="23">
        <v>1</v>
      </c>
      <c r="P83" s="23">
        <v>2</v>
      </c>
      <c r="R83" s="23">
        <v>2</v>
      </c>
      <c r="W83" s="28">
        <f t="shared" si="8"/>
        <v>12</v>
      </c>
    </row>
    <row r="84" spans="1:23" outlineLevel="2" x14ac:dyDescent="0.25">
      <c r="A84" s="20" t="s">
        <v>1176</v>
      </c>
      <c r="B84" s="20">
        <v>1451</v>
      </c>
      <c r="C84" s="20" t="s">
        <v>130</v>
      </c>
      <c r="D84" s="20">
        <v>1409</v>
      </c>
      <c r="E84" s="20" t="s">
        <v>227</v>
      </c>
      <c r="F84" s="20">
        <v>1410</v>
      </c>
      <c r="G84" s="20" t="s">
        <v>227</v>
      </c>
      <c r="K84" s="23">
        <v>1</v>
      </c>
      <c r="M84" s="23">
        <v>1</v>
      </c>
      <c r="O84" s="23">
        <v>1</v>
      </c>
      <c r="P84" s="23">
        <v>1</v>
      </c>
      <c r="Q84" s="23">
        <v>1</v>
      </c>
      <c r="W84" s="28">
        <f t="shared" si="8"/>
        <v>5</v>
      </c>
    </row>
    <row r="85" spans="1:23" outlineLevel="2" x14ac:dyDescent="0.25">
      <c r="A85" s="20" t="s">
        <v>1176</v>
      </c>
      <c r="B85" s="20">
        <v>1451</v>
      </c>
      <c r="C85" s="20" t="s">
        <v>130</v>
      </c>
      <c r="D85" s="20">
        <v>166</v>
      </c>
      <c r="E85" s="20" t="s">
        <v>57</v>
      </c>
      <c r="F85" s="20">
        <v>167</v>
      </c>
      <c r="G85" s="20" t="s">
        <v>335</v>
      </c>
      <c r="L85" s="23">
        <v>1</v>
      </c>
      <c r="W85" s="28">
        <f t="shared" si="8"/>
        <v>1</v>
      </c>
    </row>
    <row r="86" spans="1:23" outlineLevel="2" x14ac:dyDescent="0.25">
      <c r="A86" s="20" t="s">
        <v>1176</v>
      </c>
      <c r="B86" s="20">
        <v>1451</v>
      </c>
      <c r="C86" s="20" t="s">
        <v>130</v>
      </c>
      <c r="D86" s="20">
        <v>1054</v>
      </c>
      <c r="E86" s="20" t="s">
        <v>69</v>
      </c>
      <c r="F86" s="20">
        <v>1055</v>
      </c>
      <c r="G86" s="20" t="s">
        <v>356</v>
      </c>
      <c r="K86" s="23">
        <v>1</v>
      </c>
      <c r="L86" s="23">
        <v>2</v>
      </c>
      <c r="M86" s="23">
        <v>5</v>
      </c>
      <c r="N86" s="23">
        <v>1</v>
      </c>
      <c r="O86" s="23">
        <v>2</v>
      </c>
      <c r="P86" s="23">
        <v>2</v>
      </c>
      <c r="Q86" s="23">
        <v>1</v>
      </c>
      <c r="R86" s="23">
        <v>3</v>
      </c>
      <c r="W86" s="28">
        <f t="shared" si="8"/>
        <v>17</v>
      </c>
    </row>
    <row r="87" spans="1:23" outlineLevel="2" x14ac:dyDescent="0.25">
      <c r="A87" s="20" t="s">
        <v>1176</v>
      </c>
      <c r="B87" s="20">
        <v>1451</v>
      </c>
      <c r="C87" s="20" t="s">
        <v>130</v>
      </c>
      <c r="D87" s="20">
        <v>1512</v>
      </c>
      <c r="E87" s="20" t="s">
        <v>236</v>
      </c>
      <c r="F87" s="20">
        <v>1513</v>
      </c>
      <c r="G87" s="20" t="s">
        <v>236</v>
      </c>
      <c r="J87" s="23">
        <v>1</v>
      </c>
      <c r="K87" s="23">
        <v>1</v>
      </c>
      <c r="W87" s="28">
        <f t="shared" si="8"/>
        <v>2</v>
      </c>
    </row>
    <row r="88" spans="1:23" outlineLevel="2" x14ac:dyDescent="0.25">
      <c r="A88" s="20" t="s">
        <v>1176</v>
      </c>
      <c r="B88" s="20">
        <v>1451</v>
      </c>
      <c r="C88" s="20" t="s">
        <v>130</v>
      </c>
      <c r="D88" s="20">
        <v>1517</v>
      </c>
      <c r="E88" s="20" t="s">
        <v>238</v>
      </c>
      <c r="F88" s="20">
        <v>1518</v>
      </c>
      <c r="G88" s="20" t="s">
        <v>238</v>
      </c>
      <c r="O88" s="23">
        <v>1</v>
      </c>
      <c r="W88" s="28">
        <f t="shared" si="8"/>
        <v>1</v>
      </c>
    </row>
    <row r="89" spans="1:23" outlineLevel="2" x14ac:dyDescent="0.25">
      <c r="A89" s="20" t="s">
        <v>1176</v>
      </c>
      <c r="B89" s="20">
        <v>1451</v>
      </c>
      <c r="C89" s="20" t="s">
        <v>130</v>
      </c>
      <c r="D89" s="20">
        <v>1213</v>
      </c>
      <c r="E89" s="20" t="s">
        <v>240</v>
      </c>
      <c r="F89" s="20">
        <v>1214</v>
      </c>
      <c r="G89" s="20" t="s">
        <v>240</v>
      </c>
      <c r="S89" s="23">
        <v>5</v>
      </c>
      <c r="T89" s="23">
        <v>7</v>
      </c>
      <c r="U89" s="23">
        <v>3</v>
      </c>
      <c r="V89" s="23">
        <v>2</v>
      </c>
      <c r="W89" s="28">
        <f t="shared" si="8"/>
        <v>17</v>
      </c>
    </row>
    <row r="90" spans="1:23" outlineLevel="2" x14ac:dyDescent="0.25">
      <c r="A90" s="20" t="s">
        <v>1176</v>
      </c>
      <c r="B90" s="20">
        <v>1451</v>
      </c>
      <c r="C90" s="20" t="s">
        <v>130</v>
      </c>
      <c r="D90" s="20">
        <v>1424</v>
      </c>
      <c r="E90" s="20" t="s">
        <v>242</v>
      </c>
      <c r="F90" s="20">
        <v>1425</v>
      </c>
      <c r="G90" s="20" t="s">
        <v>242</v>
      </c>
      <c r="M90" s="23">
        <v>1</v>
      </c>
      <c r="N90" s="23">
        <v>3</v>
      </c>
      <c r="O90" s="23">
        <v>2</v>
      </c>
      <c r="W90" s="28">
        <f t="shared" si="8"/>
        <v>6</v>
      </c>
    </row>
    <row r="91" spans="1:23" outlineLevel="2" x14ac:dyDescent="0.25">
      <c r="A91" s="20" t="s">
        <v>1176</v>
      </c>
      <c r="B91" s="20">
        <v>1451</v>
      </c>
      <c r="C91" s="20" t="s">
        <v>130</v>
      </c>
      <c r="D91" s="20">
        <v>1445</v>
      </c>
      <c r="E91" s="20" t="s">
        <v>120</v>
      </c>
      <c r="F91" s="20">
        <v>645</v>
      </c>
      <c r="G91" s="20" t="s">
        <v>444</v>
      </c>
      <c r="J91" s="23">
        <v>1</v>
      </c>
      <c r="L91" s="23">
        <v>1</v>
      </c>
      <c r="W91" s="28">
        <f t="shared" si="8"/>
        <v>2</v>
      </c>
    </row>
    <row r="92" spans="1:23" outlineLevel="2" x14ac:dyDescent="0.25">
      <c r="A92" s="20" t="s">
        <v>1176</v>
      </c>
      <c r="B92" s="20">
        <v>1451</v>
      </c>
      <c r="C92" s="20" t="s">
        <v>130</v>
      </c>
      <c r="D92" s="20">
        <v>1451</v>
      </c>
      <c r="E92" s="20" t="s">
        <v>130</v>
      </c>
      <c r="F92" s="20">
        <v>133</v>
      </c>
      <c r="G92" s="20" t="s">
        <v>505</v>
      </c>
      <c r="M92" s="23">
        <v>1</v>
      </c>
      <c r="W92" s="28">
        <f t="shared" si="8"/>
        <v>1</v>
      </c>
    </row>
    <row r="93" spans="1:23" outlineLevel="2" x14ac:dyDescent="0.25">
      <c r="A93" s="20" t="s">
        <v>1176</v>
      </c>
      <c r="B93" s="20">
        <v>1451</v>
      </c>
      <c r="C93" s="20" t="s">
        <v>130</v>
      </c>
      <c r="D93" s="20">
        <v>1451</v>
      </c>
      <c r="E93" s="20" t="s">
        <v>130</v>
      </c>
      <c r="F93" s="20">
        <v>506</v>
      </c>
      <c r="G93" s="20" t="s">
        <v>508</v>
      </c>
      <c r="K93" s="23">
        <v>1</v>
      </c>
      <c r="N93" s="23">
        <v>1</v>
      </c>
      <c r="P93" s="23">
        <v>1</v>
      </c>
      <c r="Q93" s="23">
        <v>1</v>
      </c>
      <c r="W93" s="28">
        <f t="shared" si="8"/>
        <v>4</v>
      </c>
    </row>
    <row r="94" spans="1:23" outlineLevel="2" x14ac:dyDescent="0.25">
      <c r="A94" s="20" t="s">
        <v>1176</v>
      </c>
      <c r="B94" s="20">
        <v>1451</v>
      </c>
      <c r="C94" s="20" t="s">
        <v>130</v>
      </c>
      <c r="D94" s="20">
        <v>1231</v>
      </c>
      <c r="E94" s="20" t="s">
        <v>254</v>
      </c>
      <c r="F94" s="20">
        <v>1232</v>
      </c>
      <c r="G94" s="20" t="s">
        <v>254</v>
      </c>
      <c r="R94" s="23">
        <v>1</v>
      </c>
      <c r="W94" s="28">
        <f t="shared" si="8"/>
        <v>1</v>
      </c>
    </row>
    <row r="95" spans="1:23" outlineLevel="2" x14ac:dyDescent="0.25">
      <c r="A95" s="20" t="s">
        <v>1176</v>
      </c>
      <c r="B95" s="20">
        <v>1451</v>
      </c>
      <c r="C95" s="20" t="s">
        <v>130</v>
      </c>
      <c r="D95" s="20">
        <v>1671</v>
      </c>
      <c r="E95" s="20" t="s">
        <v>216</v>
      </c>
      <c r="F95" s="20">
        <v>529</v>
      </c>
      <c r="G95" s="20" t="s">
        <v>828</v>
      </c>
      <c r="J95" s="23">
        <v>2</v>
      </c>
      <c r="K95" s="23">
        <v>2</v>
      </c>
      <c r="L95" s="23">
        <v>2</v>
      </c>
      <c r="M95" s="23">
        <v>3</v>
      </c>
      <c r="N95" s="23">
        <v>5</v>
      </c>
      <c r="O95" s="23">
        <v>4</v>
      </c>
      <c r="P95" s="23">
        <v>5</v>
      </c>
      <c r="W95" s="28">
        <f t="shared" si="8"/>
        <v>23</v>
      </c>
    </row>
    <row r="96" spans="1:23" outlineLevel="2" x14ac:dyDescent="0.25">
      <c r="A96" s="20" t="s">
        <v>1176</v>
      </c>
      <c r="B96" s="20">
        <v>1451</v>
      </c>
      <c r="C96" s="20" t="s">
        <v>130</v>
      </c>
      <c r="D96" s="20">
        <v>1671</v>
      </c>
      <c r="E96" s="20" t="s">
        <v>216</v>
      </c>
      <c r="F96" s="20">
        <v>530</v>
      </c>
      <c r="G96" s="20" t="s">
        <v>829</v>
      </c>
      <c r="Q96" s="23">
        <v>2</v>
      </c>
      <c r="R96" s="23">
        <v>7</v>
      </c>
      <c r="T96" s="23">
        <v>4</v>
      </c>
      <c r="U96" s="23">
        <v>2</v>
      </c>
      <c r="V96" s="23">
        <v>1</v>
      </c>
      <c r="W96" s="28">
        <f t="shared" si="8"/>
        <v>16</v>
      </c>
    </row>
    <row r="97" spans="1:23" outlineLevel="1" x14ac:dyDescent="0.25">
      <c r="A97" s="24" t="s">
        <v>1734</v>
      </c>
      <c r="B97" s="25"/>
      <c r="C97" s="25"/>
      <c r="D97" s="25"/>
      <c r="E97" s="25"/>
      <c r="F97" s="25"/>
      <c r="G97" s="25"/>
      <c r="H97" s="26">
        <f t="shared" ref="H97:W97" si="11">SUBTOTAL(9,H82:H96)</f>
        <v>0</v>
      </c>
      <c r="I97" s="26">
        <f t="shared" si="11"/>
        <v>0</v>
      </c>
      <c r="J97" s="26">
        <f t="shared" si="11"/>
        <v>6</v>
      </c>
      <c r="K97" s="26">
        <f t="shared" si="11"/>
        <v>8</v>
      </c>
      <c r="L97" s="26">
        <f t="shared" si="11"/>
        <v>7</v>
      </c>
      <c r="M97" s="26">
        <f t="shared" si="11"/>
        <v>13</v>
      </c>
      <c r="N97" s="26">
        <f t="shared" si="11"/>
        <v>10</v>
      </c>
      <c r="O97" s="26">
        <f t="shared" si="11"/>
        <v>11</v>
      </c>
      <c r="P97" s="26">
        <f t="shared" si="11"/>
        <v>11</v>
      </c>
      <c r="Q97" s="26">
        <f t="shared" si="11"/>
        <v>5</v>
      </c>
      <c r="R97" s="26">
        <f t="shared" si="11"/>
        <v>13</v>
      </c>
      <c r="S97" s="26">
        <f t="shared" si="11"/>
        <v>6</v>
      </c>
      <c r="T97" s="26">
        <f t="shared" si="11"/>
        <v>11</v>
      </c>
      <c r="U97" s="26">
        <f t="shared" si="11"/>
        <v>6</v>
      </c>
      <c r="V97" s="26">
        <f t="shared" si="11"/>
        <v>3</v>
      </c>
      <c r="W97" s="28">
        <f t="shared" si="11"/>
        <v>110</v>
      </c>
    </row>
    <row r="98" spans="1:23" outlineLevel="2" x14ac:dyDescent="0.25">
      <c r="A98" s="20" t="s">
        <v>1177</v>
      </c>
      <c r="B98" s="20">
        <v>1466</v>
      </c>
      <c r="C98" s="20" t="s">
        <v>151</v>
      </c>
      <c r="D98" s="20">
        <v>1095</v>
      </c>
      <c r="E98" s="20" t="s">
        <v>235</v>
      </c>
      <c r="F98" s="20">
        <v>1096</v>
      </c>
      <c r="G98" s="20" t="s">
        <v>235</v>
      </c>
      <c r="T98" s="23">
        <v>2</v>
      </c>
      <c r="V98" s="23">
        <v>1</v>
      </c>
      <c r="W98" s="28">
        <f t="shared" si="8"/>
        <v>3</v>
      </c>
    </row>
    <row r="99" spans="1:23" outlineLevel="2" x14ac:dyDescent="0.25">
      <c r="A99" s="20" t="s">
        <v>1177</v>
      </c>
      <c r="B99" s="20">
        <v>1466</v>
      </c>
      <c r="C99" s="20" t="s">
        <v>151</v>
      </c>
      <c r="D99" s="20">
        <v>1672</v>
      </c>
      <c r="E99" s="20" t="s">
        <v>94</v>
      </c>
      <c r="F99" s="20">
        <v>1673</v>
      </c>
      <c r="G99" s="20" t="s">
        <v>94</v>
      </c>
      <c r="V99" s="23">
        <v>1</v>
      </c>
      <c r="W99" s="28">
        <f t="shared" si="8"/>
        <v>1</v>
      </c>
    </row>
    <row r="100" spans="1:23" outlineLevel="2" x14ac:dyDescent="0.25">
      <c r="A100" s="20" t="s">
        <v>1177</v>
      </c>
      <c r="B100" s="20">
        <v>1466</v>
      </c>
      <c r="C100" s="20" t="s">
        <v>151</v>
      </c>
      <c r="D100" s="20">
        <v>1465</v>
      </c>
      <c r="E100" s="20" t="s">
        <v>144</v>
      </c>
      <c r="F100" s="20">
        <v>340</v>
      </c>
      <c r="G100" s="20" t="s">
        <v>591</v>
      </c>
      <c r="T100" s="23">
        <v>1</v>
      </c>
      <c r="U100" s="23">
        <v>2</v>
      </c>
      <c r="W100" s="28">
        <f t="shared" si="8"/>
        <v>3</v>
      </c>
    </row>
    <row r="101" spans="1:23" outlineLevel="2" x14ac:dyDescent="0.25">
      <c r="A101" s="20" t="s">
        <v>1177</v>
      </c>
      <c r="B101" s="20">
        <v>1466</v>
      </c>
      <c r="C101" s="20" t="s">
        <v>151</v>
      </c>
      <c r="D101" s="20">
        <v>1465</v>
      </c>
      <c r="E101" s="20" t="s">
        <v>144</v>
      </c>
      <c r="F101" s="20">
        <v>341</v>
      </c>
      <c r="G101" s="20" t="s">
        <v>592</v>
      </c>
      <c r="P101" s="23">
        <v>1</v>
      </c>
      <c r="W101" s="28">
        <f t="shared" si="8"/>
        <v>1</v>
      </c>
    </row>
    <row r="102" spans="1:23" outlineLevel="2" x14ac:dyDescent="0.25">
      <c r="A102" s="20" t="s">
        <v>1177</v>
      </c>
      <c r="B102" s="20">
        <v>1466</v>
      </c>
      <c r="C102" s="20" t="s">
        <v>151</v>
      </c>
      <c r="D102" s="20">
        <v>1466</v>
      </c>
      <c r="E102" s="20" t="s">
        <v>151</v>
      </c>
      <c r="F102" s="20">
        <v>8</v>
      </c>
      <c r="G102" s="20" t="s">
        <v>608</v>
      </c>
      <c r="H102" s="23">
        <v>5</v>
      </c>
      <c r="J102" s="23">
        <v>2</v>
      </c>
      <c r="K102" s="23">
        <v>6</v>
      </c>
      <c r="L102" s="23">
        <v>9</v>
      </c>
      <c r="M102" s="23">
        <v>3</v>
      </c>
      <c r="N102" s="23">
        <v>6</v>
      </c>
      <c r="W102" s="28">
        <f t="shared" si="8"/>
        <v>31</v>
      </c>
    </row>
    <row r="103" spans="1:23" outlineLevel="2" x14ac:dyDescent="0.25">
      <c r="A103" s="20" t="s">
        <v>1177</v>
      </c>
      <c r="B103" s="20">
        <v>1466</v>
      </c>
      <c r="C103" s="20" t="s">
        <v>151</v>
      </c>
      <c r="D103" s="20">
        <v>1466</v>
      </c>
      <c r="E103" s="20" t="s">
        <v>151</v>
      </c>
      <c r="F103" s="20">
        <v>331</v>
      </c>
      <c r="G103" s="20" t="s">
        <v>609</v>
      </c>
      <c r="P103" s="23">
        <v>8</v>
      </c>
      <c r="Q103" s="23">
        <v>10</v>
      </c>
      <c r="R103" s="23">
        <v>8</v>
      </c>
      <c r="W103" s="28">
        <f t="shared" si="8"/>
        <v>26</v>
      </c>
    </row>
    <row r="104" spans="1:23" outlineLevel="2" x14ac:dyDescent="0.25">
      <c r="A104" s="20" t="s">
        <v>1177</v>
      </c>
      <c r="B104" s="20">
        <v>1466</v>
      </c>
      <c r="C104" s="20" t="s">
        <v>151</v>
      </c>
      <c r="D104" s="20">
        <v>1466</v>
      </c>
      <c r="E104" s="20" t="s">
        <v>151</v>
      </c>
      <c r="F104" s="20">
        <v>333</v>
      </c>
      <c r="G104" s="20" t="s">
        <v>610</v>
      </c>
      <c r="K104" s="23">
        <v>2</v>
      </c>
      <c r="M104" s="23">
        <v>2</v>
      </c>
      <c r="N104" s="23">
        <v>3</v>
      </c>
      <c r="O104" s="23">
        <v>14</v>
      </c>
      <c r="W104" s="28">
        <f t="shared" si="8"/>
        <v>21</v>
      </c>
    </row>
    <row r="105" spans="1:23" outlineLevel="2" x14ac:dyDescent="0.25">
      <c r="A105" s="20" t="s">
        <v>1177</v>
      </c>
      <c r="B105" s="20">
        <v>1466</v>
      </c>
      <c r="C105" s="20" t="s">
        <v>151</v>
      </c>
      <c r="D105" s="20">
        <v>1466</v>
      </c>
      <c r="E105" s="20" t="s">
        <v>151</v>
      </c>
      <c r="F105" s="20">
        <v>332</v>
      </c>
      <c r="G105" s="20" t="s">
        <v>611</v>
      </c>
      <c r="S105" s="23">
        <v>9</v>
      </c>
      <c r="T105" s="23">
        <v>10</v>
      </c>
      <c r="U105" s="23">
        <v>10</v>
      </c>
      <c r="V105" s="23">
        <v>6</v>
      </c>
      <c r="W105" s="28">
        <f t="shared" si="8"/>
        <v>35</v>
      </c>
    </row>
    <row r="106" spans="1:23" outlineLevel="1" x14ac:dyDescent="0.25">
      <c r="A106" s="24" t="s">
        <v>1735</v>
      </c>
      <c r="B106" s="25"/>
      <c r="C106" s="25"/>
      <c r="D106" s="25"/>
      <c r="E106" s="25"/>
      <c r="F106" s="25"/>
      <c r="G106" s="25"/>
      <c r="H106" s="26">
        <f t="shared" ref="H106:W106" si="12">SUBTOTAL(9,H98:H105)</f>
        <v>5</v>
      </c>
      <c r="I106" s="26">
        <f t="shared" si="12"/>
        <v>0</v>
      </c>
      <c r="J106" s="26">
        <f t="shared" si="12"/>
        <v>2</v>
      </c>
      <c r="K106" s="26">
        <f t="shared" si="12"/>
        <v>8</v>
      </c>
      <c r="L106" s="26">
        <f t="shared" si="12"/>
        <v>9</v>
      </c>
      <c r="M106" s="26">
        <f t="shared" si="12"/>
        <v>5</v>
      </c>
      <c r="N106" s="26">
        <f t="shared" si="12"/>
        <v>9</v>
      </c>
      <c r="O106" s="26">
        <f t="shared" si="12"/>
        <v>14</v>
      </c>
      <c r="P106" s="26">
        <f t="shared" si="12"/>
        <v>9</v>
      </c>
      <c r="Q106" s="26">
        <f t="shared" si="12"/>
        <v>10</v>
      </c>
      <c r="R106" s="26">
        <f t="shared" si="12"/>
        <v>8</v>
      </c>
      <c r="S106" s="26">
        <f t="shared" si="12"/>
        <v>9</v>
      </c>
      <c r="T106" s="26">
        <f t="shared" si="12"/>
        <v>13</v>
      </c>
      <c r="U106" s="26">
        <f t="shared" si="12"/>
        <v>12</v>
      </c>
      <c r="V106" s="26">
        <f t="shared" si="12"/>
        <v>8</v>
      </c>
      <c r="W106" s="28">
        <f t="shared" si="12"/>
        <v>121</v>
      </c>
    </row>
    <row r="107" spans="1:23" outlineLevel="2" x14ac:dyDescent="0.25">
      <c r="A107" s="20" t="s">
        <v>1178</v>
      </c>
      <c r="B107" s="20">
        <v>1038</v>
      </c>
      <c r="C107" s="20" t="s">
        <v>18</v>
      </c>
      <c r="D107" s="20">
        <v>1038</v>
      </c>
      <c r="E107" s="20" t="s">
        <v>18</v>
      </c>
      <c r="F107" s="20">
        <v>1039</v>
      </c>
      <c r="G107" s="20" t="s">
        <v>261</v>
      </c>
      <c r="H107" s="23">
        <v>4</v>
      </c>
      <c r="J107" s="23">
        <v>1</v>
      </c>
      <c r="K107" s="23">
        <v>2</v>
      </c>
      <c r="L107" s="23">
        <v>1</v>
      </c>
      <c r="M107" s="23">
        <v>4</v>
      </c>
      <c r="N107" s="23">
        <v>1</v>
      </c>
      <c r="O107" s="23">
        <v>5</v>
      </c>
      <c r="P107" s="23">
        <v>1</v>
      </c>
      <c r="R107" s="23">
        <v>4</v>
      </c>
      <c r="W107" s="28">
        <f t="shared" si="8"/>
        <v>23</v>
      </c>
    </row>
    <row r="108" spans="1:23" outlineLevel="2" x14ac:dyDescent="0.25">
      <c r="A108" s="20" t="s">
        <v>1178</v>
      </c>
      <c r="B108" s="20">
        <v>1038</v>
      </c>
      <c r="C108" s="20" t="s">
        <v>18</v>
      </c>
      <c r="D108" s="20">
        <v>78</v>
      </c>
      <c r="E108" s="20" t="s">
        <v>34</v>
      </c>
      <c r="F108" s="20">
        <v>85</v>
      </c>
      <c r="G108" s="20" t="s">
        <v>302</v>
      </c>
      <c r="J108" s="23">
        <v>1</v>
      </c>
      <c r="W108" s="28">
        <f t="shared" si="8"/>
        <v>1</v>
      </c>
    </row>
    <row r="109" spans="1:23" outlineLevel="2" x14ac:dyDescent="0.25">
      <c r="A109" s="20" t="s">
        <v>1178</v>
      </c>
      <c r="B109" s="20">
        <v>1038</v>
      </c>
      <c r="C109" s="20" t="s">
        <v>18</v>
      </c>
      <c r="D109" s="20">
        <v>78</v>
      </c>
      <c r="E109" s="20" t="s">
        <v>34</v>
      </c>
      <c r="F109" s="20">
        <v>84</v>
      </c>
      <c r="G109" s="20" t="s">
        <v>303</v>
      </c>
      <c r="U109" s="23">
        <v>1</v>
      </c>
      <c r="W109" s="28">
        <f t="shared" si="8"/>
        <v>1</v>
      </c>
    </row>
    <row r="110" spans="1:23" outlineLevel="2" x14ac:dyDescent="0.25">
      <c r="A110" s="20" t="s">
        <v>1178</v>
      </c>
      <c r="B110" s="20">
        <v>1038</v>
      </c>
      <c r="C110" s="20" t="s">
        <v>18</v>
      </c>
      <c r="D110" s="20">
        <v>1095</v>
      </c>
      <c r="E110" s="20" t="s">
        <v>235</v>
      </c>
      <c r="F110" s="20">
        <v>1096</v>
      </c>
      <c r="G110" s="20" t="s">
        <v>235</v>
      </c>
      <c r="T110" s="23">
        <v>1</v>
      </c>
      <c r="U110" s="23">
        <v>1</v>
      </c>
      <c r="W110" s="28">
        <f t="shared" si="8"/>
        <v>2</v>
      </c>
    </row>
    <row r="111" spans="1:23" outlineLevel="2" x14ac:dyDescent="0.25">
      <c r="A111" s="20" t="s">
        <v>1178</v>
      </c>
      <c r="B111" s="20">
        <v>1038</v>
      </c>
      <c r="C111" s="20" t="s">
        <v>18</v>
      </c>
      <c r="D111" s="20">
        <v>1615</v>
      </c>
      <c r="E111" s="20" t="s">
        <v>140</v>
      </c>
      <c r="F111" s="20">
        <v>675</v>
      </c>
      <c r="G111" s="20" t="s">
        <v>573</v>
      </c>
      <c r="T111" s="23">
        <v>1</v>
      </c>
      <c r="W111" s="28">
        <f t="shared" si="8"/>
        <v>1</v>
      </c>
    </row>
    <row r="112" spans="1:23" outlineLevel="2" x14ac:dyDescent="0.25">
      <c r="A112" s="20" t="s">
        <v>1178</v>
      </c>
      <c r="B112" s="20">
        <v>1038</v>
      </c>
      <c r="C112" s="20" t="s">
        <v>18</v>
      </c>
      <c r="D112" s="20">
        <v>1466</v>
      </c>
      <c r="E112" s="20" t="s">
        <v>151</v>
      </c>
      <c r="F112" s="20">
        <v>333</v>
      </c>
      <c r="G112" s="20" t="s">
        <v>610</v>
      </c>
      <c r="K112" s="23">
        <v>1</v>
      </c>
      <c r="W112" s="28">
        <f t="shared" si="8"/>
        <v>1</v>
      </c>
    </row>
    <row r="113" spans="1:23" outlineLevel="2" x14ac:dyDescent="0.25">
      <c r="A113" s="20" t="s">
        <v>1178</v>
      </c>
      <c r="B113" s="20">
        <v>1038</v>
      </c>
      <c r="C113" s="20" t="s">
        <v>18</v>
      </c>
      <c r="D113" s="20">
        <v>932</v>
      </c>
      <c r="E113" s="20" t="s">
        <v>173</v>
      </c>
      <c r="F113" s="20">
        <v>935</v>
      </c>
      <c r="G113" s="20" t="s">
        <v>709</v>
      </c>
      <c r="Q113" s="23">
        <v>1</v>
      </c>
      <c r="W113" s="28">
        <f t="shared" si="8"/>
        <v>1</v>
      </c>
    </row>
    <row r="114" spans="1:23" outlineLevel="2" x14ac:dyDescent="0.25">
      <c r="A114" s="20" t="s">
        <v>1178</v>
      </c>
      <c r="B114" s="20">
        <v>1038</v>
      </c>
      <c r="C114" s="20" t="s">
        <v>18</v>
      </c>
      <c r="D114" s="20">
        <v>932</v>
      </c>
      <c r="E114" s="20" t="s">
        <v>173</v>
      </c>
      <c r="F114" s="20">
        <v>934</v>
      </c>
      <c r="G114" s="20" t="s">
        <v>710</v>
      </c>
      <c r="N114" s="23">
        <v>1</v>
      </c>
      <c r="W114" s="28">
        <f t="shared" si="8"/>
        <v>1</v>
      </c>
    </row>
    <row r="115" spans="1:23" outlineLevel="1" x14ac:dyDescent="0.25">
      <c r="A115" s="24" t="s">
        <v>1736</v>
      </c>
      <c r="B115" s="25"/>
      <c r="C115" s="25"/>
      <c r="D115" s="25"/>
      <c r="E115" s="25"/>
      <c r="F115" s="25"/>
      <c r="G115" s="25"/>
      <c r="H115" s="26">
        <f t="shared" ref="H115:W115" si="13">SUBTOTAL(9,H107:H114)</f>
        <v>4</v>
      </c>
      <c r="I115" s="26">
        <f t="shared" si="13"/>
        <v>0</v>
      </c>
      <c r="J115" s="26">
        <f t="shared" si="13"/>
        <v>2</v>
      </c>
      <c r="K115" s="26">
        <f t="shared" si="13"/>
        <v>3</v>
      </c>
      <c r="L115" s="26">
        <f t="shared" si="13"/>
        <v>1</v>
      </c>
      <c r="M115" s="26">
        <f t="shared" si="13"/>
        <v>4</v>
      </c>
      <c r="N115" s="26">
        <f t="shared" si="13"/>
        <v>2</v>
      </c>
      <c r="O115" s="26">
        <f t="shared" si="13"/>
        <v>5</v>
      </c>
      <c r="P115" s="26">
        <f t="shared" si="13"/>
        <v>1</v>
      </c>
      <c r="Q115" s="26">
        <f t="shared" si="13"/>
        <v>1</v>
      </c>
      <c r="R115" s="26">
        <f t="shared" si="13"/>
        <v>4</v>
      </c>
      <c r="S115" s="26">
        <f t="shared" si="13"/>
        <v>0</v>
      </c>
      <c r="T115" s="26">
        <f t="shared" si="13"/>
        <v>2</v>
      </c>
      <c r="U115" s="26">
        <f t="shared" si="13"/>
        <v>2</v>
      </c>
      <c r="V115" s="26">
        <f t="shared" si="13"/>
        <v>0</v>
      </c>
      <c r="W115" s="28">
        <f t="shared" si="13"/>
        <v>31</v>
      </c>
    </row>
    <row r="116" spans="1:23" outlineLevel="2" x14ac:dyDescent="0.25">
      <c r="A116" s="20" t="s">
        <v>1179</v>
      </c>
      <c r="B116" s="20">
        <v>957</v>
      </c>
      <c r="C116" s="20" t="s">
        <v>178</v>
      </c>
      <c r="D116" s="20">
        <v>1739</v>
      </c>
      <c r="E116" s="20" t="s">
        <v>96</v>
      </c>
      <c r="F116" s="20">
        <v>1715</v>
      </c>
      <c r="G116" s="20" t="s">
        <v>96</v>
      </c>
      <c r="T116" s="23">
        <v>1</v>
      </c>
      <c r="W116" s="28">
        <f t="shared" si="8"/>
        <v>1</v>
      </c>
    </row>
    <row r="117" spans="1:23" outlineLevel="2" x14ac:dyDescent="0.25">
      <c r="A117" s="20" t="s">
        <v>1179</v>
      </c>
      <c r="B117" s="20">
        <v>957</v>
      </c>
      <c r="C117" s="20" t="s">
        <v>178</v>
      </c>
      <c r="D117" s="20">
        <v>707</v>
      </c>
      <c r="E117" s="20" t="s">
        <v>146</v>
      </c>
      <c r="F117" s="20">
        <v>709</v>
      </c>
      <c r="G117" s="20" t="s">
        <v>596</v>
      </c>
      <c r="U117" s="23">
        <v>1</v>
      </c>
      <c r="W117" s="28">
        <f t="shared" si="8"/>
        <v>1</v>
      </c>
    </row>
    <row r="118" spans="1:23" outlineLevel="2" x14ac:dyDescent="0.25">
      <c r="A118" s="20" t="s">
        <v>1179</v>
      </c>
      <c r="B118" s="20">
        <v>957</v>
      </c>
      <c r="C118" s="20" t="s">
        <v>178</v>
      </c>
      <c r="D118" s="20">
        <v>957</v>
      </c>
      <c r="E118" s="20" t="s">
        <v>178</v>
      </c>
      <c r="F118" s="20">
        <v>958</v>
      </c>
      <c r="G118" s="20" t="s">
        <v>724</v>
      </c>
      <c r="H118" s="23">
        <v>4</v>
      </c>
      <c r="I118" s="23">
        <v>3</v>
      </c>
      <c r="J118" s="23">
        <v>1</v>
      </c>
      <c r="K118" s="23">
        <v>3</v>
      </c>
      <c r="L118" s="23">
        <v>7</v>
      </c>
      <c r="M118" s="23">
        <v>1</v>
      </c>
      <c r="N118" s="23">
        <v>3</v>
      </c>
      <c r="O118" s="23">
        <v>2</v>
      </c>
      <c r="P118" s="23">
        <v>2</v>
      </c>
      <c r="Q118" s="23">
        <v>2</v>
      </c>
      <c r="R118" s="23">
        <v>3</v>
      </c>
      <c r="W118" s="28">
        <f t="shared" si="8"/>
        <v>31</v>
      </c>
    </row>
    <row r="119" spans="1:23" outlineLevel="2" x14ac:dyDescent="0.25">
      <c r="A119" s="20" t="s">
        <v>1179</v>
      </c>
      <c r="B119" s="20">
        <v>957</v>
      </c>
      <c r="C119" s="20" t="s">
        <v>178</v>
      </c>
      <c r="D119" s="20">
        <v>957</v>
      </c>
      <c r="E119" s="20" t="s">
        <v>178</v>
      </c>
      <c r="F119" s="20">
        <v>959</v>
      </c>
      <c r="G119" s="20" t="s">
        <v>725</v>
      </c>
      <c r="S119" s="23">
        <v>1</v>
      </c>
      <c r="T119" s="23">
        <v>1</v>
      </c>
      <c r="U119" s="23">
        <v>2</v>
      </c>
      <c r="W119" s="28">
        <f t="shared" si="8"/>
        <v>4</v>
      </c>
    </row>
    <row r="120" spans="1:23" outlineLevel="1" x14ac:dyDescent="0.25">
      <c r="A120" s="24" t="s">
        <v>1737</v>
      </c>
      <c r="B120" s="25"/>
      <c r="C120" s="25"/>
      <c r="D120" s="25"/>
      <c r="E120" s="25"/>
      <c r="F120" s="25"/>
      <c r="G120" s="25"/>
      <c r="H120" s="26">
        <f t="shared" ref="H120:W120" si="14">SUBTOTAL(9,H116:H119)</f>
        <v>4</v>
      </c>
      <c r="I120" s="26">
        <f t="shared" si="14"/>
        <v>3</v>
      </c>
      <c r="J120" s="26">
        <f t="shared" si="14"/>
        <v>1</v>
      </c>
      <c r="K120" s="26">
        <f t="shared" si="14"/>
        <v>3</v>
      </c>
      <c r="L120" s="26">
        <f t="shared" si="14"/>
        <v>7</v>
      </c>
      <c r="M120" s="26">
        <f t="shared" si="14"/>
        <v>1</v>
      </c>
      <c r="N120" s="26">
        <f t="shared" si="14"/>
        <v>3</v>
      </c>
      <c r="O120" s="26">
        <f t="shared" si="14"/>
        <v>2</v>
      </c>
      <c r="P120" s="26">
        <f t="shared" si="14"/>
        <v>2</v>
      </c>
      <c r="Q120" s="26">
        <f t="shared" si="14"/>
        <v>2</v>
      </c>
      <c r="R120" s="26">
        <f t="shared" si="14"/>
        <v>3</v>
      </c>
      <c r="S120" s="26">
        <f t="shared" si="14"/>
        <v>1</v>
      </c>
      <c r="T120" s="26">
        <f t="shared" si="14"/>
        <v>2</v>
      </c>
      <c r="U120" s="26">
        <f t="shared" si="14"/>
        <v>3</v>
      </c>
      <c r="V120" s="26">
        <f t="shared" si="14"/>
        <v>0</v>
      </c>
      <c r="W120" s="28">
        <f t="shared" si="14"/>
        <v>37</v>
      </c>
    </row>
    <row r="121" spans="1:23" outlineLevel="2" x14ac:dyDescent="0.25">
      <c r="A121" s="20" t="s">
        <v>1180</v>
      </c>
      <c r="B121" s="20">
        <v>1734</v>
      </c>
      <c r="C121" s="20" t="s">
        <v>20</v>
      </c>
      <c r="D121" s="20">
        <v>1734</v>
      </c>
      <c r="E121" s="20" t="s">
        <v>20</v>
      </c>
      <c r="F121" s="20">
        <v>790</v>
      </c>
      <c r="G121" s="20" t="s">
        <v>263</v>
      </c>
      <c r="J121" s="23">
        <v>4</v>
      </c>
      <c r="K121" s="23">
        <v>8</v>
      </c>
      <c r="L121" s="23">
        <v>2</v>
      </c>
      <c r="M121" s="23">
        <v>5</v>
      </c>
      <c r="N121" s="23">
        <v>4</v>
      </c>
      <c r="O121" s="23">
        <v>6</v>
      </c>
      <c r="W121" s="28">
        <f t="shared" si="8"/>
        <v>29</v>
      </c>
    </row>
    <row r="122" spans="1:23" outlineLevel="2" x14ac:dyDescent="0.25">
      <c r="A122" s="20" t="s">
        <v>1180</v>
      </c>
      <c r="B122" s="20">
        <v>1734</v>
      </c>
      <c r="C122" s="20" t="s">
        <v>20</v>
      </c>
      <c r="D122" s="20">
        <v>1115</v>
      </c>
      <c r="E122" s="20" t="s">
        <v>232</v>
      </c>
      <c r="F122" s="20">
        <v>1116</v>
      </c>
      <c r="G122" s="20" t="s">
        <v>232</v>
      </c>
      <c r="T122" s="23">
        <v>2</v>
      </c>
      <c r="U122" s="23">
        <v>1</v>
      </c>
      <c r="W122" s="28">
        <f t="shared" si="8"/>
        <v>3</v>
      </c>
    </row>
    <row r="123" spans="1:23" outlineLevel="2" x14ac:dyDescent="0.25">
      <c r="A123" s="20" t="s">
        <v>1180</v>
      </c>
      <c r="B123" s="20">
        <v>1734</v>
      </c>
      <c r="C123" s="20" t="s">
        <v>20</v>
      </c>
      <c r="D123" s="20">
        <v>1450</v>
      </c>
      <c r="E123" s="20" t="s">
        <v>128</v>
      </c>
      <c r="F123" s="20">
        <v>787</v>
      </c>
      <c r="G123" s="20" t="s">
        <v>494</v>
      </c>
      <c r="T123" s="23">
        <v>1</v>
      </c>
      <c r="W123" s="28">
        <f t="shared" si="8"/>
        <v>1</v>
      </c>
    </row>
    <row r="124" spans="1:23" outlineLevel="2" x14ac:dyDescent="0.25">
      <c r="A124" s="20" t="s">
        <v>1180</v>
      </c>
      <c r="B124" s="20">
        <v>1734</v>
      </c>
      <c r="C124" s="20" t="s">
        <v>20</v>
      </c>
      <c r="D124" s="20">
        <v>1450</v>
      </c>
      <c r="E124" s="20" t="s">
        <v>128</v>
      </c>
      <c r="F124" s="20">
        <v>784</v>
      </c>
      <c r="G124" s="20" t="s">
        <v>495</v>
      </c>
      <c r="P124" s="23">
        <v>2</v>
      </c>
      <c r="Q124" s="23">
        <v>1</v>
      </c>
      <c r="R124" s="23">
        <v>1</v>
      </c>
      <c r="W124" s="28">
        <f t="shared" si="8"/>
        <v>4</v>
      </c>
    </row>
    <row r="125" spans="1:23" outlineLevel="2" x14ac:dyDescent="0.25">
      <c r="A125" s="20" t="s">
        <v>1180</v>
      </c>
      <c r="B125" s="20">
        <v>1734</v>
      </c>
      <c r="C125" s="20" t="s">
        <v>20</v>
      </c>
      <c r="D125" s="20">
        <v>1450</v>
      </c>
      <c r="E125" s="20" t="s">
        <v>128</v>
      </c>
      <c r="F125" s="20">
        <v>788</v>
      </c>
      <c r="G125" s="20" t="s">
        <v>496</v>
      </c>
      <c r="M125" s="23">
        <v>1</v>
      </c>
      <c r="O125" s="23">
        <v>1</v>
      </c>
      <c r="W125" s="28">
        <f t="shared" si="8"/>
        <v>2</v>
      </c>
    </row>
    <row r="126" spans="1:23" outlineLevel="2" x14ac:dyDescent="0.25">
      <c r="A126" s="20" t="s">
        <v>1180</v>
      </c>
      <c r="B126" s="20">
        <v>1734</v>
      </c>
      <c r="C126" s="20" t="s">
        <v>20</v>
      </c>
      <c r="D126" s="20">
        <v>789</v>
      </c>
      <c r="E126" s="20" t="s">
        <v>159</v>
      </c>
      <c r="F126" s="20">
        <v>791</v>
      </c>
      <c r="G126" s="20" t="s">
        <v>645</v>
      </c>
      <c r="K126" s="23">
        <v>1</v>
      </c>
      <c r="N126" s="23">
        <v>2</v>
      </c>
      <c r="O126" s="23">
        <v>1</v>
      </c>
      <c r="W126" s="28">
        <f t="shared" si="8"/>
        <v>4</v>
      </c>
    </row>
    <row r="127" spans="1:23" outlineLevel="2" x14ac:dyDescent="0.25">
      <c r="A127" s="20" t="s">
        <v>1180</v>
      </c>
      <c r="B127" s="20">
        <v>1734</v>
      </c>
      <c r="C127" s="20" t="s">
        <v>20</v>
      </c>
      <c r="D127" s="20">
        <v>789</v>
      </c>
      <c r="E127" s="20" t="s">
        <v>159</v>
      </c>
      <c r="F127" s="20">
        <v>792</v>
      </c>
      <c r="G127" s="20" t="s">
        <v>646</v>
      </c>
      <c r="S127" s="23">
        <v>5</v>
      </c>
      <c r="T127" s="23">
        <v>7</v>
      </c>
      <c r="U127" s="23">
        <v>5</v>
      </c>
      <c r="V127" s="23">
        <v>11</v>
      </c>
      <c r="W127" s="28">
        <f t="shared" si="8"/>
        <v>28</v>
      </c>
    </row>
    <row r="128" spans="1:23" outlineLevel="2" x14ac:dyDescent="0.25">
      <c r="A128" s="20" t="s">
        <v>1180</v>
      </c>
      <c r="B128" s="20">
        <v>1734</v>
      </c>
      <c r="C128" s="20" t="s">
        <v>20</v>
      </c>
      <c r="D128" s="20">
        <v>789</v>
      </c>
      <c r="E128" s="20" t="s">
        <v>159</v>
      </c>
      <c r="F128" s="20">
        <v>793</v>
      </c>
      <c r="G128" s="20" t="s">
        <v>647</v>
      </c>
      <c r="P128" s="23">
        <v>6</v>
      </c>
      <c r="Q128" s="23">
        <v>7</v>
      </c>
      <c r="R128" s="23">
        <v>5</v>
      </c>
      <c r="W128" s="28">
        <f t="shared" si="8"/>
        <v>18</v>
      </c>
    </row>
    <row r="129" spans="1:23" outlineLevel="1" x14ac:dyDescent="0.25">
      <c r="A129" s="24" t="s">
        <v>1738</v>
      </c>
      <c r="B129" s="25"/>
      <c r="C129" s="25"/>
      <c r="D129" s="25"/>
      <c r="E129" s="25"/>
      <c r="F129" s="25"/>
      <c r="G129" s="25"/>
      <c r="H129" s="26">
        <f t="shared" ref="H129:W129" si="15">SUBTOTAL(9,H121:H128)</f>
        <v>0</v>
      </c>
      <c r="I129" s="26">
        <f t="shared" si="15"/>
        <v>0</v>
      </c>
      <c r="J129" s="26">
        <f t="shared" si="15"/>
        <v>4</v>
      </c>
      <c r="K129" s="26">
        <f t="shared" si="15"/>
        <v>9</v>
      </c>
      <c r="L129" s="26">
        <f t="shared" si="15"/>
        <v>2</v>
      </c>
      <c r="M129" s="26">
        <f t="shared" si="15"/>
        <v>6</v>
      </c>
      <c r="N129" s="26">
        <f t="shared" si="15"/>
        <v>6</v>
      </c>
      <c r="O129" s="26">
        <f t="shared" si="15"/>
        <v>8</v>
      </c>
      <c r="P129" s="26">
        <f t="shared" si="15"/>
        <v>8</v>
      </c>
      <c r="Q129" s="26">
        <f t="shared" si="15"/>
        <v>8</v>
      </c>
      <c r="R129" s="26">
        <f t="shared" si="15"/>
        <v>6</v>
      </c>
      <c r="S129" s="26">
        <f t="shared" si="15"/>
        <v>5</v>
      </c>
      <c r="T129" s="26">
        <f t="shared" si="15"/>
        <v>10</v>
      </c>
      <c r="U129" s="26">
        <f t="shared" si="15"/>
        <v>6</v>
      </c>
      <c r="V129" s="26">
        <f t="shared" si="15"/>
        <v>11</v>
      </c>
      <c r="W129" s="28">
        <f t="shared" si="15"/>
        <v>89</v>
      </c>
    </row>
    <row r="130" spans="1:23" outlineLevel="2" x14ac:dyDescent="0.25">
      <c r="A130" s="20" t="s">
        <v>1181</v>
      </c>
      <c r="B130" s="20">
        <v>976</v>
      </c>
      <c r="C130" s="20" t="s">
        <v>182</v>
      </c>
      <c r="D130" s="20">
        <v>1501</v>
      </c>
      <c r="E130" s="20" t="s">
        <v>93</v>
      </c>
      <c r="F130" s="20">
        <v>1502</v>
      </c>
      <c r="G130" s="20" t="s">
        <v>93</v>
      </c>
      <c r="S130" s="23">
        <v>2</v>
      </c>
      <c r="U130" s="23">
        <v>1</v>
      </c>
      <c r="W130" s="28">
        <f t="shared" si="8"/>
        <v>3</v>
      </c>
    </row>
    <row r="131" spans="1:23" outlineLevel="2" x14ac:dyDescent="0.25">
      <c r="A131" s="20" t="s">
        <v>1181</v>
      </c>
      <c r="B131" s="20">
        <v>976</v>
      </c>
      <c r="C131" s="20" t="s">
        <v>182</v>
      </c>
      <c r="D131" s="20">
        <v>1508</v>
      </c>
      <c r="E131" s="20" t="s">
        <v>127</v>
      </c>
      <c r="F131" s="20">
        <v>609</v>
      </c>
      <c r="G131" s="20" t="s">
        <v>486</v>
      </c>
      <c r="V131" s="23">
        <v>1</v>
      </c>
      <c r="W131" s="28">
        <f t="shared" si="8"/>
        <v>1</v>
      </c>
    </row>
    <row r="132" spans="1:23" outlineLevel="2" x14ac:dyDescent="0.25">
      <c r="A132" s="20" t="s">
        <v>1181</v>
      </c>
      <c r="B132" s="20">
        <v>976</v>
      </c>
      <c r="C132" s="20" t="s">
        <v>182</v>
      </c>
      <c r="D132" s="20">
        <v>1508</v>
      </c>
      <c r="E132" s="20" t="s">
        <v>127</v>
      </c>
      <c r="F132" s="20">
        <v>607</v>
      </c>
      <c r="G132" s="20" t="s">
        <v>488</v>
      </c>
      <c r="L132" s="23">
        <v>2</v>
      </c>
      <c r="W132" s="28">
        <f t="shared" si="8"/>
        <v>2</v>
      </c>
    </row>
    <row r="133" spans="1:23" outlineLevel="2" x14ac:dyDescent="0.25">
      <c r="A133" s="20" t="s">
        <v>1181</v>
      </c>
      <c r="B133" s="20">
        <v>976</v>
      </c>
      <c r="C133" s="20" t="s">
        <v>182</v>
      </c>
      <c r="D133" s="20">
        <v>860</v>
      </c>
      <c r="E133" s="20" t="s">
        <v>166</v>
      </c>
      <c r="F133" s="20">
        <v>861</v>
      </c>
      <c r="G133" s="20" t="s">
        <v>675</v>
      </c>
      <c r="O133" s="23">
        <v>1</v>
      </c>
      <c r="W133" s="28">
        <f t="shared" si="8"/>
        <v>1</v>
      </c>
    </row>
    <row r="134" spans="1:23" outlineLevel="2" x14ac:dyDescent="0.25">
      <c r="A134" s="20" t="s">
        <v>1181</v>
      </c>
      <c r="B134" s="20">
        <v>976</v>
      </c>
      <c r="C134" s="20" t="s">
        <v>182</v>
      </c>
      <c r="D134" s="20">
        <v>860</v>
      </c>
      <c r="E134" s="20" t="s">
        <v>166</v>
      </c>
      <c r="F134" s="20">
        <v>865</v>
      </c>
      <c r="G134" s="20" t="s">
        <v>678</v>
      </c>
      <c r="J134" s="23">
        <v>1</v>
      </c>
      <c r="W134" s="28">
        <f t="shared" si="8"/>
        <v>1</v>
      </c>
    </row>
    <row r="135" spans="1:23" outlineLevel="2" x14ac:dyDescent="0.25">
      <c r="A135" s="20" t="s">
        <v>1181</v>
      </c>
      <c r="B135" s="20">
        <v>976</v>
      </c>
      <c r="C135" s="20" t="s">
        <v>182</v>
      </c>
      <c r="D135" s="20">
        <v>976</v>
      </c>
      <c r="E135" s="20" t="s">
        <v>182</v>
      </c>
      <c r="F135" s="20">
        <v>983</v>
      </c>
      <c r="G135" s="20" t="s">
        <v>741</v>
      </c>
      <c r="J135" s="23">
        <v>10</v>
      </c>
      <c r="K135" s="23">
        <v>13</v>
      </c>
      <c r="L135" s="23">
        <v>16</v>
      </c>
      <c r="M135" s="23">
        <v>13</v>
      </c>
      <c r="N135" s="23">
        <v>12</v>
      </c>
      <c r="O135" s="23">
        <v>10</v>
      </c>
      <c r="P135" s="23">
        <v>30</v>
      </c>
      <c r="Q135" s="23">
        <v>23</v>
      </c>
      <c r="R135" s="23">
        <v>23</v>
      </c>
      <c r="W135" s="28">
        <f t="shared" si="8"/>
        <v>150</v>
      </c>
    </row>
    <row r="136" spans="1:23" outlineLevel="2" x14ac:dyDescent="0.25">
      <c r="A136" s="20" t="s">
        <v>1181</v>
      </c>
      <c r="B136" s="20">
        <v>976</v>
      </c>
      <c r="C136" s="20" t="s">
        <v>182</v>
      </c>
      <c r="D136" s="20">
        <v>976</v>
      </c>
      <c r="E136" s="20" t="s">
        <v>182</v>
      </c>
      <c r="F136" s="20">
        <v>979</v>
      </c>
      <c r="G136" s="20" t="s">
        <v>742</v>
      </c>
      <c r="S136" s="23">
        <v>20</v>
      </c>
      <c r="T136" s="23">
        <v>24</v>
      </c>
      <c r="U136" s="23">
        <v>28</v>
      </c>
      <c r="V136" s="23">
        <v>27</v>
      </c>
      <c r="W136" s="28">
        <f t="shared" si="8"/>
        <v>99</v>
      </c>
    </row>
    <row r="137" spans="1:23" outlineLevel="2" x14ac:dyDescent="0.25">
      <c r="A137" s="20" t="s">
        <v>1181</v>
      </c>
      <c r="B137" s="20">
        <v>976</v>
      </c>
      <c r="C137" s="20" t="s">
        <v>182</v>
      </c>
      <c r="D137" s="20">
        <v>976</v>
      </c>
      <c r="E137" s="20" t="s">
        <v>182</v>
      </c>
      <c r="F137" s="20">
        <v>978</v>
      </c>
      <c r="G137" s="20" t="s">
        <v>743</v>
      </c>
      <c r="H137" s="23">
        <v>13</v>
      </c>
      <c r="J137" s="23">
        <v>6</v>
      </c>
      <c r="K137" s="23">
        <v>11</v>
      </c>
      <c r="L137" s="23">
        <v>11</v>
      </c>
      <c r="M137" s="23">
        <v>16</v>
      </c>
      <c r="N137" s="23">
        <v>14</v>
      </c>
      <c r="O137" s="23">
        <v>4</v>
      </c>
      <c r="W137" s="28">
        <f t="shared" si="8"/>
        <v>75</v>
      </c>
    </row>
    <row r="138" spans="1:23" outlineLevel="2" x14ac:dyDescent="0.25">
      <c r="A138" s="20" t="s">
        <v>1181</v>
      </c>
      <c r="B138" s="20">
        <v>976</v>
      </c>
      <c r="C138" s="20" t="s">
        <v>182</v>
      </c>
      <c r="D138" s="20">
        <v>976</v>
      </c>
      <c r="E138" s="20" t="s">
        <v>182</v>
      </c>
      <c r="F138" s="20">
        <v>982</v>
      </c>
      <c r="G138" s="20" t="s">
        <v>744</v>
      </c>
      <c r="H138" s="23">
        <v>4</v>
      </c>
      <c r="J138" s="23">
        <v>1</v>
      </c>
      <c r="K138" s="23">
        <v>1</v>
      </c>
      <c r="L138" s="23">
        <v>1</v>
      </c>
      <c r="M138" s="23">
        <v>2</v>
      </c>
      <c r="N138" s="23">
        <v>1</v>
      </c>
      <c r="W138" s="28">
        <f t="shared" si="8"/>
        <v>10</v>
      </c>
    </row>
    <row r="139" spans="1:23" outlineLevel="1" x14ac:dyDescent="0.25">
      <c r="A139" s="24" t="s">
        <v>1739</v>
      </c>
      <c r="B139" s="25"/>
      <c r="C139" s="25"/>
      <c r="D139" s="25"/>
      <c r="E139" s="25"/>
      <c r="F139" s="25"/>
      <c r="G139" s="25"/>
      <c r="H139" s="26">
        <f t="shared" ref="H139:W139" si="16">SUBTOTAL(9,H130:H138)</f>
        <v>17</v>
      </c>
      <c r="I139" s="26">
        <f t="shared" si="16"/>
        <v>0</v>
      </c>
      <c r="J139" s="26">
        <f t="shared" si="16"/>
        <v>18</v>
      </c>
      <c r="K139" s="26">
        <f t="shared" si="16"/>
        <v>25</v>
      </c>
      <c r="L139" s="26">
        <f t="shared" si="16"/>
        <v>30</v>
      </c>
      <c r="M139" s="26">
        <f t="shared" si="16"/>
        <v>31</v>
      </c>
      <c r="N139" s="26">
        <f t="shared" si="16"/>
        <v>27</v>
      </c>
      <c r="O139" s="26">
        <f t="shared" si="16"/>
        <v>15</v>
      </c>
      <c r="P139" s="26">
        <f t="shared" si="16"/>
        <v>30</v>
      </c>
      <c r="Q139" s="26">
        <f t="shared" si="16"/>
        <v>23</v>
      </c>
      <c r="R139" s="26">
        <f t="shared" si="16"/>
        <v>23</v>
      </c>
      <c r="S139" s="26">
        <f t="shared" si="16"/>
        <v>22</v>
      </c>
      <c r="T139" s="26">
        <f t="shared" si="16"/>
        <v>24</v>
      </c>
      <c r="U139" s="26">
        <f t="shared" si="16"/>
        <v>29</v>
      </c>
      <c r="V139" s="26">
        <f t="shared" si="16"/>
        <v>28</v>
      </c>
      <c r="W139" s="28">
        <f t="shared" si="16"/>
        <v>342</v>
      </c>
    </row>
    <row r="140" spans="1:23" outlineLevel="2" x14ac:dyDescent="0.25">
      <c r="A140" s="20" t="s">
        <v>1182</v>
      </c>
      <c r="B140" s="20">
        <v>9</v>
      </c>
      <c r="C140" s="20" t="s">
        <v>21</v>
      </c>
      <c r="D140" s="20">
        <v>9</v>
      </c>
      <c r="E140" s="20" t="s">
        <v>21</v>
      </c>
      <c r="F140" s="20">
        <v>10</v>
      </c>
      <c r="G140" s="20" t="s">
        <v>264</v>
      </c>
      <c r="J140" s="23">
        <v>14</v>
      </c>
      <c r="K140" s="23">
        <v>12</v>
      </c>
      <c r="L140" s="23">
        <v>18</v>
      </c>
      <c r="M140" s="23">
        <v>12</v>
      </c>
      <c r="N140" s="23">
        <v>14</v>
      </c>
      <c r="O140" s="23">
        <v>16</v>
      </c>
      <c r="P140" s="23">
        <v>9</v>
      </c>
      <c r="Q140" s="23">
        <v>17</v>
      </c>
      <c r="R140" s="23">
        <v>17</v>
      </c>
      <c r="W140" s="28">
        <f t="shared" si="8"/>
        <v>129</v>
      </c>
    </row>
    <row r="141" spans="1:23" outlineLevel="2" x14ac:dyDescent="0.25">
      <c r="A141" s="20" t="s">
        <v>1182</v>
      </c>
      <c r="B141" s="20">
        <v>9</v>
      </c>
      <c r="C141" s="20" t="s">
        <v>21</v>
      </c>
      <c r="D141" s="20">
        <v>225</v>
      </c>
      <c r="E141" s="20" t="s">
        <v>76</v>
      </c>
      <c r="F141" s="20">
        <v>226</v>
      </c>
      <c r="G141" s="20" t="s">
        <v>364</v>
      </c>
      <c r="N141" s="23">
        <v>1</v>
      </c>
      <c r="O141" s="23">
        <v>1</v>
      </c>
      <c r="W141" s="28">
        <f t="shared" si="8"/>
        <v>2</v>
      </c>
    </row>
    <row r="142" spans="1:23" outlineLevel="2" x14ac:dyDescent="0.25">
      <c r="A142" s="20" t="s">
        <v>1182</v>
      </c>
      <c r="B142" s="20">
        <v>9</v>
      </c>
      <c r="C142" s="20" t="s">
        <v>21</v>
      </c>
      <c r="D142" s="20">
        <v>1451</v>
      </c>
      <c r="E142" s="20" t="s">
        <v>130</v>
      </c>
      <c r="F142" s="20">
        <v>133</v>
      </c>
      <c r="G142" s="20" t="s">
        <v>505</v>
      </c>
      <c r="L142" s="23">
        <v>1</v>
      </c>
      <c r="W142" s="28">
        <f t="shared" si="8"/>
        <v>1</v>
      </c>
    </row>
    <row r="143" spans="1:23" outlineLevel="2" x14ac:dyDescent="0.25">
      <c r="A143" s="20" t="s">
        <v>1182</v>
      </c>
      <c r="B143" s="20">
        <v>9</v>
      </c>
      <c r="C143" s="20" t="s">
        <v>21</v>
      </c>
      <c r="D143" s="20">
        <v>703</v>
      </c>
      <c r="E143" s="20" t="s">
        <v>145</v>
      </c>
      <c r="F143" s="20">
        <v>705</v>
      </c>
      <c r="G143" s="20" t="s">
        <v>594</v>
      </c>
      <c r="O143" s="23">
        <v>1</v>
      </c>
      <c r="R143" s="23">
        <v>1</v>
      </c>
      <c r="W143" s="28">
        <f t="shared" si="8"/>
        <v>2</v>
      </c>
    </row>
    <row r="144" spans="1:23" outlineLevel="2" x14ac:dyDescent="0.25">
      <c r="A144" s="20" t="s">
        <v>1182</v>
      </c>
      <c r="B144" s="20">
        <v>9</v>
      </c>
      <c r="C144" s="20" t="s">
        <v>21</v>
      </c>
      <c r="D144" s="20">
        <v>765</v>
      </c>
      <c r="E144" s="20" t="s">
        <v>156</v>
      </c>
      <c r="F144" s="20">
        <v>767</v>
      </c>
      <c r="G144" s="20" t="s">
        <v>638</v>
      </c>
      <c r="H144" s="23">
        <v>1</v>
      </c>
      <c r="W144" s="28">
        <f t="shared" si="8"/>
        <v>1</v>
      </c>
    </row>
    <row r="145" spans="1:23" outlineLevel="2" x14ac:dyDescent="0.25">
      <c r="A145" s="20" t="s">
        <v>1182</v>
      </c>
      <c r="B145" s="20">
        <v>1065</v>
      </c>
      <c r="C145" s="20" t="s">
        <v>64</v>
      </c>
      <c r="D145" s="20">
        <v>1065</v>
      </c>
      <c r="E145" s="20" t="s">
        <v>64</v>
      </c>
      <c r="F145" s="20">
        <v>1066</v>
      </c>
      <c r="G145" s="20" t="s">
        <v>347</v>
      </c>
      <c r="S145" s="23">
        <v>15</v>
      </c>
      <c r="T145" s="23">
        <v>19</v>
      </c>
      <c r="U145" s="23">
        <v>16</v>
      </c>
      <c r="V145" s="23">
        <v>13</v>
      </c>
      <c r="W145" s="28">
        <f t="shared" si="8"/>
        <v>63</v>
      </c>
    </row>
    <row r="146" spans="1:23" outlineLevel="2" x14ac:dyDescent="0.25">
      <c r="A146" s="20" t="s">
        <v>1182</v>
      </c>
      <c r="B146" s="20">
        <v>1065</v>
      </c>
      <c r="C146" s="20" t="s">
        <v>64</v>
      </c>
      <c r="D146" s="20">
        <v>1139</v>
      </c>
      <c r="E146" s="20" t="s">
        <v>253</v>
      </c>
      <c r="F146" s="20">
        <v>1140</v>
      </c>
      <c r="G146" s="20" t="s">
        <v>841</v>
      </c>
      <c r="U146" s="23">
        <v>1</v>
      </c>
      <c r="W146" s="28">
        <f t="shared" ref="W146:W216" si="17">SUM(H146:V146)</f>
        <v>1</v>
      </c>
    </row>
    <row r="147" spans="1:23" outlineLevel="1" x14ac:dyDescent="0.25">
      <c r="A147" s="24" t="s">
        <v>1740</v>
      </c>
      <c r="B147" s="25"/>
      <c r="C147" s="25"/>
      <c r="D147" s="25"/>
      <c r="E147" s="25"/>
      <c r="F147" s="25"/>
      <c r="G147" s="25"/>
      <c r="H147" s="26">
        <f t="shared" ref="H147:W147" si="18">SUBTOTAL(9,H140:H146)</f>
        <v>1</v>
      </c>
      <c r="I147" s="26">
        <f t="shared" si="18"/>
        <v>0</v>
      </c>
      <c r="J147" s="26">
        <f t="shared" si="18"/>
        <v>14</v>
      </c>
      <c r="K147" s="26">
        <f t="shared" si="18"/>
        <v>12</v>
      </c>
      <c r="L147" s="26">
        <f t="shared" si="18"/>
        <v>19</v>
      </c>
      <c r="M147" s="26">
        <f t="shared" si="18"/>
        <v>12</v>
      </c>
      <c r="N147" s="26">
        <f t="shared" si="18"/>
        <v>15</v>
      </c>
      <c r="O147" s="26">
        <f t="shared" si="18"/>
        <v>18</v>
      </c>
      <c r="P147" s="26">
        <f t="shared" si="18"/>
        <v>9</v>
      </c>
      <c r="Q147" s="26">
        <f t="shared" si="18"/>
        <v>17</v>
      </c>
      <c r="R147" s="26">
        <f t="shared" si="18"/>
        <v>18</v>
      </c>
      <c r="S147" s="26">
        <f t="shared" si="18"/>
        <v>15</v>
      </c>
      <c r="T147" s="26">
        <f t="shared" si="18"/>
        <v>19</v>
      </c>
      <c r="U147" s="26">
        <f t="shared" si="18"/>
        <v>17</v>
      </c>
      <c r="V147" s="26">
        <f t="shared" si="18"/>
        <v>13</v>
      </c>
      <c r="W147" s="28">
        <f t="shared" si="18"/>
        <v>199</v>
      </c>
    </row>
    <row r="148" spans="1:23" outlineLevel="2" x14ac:dyDescent="0.25">
      <c r="A148" s="20" t="s">
        <v>1183</v>
      </c>
      <c r="B148" s="20">
        <v>1002</v>
      </c>
      <c r="C148" s="20" t="s">
        <v>58</v>
      </c>
      <c r="D148" s="20">
        <v>42</v>
      </c>
      <c r="E148" s="20" t="s">
        <v>27</v>
      </c>
      <c r="F148" s="20">
        <v>51</v>
      </c>
      <c r="G148" s="20" t="s">
        <v>290</v>
      </c>
      <c r="Q148" s="23">
        <v>1</v>
      </c>
      <c r="W148" s="28">
        <f t="shared" si="17"/>
        <v>1</v>
      </c>
    </row>
    <row r="149" spans="1:23" outlineLevel="2" x14ac:dyDescent="0.25">
      <c r="A149" s="20" t="s">
        <v>1183</v>
      </c>
      <c r="B149" s="20">
        <v>1002</v>
      </c>
      <c r="C149" s="20" t="s">
        <v>58</v>
      </c>
      <c r="D149" s="20">
        <v>1009</v>
      </c>
      <c r="E149" s="20" t="s">
        <v>77</v>
      </c>
      <c r="F149" s="20">
        <v>1010</v>
      </c>
      <c r="G149" s="20" t="s">
        <v>365</v>
      </c>
      <c r="Q149" s="23">
        <v>1</v>
      </c>
      <c r="R149" s="23">
        <v>1</v>
      </c>
      <c r="W149" s="28">
        <f t="shared" si="17"/>
        <v>2</v>
      </c>
    </row>
    <row r="150" spans="1:23" outlineLevel="2" x14ac:dyDescent="0.25">
      <c r="A150" s="20" t="s">
        <v>1183</v>
      </c>
      <c r="B150" s="20">
        <v>1002</v>
      </c>
      <c r="C150" s="20" t="s">
        <v>58</v>
      </c>
      <c r="D150" s="20">
        <v>1095</v>
      </c>
      <c r="E150" s="20" t="s">
        <v>235</v>
      </c>
      <c r="F150" s="20">
        <v>1096</v>
      </c>
      <c r="G150" s="20" t="s">
        <v>235</v>
      </c>
      <c r="T150" s="23">
        <v>1</v>
      </c>
      <c r="V150" s="23">
        <v>1</v>
      </c>
      <c r="W150" s="28">
        <f t="shared" si="17"/>
        <v>2</v>
      </c>
    </row>
    <row r="151" spans="1:23" outlineLevel="2" x14ac:dyDescent="0.25">
      <c r="A151" s="20" t="s">
        <v>1183</v>
      </c>
      <c r="B151" s="20">
        <v>1002</v>
      </c>
      <c r="C151" s="20" t="s">
        <v>58</v>
      </c>
      <c r="D151" s="20">
        <v>1465</v>
      </c>
      <c r="E151" s="20" t="s">
        <v>144</v>
      </c>
      <c r="F151" s="20">
        <v>339</v>
      </c>
      <c r="G151" s="20" t="s">
        <v>590</v>
      </c>
      <c r="J151" s="23">
        <v>1</v>
      </c>
      <c r="M151" s="23">
        <v>1</v>
      </c>
      <c r="O151" s="23">
        <v>1</v>
      </c>
      <c r="W151" s="28">
        <f t="shared" si="17"/>
        <v>3</v>
      </c>
    </row>
    <row r="152" spans="1:23" outlineLevel="2" x14ac:dyDescent="0.25">
      <c r="A152" s="20" t="s">
        <v>1183</v>
      </c>
      <c r="B152" s="20">
        <v>1002</v>
      </c>
      <c r="C152" s="20" t="s">
        <v>58</v>
      </c>
      <c r="D152" s="20">
        <v>1465</v>
      </c>
      <c r="E152" s="20" t="s">
        <v>144</v>
      </c>
      <c r="F152" s="20">
        <v>341</v>
      </c>
      <c r="G152" s="20" t="s">
        <v>592</v>
      </c>
      <c r="Q152" s="23">
        <v>1</v>
      </c>
      <c r="W152" s="28">
        <f t="shared" si="17"/>
        <v>1</v>
      </c>
    </row>
    <row r="153" spans="1:23" outlineLevel="2" x14ac:dyDescent="0.25">
      <c r="A153" s="20" t="s">
        <v>1183</v>
      </c>
      <c r="B153" s="20">
        <v>1002</v>
      </c>
      <c r="C153" s="20" t="s">
        <v>58</v>
      </c>
      <c r="D153" s="20">
        <v>718</v>
      </c>
      <c r="E153" s="20" t="s">
        <v>148</v>
      </c>
      <c r="F153" s="20">
        <v>719</v>
      </c>
      <c r="G153" s="20" t="s">
        <v>602</v>
      </c>
      <c r="J153" s="23">
        <v>1</v>
      </c>
      <c r="M153" s="23">
        <v>1</v>
      </c>
      <c r="O153" s="23">
        <v>1</v>
      </c>
      <c r="W153" s="28">
        <f t="shared" si="17"/>
        <v>3</v>
      </c>
    </row>
    <row r="154" spans="1:23" outlineLevel="2" x14ac:dyDescent="0.25">
      <c r="A154" s="20" t="s">
        <v>1183</v>
      </c>
      <c r="B154" s="20">
        <v>1002</v>
      </c>
      <c r="C154" s="20" t="s">
        <v>58</v>
      </c>
      <c r="D154" s="20">
        <v>1466</v>
      </c>
      <c r="E154" s="20" t="s">
        <v>151</v>
      </c>
      <c r="F154" s="20">
        <v>8</v>
      </c>
      <c r="G154" s="20" t="s">
        <v>608</v>
      </c>
      <c r="H154" s="23">
        <v>1</v>
      </c>
      <c r="W154" s="28">
        <f t="shared" si="17"/>
        <v>1</v>
      </c>
    </row>
    <row r="155" spans="1:23" outlineLevel="2" x14ac:dyDescent="0.25">
      <c r="A155" s="20" t="s">
        <v>1183</v>
      </c>
      <c r="B155" s="20">
        <v>1002</v>
      </c>
      <c r="C155" s="20" t="s">
        <v>58</v>
      </c>
      <c r="D155" s="20">
        <v>1466</v>
      </c>
      <c r="E155" s="20" t="s">
        <v>151</v>
      </c>
      <c r="F155" s="20">
        <v>331</v>
      </c>
      <c r="G155" s="20" t="s">
        <v>609</v>
      </c>
      <c r="Q155" s="23">
        <v>4</v>
      </c>
      <c r="R155" s="23">
        <v>2</v>
      </c>
      <c r="W155" s="28">
        <f t="shared" si="17"/>
        <v>6</v>
      </c>
    </row>
    <row r="156" spans="1:23" outlineLevel="2" x14ac:dyDescent="0.25">
      <c r="A156" s="20" t="s">
        <v>1183</v>
      </c>
      <c r="B156" s="20">
        <v>1002</v>
      </c>
      <c r="C156" s="20" t="s">
        <v>58</v>
      </c>
      <c r="D156" s="20">
        <v>1466</v>
      </c>
      <c r="E156" s="20" t="s">
        <v>151</v>
      </c>
      <c r="F156" s="20">
        <v>333</v>
      </c>
      <c r="G156" s="20" t="s">
        <v>610</v>
      </c>
      <c r="J156" s="23">
        <v>1</v>
      </c>
      <c r="K156" s="23">
        <v>2</v>
      </c>
      <c r="L156" s="23">
        <v>4</v>
      </c>
      <c r="M156" s="23">
        <v>1</v>
      </c>
      <c r="N156" s="23">
        <v>2</v>
      </c>
      <c r="O156" s="23">
        <v>2</v>
      </c>
      <c r="W156" s="28">
        <f t="shared" si="17"/>
        <v>12</v>
      </c>
    </row>
    <row r="157" spans="1:23" outlineLevel="2" x14ac:dyDescent="0.25">
      <c r="A157" s="20" t="s">
        <v>1183</v>
      </c>
      <c r="B157" s="20">
        <v>1002</v>
      </c>
      <c r="C157" s="20" t="s">
        <v>58</v>
      </c>
      <c r="D157" s="20">
        <v>1466</v>
      </c>
      <c r="E157" s="20" t="s">
        <v>151</v>
      </c>
      <c r="F157" s="20">
        <v>332</v>
      </c>
      <c r="G157" s="20" t="s">
        <v>611</v>
      </c>
      <c r="S157" s="23">
        <v>1</v>
      </c>
      <c r="T157" s="23">
        <v>2</v>
      </c>
      <c r="U157" s="23">
        <v>1</v>
      </c>
      <c r="V157" s="23">
        <v>1</v>
      </c>
      <c r="W157" s="28">
        <f t="shared" si="17"/>
        <v>5</v>
      </c>
    </row>
    <row r="158" spans="1:23" outlineLevel="1" x14ac:dyDescent="0.25">
      <c r="A158" s="24" t="s">
        <v>1741</v>
      </c>
      <c r="B158" s="25"/>
      <c r="C158" s="25"/>
      <c r="D158" s="25"/>
      <c r="E158" s="25"/>
      <c r="F158" s="25"/>
      <c r="G158" s="25"/>
      <c r="H158" s="26">
        <f t="shared" ref="H158:W158" si="19">SUBTOTAL(9,H148:H157)</f>
        <v>1</v>
      </c>
      <c r="I158" s="26">
        <f t="shared" si="19"/>
        <v>0</v>
      </c>
      <c r="J158" s="26">
        <f t="shared" si="19"/>
        <v>3</v>
      </c>
      <c r="K158" s="26">
        <f t="shared" si="19"/>
        <v>2</v>
      </c>
      <c r="L158" s="26">
        <f t="shared" si="19"/>
        <v>4</v>
      </c>
      <c r="M158" s="26">
        <f t="shared" si="19"/>
        <v>3</v>
      </c>
      <c r="N158" s="26">
        <f t="shared" si="19"/>
        <v>2</v>
      </c>
      <c r="O158" s="26">
        <f t="shared" si="19"/>
        <v>4</v>
      </c>
      <c r="P158" s="26">
        <f t="shared" si="19"/>
        <v>0</v>
      </c>
      <c r="Q158" s="26">
        <f t="shared" si="19"/>
        <v>7</v>
      </c>
      <c r="R158" s="26">
        <f t="shared" si="19"/>
        <v>3</v>
      </c>
      <c r="S158" s="26">
        <f t="shared" si="19"/>
        <v>1</v>
      </c>
      <c r="T158" s="26">
        <f t="shared" si="19"/>
        <v>3</v>
      </c>
      <c r="U158" s="26">
        <f t="shared" si="19"/>
        <v>1</v>
      </c>
      <c r="V158" s="26">
        <f t="shared" si="19"/>
        <v>2</v>
      </c>
      <c r="W158" s="28">
        <f t="shared" si="19"/>
        <v>36</v>
      </c>
    </row>
    <row r="159" spans="1:23" outlineLevel="2" x14ac:dyDescent="0.25">
      <c r="A159" s="20" t="s">
        <v>1184</v>
      </c>
      <c r="B159" s="20">
        <v>1438</v>
      </c>
      <c r="C159" s="20" t="s">
        <v>119</v>
      </c>
      <c r="D159" s="20">
        <v>188</v>
      </c>
      <c r="E159" s="20" t="s">
        <v>66</v>
      </c>
      <c r="F159" s="20">
        <v>189</v>
      </c>
      <c r="G159" s="20" t="s">
        <v>349</v>
      </c>
      <c r="N159" s="23">
        <v>1</v>
      </c>
      <c r="O159" s="23">
        <v>2</v>
      </c>
      <c r="W159" s="28">
        <f t="shared" si="17"/>
        <v>3</v>
      </c>
    </row>
    <row r="160" spans="1:23" outlineLevel="2" x14ac:dyDescent="0.25">
      <c r="A160" s="20" t="s">
        <v>1184</v>
      </c>
      <c r="B160" s="20">
        <v>1438</v>
      </c>
      <c r="C160" s="20" t="s">
        <v>119</v>
      </c>
      <c r="D160" s="20">
        <v>1343</v>
      </c>
      <c r="E160" s="20" t="s">
        <v>243</v>
      </c>
      <c r="F160" s="20">
        <v>1344</v>
      </c>
      <c r="G160" s="20" t="s">
        <v>243</v>
      </c>
      <c r="U160" s="23">
        <v>1</v>
      </c>
      <c r="W160" s="28">
        <f t="shared" si="17"/>
        <v>1</v>
      </c>
    </row>
    <row r="161" spans="1:23" outlineLevel="2" x14ac:dyDescent="0.25">
      <c r="A161" s="20" t="s">
        <v>1184</v>
      </c>
      <c r="B161" s="20">
        <v>1438</v>
      </c>
      <c r="C161" s="20" t="s">
        <v>119</v>
      </c>
      <c r="D161" s="20">
        <v>1438</v>
      </c>
      <c r="E161" s="20" t="s">
        <v>119</v>
      </c>
      <c r="F161" s="20">
        <v>59</v>
      </c>
      <c r="G161" s="20" t="s">
        <v>437</v>
      </c>
      <c r="P161" s="23">
        <v>2</v>
      </c>
      <c r="Q161" s="23">
        <v>1</v>
      </c>
      <c r="R161" s="23">
        <v>2</v>
      </c>
      <c r="W161" s="28">
        <f t="shared" si="17"/>
        <v>5</v>
      </c>
    </row>
    <row r="162" spans="1:23" outlineLevel="2" x14ac:dyDescent="0.25">
      <c r="A162" s="20" t="s">
        <v>1184</v>
      </c>
      <c r="B162" s="20">
        <v>1438</v>
      </c>
      <c r="C162" s="20" t="s">
        <v>119</v>
      </c>
      <c r="D162" s="20">
        <v>1438</v>
      </c>
      <c r="E162" s="20" t="s">
        <v>119</v>
      </c>
      <c r="F162" s="20">
        <v>60</v>
      </c>
      <c r="G162" s="20" t="s">
        <v>440</v>
      </c>
      <c r="S162" s="23">
        <v>3</v>
      </c>
      <c r="T162" s="23">
        <v>3</v>
      </c>
      <c r="U162" s="23">
        <v>3</v>
      </c>
      <c r="V162" s="23">
        <v>2</v>
      </c>
      <c r="W162" s="28">
        <f t="shared" si="17"/>
        <v>11</v>
      </c>
    </row>
    <row r="163" spans="1:23" outlineLevel="2" x14ac:dyDescent="0.25">
      <c r="A163" s="20" t="s">
        <v>1184</v>
      </c>
      <c r="B163" s="20">
        <v>1438</v>
      </c>
      <c r="C163" s="20" t="s">
        <v>119</v>
      </c>
      <c r="D163" s="20">
        <v>1438</v>
      </c>
      <c r="E163" s="20" t="s">
        <v>119</v>
      </c>
      <c r="F163" s="20">
        <v>536</v>
      </c>
      <c r="G163" s="20" t="s">
        <v>442</v>
      </c>
      <c r="H163" s="23">
        <v>3</v>
      </c>
      <c r="J163" s="23">
        <v>2</v>
      </c>
      <c r="K163" s="23">
        <v>3</v>
      </c>
      <c r="L163" s="23">
        <v>1</v>
      </c>
      <c r="N163" s="23">
        <v>1</v>
      </c>
      <c r="O163" s="23">
        <v>4</v>
      </c>
      <c r="P163" s="23">
        <v>1</v>
      </c>
      <c r="Q163" s="23">
        <v>2</v>
      </c>
      <c r="R163" s="23">
        <v>1</v>
      </c>
      <c r="W163" s="28">
        <f t="shared" si="17"/>
        <v>18</v>
      </c>
    </row>
    <row r="164" spans="1:23" outlineLevel="2" x14ac:dyDescent="0.25">
      <c r="A164" s="20" t="s">
        <v>1184</v>
      </c>
      <c r="B164" s="20">
        <v>1438</v>
      </c>
      <c r="C164" s="20" t="s">
        <v>119</v>
      </c>
      <c r="D164" s="20">
        <v>1736</v>
      </c>
      <c r="E164" s="20" t="s">
        <v>211</v>
      </c>
      <c r="F164" s="20">
        <v>494</v>
      </c>
      <c r="G164" s="20" t="s">
        <v>815</v>
      </c>
      <c r="L164" s="23">
        <v>1</v>
      </c>
      <c r="W164" s="28">
        <f t="shared" si="17"/>
        <v>1</v>
      </c>
    </row>
    <row r="165" spans="1:23" outlineLevel="1" x14ac:dyDescent="0.25">
      <c r="A165" s="24" t="s">
        <v>1742</v>
      </c>
      <c r="B165" s="25"/>
      <c r="C165" s="25"/>
      <c r="D165" s="25"/>
      <c r="E165" s="25"/>
      <c r="F165" s="25"/>
      <c r="G165" s="25"/>
      <c r="H165" s="26">
        <f t="shared" ref="H165:W165" si="20">SUBTOTAL(9,H159:H164)</f>
        <v>3</v>
      </c>
      <c r="I165" s="26">
        <f t="shared" si="20"/>
        <v>0</v>
      </c>
      <c r="J165" s="26">
        <f t="shared" si="20"/>
        <v>2</v>
      </c>
      <c r="K165" s="26">
        <f t="shared" si="20"/>
        <v>3</v>
      </c>
      <c r="L165" s="26">
        <f t="shared" si="20"/>
        <v>2</v>
      </c>
      <c r="M165" s="26">
        <f t="shared" si="20"/>
        <v>0</v>
      </c>
      <c r="N165" s="26">
        <f t="shared" si="20"/>
        <v>2</v>
      </c>
      <c r="O165" s="26">
        <f t="shared" si="20"/>
        <v>6</v>
      </c>
      <c r="P165" s="26">
        <f t="shared" si="20"/>
        <v>3</v>
      </c>
      <c r="Q165" s="26">
        <f t="shared" si="20"/>
        <v>3</v>
      </c>
      <c r="R165" s="26">
        <f t="shared" si="20"/>
        <v>3</v>
      </c>
      <c r="S165" s="26">
        <f t="shared" si="20"/>
        <v>3</v>
      </c>
      <c r="T165" s="26">
        <f t="shared" si="20"/>
        <v>3</v>
      </c>
      <c r="U165" s="26">
        <f t="shared" si="20"/>
        <v>4</v>
      </c>
      <c r="V165" s="26">
        <f t="shared" si="20"/>
        <v>2</v>
      </c>
      <c r="W165" s="28">
        <f t="shared" si="20"/>
        <v>39</v>
      </c>
    </row>
    <row r="166" spans="1:23" outlineLevel="2" x14ac:dyDescent="0.25">
      <c r="A166" s="20" t="s">
        <v>1185</v>
      </c>
      <c r="B166" s="20">
        <v>1460</v>
      </c>
      <c r="C166" s="20" t="s">
        <v>139</v>
      </c>
      <c r="D166" s="20">
        <v>1630</v>
      </c>
      <c r="E166" s="20" t="s">
        <v>29</v>
      </c>
      <c r="F166" s="20">
        <v>1648</v>
      </c>
      <c r="G166" s="20" t="s">
        <v>292</v>
      </c>
      <c r="S166" s="23">
        <v>1</v>
      </c>
      <c r="W166" s="28">
        <f t="shared" si="17"/>
        <v>1</v>
      </c>
    </row>
    <row r="167" spans="1:23" outlineLevel="2" x14ac:dyDescent="0.25">
      <c r="A167" s="20" t="s">
        <v>1185</v>
      </c>
      <c r="B167" s="20">
        <v>1460</v>
      </c>
      <c r="C167" s="20" t="s">
        <v>139</v>
      </c>
      <c r="D167" s="20">
        <v>65</v>
      </c>
      <c r="E167" s="20" t="s">
        <v>31</v>
      </c>
      <c r="F167" s="20">
        <v>66</v>
      </c>
      <c r="G167" s="20" t="s">
        <v>294</v>
      </c>
      <c r="U167" s="23">
        <v>2</v>
      </c>
      <c r="V167" s="23">
        <v>4</v>
      </c>
      <c r="W167" s="28">
        <f t="shared" si="17"/>
        <v>6</v>
      </c>
    </row>
    <row r="168" spans="1:23" outlineLevel="2" x14ac:dyDescent="0.25">
      <c r="A168" s="20" t="s">
        <v>1185</v>
      </c>
      <c r="B168" s="20">
        <v>1460</v>
      </c>
      <c r="C168" s="20" t="s">
        <v>139</v>
      </c>
      <c r="D168" s="20">
        <v>65</v>
      </c>
      <c r="E168" s="20" t="s">
        <v>31</v>
      </c>
      <c r="F168" s="20">
        <v>71</v>
      </c>
      <c r="G168" s="20" t="s">
        <v>295</v>
      </c>
      <c r="N168" s="23">
        <v>1</v>
      </c>
      <c r="W168" s="28">
        <f t="shared" si="17"/>
        <v>1</v>
      </c>
    </row>
    <row r="169" spans="1:23" outlineLevel="2" x14ac:dyDescent="0.25">
      <c r="A169" s="20" t="s">
        <v>1185</v>
      </c>
      <c r="B169" s="20">
        <v>1460</v>
      </c>
      <c r="C169" s="20" t="s">
        <v>139</v>
      </c>
      <c r="D169" s="20">
        <v>65</v>
      </c>
      <c r="E169" s="20" t="s">
        <v>31</v>
      </c>
      <c r="F169" s="20">
        <v>69</v>
      </c>
      <c r="G169" s="20" t="s">
        <v>297</v>
      </c>
      <c r="L169" s="23">
        <v>1</v>
      </c>
      <c r="W169" s="28">
        <f t="shared" si="17"/>
        <v>1</v>
      </c>
    </row>
    <row r="170" spans="1:23" outlineLevel="2" x14ac:dyDescent="0.25">
      <c r="A170" s="20" t="s">
        <v>1185</v>
      </c>
      <c r="B170" s="20">
        <v>1460</v>
      </c>
      <c r="C170" s="20" t="s">
        <v>139</v>
      </c>
      <c r="D170" s="20">
        <v>1672</v>
      </c>
      <c r="E170" s="20" t="s">
        <v>94</v>
      </c>
      <c r="F170" s="20">
        <v>1673</v>
      </c>
      <c r="G170" s="20" t="s">
        <v>94</v>
      </c>
      <c r="R170" s="23">
        <v>1</v>
      </c>
      <c r="U170" s="23">
        <v>1</v>
      </c>
      <c r="W170" s="28">
        <f t="shared" si="17"/>
        <v>2</v>
      </c>
    </row>
    <row r="171" spans="1:23" outlineLevel="2" x14ac:dyDescent="0.25">
      <c r="A171" s="20" t="s">
        <v>1185</v>
      </c>
      <c r="B171" s="20">
        <v>1460</v>
      </c>
      <c r="C171" s="20" t="s">
        <v>139</v>
      </c>
      <c r="D171" s="20">
        <v>1739</v>
      </c>
      <c r="E171" s="20" t="s">
        <v>96</v>
      </c>
      <c r="F171" s="20">
        <v>1715</v>
      </c>
      <c r="G171" s="20" t="s">
        <v>96</v>
      </c>
      <c r="U171" s="23">
        <v>1</v>
      </c>
      <c r="W171" s="28">
        <f t="shared" si="17"/>
        <v>1</v>
      </c>
    </row>
    <row r="172" spans="1:23" outlineLevel="2" x14ac:dyDescent="0.25">
      <c r="A172" s="20" t="s">
        <v>1185</v>
      </c>
      <c r="B172" s="20">
        <v>1460</v>
      </c>
      <c r="C172" s="20" t="s">
        <v>139</v>
      </c>
      <c r="D172" s="20">
        <v>1460</v>
      </c>
      <c r="E172" s="20" t="s">
        <v>139</v>
      </c>
      <c r="F172" s="20">
        <v>968</v>
      </c>
      <c r="G172" s="20" t="s">
        <v>565</v>
      </c>
      <c r="K172" s="23">
        <v>2</v>
      </c>
      <c r="L172" s="23">
        <v>1</v>
      </c>
      <c r="M172" s="23">
        <v>3</v>
      </c>
      <c r="W172" s="28">
        <f t="shared" si="17"/>
        <v>6</v>
      </c>
    </row>
    <row r="173" spans="1:23" outlineLevel="2" x14ac:dyDescent="0.25">
      <c r="A173" s="20" t="s">
        <v>1185</v>
      </c>
      <c r="B173" s="20">
        <v>1460</v>
      </c>
      <c r="C173" s="20" t="s">
        <v>139</v>
      </c>
      <c r="D173" s="20">
        <v>1460</v>
      </c>
      <c r="E173" s="20" t="s">
        <v>139</v>
      </c>
      <c r="F173" s="20">
        <v>964</v>
      </c>
      <c r="G173" s="20" t="s">
        <v>566</v>
      </c>
      <c r="S173" s="23">
        <v>3</v>
      </c>
      <c r="T173" s="23">
        <v>6</v>
      </c>
      <c r="U173" s="23">
        <v>13</v>
      </c>
      <c r="V173" s="23">
        <v>17</v>
      </c>
      <c r="W173" s="28">
        <f t="shared" si="17"/>
        <v>39</v>
      </c>
    </row>
    <row r="174" spans="1:23" outlineLevel="2" x14ac:dyDescent="0.25">
      <c r="A174" s="20" t="s">
        <v>1185</v>
      </c>
      <c r="B174" s="20">
        <v>1460</v>
      </c>
      <c r="C174" s="20" t="s">
        <v>139</v>
      </c>
      <c r="D174" s="20">
        <v>1460</v>
      </c>
      <c r="E174" s="20" t="s">
        <v>139</v>
      </c>
      <c r="F174" s="20">
        <v>967</v>
      </c>
      <c r="G174" s="20" t="s">
        <v>567</v>
      </c>
      <c r="J174" s="23">
        <v>1</v>
      </c>
      <c r="M174" s="23">
        <v>2</v>
      </c>
      <c r="W174" s="28">
        <f t="shared" si="17"/>
        <v>3</v>
      </c>
    </row>
    <row r="175" spans="1:23" outlineLevel="2" x14ac:dyDescent="0.25">
      <c r="A175" s="20" t="s">
        <v>1185</v>
      </c>
      <c r="B175" s="20">
        <v>1460</v>
      </c>
      <c r="C175" s="20" t="s">
        <v>139</v>
      </c>
      <c r="D175" s="20">
        <v>1460</v>
      </c>
      <c r="E175" s="20" t="s">
        <v>139</v>
      </c>
      <c r="F175" s="20">
        <v>966</v>
      </c>
      <c r="G175" s="20" t="s">
        <v>568</v>
      </c>
      <c r="P175" s="23">
        <v>4</v>
      </c>
      <c r="Q175" s="23">
        <v>7</v>
      </c>
      <c r="R175" s="23">
        <v>6</v>
      </c>
      <c r="W175" s="28">
        <f t="shared" si="17"/>
        <v>17</v>
      </c>
    </row>
    <row r="176" spans="1:23" outlineLevel="2" x14ac:dyDescent="0.25">
      <c r="A176" s="20" t="s">
        <v>1185</v>
      </c>
      <c r="B176" s="20">
        <v>1460</v>
      </c>
      <c r="C176" s="20" t="s">
        <v>139</v>
      </c>
      <c r="D176" s="20">
        <v>1460</v>
      </c>
      <c r="E176" s="20" t="s">
        <v>139</v>
      </c>
      <c r="F176" s="20">
        <v>13</v>
      </c>
      <c r="G176" s="20" t="s">
        <v>569</v>
      </c>
      <c r="J176" s="23">
        <v>33</v>
      </c>
      <c r="K176" s="23">
        <v>39</v>
      </c>
      <c r="L176" s="23">
        <v>37</v>
      </c>
      <c r="M176" s="23">
        <v>34</v>
      </c>
      <c r="N176" s="23">
        <v>38</v>
      </c>
      <c r="O176" s="23">
        <v>33</v>
      </c>
      <c r="W176" s="28">
        <f t="shared" si="17"/>
        <v>214</v>
      </c>
    </row>
    <row r="177" spans="1:23" outlineLevel="2" x14ac:dyDescent="0.25">
      <c r="A177" s="20" t="s">
        <v>1185</v>
      </c>
      <c r="B177" s="20">
        <v>1460</v>
      </c>
      <c r="C177" s="20" t="s">
        <v>139</v>
      </c>
      <c r="D177" s="20">
        <v>1460</v>
      </c>
      <c r="E177" s="20" t="s">
        <v>139</v>
      </c>
      <c r="F177" s="20">
        <v>965</v>
      </c>
      <c r="G177" s="20" t="s">
        <v>570</v>
      </c>
      <c r="N177" s="23">
        <v>2</v>
      </c>
      <c r="O177" s="23">
        <v>7</v>
      </c>
      <c r="W177" s="28">
        <f t="shared" si="17"/>
        <v>9</v>
      </c>
    </row>
    <row r="178" spans="1:23" outlineLevel="2" x14ac:dyDescent="0.25">
      <c r="A178" s="20" t="s">
        <v>1185</v>
      </c>
      <c r="B178" s="20">
        <v>1460</v>
      </c>
      <c r="C178" s="20" t="s">
        <v>139</v>
      </c>
      <c r="D178" s="20">
        <v>888</v>
      </c>
      <c r="E178" s="20" t="s">
        <v>168</v>
      </c>
      <c r="F178" s="20">
        <v>897</v>
      </c>
      <c r="G178" s="20" t="s">
        <v>688</v>
      </c>
      <c r="R178" s="23">
        <v>1</v>
      </c>
      <c r="W178" s="28">
        <f t="shared" si="17"/>
        <v>1</v>
      </c>
    </row>
    <row r="179" spans="1:23" outlineLevel="2" x14ac:dyDescent="0.25">
      <c r="A179" s="20" t="s">
        <v>1185</v>
      </c>
      <c r="B179" s="20">
        <v>1460</v>
      </c>
      <c r="C179" s="20" t="s">
        <v>139</v>
      </c>
      <c r="D179" s="20">
        <v>1189</v>
      </c>
      <c r="E179" s="20" t="s">
        <v>249</v>
      </c>
      <c r="F179" s="20">
        <v>1190</v>
      </c>
      <c r="G179" s="20" t="s">
        <v>249</v>
      </c>
      <c r="T179" s="23">
        <v>1</v>
      </c>
      <c r="U179" s="23">
        <v>2</v>
      </c>
      <c r="V179" s="23">
        <v>2</v>
      </c>
      <c r="W179" s="28">
        <f t="shared" si="17"/>
        <v>5</v>
      </c>
    </row>
    <row r="180" spans="1:23" outlineLevel="2" x14ac:dyDescent="0.25">
      <c r="A180" s="20" t="s">
        <v>1185</v>
      </c>
      <c r="B180" s="20">
        <v>1460</v>
      </c>
      <c r="C180" s="20" t="s">
        <v>139</v>
      </c>
      <c r="D180" s="20">
        <v>1282</v>
      </c>
      <c r="E180" s="20" t="s">
        <v>250</v>
      </c>
      <c r="F180" s="20">
        <v>1283</v>
      </c>
      <c r="G180" s="20" t="s">
        <v>250</v>
      </c>
      <c r="P180" s="23">
        <v>38</v>
      </c>
      <c r="Q180" s="23">
        <v>37</v>
      </c>
      <c r="R180" s="23">
        <v>47</v>
      </c>
      <c r="S180" s="23">
        <v>37</v>
      </c>
      <c r="T180" s="23">
        <v>32</v>
      </c>
      <c r="U180" s="23">
        <v>32</v>
      </c>
      <c r="V180" s="23">
        <v>35</v>
      </c>
      <c r="W180" s="28">
        <f t="shared" si="17"/>
        <v>258</v>
      </c>
    </row>
    <row r="181" spans="1:23" outlineLevel="1" x14ac:dyDescent="0.25">
      <c r="A181" s="24" t="s">
        <v>1743</v>
      </c>
      <c r="B181" s="25"/>
      <c r="C181" s="25"/>
      <c r="D181" s="25"/>
      <c r="E181" s="25"/>
      <c r="F181" s="25"/>
      <c r="G181" s="25"/>
      <c r="H181" s="26">
        <f t="shared" ref="H181:W181" si="21">SUBTOTAL(9,H166:H180)</f>
        <v>0</v>
      </c>
      <c r="I181" s="26">
        <f t="shared" si="21"/>
        <v>0</v>
      </c>
      <c r="J181" s="26">
        <f t="shared" si="21"/>
        <v>34</v>
      </c>
      <c r="K181" s="26">
        <f t="shared" si="21"/>
        <v>41</v>
      </c>
      <c r="L181" s="26">
        <f t="shared" si="21"/>
        <v>39</v>
      </c>
      <c r="M181" s="26">
        <f t="shared" si="21"/>
        <v>39</v>
      </c>
      <c r="N181" s="26">
        <f t="shared" si="21"/>
        <v>41</v>
      </c>
      <c r="O181" s="26">
        <f t="shared" si="21"/>
        <v>40</v>
      </c>
      <c r="P181" s="26">
        <f t="shared" si="21"/>
        <v>42</v>
      </c>
      <c r="Q181" s="26">
        <f t="shared" si="21"/>
        <v>44</v>
      </c>
      <c r="R181" s="26">
        <f t="shared" si="21"/>
        <v>55</v>
      </c>
      <c r="S181" s="26">
        <f t="shared" si="21"/>
        <v>41</v>
      </c>
      <c r="T181" s="26">
        <f t="shared" si="21"/>
        <v>39</v>
      </c>
      <c r="U181" s="26">
        <f t="shared" si="21"/>
        <v>51</v>
      </c>
      <c r="V181" s="26">
        <f t="shared" si="21"/>
        <v>58</v>
      </c>
      <c r="W181" s="28">
        <f t="shared" si="21"/>
        <v>564</v>
      </c>
    </row>
    <row r="182" spans="1:23" outlineLevel="2" x14ac:dyDescent="0.25">
      <c r="A182" s="20" t="s">
        <v>1186</v>
      </c>
      <c r="B182" s="20">
        <v>722</v>
      </c>
      <c r="C182" s="20" t="s">
        <v>149</v>
      </c>
      <c r="D182" s="20">
        <v>1266</v>
      </c>
      <c r="E182" s="20" t="s">
        <v>224</v>
      </c>
      <c r="F182" s="20">
        <v>1267</v>
      </c>
      <c r="G182" s="20" t="s">
        <v>839</v>
      </c>
      <c r="U182" s="23">
        <v>1</v>
      </c>
      <c r="W182" s="28">
        <f t="shared" si="17"/>
        <v>1</v>
      </c>
    </row>
    <row r="183" spans="1:23" outlineLevel="2" x14ac:dyDescent="0.25">
      <c r="A183" s="20" t="s">
        <v>1186</v>
      </c>
      <c r="B183" s="20">
        <v>722</v>
      </c>
      <c r="C183" s="20" t="s">
        <v>149</v>
      </c>
      <c r="D183" s="20">
        <v>1067</v>
      </c>
      <c r="E183" s="20" t="s">
        <v>97</v>
      </c>
      <c r="F183" s="20">
        <v>1068</v>
      </c>
      <c r="G183" s="20" t="s">
        <v>97</v>
      </c>
      <c r="U183" s="23">
        <v>1</v>
      </c>
      <c r="W183" s="28">
        <f t="shared" si="17"/>
        <v>1</v>
      </c>
    </row>
    <row r="184" spans="1:23" outlineLevel="2" x14ac:dyDescent="0.25">
      <c r="A184" s="20" t="s">
        <v>1186</v>
      </c>
      <c r="B184" s="20">
        <v>722</v>
      </c>
      <c r="C184" s="20" t="s">
        <v>149</v>
      </c>
      <c r="D184" s="20">
        <v>722</v>
      </c>
      <c r="E184" s="20" t="s">
        <v>149</v>
      </c>
      <c r="F184" s="20">
        <v>725</v>
      </c>
      <c r="G184" s="20" t="s">
        <v>605</v>
      </c>
      <c r="H184" s="23">
        <v>15</v>
      </c>
      <c r="I184" s="23">
        <v>1</v>
      </c>
      <c r="J184" s="23">
        <v>12</v>
      </c>
      <c r="K184" s="23">
        <v>13</v>
      </c>
      <c r="L184" s="23">
        <v>14</v>
      </c>
      <c r="M184" s="23">
        <v>12</v>
      </c>
      <c r="N184" s="23">
        <v>11</v>
      </c>
      <c r="O184" s="23">
        <v>21</v>
      </c>
      <c r="P184" s="23">
        <v>18</v>
      </c>
      <c r="Q184" s="23">
        <v>18</v>
      </c>
      <c r="R184" s="23">
        <v>12</v>
      </c>
      <c r="S184" s="23">
        <v>11</v>
      </c>
      <c r="T184" s="23">
        <v>17</v>
      </c>
      <c r="U184" s="23">
        <v>10</v>
      </c>
      <c r="V184" s="23">
        <v>16</v>
      </c>
      <c r="W184" s="28">
        <f t="shared" si="17"/>
        <v>201</v>
      </c>
    </row>
    <row r="185" spans="1:23" outlineLevel="2" x14ac:dyDescent="0.25">
      <c r="A185" s="20" t="s">
        <v>1186</v>
      </c>
      <c r="B185" s="20">
        <v>722</v>
      </c>
      <c r="C185" s="20" t="s">
        <v>149</v>
      </c>
      <c r="D185" s="20">
        <v>551</v>
      </c>
      <c r="E185" s="20" t="s">
        <v>185</v>
      </c>
      <c r="F185" s="20">
        <v>553</v>
      </c>
      <c r="G185" s="20" t="s">
        <v>755</v>
      </c>
      <c r="H185" s="23">
        <v>1</v>
      </c>
      <c r="W185" s="28">
        <f t="shared" si="17"/>
        <v>1</v>
      </c>
    </row>
    <row r="186" spans="1:23" outlineLevel="2" x14ac:dyDescent="0.25">
      <c r="A186" s="20" t="s">
        <v>1186</v>
      </c>
      <c r="B186" s="20">
        <v>722</v>
      </c>
      <c r="C186" s="20" t="s">
        <v>149</v>
      </c>
      <c r="D186" s="20">
        <v>551</v>
      </c>
      <c r="E186" s="20" t="s">
        <v>185</v>
      </c>
      <c r="F186" s="20">
        <v>557</v>
      </c>
      <c r="G186" s="20" t="s">
        <v>756</v>
      </c>
      <c r="U186" s="23">
        <v>1</v>
      </c>
      <c r="W186" s="28">
        <f t="shared" si="17"/>
        <v>1</v>
      </c>
    </row>
    <row r="187" spans="1:23" outlineLevel="1" x14ac:dyDescent="0.25">
      <c r="A187" s="24" t="s">
        <v>1744</v>
      </c>
      <c r="B187" s="25"/>
      <c r="C187" s="25"/>
      <c r="D187" s="25"/>
      <c r="E187" s="25"/>
      <c r="F187" s="25"/>
      <c r="G187" s="25"/>
      <c r="H187" s="26">
        <f t="shared" ref="H187:W187" si="22">SUBTOTAL(9,H182:H186)</f>
        <v>16</v>
      </c>
      <c r="I187" s="26">
        <f t="shared" si="22"/>
        <v>1</v>
      </c>
      <c r="J187" s="26">
        <f t="shared" si="22"/>
        <v>12</v>
      </c>
      <c r="K187" s="26">
        <f t="shared" si="22"/>
        <v>13</v>
      </c>
      <c r="L187" s="26">
        <f t="shared" si="22"/>
        <v>14</v>
      </c>
      <c r="M187" s="26">
        <f t="shared" si="22"/>
        <v>12</v>
      </c>
      <c r="N187" s="26">
        <f t="shared" si="22"/>
        <v>11</v>
      </c>
      <c r="O187" s="26">
        <f t="shared" si="22"/>
        <v>21</v>
      </c>
      <c r="P187" s="26">
        <f t="shared" si="22"/>
        <v>18</v>
      </c>
      <c r="Q187" s="26">
        <f t="shared" si="22"/>
        <v>18</v>
      </c>
      <c r="R187" s="26">
        <f t="shared" si="22"/>
        <v>12</v>
      </c>
      <c r="S187" s="26">
        <f t="shared" si="22"/>
        <v>11</v>
      </c>
      <c r="T187" s="26">
        <f t="shared" si="22"/>
        <v>17</v>
      </c>
      <c r="U187" s="26">
        <f t="shared" si="22"/>
        <v>13</v>
      </c>
      <c r="V187" s="26">
        <f t="shared" si="22"/>
        <v>16</v>
      </c>
      <c r="W187" s="28">
        <f t="shared" si="22"/>
        <v>205</v>
      </c>
    </row>
    <row r="188" spans="1:23" outlineLevel="2" x14ac:dyDescent="0.25">
      <c r="A188" s="20" t="s">
        <v>1187</v>
      </c>
      <c r="B188" s="20">
        <v>1629</v>
      </c>
      <c r="C188" s="20" t="s">
        <v>23</v>
      </c>
      <c r="D188" s="20">
        <v>1629</v>
      </c>
      <c r="E188" s="20" t="s">
        <v>23</v>
      </c>
      <c r="F188" s="20">
        <v>906</v>
      </c>
      <c r="G188" s="20" t="s">
        <v>265</v>
      </c>
      <c r="H188" s="23">
        <v>1</v>
      </c>
      <c r="I188" s="23">
        <v>2</v>
      </c>
      <c r="J188" s="23">
        <v>6</v>
      </c>
      <c r="K188" s="23">
        <v>10</v>
      </c>
      <c r="L188" s="23">
        <v>9</v>
      </c>
      <c r="M188" s="23">
        <v>6</v>
      </c>
      <c r="N188" s="23">
        <v>10</v>
      </c>
      <c r="O188" s="23">
        <v>9</v>
      </c>
      <c r="P188" s="23">
        <v>8</v>
      </c>
      <c r="Q188" s="23">
        <v>7</v>
      </c>
      <c r="R188" s="23">
        <v>12</v>
      </c>
      <c r="W188" s="28">
        <f t="shared" si="17"/>
        <v>80</v>
      </c>
    </row>
    <row r="189" spans="1:23" outlineLevel="2" x14ac:dyDescent="0.25">
      <c r="A189" s="20" t="s">
        <v>1187</v>
      </c>
      <c r="B189" s="20">
        <v>1629</v>
      </c>
      <c r="C189" s="20" t="s">
        <v>23</v>
      </c>
      <c r="D189" s="20">
        <v>1510</v>
      </c>
      <c r="E189" s="20" t="s">
        <v>46</v>
      </c>
      <c r="F189" s="20">
        <v>1511</v>
      </c>
      <c r="G189" s="20" t="s">
        <v>46</v>
      </c>
      <c r="L189" s="23">
        <v>1</v>
      </c>
      <c r="N189" s="23">
        <v>1</v>
      </c>
      <c r="O189" s="23">
        <v>1</v>
      </c>
      <c r="P189" s="23">
        <v>2</v>
      </c>
      <c r="Q189" s="23">
        <v>1</v>
      </c>
      <c r="R189" s="23">
        <v>1</v>
      </c>
      <c r="W189" s="28">
        <f t="shared" si="17"/>
        <v>7</v>
      </c>
    </row>
    <row r="190" spans="1:23" outlineLevel="2" x14ac:dyDescent="0.25">
      <c r="A190" s="20" t="s">
        <v>1187</v>
      </c>
      <c r="B190" s="20">
        <v>1629</v>
      </c>
      <c r="C190" s="20" t="s">
        <v>23</v>
      </c>
      <c r="D190" s="20">
        <v>1501</v>
      </c>
      <c r="E190" s="20" t="s">
        <v>93</v>
      </c>
      <c r="F190" s="20">
        <v>1502</v>
      </c>
      <c r="G190" s="20" t="s">
        <v>93</v>
      </c>
      <c r="S190" s="23">
        <v>2</v>
      </c>
      <c r="U190" s="23">
        <v>1</v>
      </c>
      <c r="V190" s="23">
        <v>1</v>
      </c>
      <c r="W190" s="28">
        <f t="shared" si="17"/>
        <v>4</v>
      </c>
    </row>
    <row r="191" spans="1:23" outlineLevel="2" x14ac:dyDescent="0.25">
      <c r="A191" s="20" t="s">
        <v>1187</v>
      </c>
      <c r="B191" s="20">
        <v>1629</v>
      </c>
      <c r="C191" s="20" t="s">
        <v>23</v>
      </c>
      <c r="D191" s="20">
        <v>1223</v>
      </c>
      <c r="E191" s="20" t="s">
        <v>241</v>
      </c>
      <c r="F191" s="20">
        <v>1224</v>
      </c>
      <c r="G191" s="20" t="s">
        <v>241</v>
      </c>
      <c r="S191" s="23">
        <v>7</v>
      </c>
      <c r="T191" s="23">
        <v>1</v>
      </c>
      <c r="U191" s="23">
        <v>4</v>
      </c>
      <c r="V191" s="23">
        <v>1</v>
      </c>
      <c r="W191" s="28">
        <f t="shared" si="17"/>
        <v>13</v>
      </c>
    </row>
    <row r="192" spans="1:23" outlineLevel="2" x14ac:dyDescent="0.25">
      <c r="A192" s="20" t="s">
        <v>1187</v>
      </c>
      <c r="B192" s="20">
        <v>1629</v>
      </c>
      <c r="C192" s="20" t="s">
        <v>23</v>
      </c>
      <c r="D192" s="20">
        <v>1458</v>
      </c>
      <c r="E192" s="20" t="s">
        <v>137</v>
      </c>
      <c r="F192" s="20">
        <v>822</v>
      </c>
      <c r="G192" s="20" t="s">
        <v>557</v>
      </c>
      <c r="V192" s="23">
        <v>1</v>
      </c>
      <c r="W192" s="28">
        <f t="shared" si="17"/>
        <v>1</v>
      </c>
    </row>
    <row r="193" spans="1:23" outlineLevel="2" x14ac:dyDescent="0.25">
      <c r="A193" s="20" t="s">
        <v>1187</v>
      </c>
      <c r="B193" s="20">
        <v>1629</v>
      </c>
      <c r="C193" s="20" t="s">
        <v>23</v>
      </c>
      <c r="D193" s="20">
        <v>826</v>
      </c>
      <c r="E193" s="20" t="s">
        <v>161</v>
      </c>
      <c r="F193" s="20">
        <v>830</v>
      </c>
      <c r="G193" s="20" t="s">
        <v>655</v>
      </c>
      <c r="S193" s="23">
        <v>1</v>
      </c>
      <c r="W193" s="28">
        <f t="shared" si="17"/>
        <v>1</v>
      </c>
    </row>
    <row r="194" spans="1:23" outlineLevel="2" x14ac:dyDescent="0.25">
      <c r="A194" s="20" t="s">
        <v>1187</v>
      </c>
      <c r="B194" s="20">
        <v>1629</v>
      </c>
      <c r="C194" s="20" t="s">
        <v>23</v>
      </c>
      <c r="D194" s="20">
        <v>860</v>
      </c>
      <c r="E194" s="20" t="s">
        <v>166</v>
      </c>
      <c r="F194" s="20">
        <v>867</v>
      </c>
      <c r="G194" s="20" t="s">
        <v>679</v>
      </c>
      <c r="S194" s="23">
        <v>4</v>
      </c>
      <c r="T194" s="23">
        <v>3</v>
      </c>
      <c r="U194" s="23">
        <v>3</v>
      </c>
      <c r="V194" s="23">
        <v>3</v>
      </c>
      <c r="W194" s="28">
        <f t="shared" si="17"/>
        <v>13</v>
      </c>
    </row>
    <row r="195" spans="1:23" outlineLevel="2" x14ac:dyDescent="0.25">
      <c r="A195" s="20" t="s">
        <v>1187</v>
      </c>
      <c r="B195" s="20">
        <v>1629</v>
      </c>
      <c r="C195" s="20" t="s">
        <v>23</v>
      </c>
      <c r="D195" s="20">
        <v>860</v>
      </c>
      <c r="E195" s="20" t="s">
        <v>166</v>
      </c>
      <c r="F195" s="20">
        <v>870</v>
      </c>
      <c r="G195" s="20" t="s">
        <v>680</v>
      </c>
      <c r="R195" s="23">
        <v>1</v>
      </c>
      <c r="W195" s="28">
        <f t="shared" si="17"/>
        <v>1</v>
      </c>
    </row>
    <row r="196" spans="1:23" outlineLevel="2" x14ac:dyDescent="0.25">
      <c r="A196" s="20" t="s">
        <v>1187</v>
      </c>
      <c r="B196" s="20">
        <v>1629</v>
      </c>
      <c r="C196" s="20" t="s">
        <v>23</v>
      </c>
      <c r="D196" s="20">
        <v>905</v>
      </c>
      <c r="E196" s="20" t="s">
        <v>170</v>
      </c>
      <c r="F196" s="20">
        <v>909</v>
      </c>
      <c r="G196" s="20" t="s">
        <v>695</v>
      </c>
      <c r="S196" s="23">
        <v>3</v>
      </c>
      <c r="T196" s="23">
        <v>4</v>
      </c>
      <c r="U196" s="23">
        <v>7</v>
      </c>
      <c r="V196" s="23">
        <v>11</v>
      </c>
      <c r="W196" s="28">
        <f t="shared" si="17"/>
        <v>25</v>
      </c>
    </row>
    <row r="197" spans="1:23" outlineLevel="2" x14ac:dyDescent="0.25">
      <c r="A197" s="20" t="s">
        <v>1187</v>
      </c>
      <c r="B197" s="20">
        <v>1629</v>
      </c>
      <c r="C197" s="20" t="s">
        <v>23</v>
      </c>
      <c r="D197" s="20">
        <v>905</v>
      </c>
      <c r="E197" s="20" t="s">
        <v>170</v>
      </c>
      <c r="F197" s="20">
        <v>910</v>
      </c>
      <c r="G197" s="20" t="s">
        <v>697</v>
      </c>
      <c r="P197" s="23">
        <v>1</v>
      </c>
      <c r="W197" s="28">
        <f t="shared" si="17"/>
        <v>1</v>
      </c>
    </row>
    <row r="198" spans="1:23" outlineLevel="2" x14ac:dyDescent="0.25">
      <c r="A198" s="20" t="s">
        <v>1187</v>
      </c>
      <c r="B198" s="20">
        <v>1629</v>
      </c>
      <c r="C198" s="20" t="s">
        <v>23</v>
      </c>
      <c r="D198" s="20">
        <v>976</v>
      </c>
      <c r="E198" s="20" t="s">
        <v>182</v>
      </c>
      <c r="F198" s="20">
        <v>979</v>
      </c>
      <c r="G198" s="20" t="s">
        <v>742</v>
      </c>
      <c r="T198" s="23">
        <v>4</v>
      </c>
      <c r="V198" s="23">
        <v>1</v>
      </c>
      <c r="W198" s="28">
        <f t="shared" si="17"/>
        <v>5</v>
      </c>
    </row>
    <row r="199" spans="1:23" outlineLevel="1" x14ac:dyDescent="0.25">
      <c r="A199" s="24" t="s">
        <v>1745</v>
      </c>
      <c r="B199" s="25"/>
      <c r="C199" s="25"/>
      <c r="D199" s="25"/>
      <c r="E199" s="25"/>
      <c r="F199" s="25"/>
      <c r="G199" s="25"/>
      <c r="H199" s="26">
        <f t="shared" ref="H199:W199" si="23">SUBTOTAL(9,H188:H198)</f>
        <v>1</v>
      </c>
      <c r="I199" s="26">
        <f t="shared" si="23"/>
        <v>2</v>
      </c>
      <c r="J199" s="26">
        <f t="shared" si="23"/>
        <v>6</v>
      </c>
      <c r="K199" s="26">
        <f t="shared" si="23"/>
        <v>10</v>
      </c>
      <c r="L199" s="26">
        <f t="shared" si="23"/>
        <v>10</v>
      </c>
      <c r="M199" s="26">
        <f t="shared" si="23"/>
        <v>6</v>
      </c>
      <c r="N199" s="26">
        <f t="shared" si="23"/>
        <v>11</v>
      </c>
      <c r="O199" s="26">
        <f t="shared" si="23"/>
        <v>10</v>
      </c>
      <c r="P199" s="26">
        <f t="shared" si="23"/>
        <v>11</v>
      </c>
      <c r="Q199" s="26">
        <f t="shared" si="23"/>
        <v>8</v>
      </c>
      <c r="R199" s="26">
        <f t="shared" si="23"/>
        <v>14</v>
      </c>
      <c r="S199" s="26">
        <f t="shared" si="23"/>
        <v>17</v>
      </c>
      <c r="T199" s="26">
        <f t="shared" si="23"/>
        <v>12</v>
      </c>
      <c r="U199" s="26">
        <f t="shared" si="23"/>
        <v>15</v>
      </c>
      <c r="V199" s="26">
        <f t="shared" si="23"/>
        <v>18</v>
      </c>
      <c r="W199" s="28">
        <f t="shared" si="23"/>
        <v>151</v>
      </c>
    </row>
    <row r="200" spans="1:23" outlineLevel="2" x14ac:dyDescent="0.25">
      <c r="A200" s="20" t="s">
        <v>1188</v>
      </c>
      <c r="B200" s="20">
        <v>774</v>
      </c>
      <c r="C200" s="20" t="s">
        <v>157</v>
      </c>
      <c r="D200" s="20">
        <v>1739</v>
      </c>
      <c r="E200" s="20" t="s">
        <v>96</v>
      </c>
      <c r="F200" s="20">
        <v>1715</v>
      </c>
      <c r="G200" s="20" t="s">
        <v>96</v>
      </c>
      <c r="S200" s="23">
        <v>1</v>
      </c>
      <c r="W200" s="28">
        <f t="shared" si="17"/>
        <v>1</v>
      </c>
    </row>
    <row r="201" spans="1:23" outlineLevel="2" x14ac:dyDescent="0.25">
      <c r="A201" s="20" t="s">
        <v>1188</v>
      </c>
      <c r="B201" s="20">
        <v>774</v>
      </c>
      <c r="C201" s="20" t="s">
        <v>157</v>
      </c>
      <c r="D201" s="20">
        <v>774</v>
      </c>
      <c r="E201" s="20" t="s">
        <v>157</v>
      </c>
      <c r="F201" s="20">
        <v>777</v>
      </c>
      <c r="G201" s="20" t="s">
        <v>641</v>
      </c>
      <c r="J201" s="23">
        <v>1</v>
      </c>
      <c r="K201" s="23">
        <v>1</v>
      </c>
      <c r="L201" s="23">
        <v>3</v>
      </c>
      <c r="M201" s="23">
        <v>5</v>
      </c>
      <c r="N201" s="23">
        <v>1</v>
      </c>
      <c r="O201" s="23">
        <v>3</v>
      </c>
      <c r="W201" s="28">
        <f t="shared" si="17"/>
        <v>14</v>
      </c>
    </row>
    <row r="202" spans="1:23" outlineLevel="2" x14ac:dyDescent="0.25">
      <c r="A202" s="20" t="s">
        <v>1188</v>
      </c>
      <c r="B202" s="20">
        <v>774</v>
      </c>
      <c r="C202" s="20" t="s">
        <v>157</v>
      </c>
      <c r="D202" s="20">
        <v>774</v>
      </c>
      <c r="E202" s="20" t="s">
        <v>157</v>
      </c>
      <c r="F202" s="20">
        <v>778</v>
      </c>
      <c r="G202" s="20" t="s">
        <v>642</v>
      </c>
      <c r="P202" s="23">
        <v>1</v>
      </c>
      <c r="Q202" s="23">
        <v>1</v>
      </c>
      <c r="R202" s="23">
        <v>4</v>
      </c>
      <c r="S202" s="23">
        <v>2</v>
      </c>
      <c r="T202" s="23">
        <v>4</v>
      </c>
      <c r="U202" s="23">
        <v>4</v>
      </c>
      <c r="W202" s="28">
        <f t="shared" si="17"/>
        <v>16</v>
      </c>
    </row>
    <row r="203" spans="1:23" outlineLevel="2" x14ac:dyDescent="0.25">
      <c r="A203" s="20" t="s">
        <v>1188</v>
      </c>
      <c r="B203" s="20">
        <v>774</v>
      </c>
      <c r="C203" s="20" t="s">
        <v>157</v>
      </c>
      <c r="D203" s="20">
        <v>936</v>
      </c>
      <c r="E203" s="20" t="s">
        <v>174</v>
      </c>
      <c r="F203" s="20">
        <v>937</v>
      </c>
      <c r="G203" s="20" t="s">
        <v>711</v>
      </c>
      <c r="K203" s="23">
        <v>2</v>
      </c>
      <c r="W203" s="28">
        <f t="shared" si="17"/>
        <v>2</v>
      </c>
    </row>
    <row r="204" spans="1:23" outlineLevel="2" x14ac:dyDescent="0.25">
      <c r="A204" s="20" t="s">
        <v>1188</v>
      </c>
      <c r="B204" s="20">
        <v>774</v>
      </c>
      <c r="C204" s="20" t="s">
        <v>157</v>
      </c>
      <c r="D204" s="20">
        <v>936</v>
      </c>
      <c r="E204" s="20" t="s">
        <v>174</v>
      </c>
      <c r="F204" s="20">
        <v>940</v>
      </c>
      <c r="G204" s="20" t="s">
        <v>713</v>
      </c>
      <c r="Q204" s="23">
        <v>2</v>
      </c>
      <c r="W204" s="28">
        <f t="shared" si="17"/>
        <v>2</v>
      </c>
    </row>
    <row r="205" spans="1:23" outlineLevel="2" x14ac:dyDescent="0.25">
      <c r="A205" s="20" t="s">
        <v>1188</v>
      </c>
      <c r="B205" s="20">
        <v>774</v>
      </c>
      <c r="C205" s="20" t="s">
        <v>157</v>
      </c>
      <c r="D205" s="20">
        <v>951</v>
      </c>
      <c r="E205" s="20" t="s">
        <v>177</v>
      </c>
      <c r="F205" s="20">
        <v>956</v>
      </c>
      <c r="G205" s="20" t="s">
        <v>722</v>
      </c>
      <c r="H205" s="23">
        <v>1</v>
      </c>
      <c r="N205" s="23">
        <v>1</v>
      </c>
      <c r="W205" s="28">
        <f t="shared" si="17"/>
        <v>2</v>
      </c>
    </row>
    <row r="206" spans="1:23" outlineLevel="2" x14ac:dyDescent="0.25">
      <c r="A206" s="20" t="s">
        <v>1188</v>
      </c>
      <c r="B206" s="20">
        <v>774</v>
      </c>
      <c r="C206" s="20" t="s">
        <v>157</v>
      </c>
      <c r="D206" s="20">
        <v>951</v>
      </c>
      <c r="E206" s="20" t="s">
        <v>177</v>
      </c>
      <c r="F206" s="20">
        <v>954</v>
      </c>
      <c r="G206" s="20" t="s">
        <v>723</v>
      </c>
      <c r="P206" s="23">
        <v>1</v>
      </c>
      <c r="W206" s="28">
        <f t="shared" si="17"/>
        <v>1</v>
      </c>
    </row>
    <row r="207" spans="1:23" outlineLevel="1" x14ac:dyDescent="0.25">
      <c r="A207" s="24" t="s">
        <v>1746</v>
      </c>
      <c r="B207" s="25"/>
      <c r="C207" s="25"/>
      <c r="D207" s="25"/>
      <c r="E207" s="25"/>
      <c r="F207" s="25"/>
      <c r="G207" s="25"/>
      <c r="H207" s="26">
        <f t="shared" ref="H207:W207" si="24">SUBTOTAL(9,H200:H206)</f>
        <v>1</v>
      </c>
      <c r="I207" s="26">
        <f t="shared" si="24"/>
        <v>0</v>
      </c>
      <c r="J207" s="26">
        <f t="shared" si="24"/>
        <v>1</v>
      </c>
      <c r="K207" s="26">
        <f t="shared" si="24"/>
        <v>3</v>
      </c>
      <c r="L207" s="26">
        <f t="shared" si="24"/>
        <v>3</v>
      </c>
      <c r="M207" s="26">
        <f t="shared" si="24"/>
        <v>5</v>
      </c>
      <c r="N207" s="26">
        <f t="shared" si="24"/>
        <v>2</v>
      </c>
      <c r="O207" s="26">
        <f t="shared" si="24"/>
        <v>3</v>
      </c>
      <c r="P207" s="26">
        <f t="shared" si="24"/>
        <v>2</v>
      </c>
      <c r="Q207" s="26">
        <f t="shared" si="24"/>
        <v>3</v>
      </c>
      <c r="R207" s="26">
        <f t="shared" si="24"/>
        <v>4</v>
      </c>
      <c r="S207" s="26">
        <f t="shared" si="24"/>
        <v>3</v>
      </c>
      <c r="T207" s="26">
        <f t="shared" si="24"/>
        <v>4</v>
      </c>
      <c r="U207" s="26">
        <f t="shared" si="24"/>
        <v>4</v>
      </c>
      <c r="V207" s="26">
        <f t="shared" si="24"/>
        <v>0</v>
      </c>
      <c r="W207" s="28">
        <f t="shared" si="24"/>
        <v>38</v>
      </c>
    </row>
    <row r="208" spans="1:23" outlineLevel="2" x14ac:dyDescent="0.25">
      <c r="A208" s="20" t="s">
        <v>1189</v>
      </c>
      <c r="B208" s="20">
        <v>14</v>
      </c>
      <c r="C208" s="20" t="s">
        <v>24</v>
      </c>
      <c r="D208" s="20">
        <v>14</v>
      </c>
      <c r="E208" s="20" t="s">
        <v>24</v>
      </c>
      <c r="F208" s="20">
        <v>25</v>
      </c>
      <c r="G208" s="20" t="s">
        <v>266</v>
      </c>
      <c r="Q208" s="23">
        <v>279</v>
      </c>
      <c r="R208" s="23">
        <v>262</v>
      </c>
      <c r="W208" s="28">
        <f t="shared" si="17"/>
        <v>541</v>
      </c>
    </row>
    <row r="209" spans="1:23" outlineLevel="2" x14ac:dyDescent="0.25">
      <c r="A209" s="20" t="s">
        <v>1189</v>
      </c>
      <c r="B209" s="20">
        <v>14</v>
      </c>
      <c r="C209" s="20" t="s">
        <v>24</v>
      </c>
      <c r="D209" s="20">
        <v>14</v>
      </c>
      <c r="E209" s="20" t="s">
        <v>24</v>
      </c>
      <c r="F209" s="20">
        <v>15</v>
      </c>
      <c r="G209" s="20" t="s">
        <v>267</v>
      </c>
      <c r="H209" s="23">
        <v>16</v>
      </c>
      <c r="J209" s="23">
        <v>22</v>
      </c>
      <c r="K209" s="23">
        <v>24</v>
      </c>
      <c r="L209" s="23">
        <v>28</v>
      </c>
      <c r="M209" s="23">
        <v>21</v>
      </c>
      <c r="N209" s="23">
        <v>25</v>
      </c>
      <c r="O209" s="23">
        <v>17</v>
      </c>
      <c r="P209" s="23">
        <v>19</v>
      </c>
      <c r="W209" s="28">
        <f t="shared" si="17"/>
        <v>172</v>
      </c>
    </row>
    <row r="210" spans="1:23" outlineLevel="2" x14ac:dyDescent="0.25">
      <c r="A210" s="20" t="s">
        <v>1189</v>
      </c>
      <c r="B210" s="20">
        <v>14</v>
      </c>
      <c r="C210" s="20" t="s">
        <v>24</v>
      </c>
      <c r="D210" s="20">
        <v>14</v>
      </c>
      <c r="E210" s="20" t="s">
        <v>24</v>
      </c>
      <c r="F210" s="20">
        <v>23</v>
      </c>
      <c r="G210" s="20" t="s">
        <v>268</v>
      </c>
      <c r="S210" s="23">
        <v>254</v>
      </c>
      <c r="T210" s="23">
        <v>226</v>
      </c>
      <c r="U210" s="23">
        <v>255</v>
      </c>
      <c r="V210" s="23">
        <v>235</v>
      </c>
      <c r="W210" s="28">
        <f t="shared" si="17"/>
        <v>970</v>
      </c>
    </row>
    <row r="211" spans="1:23" outlineLevel="2" x14ac:dyDescent="0.25">
      <c r="A211" s="20" t="s">
        <v>1189</v>
      </c>
      <c r="B211" s="20">
        <v>14</v>
      </c>
      <c r="C211" s="20" t="s">
        <v>24</v>
      </c>
      <c r="D211" s="20">
        <v>14</v>
      </c>
      <c r="E211" s="20" t="s">
        <v>24</v>
      </c>
      <c r="F211" s="20">
        <v>16</v>
      </c>
      <c r="G211" s="20" t="s">
        <v>269</v>
      </c>
      <c r="H211" s="23">
        <v>52</v>
      </c>
      <c r="I211" s="23">
        <v>5</v>
      </c>
      <c r="J211" s="23">
        <v>66</v>
      </c>
      <c r="K211" s="23">
        <v>80</v>
      </c>
      <c r="L211" s="23">
        <v>69</v>
      </c>
      <c r="M211" s="23">
        <v>69</v>
      </c>
      <c r="N211" s="23">
        <v>61</v>
      </c>
      <c r="O211" s="23">
        <v>83</v>
      </c>
      <c r="P211" s="23">
        <v>69</v>
      </c>
      <c r="W211" s="28">
        <f t="shared" si="17"/>
        <v>554</v>
      </c>
    </row>
    <row r="212" spans="1:23" outlineLevel="2" x14ac:dyDescent="0.25">
      <c r="A212" s="20" t="s">
        <v>1189</v>
      </c>
      <c r="B212" s="20">
        <v>14</v>
      </c>
      <c r="C212" s="20" t="s">
        <v>24</v>
      </c>
      <c r="D212" s="20">
        <v>14</v>
      </c>
      <c r="E212" s="20" t="s">
        <v>24</v>
      </c>
      <c r="F212" s="20">
        <v>27</v>
      </c>
      <c r="G212" s="20" t="s">
        <v>270</v>
      </c>
      <c r="H212" s="23">
        <v>28</v>
      </c>
      <c r="I212" s="23">
        <v>1</v>
      </c>
      <c r="J212" s="23">
        <v>50</v>
      </c>
      <c r="K212" s="23">
        <v>56</v>
      </c>
      <c r="L212" s="23">
        <v>41</v>
      </c>
      <c r="M212" s="23">
        <v>49</v>
      </c>
      <c r="N212" s="23">
        <v>52</v>
      </c>
      <c r="O212" s="23">
        <v>45</v>
      </c>
      <c r="P212" s="23">
        <v>54</v>
      </c>
      <c r="W212" s="28">
        <f t="shared" si="17"/>
        <v>376</v>
      </c>
    </row>
    <row r="213" spans="1:23" outlineLevel="2" x14ac:dyDescent="0.25">
      <c r="A213" s="20" t="s">
        <v>1189</v>
      </c>
      <c r="B213" s="20">
        <v>14</v>
      </c>
      <c r="C213" s="20" t="s">
        <v>24</v>
      </c>
      <c r="D213" s="20">
        <v>14</v>
      </c>
      <c r="E213" s="20" t="s">
        <v>24</v>
      </c>
      <c r="F213" s="20">
        <v>24</v>
      </c>
      <c r="G213" s="20" t="s">
        <v>271</v>
      </c>
      <c r="H213" s="23">
        <v>37</v>
      </c>
      <c r="I213" s="23">
        <v>1</v>
      </c>
      <c r="J213" s="23">
        <v>50</v>
      </c>
      <c r="K213" s="23">
        <v>48</v>
      </c>
      <c r="L213" s="23">
        <v>41</v>
      </c>
      <c r="M213" s="23">
        <v>54</v>
      </c>
      <c r="N213" s="23">
        <v>58</v>
      </c>
      <c r="O213" s="23">
        <v>49</v>
      </c>
      <c r="P213" s="23">
        <v>45</v>
      </c>
      <c r="W213" s="28">
        <f t="shared" si="17"/>
        <v>383</v>
      </c>
    </row>
    <row r="214" spans="1:23" outlineLevel="2" x14ac:dyDescent="0.25">
      <c r="A214" s="20" t="s">
        <v>1189</v>
      </c>
      <c r="B214" s="20">
        <v>14</v>
      </c>
      <c r="C214" s="20" t="s">
        <v>24</v>
      </c>
      <c r="D214" s="20">
        <v>14</v>
      </c>
      <c r="E214" s="20" t="s">
        <v>24</v>
      </c>
      <c r="F214" s="20">
        <v>21</v>
      </c>
      <c r="G214" s="20" t="s">
        <v>272</v>
      </c>
      <c r="H214" s="23">
        <v>25</v>
      </c>
      <c r="J214" s="23">
        <v>37</v>
      </c>
      <c r="K214" s="23">
        <v>27</v>
      </c>
      <c r="L214" s="23">
        <v>33</v>
      </c>
      <c r="M214" s="23">
        <v>29</v>
      </c>
      <c r="N214" s="23">
        <v>32</v>
      </c>
      <c r="O214" s="23">
        <v>26</v>
      </c>
      <c r="P214" s="23">
        <v>43</v>
      </c>
      <c r="W214" s="28">
        <f t="shared" si="17"/>
        <v>252</v>
      </c>
    </row>
    <row r="215" spans="1:23" outlineLevel="2" x14ac:dyDescent="0.25">
      <c r="A215" s="20" t="s">
        <v>1189</v>
      </c>
      <c r="B215" s="20">
        <v>14</v>
      </c>
      <c r="C215" s="20" t="s">
        <v>24</v>
      </c>
      <c r="D215" s="20">
        <v>14</v>
      </c>
      <c r="E215" s="20" t="s">
        <v>24</v>
      </c>
      <c r="F215" s="20">
        <v>19</v>
      </c>
      <c r="G215" s="20" t="s">
        <v>273</v>
      </c>
      <c r="H215" s="23">
        <v>16</v>
      </c>
      <c r="J215" s="23">
        <v>34</v>
      </c>
      <c r="K215" s="23">
        <v>33</v>
      </c>
      <c r="L215" s="23">
        <v>30</v>
      </c>
      <c r="M215" s="23">
        <v>34</v>
      </c>
      <c r="N215" s="23">
        <v>34</v>
      </c>
      <c r="O215" s="23">
        <v>33</v>
      </c>
      <c r="P215" s="23">
        <v>30</v>
      </c>
      <c r="W215" s="28">
        <f t="shared" si="17"/>
        <v>244</v>
      </c>
    </row>
    <row r="216" spans="1:23" outlineLevel="2" x14ac:dyDescent="0.25">
      <c r="A216" s="20" t="s">
        <v>1189</v>
      </c>
      <c r="B216" s="20">
        <v>14</v>
      </c>
      <c r="C216" s="20" t="s">
        <v>24</v>
      </c>
      <c r="D216" s="20">
        <v>1630</v>
      </c>
      <c r="E216" s="20" t="s">
        <v>29</v>
      </c>
      <c r="F216" s="20">
        <v>1648</v>
      </c>
      <c r="G216" s="20" t="s">
        <v>292</v>
      </c>
      <c r="S216" s="23">
        <v>2</v>
      </c>
      <c r="T216" s="23">
        <v>3</v>
      </c>
      <c r="U216" s="23">
        <v>3</v>
      </c>
      <c r="V216" s="23">
        <v>7</v>
      </c>
      <c r="W216" s="28">
        <f t="shared" si="17"/>
        <v>15</v>
      </c>
    </row>
    <row r="217" spans="1:23" outlineLevel="2" x14ac:dyDescent="0.25">
      <c r="A217" s="20" t="s">
        <v>1189</v>
      </c>
      <c r="B217" s="20">
        <v>14</v>
      </c>
      <c r="C217" s="20" t="s">
        <v>24</v>
      </c>
      <c r="D217" s="20">
        <v>94</v>
      </c>
      <c r="E217" s="20" t="s">
        <v>38</v>
      </c>
      <c r="F217" s="20">
        <v>95</v>
      </c>
      <c r="G217" s="20" t="s">
        <v>309</v>
      </c>
      <c r="K217" s="23">
        <v>1</v>
      </c>
      <c r="W217" s="28">
        <f t="shared" ref="W217:W285" si="25">SUM(H217:V217)</f>
        <v>1</v>
      </c>
    </row>
    <row r="218" spans="1:23" outlineLevel="2" x14ac:dyDescent="0.25">
      <c r="A218" s="20" t="s">
        <v>1189</v>
      </c>
      <c r="B218" s="20">
        <v>14</v>
      </c>
      <c r="C218" s="20" t="s">
        <v>24</v>
      </c>
      <c r="D218" s="20">
        <v>94</v>
      </c>
      <c r="E218" s="20" t="s">
        <v>38</v>
      </c>
      <c r="F218" s="20">
        <v>101</v>
      </c>
      <c r="G218" s="20" t="s">
        <v>310</v>
      </c>
      <c r="M218" s="23">
        <v>1</v>
      </c>
      <c r="W218" s="28">
        <f t="shared" si="25"/>
        <v>1</v>
      </c>
    </row>
    <row r="219" spans="1:23" outlineLevel="2" x14ac:dyDescent="0.25">
      <c r="A219" s="20" t="s">
        <v>1189</v>
      </c>
      <c r="B219" s="20">
        <v>14</v>
      </c>
      <c r="C219" s="20" t="s">
        <v>24</v>
      </c>
      <c r="D219" s="20">
        <v>1631</v>
      </c>
      <c r="E219" s="20" t="s">
        <v>63</v>
      </c>
      <c r="F219" s="20">
        <v>1649</v>
      </c>
      <c r="G219" s="20" t="s">
        <v>346</v>
      </c>
      <c r="J219" s="23">
        <v>3</v>
      </c>
      <c r="K219" s="23">
        <v>1</v>
      </c>
      <c r="L219" s="23">
        <v>2</v>
      </c>
      <c r="M219" s="23">
        <v>1</v>
      </c>
      <c r="W219" s="28">
        <f t="shared" si="25"/>
        <v>7</v>
      </c>
    </row>
    <row r="220" spans="1:23" outlineLevel="2" x14ac:dyDescent="0.25">
      <c r="A220" s="20" t="s">
        <v>1189</v>
      </c>
      <c r="B220" s="20">
        <v>14</v>
      </c>
      <c r="C220" s="20" t="s">
        <v>24</v>
      </c>
      <c r="D220" s="20">
        <v>194</v>
      </c>
      <c r="E220" s="20" t="s">
        <v>68</v>
      </c>
      <c r="F220" s="20">
        <v>199</v>
      </c>
      <c r="G220" s="20" t="s">
        <v>351</v>
      </c>
      <c r="U220" s="23">
        <v>1</v>
      </c>
      <c r="W220" s="28">
        <f t="shared" si="25"/>
        <v>1</v>
      </c>
    </row>
    <row r="221" spans="1:23" outlineLevel="2" x14ac:dyDescent="0.25">
      <c r="A221" s="20" t="s">
        <v>1189</v>
      </c>
      <c r="B221" s="20">
        <v>14</v>
      </c>
      <c r="C221" s="20" t="s">
        <v>24</v>
      </c>
      <c r="D221" s="20">
        <v>1632</v>
      </c>
      <c r="E221" s="20" t="s">
        <v>74</v>
      </c>
      <c r="F221" s="20">
        <v>1650</v>
      </c>
      <c r="G221" s="20" t="s">
        <v>74</v>
      </c>
      <c r="T221" s="23">
        <v>1</v>
      </c>
      <c r="W221" s="28">
        <f t="shared" si="25"/>
        <v>1</v>
      </c>
    </row>
    <row r="222" spans="1:23" outlineLevel="2" x14ac:dyDescent="0.25">
      <c r="A222" s="20" t="s">
        <v>1189</v>
      </c>
      <c r="B222" s="20">
        <v>14</v>
      </c>
      <c r="C222" s="20" t="s">
        <v>24</v>
      </c>
      <c r="D222" s="20">
        <v>250</v>
      </c>
      <c r="E222" s="20" t="s">
        <v>86</v>
      </c>
      <c r="F222" s="20">
        <v>255</v>
      </c>
      <c r="G222" s="20" t="s">
        <v>378</v>
      </c>
      <c r="S222" s="23">
        <v>1</v>
      </c>
      <c r="T222" s="23">
        <v>3</v>
      </c>
      <c r="U222" s="23">
        <v>5</v>
      </c>
      <c r="V222" s="23">
        <v>7</v>
      </c>
      <c r="W222" s="28">
        <f t="shared" si="25"/>
        <v>16</v>
      </c>
    </row>
    <row r="223" spans="1:23" outlineLevel="2" x14ac:dyDescent="0.25">
      <c r="A223" s="20" t="s">
        <v>1189</v>
      </c>
      <c r="B223" s="20">
        <v>14</v>
      </c>
      <c r="C223" s="20" t="s">
        <v>24</v>
      </c>
      <c r="D223" s="20">
        <v>250</v>
      </c>
      <c r="E223" s="20" t="s">
        <v>86</v>
      </c>
      <c r="F223" s="20">
        <v>257</v>
      </c>
      <c r="G223" s="20" t="s">
        <v>379</v>
      </c>
      <c r="Q223" s="23">
        <v>3</v>
      </c>
      <c r="R223" s="23">
        <v>2</v>
      </c>
      <c r="W223" s="28">
        <f t="shared" si="25"/>
        <v>5</v>
      </c>
    </row>
    <row r="224" spans="1:23" outlineLevel="2" x14ac:dyDescent="0.25">
      <c r="A224" s="20" t="s">
        <v>1189</v>
      </c>
      <c r="B224" s="20">
        <v>14</v>
      </c>
      <c r="C224" s="20" t="s">
        <v>24</v>
      </c>
      <c r="D224" s="20">
        <v>250</v>
      </c>
      <c r="E224" s="20" t="s">
        <v>86</v>
      </c>
      <c r="F224" s="20">
        <v>252</v>
      </c>
      <c r="G224" s="20" t="s">
        <v>380</v>
      </c>
      <c r="K224" s="23">
        <v>1</v>
      </c>
      <c r="M224" s="23">
        <v>1</v>
      </c>
      <c r="W224" s="28">
        <f t="shared" si="25"/>
        <v>2</v>
      </c>
    </row>
    <row r="225" spans="1:23" outlineLevel="2" x14ac:dyDescent="0.25">
      <c r="A225" s="20" t="s">
        <v>1189</v>
      </c>
      <c r="B225" s="20">
        <v>14</v>
      </c>
      <c r="C225" s="20" t="s">
        <v>24</v>
      </c>
      <c r="D225" s="20">
        <v>250</v>
      </c>
      <c r="E225" s="20" t="s">
        <v>86</v>
      </c>
      <c r="F225" s="20">
        <v>254</v>
      </c>
      <c r="G225" s="20" t="s">
        <v>381</v>
      </c>
      <c r="K225" s="23">
        <v>1</v>
      </c>
      <c r="W225" s="28">
        <f t="shared" si="25"/>
        <v>1</v>
      </c>
    </row>
    <row r="226" spans="1:23" outlineLevel="2" x14ac:dyDescent="0.25">
      <c r="A226" s="20" t="s">
        <v>1189</v>
      </c>
      <c r="B226" s="20">
        <v>14</v>
      </c>
      <c r="C226" s="20" t="s">
        <v>24</v>
      </c>
      <c r="D226" s="20">
        <v>250</v>
      </c>
      <c r="E226" s="20" t="s">
        <v>86</v>
      </c>
      <c r="F226" s="20">
        <v>260</v>
      </c>
      <c r="G226" s="20" t="s">
        <v>382</v>
      </c>
      <c r="N226" s="23">
        <v>1</v>
      </c>
      <c r="P226" s="23">
        <v>2</v>
      </c>
      <c r="W226" s="28">
        <f t="shared" si="25"/>
        <v>3</v>
      </c>
    </row>
    <row r="227" spans="1:23" outlineLevel="2" x14ac:dyDescent="0.25">
      <c r="A227" s="20" t="s">
        <v>1189</v>
      </c>
      <c r="B227" s="20">
        <v>14</v>
      </c>
      <c r="C227" s="20" t="s">
        <v>24</v>
      </c>
      <c r="D227" s="20">
        <v>266</v>
      </c>
      <c r="E227" s="20" t="s">
        <v>88</v>
      </c>
      <c r="F227" s="20">
        <v>270</v>
      </c>
      <c r="G227" s="20" t="s">
        <v>386</v>
      </c>
      <c r="V227" s="23">
        <v>1</v>
      </c>
      <c r="W227" s="28">
        <f t="shared" si="25"/>
        <v>1</v>
      </c>
    </row>
    <row r="228" spans="1:23" outlineLevel="2" x14ac:dyDescent="0.25">
      <c r="A228" s="20" t="s">
        <v>1189</v>
      </c>
      <c r="B228" s="20">
        <v>14</v>
      </c>
      <c r="C228" s="20" t="s">
        <v>24</v>
      </c>
      <c r="D228" s="20">
        <v>1672</v>
      </c>
      <c r="E228" s="20" t="s">
        <v>94</v>
      </c>
      <c r="F228" s="20">
        <v>1673</v>
      </c>
      <c r="G228" s="20" t="s">
        <v>94</v>
      </c>
      <c r="Q228" s="23">
        <v>1</v>
      </c>
      <c r="R228" s="23">
        <v>1</v>
      </c>
      <c r="S228" s="23">
        <v>2</v>
      </c>
      <c r="T228" s="23">
        <v>1</v>
      </c>
      <c r="U228" s="23">
        <v>2</v>
      </c>
      <c r="V228" s="23">
        <v>1</v>
      </c>
      <c r="W228" s="28">
        <f t="shared" si="25"/>
        <v>8</v>
      </c>
    </row>
    <row r="229" spans="1:23" outlineLevel="2" x14ac:dyDescent="0.25">
      <c r="A229" s="20" t="s">
        <v>1189</v>
      </c>
      <c r="B229" s="20">
        <v>14</v>
      </c>
      <c r="C229" s="20" t="s">
        <v>24</v>
      </c>
      <c r="D229" s="20">
        <v>1739</v>
      </c>
      <c r="E229" s="20" t="s">
        <v>96</v>
      </c>
      <c r="F229" s="20">
        <v>1715</v>
      </c>
      <c r="G229" s="20" t="s">
        <v>96</v>
      </c>
      <c r="T229" s="23">
        <v>1</v>
      </c>
      <c r="U229" s="23">
        <v>2</v>
      </c>
      <c r="W229" s="28">
        <f t="shared" si="25"/>
        <v>3</v>
      </c>
    </row>
    <row r="230" spans="1:23" outlineLevel="2" x14ac:dyDescent="0.25">
      <c r="A230" s="20" t="s">
        <v>1189</v>
      </c>
      <c r="B230" s="20">
        <v>14</v>
      </c>
      <c r="C230" s="20" t="s">
        <v>24</v>
      </c>
      <c r="D230" s="20">
        <v>1067</v>
      </c>
      <c r="E230" s="20" t="s">
        <v>97</v>
      </c>
      <c r="F230" s="20">
        <v>1068</v>
      </c>
      <c r="G230" s="20" t="s">
        <v>97</v>
      </c>
      <c r="V230" s="23">
        <v>2</v>
      </c>
      <c r="W230" s="28">
        <f t="shared" si="25"/>
        <v>2</v>
      </c>
    </row>
    <row r="231" spans="1:23" outlineLevel="2" x14ac:dyDescent="0.25">
      <c r="A231" s="20" t="s">
        <v>1189</v>
      </c>
      <c r="B231" s="20">
        <v>14</v>
      </c>
      <c r="C231" s="20" t="s">
        <v>24</v>
      </c>
      <c r="D231" s="20">
        <v>1343</v>
      </c>
      <c r="E231" s="20" t="s">
        <v>243</v>
      </c>
      <c r="F231" s="20">
        <v>1344</v>
      </c>
      <c r="G231" s="20" t="s">
        <v>243</v>
      </c>
      <c r="L231" s="23">
        <v>1</v>
      </c>
      <c r="Q231" s="23">
        <v>1</v>
      </c>
      <c r="S231" s="23">
        <v>2</v>
      </c>
      <c r="U231" s="23">
        <v>1</v>
      </c>
      <c r="W231" s="28">
        <f t="shared" si="25"/>
        <v>5</v>
      </c>
    </row>
    <row r="232" spans="1:23" outlineLevel="2" x14ac:dyDescent="0.25">
      <c r="A232" s="20" t="s">
        <v>1189</v>
      </c>
      <c r="B232" s="20">
        <v>14</v>
      </c>
      <c r="C232" s="20" t="s">
        <v>24</v>
      </c>
      <c r="D232" s="20">
        <v>364</v>
      </c>
      <c r="E232" s="20" t="s">
        <v>117</v>
      </c>
      <c r="F232" s="20">
        <v>384</v>
      </c>
      <c r="G232" s="20" t="s">
        <v>420</v>
      </c>
      <c r="S232" s="23">
        <v>1</v>
      </c>
      <c r="W232" s="28">
        <f t="shared" si="25"/>
        <v>1</v>
      </c>
    </row>
    <row r="233" spans="1:23" outlineLevel="2" x14ac:dyDescent="0.25">
      <c r="A233" s="20" t="s">
        <v>1189</v>
      </c>
      <c r="B233" s="20">
        <v>14</v>
      </c>
      <c r="C233" s="20" t="s">
        <v>24</v>
      </c>
      <c r="D233" s="20">
        <v>635</v>
      </c>
      <c r="E233" s="20" t="s">
        <v>133</v>
      </c>
      <c r="F233" s="20">
        <v>640</v>
      </c>
      <c r="G233" s="20" t="s">
        <v>525</v>
      </c>
      <c r="H233" s="23">
        <v>2</v>
      </c>
      <c r="W233" s="28">
        <f t="shared" si="25"/>
        <v>2</v>
      </c>
    </row>
    <row r="234" spans="1:23" outlineLevel="2" x14ac:dyDescent="0.25">
      <c r="A234" s="20" t="s">
        <v>1189</v>
      </c>
      <c r="B234" s="20">
        <v>14</v>
      </c>
      <c r="C234" s="20" t="s">
        <v>24</v>
      </c>
      <c r="D234" s="20">
        <v>635</v>
      </c>
      <c r="E234" s="20" t="s">
        <v>133</v>
      </c>
      <c r="F234" s="20">
        <v>637</v>
      </c>
      <c r="G234" s="20" t="s">
        <v>526</v>
      </c>
      <c r="V234" s="23">
        <v>1</v>
      </c>
      <c r="W234" s="28">
        <f t="shared" si="25"/>
        <v>1</v>
      </c>
    </row>
    <row r="235" spans="1:23" outlineLevel="2" x14ac:dyDescent="0.25">
      <c r="A235" s="20" t="s">
        <v>1189</v>
      </c>
      <c r="B235" s="20">
        <v>14</v>
      </c>
      <c r="C235" s="20" t="s">
        <v>24</v>
      </c>
      <c r="D235" s="20">
        <v>635</v>
      </c>
      <c r="E235" s="20" t="s">
        <v>133</v>
      </c>
      <c r="F235" s="20">
        <v>638</v>
      </c>
      <c r="G235" s="20" t="s">
        <v>527</v>
      </c>
      <c r="O235" s="23">
        <v>1</v>
      </c>
      <c r="W235" s="28">
        <f t="shared" si="25"/>
        <v>1</v>
      </c>
    </row>
    <row r="236" spans="1:23" outlineLevel="2" x14ac:dyDescent="0.25">
      <c r="A236" s="20" t="s">
        <v>1189</v>
      </c>
      <c r="B236" s="20">
        <v>14</v>
      </c>
      <c r="C236" s="20" t="s">
        <v>24</v>
      </c>
      <c r="D236" s="20">
        <v>635</v>
      </c>
      <c r="E236" s="20" t="s">
        <v>133</v>
      </c>
      <c r="F236" s="20">
        <v>636</v>
      </c>
      <c r="G236" s="20" t="s">
        <v>529</v>
      </c>
      <c r="J236" s="23">
        <v>1</v>
      </c>
      <c r="W236" s="28">
        <f t="shared" si="25"/>
        <v>1</v>
      </c>
    </row>
    <row r="237" spans="1:23" outlineLevel="2" x14ac:dyDescent="0.25">
      <c r="A237" s="20" t="s">
        <v>1189</v>
      </c>
      <c r="B237" s="20">
        <v>14</v>
      </c>
      <c r="C237" s="20" t="s">
        <v>24</v>
      </c>
      <c r="D237" s="20">
        <v>1456</v>
      </c>
      <c r="E237" s="20" t="s">
        <v>134</v>
      </c>
      <c r="F237" s="20">
        <v>361</v>
      </c>
      <c r="G237" s="20" t="s">
        <v>533</v>
      </c>
      <c r="O237" s="23">
        <v>1</v>
      </c>
      <c r="P237" s="23">
        <v>2</v>
      </c>
      <c r="W237" s="28">
        <f t="shared" si="25"/>
        <v>3</v>
      </c>
    </row>
    <row r="238" spans="1:23" outlineLevel="2" x14ac:dyDescent="0.25">
      <c r="A238" s="20" t="s">
        <v>1189</v>
      </c>
      <c r="B238" s="20">
        <v>14</v>
      </c>
      <c r="C238" s="20" t="s">
        <v>24</v>
      </c>
      <c r="D238" s="20">
        <v>1456</v>
      </c>
      <c r="E238" s="20" t="s">
        <v>134</v>
      </c>
      <c r="F238" s="20">
        <v>362</v>
      </c>
      <c r="G238" s="20" t="s">
        <v>534</v>
      </c>
      <c r="S238" s="23">
        <v>1</v>
      </c>
      <c r="V238" s="23">
        <v>1</v>
      </c>
      <c r="W238" s="28">
        <f t="shared" si="25"/>
        <v>2</v>
      </c>
    </row>
    <row r="239" spans="1:23" outlineLevel="2" x14ac:dyDescent="0.25">
      <c r="A239" s="20" t="s">
        <v>1189</v>
      </c>
      <c r="B239" s="20">
        <v>14</v>
      </c>
      <c r="C239" s="20" t="s">
        <v>24</v>
      </c>
      <c r="D239" s="20">
        <v>646</v>
      </c>
      <c r="E239" s="20" t="s">
        <v>135</v>
      </c>
      <c r="F239" s="20">
        <v>656</v>
      </c>
      <c r="G239" s="20" t="s">
        <v>541</v>
      </c>
      <c r="S239" s="23">
        <v>1</v>
      </c>
      <c r="W239" s="28">
        <f t="shared" si="25"/>
        <v>1</v>
      </c>
    </row>
    <row r="240" spans="1:23" outlineLevel="2" x14ac:dyDescent="0.25">
      <c r="A240" s="20" t="s">
        <v>1189</v>
      </c>
      <c r="B240" s="20">
        <v>14</v>
      </c>
      <c r="C240" s="20" t="s">
        <v>24</v>
      </c>
      <c r="D240" s="20">
        <v>839</v>
      </c>
      <c r="E240" s="20" t="s">
        <v>163</v>
      </c>
      <c r="F240" s="20">
        <v>844</v>
      </c>
      <c r="G240" s="20" t="s">
        <v>663</v>
      </c>
      <c r="K240" s="23">
        <v>1</v>
      </c>
      <c r="W240" s="28">
        <f t="shared" si="25"/>
        <v>1</v>
      </c>
    </row>
    <row r="241" spans="1:23" outlineLevel="2" x14ac:dyDescent="0.25">
      <c r="A241" s="20" t="s">
        <v>1189</v>
      </c>
      <c r="B241" s="20">
        <v>14</v>
      </c>
      <c r="C241" s="20" t="s">
        <v>24</v>
      </c>
      <c r="D241" s="20">
        <v>847</v>
      </c>
      <c r="E241" s="20" t="s">
        <v>164</v>
      </c>
      <c r="F241" s="20">
        <v>848</v>
      </c>
      <c r="G241" s="20" t="s">
        <v>664</v>
      </c>
      <c r="L241" s="23">
        <v>1</v>
      </c>
      <c r="W241" s="28">
        <f t="shared" si="25"/>
        <v>1</v>
      </c>
    </row>
    <row r="242" spans="1:23" outlineLevel="2" x14ac:dyDescent="0.25">
      <c r="A242" s="20" t="s">
        <v>1189</v>
      </c>
      <c r="B242" s="20">
        <v>14</v>
      </c>
      <c r="C242" s="20" t="s">
        <v>24</v>
      </c>
      <c r="D242" s="20">
        <v>847</v>
      </c>
      <c r="E242" s="20" t="s">
        <v>164</v>
      </c>
      <c r="F242" s="20">
        <v>853</v>
      </c>
      <c r="G242" s="20" t="s">
        <v>669</v>
      </c>
      <c r="H242" s="23">
        <v>1</v>
      </c>
      <c r="W242" s="28">
        <f t="shared" si="25"/>
        <v>1</v>
      </c>
    </row>
    <row r="243" spans="1:23" outlineLevel="2" x14ac:dyDescent="0.25">
      <c r="A243" s="20" t="s">
        <v>1189</v>
      </c>
      <c r="B243" s="20">
        <v>14</v>
      </c>
      <c r="C243" s="20" t="s">
        <v>24</v>
      </c>
      <c r="D243" s="20">
        <v>1498</v>
      </c>
      <c r="E243" s="20" t="s">
        <v>181</v>
      </c>
      <c r="F243" s="20">
        <v>750</v>
      </c>
      <c r="G243" s="20" t="s">
        <v>738</v>
      </c>
      <c r="H243" s="23">
        <v>1</v>
      </c>
      <c r="W243" s="28">
        <f t="shared" si="25"/>
        <v>1</v>
      </c>
    </row>
    <row r="244" spans="1:23" outlineLevel="2" x14ac:dyDescent="0.25">
      <c r="A244" s="20" t="s">
        <v>1189</v>
      </c>
      <c r="B244" s="20">
        <v>14</v>
      </c>
      <c r="C244" s="20" t="s">
        <v>24</v>
      </c>
      <c r="D244" s="20">
        <v>1139</v>
      </c>
      <c r="E244" s="20" t="s">
        <v>253</v>
      </c>
      <c r="F244" s="20">
        <v>1141</v>
      </c>
      <c r="G244" s="20" t="s">
        <v>842</v>
      </c>
      <c r="U244" s="23">
        <v>1</v>
      </c>
      <c r="W244" s="28">
        <f t="shared" si="25"/>
        <v>1</v>
      </c>
    </row>
    <row r="245" spans="1:23" outlineLevel="2" x14ac:dyDescent="0.25">
      <c r="A245" s="20" t="s">
        <v>1189</v>
      </c>
      <c r="B245" s="20">
        <v>14</v>
      </c>
      <c r="C245" s="20" t="s">
        <v>24</v>
      </c>
      <c r="D245" s="20">
        <v>1231</v>
      </c>
      <c r="E245" s="20" t="s">
        <v>254</v>
      </c>
      <c r="F245" s="20">
        <v>1232</v>
      </c>
      <c r="G245" s="20" t="s">
        <v>254</v>
      </c>
      <c r="S245" s="23">
        <v>1</v>
      </c>
      <c r="T245" s="23">
        <v>1</v>
      </c>
      <c r="W245" s="28">
        <f t="shared" si="25"/>
        <v>2</v>
      </c>
    </row>
    <row r="246" spans="1:23" outlineLevel="1" x14ac:dyDescent="0.25">
      <c r="A246" s="24" t="s">
        <v>1747</v>
      </c>
      <c r="B246" s="25"/>
      <c r="C246" s="25"/>
      <c r="D246" s="25"/>
      <c r="E246" s="25"/>
      <c r="F246" s="25"/>
      <c r="G246" s="25"/>
      <c r="H246" s="26">
        <f t="shared" ref="H246:W246" si="26">SUBTOTAL(9,H208:H245)</f>
        <v>178</v>
      </c>
      <c r="I246" s="26">
        <f t="shared" si="26"/>
        <v>7</v>
      </c>
      <c r="J246" s="26">
        <f t="shared" si="26"/>
        <v>263</v>
      </c>
      <c r="K246" s="26">
        <f t="shared" si="26"/>
        <v>273</v>
      </c>
      <c r="L246" s="26">
        <f t="shared" si="26"/>
        <v>246</v>
      </c>
      <c r="M246" s="26">
        <f t="shared" si="26"/>
        <v>259</v>
      </c>
      <c r="N246" s="26">
        <f t="shared" si="26"/>
        <v>263</v>
      </c>
      <c r="O246" s="26">
        <f t="shared" si="26"/>
        <v>255</v>
      </c>
      <c r="P246" s="26">
        <f t="shared" si="26"/>
        <v>264</v>
      </c>
      <c r="Q246" s="26">
        <f t="shared" si="26"/>
        <v>284</v>
      </c>
      <c r="R246" s="26">
        <f t="shared" si="26"/>
        <v>265</v>
      </c>
      <c r="S246" s="26">
        <f t="shared" si="26"/>
        <v>265</v>
      </c>
      <c r="T246" s="26">
        <f t="shared" si="26"/>
        <v>236</v>
      </c>
      <c r="U246" s="26">
        <f t="shared" si="26"/>
        <v>270</v>
      </c>
      <c r="V246" s="26">
        <f t="shared" si="26"/>
        <v>255</v>
      </c>
      <c r="W246" s="28">
        <f t="shared" si="26"/>
        <v>3583</v>
      </c>
    </row>
    <row r="247" spans="1:23" outlineLevel="2" x14ac:dyDescent="0.25">
      <c r="A247" s="20" t="s">
        <v>1190</v>
      </c>
      <c r="B247" s="20">
        <v>28</v>
      </c>
      <c r="C247" s="20" t="s">
        <v>25</v>
      </c>
      <c r="D247" s="20">
        <v>28</v>
      </c>
      <c r="E247" s="20" t="s">
        <v>25</v>
      </c>
      <c r="F247" s="20">
        <v>37</v>
      </c>
      <c r="G247" s="20" t="s">
        <v>274</v>
      </c>
      <c r="Q247" s="23">
        <v>160</v>
      </c>
      <c r="R247" s="23">
        <v>142</v>
      </c>
      <c r="S247" s="23">
        <v>148</v>
      </c>
      <c r="T247" s="23">
        <v>159</v>
      </c>
      <c r="U247" s="23">
        <v>136</v>
      </c>
      <c r="V247" s="23">
        <v>143</v>
      </c>
      <c r="W247" s="28">
        <f t="shared" si="25"/>
        <v>888</v>
      </c>
    </row>
    <row r="248" spans="1:23" outlineLevel="2" x14ac:dyDescent="0.25">
      <c r="A248" s="20" t="s">
        <v>1190</v>
      </c>
      <c r="B248" s="20">
        <v>28</v>
      </c>
      <c r="C248" s="20" t="s">
        <v>25</v>
      </c>
      <c r="D248" s="20">
        <v>28</v>
      </c>
      <c r="E248" s="20" t="s">
        <v>25</v>
      </c>
      <c r="F248" s="20">
        <v>34</v>
      </c>
      <c r="G248" s="20" t="s">
        <v>275</v>
      </c>
      <c r="J248" s="23">
        <v>52</v>
      </c>
      <c r="K248" s="23">
        <v>60</v>
      </c>
      <c r="L248" s="23">
        <v>51</v>
      </c>
      <c r="M248" s="23">
        <v>61</v>
      </c>
      <c r="N248" s="23">
        <v>47</v>
      </c>
      <c r="O248" s="23">
        <v>49</v>
      </c>
      <c r="P248" s="23">
        <v>48</v>
      </c>
      <c r="W248" s="28">
        <f t="shared" si="25"/>
        <v>368</v>
      </c>
    </row>
    <row r="249" spans="1:23" outlineLevel="2" x14ac:dyDescent="0.25">
      <c r="A249" s="20" t="s">
        <v>1190</v>
      </c>
      <c r="B249" s="20">
        <v>28</v>
      </c>
      <c r="C249" s="20" t="s">
        <v>25</v>
      </c>
      <c r="D249" s="20">
        <v>28</v>
      </c>
      <c r="E249" s="20" t="s">
        <v>25</v>
      </c>
      <c r="F249" s="20">
        <v>31</v>
      </c>
      <c r="G249" s="20" t="s">
        <v>276</v>
      </c>
      <c r="J249" s="23">
        <v>38</v>
      </c>
      <c r="K249" s="23">
        <v>40</v>
      </c>
      <c r="L249" s="23">
        <v>43</v>
      </c>
      <c r="M249" s="23">
        <v>35</v>
      </c>
      <c r="N249" s="23">
        <v>42</v>
      </c>
      <c r="O249" s="23">
        <v>41</v>
      </c>
      <c r="P249" s="23">
        <v>41</v>
      </c>
      <c r="W249" s="28">
        <f t="shared" si="25"/>
        <v>280</v>
      </c>
    </row>
    <row r="250" spans="1:23" outlineLevel="2" x14ac:dyDescent="0.25">
      <c r="A250" s="20" t="s">
        <v>1190</v>
      </c>
      <c r="B250" s="20">
        <v>28</v>
      </c>
      <c r="C250" s="20" t="s">
        <v>25</v>
      </c>
      <c r="D250" s="20">
        <v>28</v>
      </c>
      <c r="E250" s="20" t="s">
        <v>25</v>
      </c>
      <c r="F250" s="20">
        <v>35</v>
      </c>
      <c r="G250" s="20" t="s">
        <v>277</v>
      </c>
      <c r="J250" s="23">
        <v>44</v>
      </c>
      <c r="K250" s="23">
        <v>40</v>
      </c>
      <c r="L250" s="23">
        <v>40</v>
      </c>
      <c r="M250" s="23">
        <v>46</v>
      </c>
      <c r="N250" s="23">
        <v>39</v>
      </c>
      <c r="O250" s="23">
        <v>38</v>
      </c>
      <c r="P250" s="23">
        <v>43</v>
      </c>
      <c r="W250" s="28">
        <f t="shared" si="25"/>
        <v>290</v>
      </c>
    </row>
    <row r="251" spans="1:23" outlineLevel="2" x14ac:dyDescent="0.25">
      <c r="A251" s="20" t="s">
        <v>1190</v>
      </c>
      <c r="B251" s="20">
        <v>28</v>
      </c>
      <c r="C251" s="20" t="s">
        <v>25</v>
      </c>
      <c r="D251" s="20">
        <v>28</v>
      </c>
      <c r="E251" s="20" t="s">
        <v>25</v>
      </c>
      <c r="F251" s="20">
        <v>33</v>
      </c>
      <c r="G251" s="20" t="s">
        <v>278</v>
      </c>
      <c r="H251" s="23">
        <v>97</v>
      </c>
      <c r="J251" s="23">
        <v>42</v>
      </c>
      <c r="K251" s="23">
        <v>34</v>
      </c>
      <c r="L251" s="23">
        <v>33</v>
      </c>
      <c r="M251" s="23">
        <v>41</v>
      </c>
      <c r="N251" s="23">
        <v>32</v>
      </c>
      <c r="O251" s="23">
        <v>24</v>
      </c>
      <c r="P251" s="23">
        <v>41</v>
      </c>
      <c r="W251" s="28">
        <f t="shared" si="25"/>
        <v>344</v>
      </c>
    </row>
    <row r="252" spans="1:23" outlineLevel="2" x14ac:dyDescent="0.25">
      <c r="A252" s="20" t="s">
        <v>1190</v>
      </c>
      <c r="B252" s="20">
        <v>28</v>
      </c>
      <c r="C252" s="20" t="s">
        <v>25</v>
      </c>
      <c r="D252" s="20">
        <v>1630</v>
      </c>
      <c r="E252" s="20" t="s">
        <v>29</v>
      </c>
      <c r="F252" s="20">
        <v>1648</v>
      </c>
      <c r="G252" s="20" t="s">
        <v>292</v>
      </c>
      <c r="S252" s="23">
        <v>1</v>
      </c>
      <c r="W252" s="28">
        <f t="shared" si="25"/>
        <v>1</v>
      </c>
    </row>
    <row r="253" spans="1:23" outlineLevel="2" x14ac:dyDescent="0.25">
      <c r="A253" s="20" t="s">
        <v>1190</v>
      </c>
      <c r="B253" s="20">
        <v>28</v>
      </c>
      <c r="C253" s="20" t="s">
        <v>25</v>
      </c>
      <c r="D253" s="20">
        <v>1501</v>
      </c>
      <c r="E253" s="20" t="s">
        <v>93</v>
      </c>
      <c r="F253" s="20">
        <v>1502</v>
      </c>
      <c r="G253" s="20" t="s">
        <v>93</v>
      </c>
      <c r="S253" s="23">
        <v>2</v>
      </c>
      <c r="U253" s="23">
        <v>1</v>
      </c>
      <c r="V253" s="23">
        <v>1</v>
      </c>
      <c r="W253" s="28">
        <f t="shared" si="25"/>
        <v>4</v>
      </c>
    </row>
    <row r="254" spans="1:23" outlineLevel="2" x14ac:dyDescent="0.25">
      <c r="A254" s="20" t="s">
        <v>1190</v>
      </c>
      <c r="B254" s="20">
        <v>28</v>
      </c>
      <c r="C254" s="20" t="s">
        <v>25</v>
      </c>
      <c r="D254" s="20">
        <v>1672</v>
      </c>
      <c r="E254" s="20" t="s">
        <v>94</v>
      </c>
      <c r="F254" s="20">
        <v>1673</v>
      </c>
      <c r="G254" s="20" t="s">
        <v>94</v>
      </c>
      <c r="R254" s="23">
        <v>2</v>
      </c>
      <c r="S254" s="23">
        <v>3</v>
      </c>
      <c r="V254" s="23">
        <v>1</v>
      </c>
      <c r="W254" s="28">
        <f t="shared" si="25"/>
        <v>6</v>
      </c>
    </row>
    <row r="255" spans="1:23" outlineLevel="2" x14ac:dyDescent="0.25">
      <c r="A255" s="20" t="s">
        <v>1190</v>
      </c>
      <c r="B255" s="20">
        <v>28</v>
      </c>
      <c r="C255" s="20" t="s">
        <v>25</v>
      </c>
      <c r="D255" s="20">
        <v>1739</v>
      </c>
      <c r="E255" s="20" t="s">
        <v>96</v>
      </c>
      <c r="F255" s="20">
        <v>1715</v>
      </c>
      <c r="G255" s="20" t="s">
        <v>96</v>
      </c>
      <c r="Q255" s="23">
        <v>2</v>
      </c>
      <c r="S255" s="23">
        <v>1</v>
      </c>
      <c r="T255" s="23">
        <v>1</v>
      </c>
      <c r="U255" s="23">
        <v>1</v>
      </c>
      <c r="V255" s="23">
        <v>1</v>
      </c>
      <c r="W255" s="28">
        <f t="shared" si="25"/>
        <v>6</v>
      </c>
    </row>
    <row r="256" spans="1:23" outlineLevel="2" x14ac:dyDescent="0.25">
      <c r="A256" s="20" t="s">
        <v>1190</v>
      </c>
      <c r="B256" s="20">
        <v>28</v>
      </c>
      <c r="C256" s="20" t="s">
        <v>25</v>
      </c>
      <c r="D256" s="20">
        <v>1067</v>
      </c>
      <c r="E256" s="20" t="s">
        <v>97</v>
      </c>
      <c r="F256" s="20">
        <v>1068</v>
      </c>
      <c r="G256" s="20" t="s">
        <v>97</v>
      </c>
      <c r="T256" s="23">
        <v>1</v>
      </c>
      <c r="U256" s="23">
        <v>2</v>
      </c>
      <c r="V256" s="23">
        <v>2</v>
      </c>
      <c r="W256" s="28">
        <f t="shared" si="25"/>
        <v>5</v>
      </c>
    </row>
    <row r="257" spans="1:23" outlineLevel="2" x14ac:dyDescent="0.25">
      <c r="A257" s="20" t="s">
        <v>1190</v>
      </c>
      <c r="B257" s="20">
        <v>28</v>
      </c>
      <c r="C257" s="20" t="s">
        <v>25</v>
      </c>
      <c r="D257" s="20">
        <v>1445</v>
      </c>
      <c r="E257" s="20" t="s">
        <v>120</v>
      </c>
      <c r="F257" s="20">
        <v>645</v>
      </c>
      <c r="G257" s="20" t="s">
        <v>444</v>
      </c>
      <c r="H257" s="23">
        <v>1</v>
      </c>
      <c r="L257" s="23">
        <v>3</v>
      </c>
      <c r="W257" s="28">
        <f t="shared" si="25"/>
        <v>4</v>
      </c>
    </row>
    <row r="258" spans="1:23" outlineLevel="2" x14ac:dyDescent="0.25">
      <c r="A258" s="20" t="s">
        <v>1190</v>
      </c>
      <c r="B258" s="20">
        <v>28</v>
      </c>
      <c r="C258" s="20" t="s">
        <v>25</v>
      </c>
      <c r="D258" s="20">
        <v>1445</v>
      </c>
      <c r="E258" s="20" t="s">
        <v>120</v>
      </c>
      <c r="F258" s="20">
        <v>643</v>
      </c>
      <c r="G258" s="20" t="s">
        <v>445</v>
      </c>
      <c r="S258" s="23">
        <v>1</v>
      </c>
      <c r="V258" s="23">
        <v>2</v>
      </c>
      <c r="W258" s="28">
        <f t="shared" si="25"/>
        <v>3</v>
      </c>
    </row>
    <row r="259" spans="1:23" outlineLevel="2" x14ac:dyDescent="0.25">
      <c r="A259" s="20" t="s">
        <v>1190</v>
      </c>
      <c r="B259" s="20">
        <v>28</v>
      </c>
      <c r="C259" s="20" t="s">
        <v>25</v>
      </c>
      <c r="D259" s="20">
        <v>1445</v>
      </c>
      <c r="E259" s="20" t="s">
        <v>120</v>
      </c>
      <c r="F259" s="20">
        <v>307</v>
      </c>
      <c r="G259" s="20" t="s">
        <v>447</v>
      </c>
      <c r="H259" s="23">
        <v>1</v>
      </c>
      <c r="W259" s="28">
        <f t="shared" si="25"/>
        <v>1</v>
      </c>
    </row>
    <row r="260" spans="1:23" outlineLevel="2" x14ac:dyDescent="0.25">
      <c r="A260" s="20" t="s">
        <v>1190</v>
      </c>
      <c r="B260" s="20">
        <v>28</v>
      </c>
      <c r="C260" s="20" t="s">
        <v>25</v>
      </c>
      <c r="D260" s="20">
        <v>617</v>
      </c>
      <c r="E260" s="20" t="s">
        <v>129</v>
      </c>
      <c r="F260" s="20">
        <v>619</v>
      </c>
      <c r="G260" s="20" t="s">
        <v>498</v>
      </c>
      <c r="T260" s="23">
        <v>2</v>
      </c>
      <c r="U260" s="23">
        <v>2</v>
      </c>
      <c r="W260" s="28">
        <f t="shared" si="25"/>
        <v>4</v>
      </c>
    </row>
    <row r="261" spans="1:23" outlineLevel="2" x14ac:dyDescent="0.25">
      <c r="A261" s="20" t="s">
        <v>1190</v>
      </c>
      <c r="B261" s="20">
        <v>28</v>
      </c>
      <c r="C261" s="20" t="s">
        <v>25</v>
      </c>
      <c r="D261" s="20">
        <v>617</v>
      </c>
      <c r="E261" s="20" t="s">
        <v>129</v>
      </c>
      <c r="F261" s="20">
        <v>621</v>
      </c>
      <c r="G261" s="20" t="s">
        <v>501</v>
      </c>
      <c r="H261" s="23">
        <v>1</v>
      </c>
      <c r="W261" s="28">
        <f t="shared" si="25"/>
        <v>1</v>
      </c>
    </row>
    <row r="262" spans="1:23" outlineLevel="2" x14ac:dyDescent="0.25">
      <c r="A262" s="20" t="s">
        <v>1190</v>
      </c>
      <c r="B262" s="20">
        <v>28</v>
      </c>
      <c r="C262" s="20" t="s">
        <v>25</v>
      </c>
      <c r="D262" s="20">
        <v>1457</v>
      </c>
      <c r="E262" s="20" t="s">
        <v>136</v>
      </c>
      <c r="F262" s="20">
        <v>812</v>
      </c>
      <c r="G262" s="20" t="s">
        <v>548</v>
      </c>
      <c r="K262" s="23">
        <v>1</v>
      </c>
      <c r="W262" s="28">
        <f t="shared" si="25"/>
        <v>1</v>
      </c>
    </row>
    <row r="263" spans="1:23" outlineLevel="2" x14ac:dyDescent="0.25">
      <c r="A263" s="20" t="s">
        <v>1190</v>
      </c>
      <c r="B263" s="20">
        <v>28</v>
      </c>
      <c r="C263" s="20" t="s">
        <v>25</v>
      </c>
      <c r="D263" s="20">
        <v>1457</v>
      </c>
      <c r="E263" s="20" t="s">
        <v>136</v>
      </c>
      <c r="F263" s="20">
        <v>813</v>
      </c>
      <c r="G263" s="20" t="s">
        <v>550</v>
      </c>
      <c r="P263" s="23">
        <v>1</v>
      </c>
      <c r="W263" s="28">
        <f t="shared" si="25"/>
        <v>1</v>
      </c>
    </row>
    <row r="264" spans="1:23" outlineLevel="2" x14ac:dyDescent="0.25">
      <c r="A264" s="20" t="s">
        <v>1190</v>
      </c>
      <c r="B264" s="20">
        <v>28</v>
      </c>
      <c r="C264" s="20" t="s">
        <v>25</v>
      </c>
      <c r="D264" s="20">
        <v>473</v>
      </c>
      <c r="E264" s="20" t="s">
        <v>206</v>
      </c>
      <c r="F264" s="20">
        <v>474</v>
      </c>
      <c r="G264" s="20" t="s">
        <v>805</v>
      </c>
      <c r="O264" s="23">
        <v>1</v>
      </c>
      <c r="P264" s="23">
        <v>1</v>
      </c>
      <c r="W264" s="28">
        <f t="shared" si="25"/>
        <v>2</v>
      </c>
    </row>
    <row r="265" spans="1:23" outlineLevel="1" x14ac:dyDescent="0.25">
      <c r="A265" s="24" t="s">
        <v>1748</v>
      </c>
      <c r="B265" s="25"/>
      <c r="C265" s="25"/>
      <c r="D265" s="25"/>
      <c r="E265" s="25"/>
      <c r="F265" s="25"/>
      <c r="G265" s="25"/>
      <c r="H265" s="26">
        <f t="shared" ref="H265:W265" si="27">SUBTOTAL(9,H247:H264)</f>
        <v>100</v>
      </c>
      <c r="I265" s="26">
        <f t="shared" si="27"/>
        <v>0</v>
      </c>
      <c r="J265" s="26">
        <f t="shared" si="27"/>
        <v>176</v>
      </c>
      <c r="K265" s="26">
        <f t="shared" si="27"/>
        <v>175</v>
      </c>
      <c r="L265" s="26">
        <f t="shared" si="27"/>
        <v>170</v>
      </c>
      <c r="M265" s="26">
        <f t="shared" si="27"/>
        <v>183</v>
      </c>
      <c r="N265" s="26">
        <f t="shared" si="27"/>
        <v>160</v>
      </c>
      <c r="O265" s="26">
        <f t="shared" si="27"/>
        <v>153</v>
      </c>
      <c r="P265" s="26">
        <f t="shared" si="27"/>
        <v>175</v>
      </c>
      <c r="Q265" s="26">
        <f t="shared" si="27"/>
        <v>162</v>
      </c>
      <c r="R265" s="26">
        <f t="shared" si="27"/>
        <v>144</v>
      </c>
      <c r="S265" s="26">
        <f t="shared" si="27"/>
        <v>156</v>
      </c>
      <c r="T265" s="26">
        <f t="shared" si="27"/>
        <v>163</v>
      </c>
      <c r="U265" s="26">
        <f t="shared" si="27"/>
        <v>142</v>
      </c>
      <c r="V265" s="26">
        <f t="shared" si="27"/>
        <v>150</v>
      </c>
      <c r="W265" s="28">
        <f t="shared" si="27"/>
        <v>2209</v>
      </c>
    </row>
    <row r="266" spans="1:23" outlineLevel="2" x14ac:dyDescent="0.25">
      <c r="A266" s="20" t="s">
        <v>1191</v>
      </c>
      <c r="B266" s="20">
        <v>1038</v>
      </c>
      <c r="C266" s="20" t="s">
        <v>18</v>
      </c>
      <c r="D266" s="20">
        <v>1038</v>
      </c>
      <c r="E266" s="20" t="s">
        <v>18</v>
      </c>
      <c r="F266" s="20">
        <v>1039</v>
      </c>
      <c r="G266" s="20" t="s">
        <v>261</v>
      </c>
      <c r="H266" s="23">
        <v>1</v>
      </c>
      <c r="J266" s="23">
        <v>2</v>
      </c>
      <c r="L266" s="23">
        <v>1</v>
      </c>
      <c r="M266" s="23">
        <v>1</v>
      </c>
      <c r="O266" s="23">
        <v>2</v>
      </c>
      <c r="P266" s="23">
        <v>1</v>
      </c>
      <c r="R266" s="23">
        <v>3</v>
      </c>
      <c r="W266" s="28">
        <f t="shared" si="25"/>
        <v>11</v>
      </c>
    </row>
    <row r="267" spans="1:23" outlineLevel="2" x14ac:dyDescent="0.25">
      <c r="A267" s="20" t="s">
        <v>1191</v>
      </c>
      <c r="B267" s="20">
        <v>1038</v>
      </c>
      <c r="C267" s="20" t="s">
        <v>18</v>
      </c>
      <c r="D267" s="20">
        <v>78</v>
      </c>
      <c r="E267" s="20" t="s">
        <v>34</v>
      </c>
      <c r="F267" s="20">
        <v>84</v>
      </c>
      <c r="G267" s="20" t="s">
        <v>303</v>
      </c>
      <c r="U267" s="23">
        <v>1</v>
      </c>
      <c r="V267" s="23">
        <v>2</v>
      </c>
      <c r="W267" s="28">
        <f t="shared" si="25"/>
        <v>3</v>
      </c>
    </row>
    <row r="268" spans="1:23" outlineLevel="2" x14ac:dyDescent="0.25">
      <c r="A268" s="20" t="s">
        <v>1191</v>
      </c>
      <c r="B268" s="20">
        <v>1038</v>
      </c>
      <c r="C268" s="20" t="s">
        <v>18</v>
      </c>
      <c r="D268" s="20">
        <v>1095</v>
      </c>
      <c r="E268" s="20" t="s">
        <v>235</v>
      </c>
      <c r="F268" s="20">
        <v>1096</v>
      </c>
      <c r="G268" s="20" t="s">
        <v>235</v>
      </c>
      <c r="T268" s="23">
        <v>1</v>
      </c>
      <c r="U268" s="23">
        <v>1</v>
      </c>
      <c r="V268" s="23">
        <v>1</v>
      </c>
      <c r="W268" s="28">
        <f t="shared" si="25"/>
        <v>3</v>
      </c>
    </row>
    <row r="269" spans="1:23" outlineLevel="2" x14ac:dyDescent="0.25">
      <c r="A269" s="20" t="s">
        <v>1191</v>
      </c>
      <c r="B269" s="20">
        <v>1038</v>
      </c>
      <c r="C269" s="20" t="s">
        <v>18</v>
      </c>
      <c r="D269" s="20">
        <v>1615</v>
      </c>
      <c r="E269" s="20" t="s">
        <v>140</v>
      </c>
      <c r="F269" s="20">
        <v>675</v>
      </c>
      <c r="G269" s="20" t="s">
        <v>573</v>
      </c>
      <c r="T269" s="23">
        <v>1</v>
      </c>
      <c r="W269" s="28">
        <f t="shared" si="25"/>
        <v>1</v>
      </c>
    </row>
    <row r="270" spans="1:23" outlineLevel="1" x14ac:dyDescent="0.25">
      <c r="A270" s="24" t="s">
        <v>1749</v>
      </c>
      <c r="B270" s="25"/>
      <c r="C270" s="25"/>
      <c r="D270" s="25"/>
      <c r="E270" s="25"/>
      <c r="F270" s="25"/>
      <c r="G270" s="25"/>
      <c r="H270" s="26">
        <f t="shared" ref="H270:W270" si="28">SUBTOTAL(9,H266:H269)</f>
        <v>1</v>
      </c>
      <c r="I270" s="26">
        <f t="shared" si="28"/>
        <v>0</v>
      </c>
      <c r="J270" s="26">
        <f t="shared" si="28"/>
        <v>2</v>
      </c>
      <c r="K270" s="26">
        <f t="shared" si="28"/>
        <v>0</v>
      </c>
      <c r="L270" s="26">
        <f t="shared" si="28"/>
        <v>1</v>
      </c>
      <c r="M270" s="26">
        <f t="shared" si="28"/>
        <v>1</v>
      </c>
      <c r="N270" s="26">
        <f t="shared" si="28"/>
        <v>0</v>
      </c>
      <c r="O270" s="26">
        <f t="shared" si="28"/>
        <v>2</v>
      </c>
      <c r="P270" s="26">
        <f t="shared" si="28"/>
        <v>1</v>
      </c>
      <c r="Q270" s="26">
        <f t="shared" si="28"/>
        <v>0</v>
      </c>
      <c r="R270" s="26">
        <f t="shared" si="28"/>
        <v>3</v>
      </c>
      <c r="S270" s="26">
        <f t="shared" si="28"/>
        <v>0</v>
      </c>
      <c r="T270" s="26">
        <f t="shared" si="28"/>
        <v>2</v>
      </c>
      <c r="U270" s="26">
        <f t="shared" si="28"/>
        <v>2</v>
      </c>
      <c r="V270" s="26">
        <f t="shared" si="28"/>
        <v>3</v>
      </c>
      <c r="W270" s="28">
        <f t="shared" si="28"/>
        <v>18</v>
      </c>
    </row>
    <row r="271" spans="1:23" outlineLevel="2" x14ac:dyDescent="0.25">
      <c r="A271" s="20" t="s">
        <v>1192</v>
      </c>
      <c r="B271" s="20">
        <v>898</v>
      </c>
      <c r="C271" s="20" t="s">
        <v>169</v>
      </c>
      <c r="D271" s="20">
        <v>1508</v>
      </c>
      <c r="E271" s="20" t="s">
        <v>127</v>
      </c>
      <c r="F271" s="20">
        <v>609</v>
      </c>
      <c r="G271" s="20" t="s">
        <v>486</v>
      </c>
      <c r="T271" s="23">
        <v>1</v>
      </c>
      <c r="W271" s="28">
        <f t="shared" si="25"/>
        <v>1</v>
      </c>
    </row>
    <row r="272" spans="1:23" outlineLevel="2" x14ac:dyDescent="0.25">
      <c r="A272" s="20" t="s">
        <v>1192</v>
      </c>
      <c r="B272" s="20">
        <v>898</v>
      </c>
      <c r="C272" s="20" t="s">
        <v>169</v>
      </c>
      <c r="D272" s="20">
        <v>1508</v>
      </c>
      <c r="E272" s="20" t="s">
        <v>127</v>
      </c>
      <c r="F272" s="20">
        <v>608</v>
      </c>
      <c r="G272" s="20" t="s">
        <v>487</v>
      </c>
      <c r="P272" s="23">
        <v>1</v>
      </c>
      <c r="R272" s="23">
        <v>2</v>
      </c>
      <c r="W272" s="28">
        <f t="shared" si="25"/>
        <v>3</v>
      </c>
    </row>
    <row r="273" spans="1:23" outlineLevel="2" x14ac:dyDescent="0.25">
      <c r="A273" s="20" t="s">
        <v>1192</v>
      </c>
      <c r="B273" s="20">
        <v>898</v>
      </c>
      <c r="C273" s="20" t="s">
        <v>169</v>
      </c>
      <c r="D273" s="20">
        <v>1508</v>
      </c>
      <c r="E273" s="20" t="s">
        <v>127</v>
      </c>
      <c r="F273" s="20">
        <v>607</v>
      </c>
      <c r="G273" s="20" t="s">
        <v>488</v>
      </c>
      <c r="J273" s="23">
        <v>1</v>
      </c>
      <c r="W273" s="28">
        <f t="shared" si="25"/>
        <v>1</v>
      </c>
    </row>
    <row r="274" spans="1:23" outlineLevel="2" x14ac:dyDescent="0.25">
      <c r="A274" s="20" t="s">
        <v>1192</v>
      </c>
      <c r="B274" s="20">
        <v>898</v>
      </c>
      <c r="C274" s="20" t="s">
        <v>169</v>
      </c>
      <c r="D274" s="20">
        <v>898</v>
      </c>
      <c r="E274" s="20" t="s">
        <v>169</v>
      </c>
      <c r="F274" s="20">
        <v>904</v>
      </c>
      <c r="G274" s="20" t="s">
        <v>692</v>
      </c>
      <c r="S274" s="23">
        <v>3</v>
      </c>
      <c r="T274" s="23">
        <v>7</v>
      </c>
      <c r="U274" s="23">
        <v>5</v>
      </c>
      <c r="V274" s="23">
        <v>6</v>
      </c>
      <c r="W274" s="28">
        <f t="shared" si="25"/>
        <v>21</v>
      </c>
    </row>
    <row r="275" spans="1:23" outlineLevel="2" x14ac:dyDescent="0.25">
      <c r="A275" s="20" t="s">
        <v>1192</v>
      </c>
      <c r="B275" s="20">
        <v>898</v>
      </c>
      <c r="C275" s="20" t="s">
        <v>169</v>
      </c>
      <c r="D275" s="20">
        <v>898</v>
      </c>
      <c r="E275" s="20" t="s">
        <v>169</v>
      </c>
      <c r="F275" s="20">
        <v>902</v>
      </c>
      <c r="G275" s="20" t="s">
        <v>693</v>
      </c>
      <c r="I275" s="23">
        <v>1</v>
      </c>
      <c r="J275" s="23">
        <v>1</v>
      </c>
      <c r="K275" s="23">
        <v>7</v>
      </c>
      <c r="L275" s="23">
        <v>3</v>
      </c>
      <c r="M275" s="23">
        <v>5</v>
      </c>
      <c r="N275" s="23">
        <v>3</v>
      </c>
      <c r="O275" s="23">
        <v>4</v>
      </c>
      <c r="P275" s="23">
        <v>1</v>
      </c>
      <c r="Q275" s="23">
        <v>1</v>
      </c>
      <c r="R275" s="23">
        <v>8</v>
      </c>
      <c r="W275" s="28">
        <f t="shared" si="25"/>
        <v>34</v>
      </c>
    </row>
    <row r="276" spans="1:23" outlineLevel="2" x14ac:dyDescent="0.25">
      <c r="A276" s="20" t="s">
        <v>1192</v>
      </c>
      <c r="B276" s="20">
        <v>898</v>
      </c>
      <c r="C276" s="20" t="s">
        <v>169</v>
      </c>
      <c r="D276" s="20">
        <v>898</v>
      </c>
      <c r="E276" s="20" t="s">
        <v>169</v>
      </c>
      <c r="F276" s="20">
        <v>903</v>
      </c>
      <c r="G276" s="20" t="s">
        <v>694</v>
      </c>
      <c r="H276" s="23">
        <v>2</v>
      </c>
      <c r="J276" s="23">
        <v>2</v>
      </c>
      <c r="K276" s="23">
        <v>3</v>
      </c>
      <c r="L276" s="23">
        <v>1</v>
      </c>
      <c r="M276" s="23">
        <v>1</v>
      </c>
      <c r="O276" s="23">
        <v>1</v>
      </c>
      <c r="P276" s="23">
        <v>2</v>
      </c>
      <c r="R276" s="23">
        <v>1</v>
      </c>
      <c r="W276" s="28">
        <f t="shared" si="25"/>
        <v>13</v>
      </c>
    </row>
    <row r="277" spans="1:23" outlineLevel="2" x14ac:dyDescent="0.25">
      <c r="A277" s="20" t="s">
        <v>1192</v>
      </c>
      <c r="B277" s="20">
        <v>898</v>
      </c>
      <c r="C277" s="20" t="s">
        <v>169</v>
      </c>
      <c r="D277" s="20">
        <v>1480</v>
      </c>
      <c r="E277" s="20" t="s">
        <v>184</v>
      </c>
      <c r="F277" s="20">
        <v>392</v>
      </c>
      <c r="G277" s="20" t="s">
        <v>752</v>
      </c>
      <c r="O277" s="23">
        <v>1</v>
      </c>
      <c r="W277" s="28">
        <f t="shared" si="25"/>
        <v>1</v>
      </c>
    </row>
    <row r="278" spans="1:23" outlineLevel="1" x14ac:dyDescent="0.25">
      <c r="A278" s="24" t="s">
        <v>1750</v>
      </c>
      <c r="B278" s="25"/>
      <c r="C278" s="25"/>
      <c r="D278" s="25"/>
      <c r="E278" s="25"/>
      <c r="F278" s="25"/>
      <c r="G278" s="25"/>
      <c r="H278" s="26">
        <f t="shared" ref="H278:W278" si="29">SUBTOTAL(9,H271:H277)</f>
        <v>2</v>
      </c>
      <c r="I278" s="26">
        <f t="shared" si="29"/>
        <v>1</v>
      </c>
      <c r="J278" s="26">
        <f t="shared" si="29"/>
        <v>4</v>
      </c>
      <c r="K278" s="26">
        <f t="shared" si="29"/>
        <v>10</v>
      </c>
      <c r="L278" s="26">
        <f t="shared" si="29"/>
        <v>4</v>
      </c>
      <c r="M278" s="26">
        <f t="shared" si="29"/>
        <v>6</v>
      </c>
      <c r="N278" s="26">
        <f t="shared" si="29"/>
        <v>3</v>
      </c>
      <c r="O278" s="26">
        <f t="shared" si="29"/>
        <v>6</v>
      </c>
      <c r="P278" s="26">
        <f t="shared" si="29"/>
        <v>4</v>
      </c>
      <c r="Q278" s="26">
        <f t="shared" si="29"/>
        <v>1</v>
      </c>
      <c r="R278" s="26">
        <f t="shared" si="29"/>
        <v>11</v>
      </c>
      <c r="S278" s="26">
        <f t="shared" si="29"/>
        <v>3</v>
      </c>
      <c r="T278" s="26">
        <f t="shared" si="29"/>
        <v>8</v>
      </c>
      <c r="U278" s="26">
        <f t="shared" si="29"/>
        <v>5</v>
      </c>
      <c r="V278" s="26">
        <f t="shared" si="29"/>
        <v>6</v>
      </c>
      <c r="W278" s="28">
        <f t="shared" si="29"/>
        <v>74</v>
      </c>
    </row>
    <row r="279" spans="1:23" outlineLevel="2" x14ac:dyDescent="0.25">
      <c r="A279" s="20" t="s">
        <v>1193</v>
      </c>
      <c r="B279" s="20">
        <v>38</v>
      </c>
      <c r="C279" s="20" t="s">
        <v>26</v>
      </c>
      <c r="D279" s="20">
        <v>38</v>
      </c>
      <c r="E279" s="20" t="s">
        <v>26</v>
      </c>
      <c r="F279" s="20">
        <v>40</v>
      </c>
      <c r="G279" s="20" t="s">
        <v>279</v>
      </c>
      <c r="H279" s="23">
        <v>14</v>
      </c>
      <c r="J279" s="23">
        <v>11</v>
      </c>
      <c r="K279" s="23">
        <v>14</v>
      </c>
      <c r="L279" s="23">
        <v>13</v>
      </c>
      <c r="M279" s="23">
        <v>22</v>
      </c>
      <c r="N279" s="23">
        <v>19</v>
      </c>
      <c r="O279" s="23">
        <v>17</v>
      </c>
      <c r="P279" s="23">
        <v>15</v>
      </c>
      <c r="W279" s="28">
        <f t="shared" si="25"/>
        <v>125</v>
      </c>
    </row>
    <row r="280" spans="1:23" outlineLevel="2" x14ac:dyDescent="0.25">
      <c r="A280" s="20" t="s">
        <v>1193</v>
      </c>
      <c r="B280" s="20">
        <v>38</v>
      </c>
      <c r="C280" s="20" t="s">
        <v>26</v>
      </c>
      <c r="D280" s="20">
        <v>38</v>
      </c>
      <c r="E280" s="20" t="s">
        <v>26</v>
      </c>
      <c r="F280" s="20">
        <v>39</v>
      </c>
      <c r="G280" s="20" t="s">
        <v>280</v>
      </c>
      <c r="Q280" s="23">
        <v>20</v>
      </c>
      <c r="R280" s="23">
        <v>21</v>
      </c>
      <c r="S280" s="23">
        <v>19</v>
      </c>
      <c r="T280" s="23">
        <v>11</v>
      </c>
      <c r="U280" s="23">
        <v>19</v>
      </c>
      <c r="V280" s="23">
        <v>19</v>
      </c>
      <c r="W280" s="28">
        <f t="shared" si="25"/>
        <v>109</v>
      </c>
    </row>
    <row r="281" spans="1:23" outlineLevel="2" x14ac:dyDescent="0.25">
      <c r="A281" s="20" t="s">
        <v>1193</v>
      </c>
      <c r="B281" s="20">
        <v>38</v>
      </c>
      <c r="C281" s="20" t="s">
        <v>26</v>
      </c>
      <c r="D281" s="20">
        <v>108</v>
      </c>
      <c r="E281" s="20" t="s">
        <v>39</v>
      </c>
      <c r="F281" s="20">
        <v>109</v>
      </c>
      <c r="G281" s="20" t="s">
        <v>311</v>
      </c>
      <c r="L281" s="23">
        <v>1</v>
      </c>
      <c r="P281" s="23">
        <v>1</v>
      </c>
      <c r="W281" s="28">
        <f t="shared" si="25"/>
        <v>2</v>
      </c>
    </row>
    <row r="282" spans="1:23" outlineLevel="2" x14ac:dyDescent="0.25">
      <c r="A282" s="20" t="s">
        <v>1193</v>
      </c>
      <c r="B282" s="20">
        <v>38</v>
      </c>
      <c r="C282" s="20" t="s">
        <v>26</v>
      </c>
      <c r="D282" s="20">
        <v>108</v>
      </c>
      <c r="E282" s="20" t="s">
        <v>39</v>
      </c>
      <c r="F282" s="20">
        <v>111</v>
      </c>
      <c r="G282" s="20" t="s">
        <v>312</v>
      </c>
      <c r="T282" s="23">
        <v>1</v>
      </c>
      <c r="W282" s="28">
        <f t="shared" si="25"/>
        <v>1</v>
      </c>
    </row>
    <row r="283" spans="1:23" outlineLevel="2" x14ac:dyDescent="0.25">
      <c r="A283" s="20" t="s">
        <v>1193</v>
      </c>
      <c r="B283" s="20">
        <v>38</v>
      </c>
      <c r="C283" s="20" t="s">
        <v>26</v>
      </c>
      <c r="D283" s="20">
        <v>1139</v>
      </c>
      <c r="E283" s="20" t="s">
        <v>253</v>
      </c>
      <c r="F283" s="20">
        <v>1140</v>
      </c>
      <c r="G283" s="20" t="s">
        <v>841</v>
      </c>
      <c r="V283" s="23">
        <v>2</v>
      </c>
      <c r="W283" s="28">
        <f t="shared" si="25"/>
        <v>2</v>
      </c>
    </row>
    <row r="284" spans="1:23" outlineLevel="1" x14ac:dyDescent="0.25">
      <c r="A284" s="24" t="s">
        <v>1751</v>
      </c>
      <c r="B284" s="25"/>
      <c r="C284" s="25"/>
      <c r="D284" s="25"/>
      <c r="E284" s="25"/>
      <c r="F284" s="25"/>
      <c r="G284" s="25"/>
      <c r="H284" s="26">
        <f t="shared" ref="H284:W284" si="30">SUBTOTAL(9,H279:H283)</f>
        <v>14</v>
      </c>
      <c r="I284" s="26">
        <f t="shared" si="30"/>
        <v>0</v>
      </c>
      <c r="J284" s="26">
        <f t="shared" si="30"/>
        <v>11</v>
      </c>
      <c r="K284" s="26">
        <f t="shared" si="30"/>
        <v>14</v>
      </c>
      <c r="L284" s="26">
        <f t="shared" si="30"/>
        <v>14</v>
      </c>
      <c r="M284" s="26">
        <f t="shared" si="30"/>
        <v>22</v>
      </c>
      <c r="N284" s="26">
        <f t="shared" si="30"/>
        <v>19</v>
      </c>
      <c r="O284" s="26">
        <f t="shared" si="30"/>
        <v>17</v>
      </c>
      <c r="P284" s="26">
        <f t="shared" si="30"/>
        <v>16</v>
      </c>
      <c r="Q284" s="26">
        <f t="shared" si="30"/>
        <v>20</v>
      </c>
      <c r="R284" s="26">
        <f t="shared" si="30"/>
        <v>21</v>
      </c>
      <c r="S284" s="26">
        <f t="shared" si="30"/>
        <v>19</v>
      </c>
      <c r="T284" s="26">
        <f t="shared" si="30"/>
        <v>12</v>
      </c>
      <c r="U284" s="26">
        <f t="shared" si="30"/>
        <v>19</v>
      </c>
      <c r="V284" s="26">
        <f t="shared" si="30"/>
        <v>21</v>
      </c>
      <c r="W284" s="28">
        <f t="shared" si="30"/>
        <v>239</v>
      </c>
    </row>
    <row r="285" spans="1:23" outlineLevel="2" x14ac:dyDescent="0.25">
      <c r="A285" s="20" t="s">
        <v>1194</v>
      </c>
      <c r="B285" s="20">
        <v>874</v>
      </c>
      <c r="C285" s="20" t="s">
        <v>167</v>
      </c>
      <c r="D285" s="20">
        <v>1672</v>
      </c>
      <c r="E285" s="20" t="s">
        <v>94</v>
      </c>
      <c r="F285" s="20">
        <v>1673</v>
      </c>
      <c r="G285" s="20" t="s">
        <v>94</v>
      </c>
      <c r="S285" s="23">
        <v>1</v>
      </c>
      <c r="W285" s="28">
        <f t="shared" si="25"/>
        <v>1</v>
      </c>
    </row>
    <row r="286" spans="1:23" outlineLevel="2" x14ac:dyDescent="0.25">
      <c r="A286" s="20" t="s">
        <v>1194</v>
      </c>
      <c r="B286" s="20">
        <v>874</v>
      </c>
      <c r="C286" s="20" t="s">
        <v>167</v>
      </c>
      <c r="D286" s="20">
        <v>874</v>
      </c>
      <c r="E286" s="20" t="s">
        <v>167</v>
      </c>
      <c r="F286" s="20">
        <v>879</v>
      </c>
      <c r="G286" s="20" t="s">
        <v>681</v>
      </c>
      <c r="J286" s="23">
        <v>5</v>
      </c>
      <c r="K286" s="23">
        <v>14</v>
      </c>
      <c r="L286" s="23">
        <v>8</v>
      </c>
      <c r="M286" s="23">
        <v>14</v>
      </c>
      <c r="W286" s="28">
        <f t="shared" ref="W286:W356" si="31">SUM(H286:V286)</f>
        <v>41</v>
      </c>
    </row>
    <row r="287" spans="1:23" outlineLevel="2" x14ac:dyDescent="0.25">
      <c r="A287" s="20" t="s">
        <v>1194</v>
      </c>
      <c r="B287" s="20">
        <v>874</v>
      </c>
      <c r="C287" s="20" t="s">
        <v>167</v>
      </c>
      <c r="D287" s="20">
        <v>874</v>
      </c>
      <c r="E287" s="20" t="s">
        <v>167</v>
      </c>
      <c r="F287" s="20">
        <v>877</v>
      </c>
      <c r="G287" s="20" t="s">
        <v>682</v>
      </c>
      <c r="S287" s="23">
        <v>16</v>
      </c>
      <c r="T287" s="23">
        <v>15</v>
      </c>
      <c r="U287" s="23">
        <v>15</v>
      </c>
      <c r="V287" s="23">
        <v>20</v>
      </c>
      <c r="W287" s="28">
        <f t="shared" si="31"/>
        <v>66</v>
      </c>
    </row>
    <row r="288" spans="1:23" outlineLevel="2" x14ac:dyDescent="0.25">
      <c r="A288" s="20" t="s">
        <v>1194</v>
      </c>
      <c r="B288" s="20">
        <v>874</v>
      </c>
      <c r="C288" s="20" t="s">
        <v>167</v>
      </c>
      <c r="D288" s="20">
        <v>874</v>
      </c>
      <c r="E288" s="20" t="s">
        <v>167</v>
      </c>
      <c r="F288" s="20">
        <v>881</v>
      </c>
      <c r="G288" s="20" t="s">
        <v>683</v>
      </c>
      <c r="N288" s="23">
        <v>15</v>
      </c>
      <c r="O288" s="23">
        <v>17</v>
      </c>
      <c r="P288" s="23">
        <v>18</v>
      </c>
      <c r="Q288" s="23">
        <v>14</v>
      </c>
      <c r="R288" s="23">
        <v>15</v>
      </c>
      <c r="W288" s="28">
        <f t="shared" si="31"/>
        <v>79</v>
      </c>
    </row>
    <row r="289" spans="1:23" outlineLevel="2" x14ac:dyDescent="0.25">
      <c r="A289" s="20" t="s">
        <v>1194</v>
      </c>
      <c r="B289" s="20">
        <v>874</v>
      </c>
      <c r="C289" s="20" t="s">
        <v>167</v>
      </c>
      <c r="D289" s="20">
        <v>922</v>
      </c>
      <c r="E289" s="20" t="s">
        <v>172</v>
      </c>
      <c r="F289" s="20">
        <v>929</v>
      </c>
      <c r="G289" s="20" t="s">
        <v>705</v>
      </c>
      <c r="J289" s="23">
        <v>1</v>
      </c>
      <c r="M289" s="23">
        <v>1</v>
      </c>
      <c r="W289" s="28">
        <f t="shared" si="31"/>
        <v>2</v>
      </c>
    </row>
    <row r="290" spans="1:23" outlineLevel="2" x14ac:dyDescent="0.25">
      <c r="A290" s="20" t="s">
        <v>1194</v>
      </c>
      <c r="B290" s="20">
        <v>874</v>
      </c>
      <c r="C290" s="20" t="s">
        <v>167</v>
      </c>
      <c r="D290" s="20">
        <v>1231</v>
      </c>
      <c r="E290" s="20" t="s">
        <v>254</v>
      </c>
      <c r="F290" s="20">
        <v>1232</v>
      </c>
      <c r="G290" s="20" t="s">
        <v>254</v>
      </c>
      <c r="O290" s="23">
        <v>1</v>
      </c>
      <c r="W290" s="28">
        <f t="shared" si="31"/>
        <v>1</v>
      </c>
    </row>
    <row r="291" spans="1:23" outlineLevel="1" x14ac:dyDescent="0.25">
      <c r="A291" s="24" t="s">
        <v>1752</v>
      </c>
      <c r="B291" s="25"/>
      <c r="C291" s="25"/>
      <c r="D291" s="25"/>
      <c r="E291" s="25"/>
      <c r="F291" s="25"/>
      <c r="G291" s="25"/>
      <c r="H291" s="26">
        <f t="shared" ref="H291:W291" si="32">SUBTOTAL(9,H285:H290)</f>
        <v>0</v>
      </c>
      <c r="I291" s="26">
        <f t="shared" si="32"/>
        <v>0</v>
      </c>
      <c r="J291" s="26">
        <f t="shared" si="32"/>
        <v>6</v>
      </c>
      <c r="K291" s="26">
        <f t="shared" si="32"/>
        <v>14</v>
      </c>
      <c r="L291" s="26">
        <f t="shared" si="32"/>
        <v>8</v>
      </c>
      <c r="M291" s="26">
        <f t="shared" si="32"/>
        <v>15</v>
      </c>
      <c r="N291" s="26">
        <f t="shared" si="32"/>
        <v>15</v>
      </c>
      <c r="O291" s="26">
        <f t="shared" si="32"/>
        <v>18</v>
      </c>
      <c r="P291" s="26">
        <f t="shared" si="32"/>
        <v>18</v>
      </c>
      <c r="Q291" s="26">
        <f t="shared" si="32"/>
        <v>14</v>
      </c>
      <c r="R291" s="26">
        <f t="shared" si="32"/>
        <v>15</v>
      </c>
      <c r="S291" s="26">
        <f t="shared" si="32"/>
        <v>17</v>
      </c>
      <c r="T291" s="26">
        <f t="shared" si="32"/>
        <v>15</v>
      </c>
      <c r="U291" s="26">
        <f t="shared" si="32"/>
        <v>15</v>
      </c>
      <c r="V291" s="26">
        <f t="shared" si="32"/>
        <v>20</v>
      </c>
      <c r="W291" s="28">
        <f t="shared" si="32"/>
        <v>190</v>
      </c>
    </row>
    <row r="292" spans="1:23" outlineLevel="2" x14ac:dyDescent="0.25">
      <c r="A292" s="20" t="s">
        <v>1195</v>
      </c>
      <c r="B292" s="20">
        <v>1002</v>
      </c>
      <c r="C292" s="20" t="s">
        <v>58</v>
      </c>
      <c r="D292" s="20">
        <v>633</v>
      </c>
      <c r="E292" s="20" t="s">
        <v>189</v>
      </c>
      <c r="F292" s="20">
        <v>634</v>
      </c>
      <c r="G292" s="20" t="s">
        <v>764</v>
      </c>
      <c r="J292" s="23">
        <v>1</v>
      </c>
      <c r="K292" s="23">
        <v>1</v>
      </c>
      <c r="L292" s="23">
        <v>2</v>
      </c>
      <c r="M292" s="23">
        <v>1</v>
      </c>
      <c r="O292" s="23">
        <v>1</v>
      </c>
      <c r="P292" s="23">
        <v>1</v>
      </c>
      <c r="Q292" s="23">
        <v>1</v>
      </c>
      <c r="V292" s="23">
        <v>1</v>
      </c>
      <c r="W292" s="28">
        <f t="shared" si="31"/>
        <v>9</v>
      </c>
    </row>
    <row r="293" spans="1:23" outlineLevel="1" x14ac:dyDescent="0.25">
      <c r="A293" s="24" t="s">
        <v>1753</v>
      </c>
      <c r="B293" s="25"/>
      <c r="C293" s="25"/>
      <c r="D293" s="25"/>
      <c r="E293" s="25"/>
      <c r="F293" s="25"/>
      <c r="G293" s="25"/>
      <c r="H293" s="26">
        <f t="shared" ref="H293:W293" si="33">SUBTOTAL(9,H292:H292)</f>
        <v>0</v>
      </c>
      <c r="I293" s="26">
        <f t="shared" si="33"/>
        <v>0</v>
      </c>
      <c r="J293" s="26">
        <f t="shared" si="33"/>
        <v>1</v>
      </c>
      <c r="K293" s="26">
        <f t="shared" si="33"/>
        <v>1</v>
      </c>
      <c r="L293" s="26">
        <f t="shared" si="33"/>
        <v>2</v>
      </c>
      <c r="M293" s="26">
        <f t="shared" si="33"/>
        <v>1</v>
      </c>
      <c r="N293" s="26">
        <f t="shared" si="33"/>
        <v>0</v>
      </c>
      <c r="O293" s="26">
        <f t="shared" si="33"/>
        <v>1</v>
      </c>
      <c r="P293" s="26">
        <f t="shared" si="33"/>
        <v>1</v>
      </c>
      <c r="Q293" s="26">
        <f t="shared" si="33"/>
        <v>1</v>
      </c>
      <c r="R293" s="26">
        <f t="shared" si="33"/>
        <v>0</v>
      </c>
      <c r="S293" s="26">
        <f t="shared" si="33"/>
        <v>0</v>
      </c>
      <c r="T293" s="26">
        <f t="shared" si="33"/>
        <v>0</v>
      </c>
      <c r="U293" s="26">
        <f t="shared" si="33"/>
        <v>0</v>
      </c>
      <c r="V293" s="26">
        <f t="shared" si="33"/>
        <v>1</v>
      </c>
      <c r="W293" s="28">
        <f t="shared" si="33"/>
        <v>9</v>
      </c>
    </row>
    <row r="294" spans="1:23" outlineLevel="2" x14ac:dyDescent="0.25">
      <c r="A294" s="20" t="s">
        <v>1196</v>
      </c>
      <c r="B294" s="20">
        <v>42</v>
      </c>
      <c r="C294" s="20" t="s">
        <v>27</v>
      </c>
      <c r="D294" s="20">
        <v>42</v>
      </c>
      <c r="E294" s="20" t="s">
        <v>27</v>
      </c>
      <c r="F294" s="20">
        <v>45</v>
      </c>
      <c r="G294" s="20" t="s">
        <v>281</v>
      </c>
      <c r="H294" s="23">
        <v>27</v>
      </c>
      <c r="I294" s="23">
        <v>1</v>
      </c>
      <c r="J294" s="23">
        <v>54</v>
      </c>
      <c r="K294" s="23">
        <v>51</v>
      </c>
      <c r="L294" s="23">
        <v>39</v>
      </c>
      <c r="M294" s="23">
        <v>48</v>
      </c>
      <c r="W294" s="28">
        <f t="shared" si="31"/>
        <v>220</v>
      </c>
    </row>
    <row r="295" spans="1:23" outlineLevel="2" x14ac:dyDescent="0.25">
      <c r="A295" s="20" t="s">
        <v>1196</v>
      </c>
      <c r="B295" s="20">
        <v>42</v>
      </c>
      <c r="C295" s="20" t="s">
        <v>27</v>
      </c>
      <c r="D295" s="20">
        <v>42</v>
      </c>
      <c r="E295" s="20" t="s">
        <v>27</v>
      </c>
      <c r="F295" s="20">
        <v>52</v>
      </c>
      <c r="G295" s="20" t="s">
        <v>282</v>
      </c>
      <c r="S295" s="23">
        <v>279</v>
      </c>
      <c r="T295" s="23">
        <v>250</v>
      </c>
      <c r="U295" s="23">
        <v>250</v>
      </c>
      <c r="V295" s="23">
        <v>243</v>
      </c>
      <c r="W295" s="28">
        <f t="shared" si="31"/>
        <v>1022</v>
      </c>
    </row>
    <row r="296" spans="1:23" outlineLevel="2" x14ac:dyDescent="0.25">
      <c r="A296" s="20" t="s">
        <v>1196</v>
      </c>
      <c r="B296" s="20">
        <v>42</v>
      </c>
      <c r="C296" s="20" t="s">
        <v>27</v>
      </c>
      <c r="D296" s="20">
        <v>42</v>
      </c>
      <c r="E296" s="20" t="s">
        <v>27</v>
      </c>
      <c r="F296" s="20">
        <v>48</v>
      </c>
      <c r="G296" s="20" t="s">
        <v>283</v>
      </c>
      <c r="H296" s="23">
        <v>40</v>
      </c>
      <c r="J296" s="23">
        <v>74</v>
      </c>
      <c r="K296" s="23">
        <v>74</v>
      </c>
      <c r="L296" s="23">
        <v>91</v>
      </c>
      <c r="M296" s="23">
        <v>73</v>
      </c>
      <c r="W296" s="28">
        <f t="shared" si="31"/>
        <v>352</v>
      </c>
    </row>
    <row r="297" spans="1:23" outlineLevel="2" x14ac:dyDescent="0.25">
      <c r="A297" s="20" t="s">
        <v>1196</v>
      </c>
      <c r="B297" s="20">
        <v>42</v>
      </c>
      <c r="C297" s="20" t="s">
        <v>27</v>
      </c>
      <c r="D297" s="20">
        <v>42</v>
      </c>
      <c r="E297" s="20" t="s">
        <v>27</v>
      </c>
      <c r="F297" s="20">
        <v>43</v>
      </c>
      <c r="G297" s="20" t="s">
        <v>284</v>
      </c>
      <c r="N297" s="23">
        <v>133</v>
      </c>
      <c r="O297" s="23">
        <v>159</v>
      </c>
      <c r="W297" s="28">
        <f t="shared" si="31"/>
        <v>292</v>
      </c>
    </row>
    <row r="298" spans="1:23" outlineLevel="2" x14ac:dyDescent="0.25">
      <c r="A298" s="20" t="s">
        <v>1196</v>
      </c>
      <c r="B298" s="20">
        <v>42</v>
      </c>
      <c r="C298" s="20" t="s">
        <v>27</v>
      </c>
      <c r="D298" s="20">
        <v>42</v>
      </c>
      <c r="E298" s="20" t="s">
        <v>27</v>
      </c>
      <c r="F298" s="20">
        <v>49</v>
      </c>
      <c r="G298" s="20" t="s">
        <v>285</v>
      </c>
      <c r="H298" s="23">
        <v>19</v>
      </c>
      <c r="J298" s="23">
        <v>28</v>
      </c>
      <c r="K298" s="23">
        <v>23</v>
      </c>
      <c r="L298" s="23">
        <v>35</v>
      </c>
      <c r="M298" s="23">
        <v>32</v>
      </c>
      <c r="W298" s="28">
        <f t="shared" si="31"/>
        <v>137</v>
      </c>
    </row>
    <row r="299" spans="1:23" outlineLevel="2" x14ac:dyDescent="0.25">
      <c r="A299" s="20" t="s">
        <v>1196</v>
      </c>
      <c r="B299" s="20">
        <v>42</v>
      </c>
      <c r="C299" s="20" t="s">
        <v>27</v>
      </c>
      <c r="D299" s="20">
        <v>42</v>
      </c>
      <c r="E299" s="20" t="s">
        <v>27</v>
      </c>
      <c r="F299" s="20">
        <v>44</v>
      </c>
      <c r="G299" s="20" t="s">
        <v>286</v>
      </c>
      <c r="H299" s="23">
        <v>37</v>
      </c>
      <c r="I299" s="23">
        <v>2</v>
      </c>
      <c r="J299" s="23">
        <v>74</v>
      </c>
      <c r="K299" s="23">
        <v>75</v>
      </c>
      <c r="L299" s="23">
        <v>81</v>
      </c>
      <c r="M299" s="23">
        <v>80</v>
      </c>
      <c r="W299" s="28">
        <f t="shared" si="31"/>
        <v>349</v>
      </c>
    </row>
    <row r="300" spans="1:23" outlineLevel="2" x14ac:dyDescent="0.25">
      <c r="A300" s="20" t="s">
        <v>1196</v>
      </c>
      <c r="B300" s="20">
        <v>42</v>
      </c>
      <c r="C300" s="20" t="s">
        <v>27</v>
      </c>
      <c r="D300" s="20">
        <v>42</v>
      </c>
      <c r="E300" s="20" t="s">
        <v>27</v>
      </c>
      <c r="F300" s="20">
        <v>50</v>
      </c>
      <c r="G300" s="20" t="s">
        <v>287</v>
      </c>
      <c r="P300" s="23">
        <v>130</v>
      </c>
      <c r="Q300" s="23">
        <v>112</v>
      </c>
      <c r="R300" s="23">
        <v>133</v>
      </c>
      <c r="W300" s="28">
        <f t="shared" si="31"/>
        <v>375</v>
      </c>
    </row>
    <row r="301" spans="1:23" outlineLevel="2" x14ac:dyDescent="0.25">
      <c r="A301" s="20" t="s">
        <v>1196</v>
      </c>
      <c r="B301" s="20">
        <v>42</v>
      </c>
      <c r="C301" s="20" t="s">
        <v>27</v>
      </c>
      <c r="D301" s="20">
        <v>42</v>
      </c>
      <c r="E301" s="20" t="s">
        <v>27</v>
      </c>
      <c r="F301" s="20">
        <v>46</v>
      </c>
      <c r="G301" s="20" t="s">
        <v>288</v>
      </c>
      <c r="N301" s="23">
        <v>146</v>
      </c>
      <c r="O301" s="23">
        <v>130</v>
      </c>
      <c r="W301" s="28">
        <f t="shared" si="31"/>
        <v>276</v>
      </c>
    </row>
    <row r="302" spans="1:23" outlineLevel="2" x14ac:dyDescent="0.25">
      <c r="A302" s="20" t="s">
        <v>1196</v>
      </c>
      <c r="B302" s="20">
        <v>42</v>
      </c>
      <c r="C302" s="20" t="s">
        <v>27</v>
      </c>
      <c r="D302" s="20">
        <v>42</v>
      </c>
      <c r="E302" s="20" t="s">
        <v>27</v>
      </c>
      <c r="F302" s="20">
        <v>47</v>
      </c>
      <c r="G302" s="20" t="s">
        <v>289</v>
      </c>
      <c r="H302" s="23">
        <v>20</v>
      </c>
      <c r="J302" s="23">
        <v>56</v>
      </c>
      <c r="K302" s="23">
        <v>32</v>
      </c>
      <c r="L302" s="23">
        <v>47</v>
      </c>
      <c r="M302" s="23">
        <v>44</v>
      </c>
      <c r="W302" s="28">
        <f t="shared" si="31"/>
        <v>199</v>
      </c>
    </row>
    <row r="303" spans="1:23" outlineLevel="2" x14ac:dyDescent="0.25">
      <c r="A303" s="20" t="s">
        <v>1196</v>
      </c>
      <c r="B303" s="20">
        <v>42</v>
      </c>
      <c r="C303" s="20" t="s">
        <v>27</v>
      </c>
      <c r="D303" s="20">
        <v>42</v>
      </c>
      <c r="E303" s="20" t="s">
        <v>27</v>
      </c>
      <c r="F303" s="20">
        <v>51</v>
      </c>
      <c r="G303" s="20" t="s">
        <v>290</v>
      </c>
      <c r="P303" s="23">
        <v>145</v>
      </c>
      <c r="Q303" s="23">
        <v>122</v>
      </c>
      <c r="R303" s="23">
        <v>156</v>
      </c>
      <c r="W303" s="28">
        <f t="shared" si="31"/>
        <v>423</v>
      </c>
    </row>
    <row r="304" spans="1:23" outlineLevel="2" x14ac:dyDescent="0.25">
      <c r="A304" s="20" t="s">
        <v>1196</v>
      </c>
      <c r="B304" s="20">
        <v>42</v>
      </c>
      <c r="C304" s="20" t="s">
        <v>27</v>
      </c>
      <c r="D304" s="20">
        <v>1266</v>
      </c>
      <c r="E304" s="20" t="s">
        <v>224</v>
      </c>
      <c r="F304" s="20">
        <v>1267</v>
      </c>
      <c r="G304" s="20" t="s">
        <v>839</v>
      </c>
      <c r="U304" s="23">
        <v>2</v>
      </c>
      <c r="V304" s="23">
        <v>2</v>
      </c>
      <c r="W304" s="28">
        <f t="shared" si="31"/>
        <v>4</v>
      </c>
    </row>
    <row r="305" spans="1:23" outlineLevel="2" x14ac:dyDescent="0.25">
      <c r="A305" s="20" t="s">
        <v>1196</v>
      </c>
      <c r="B305" s="20">
        <v>42</v>
      </c>
      <c r="C305" s="20" t="s">
        <v>27</v>
      </c>
      <c r="D305" s="20">
        <v>1663</v>
      </c>
      <c r="E305" s="20" t="s">
        <v>59</v>
      </c>
      <c r="F305" s="20">
        <v>1463</v>
      </c>
      <c r="G305" s="20" t="s">
        <v>339</v>
      </c>
      <c r="J305" s="23">
        <v>1</v>
      </c>
      <c r="W305" s="28">
        <f t="shared" si="31"/>
        <v>1</v>
      </c>
    </row>
    <row r="306" spans="1:23" outlineLevel="2" x14ac:dyDescent="0.25">
      <c r="A306" s="20" t="s">
        <v>1196</v>
      </c>
      <c r="B306" s="20">
        <v>42</v>
      </c>
      <c r="C306" s="20" t="s">
        <v>27</v>
      </c>
      <c r="D306" s="20">
        <v>1663</v>
      </c>
      <c r="E306" s="20" t="s">
        <v>59</v>
      </c>
      <c r="F306" s="20">
        <v>172</v>
      </c>
      <c r="G306" s="20" t="s">
        <v>340</v>
      </c>
      <c r="U306" s="23">
        <v>1</v>
      </c>
      <c r="W306" s="28">
        <f t="shared" si="31"/>
        <v>1</v>
      </c>
    </row>
    <row r="307" spans="1:23" outlineLevel="2" x14ac:dyDescent="0.25">
      <c r="A307" s="20" t="s">
        <v>1196</v>
      </c>
      <c r="B307" s="20">
        <v>42</v>
      </c>
      <c r="C307" s="20" t="s">
        <v>27</v>
      </c>
      <c r="D307" s="20">
        <v>219</v>
      </c>
      <c r="E307" s="20" t="s">
        <v>75</v>
      </c>
      <c r="F307" s="20">
        <v>220</v>
      </c>
      <c r="G307" s="20" t="s">
        <v>361</v>
      </c>
      <c r="J307" s="23">
        <v>1</v>
      </c>
      <c r="W307" s="28">
        <f t="shared" si="31"/>
        <v>1</v>
      </c>
    </row>
    <row r="308" spans="1:23" outlineLevel="2" x14ac:dyDescent="0.25">
      <c r="A308" s="20" t="s">
        <v>1196</v>
      </c>
      <c r="B308" s="20">
        <v>42</v>
      </c>
      <c r="C308" s="20" t="s">
        <v>27</v>
      </c>
      <c r="D308" s="20">
        <v>1009</v>
      </c>
      <c r="E308" s="20" t="s">
        <v>77</v>
      </c>
      <c r="F308" s="20">
        <v>1010</v>
      </c>
      <c r="G308" s="20" t="s">
        <v>365</v>
      </c>
      <c r="L308" s="23">
        <v>1</v>
      </c>
      <c r="W308" s="28">
        <f t="shared" si="31"/>
        <v>1</v>
      </c>
    </row>
    <row r="309" spans="1:23" outlineLevel="2" x14ac:dyDescent="0.25">
      <c r="A309" s="20" t="s">
        <v>1196</v>
      </c>
      <c r="B309" s="20">
        <v>42</v>
      </c>
      <c r="C309" s="20" t="s">
        <v>27</v>
      </c>
      <c r="D309" s="20">
        <v>1095</v>
      </c>
      <c r="E309" s="20" t="s">
        <v>235</v>
      </c>
      <c r="F309" s="20">
        <v>1096</v>
      </c>
      <c r="G309" s="20" t="s">
        <v>235</v>
      </c>
      <c r="S309" s="23">
        <v>5</v>
      </c>
      <c r="T309" s="23">
        <v>6</v>
      </c>
      <c r="U309" s="23">
        <v>7</v>
      </c>
      <c r="V309" s="23">
        <v>3</v>
      </c>
      <c r="W309" s="28">
        <f t="shared" si="31"/>
        <v>21</v>
      </c>
    </row>
    <row r="310" spans="1:23" outlineLevel="2" x14ac:dyDescent="0.25">
      <c r="A310" s="20" t="s">
        <v>1196</v>
      </c>
      <c r="B310" s="20">
        <v>42</v>
      </c>
      <c r="C310" s="20" t="s">
        <v>27</v>
      </c>
      <c r="D310" s="20">
        <v>1672</v>
      </c>
      <c r="E310" s="20" t="s">
        <v>94</v>
      </c>
      <c r="F310" s="20">
        <v>1673</v>
      </c>
      <c r="G310" s="20" t="s">
        <v>94</v>
      </c>
      <c r="Q310" s="23">
        <v>1</v>
      </c>
      <c r="S310" s="23">
        <v>1</v>
      </c>
      <c r="T310" s="23">
        <v>4</v>
      </c>
      <c r="W310" s="28">
        <f t="shared" si="31"/>
        <v>6</v>
      </c>
    </row>
    <row r="311" spans="1:23" outlineLevel="2" x14ac:dyDescent="0.25">
      <c r="A311" s="20" t="s">
        <v>1196</v>
      </c>
      <c r="B311" s="20">
        <v>42</v>
      </c>
      <c r="C311" s="20" t="s">
        <v>27</v>
      </c>
      <c r="D311" s="20">
        <v>1739</v>
      </c>
      <c r="E311" s="20" t="s">
        <v>96</v>
      </c>
      <c r="F311" s="20">
        <v>1715</v>
      </c>
      <c r="G311" s="20" t="s">
        <v>96</v>
      </c>
      <c r="Q311" s="23">
        <v>2</v>
      </c>
      <c r="R311" s="23">
        <v>1</v>
      </c>
      <c r="S311" s="23">
        <v>2</v>
      </c>
      <c r="U311" s="23">
        <v>2</v>
      </c>
      <c r="V311" s="23">
        <v>2</v>
      </c>
      <c r="W311" s="28">
        <f t="shared" si="31"/>
        <v>9</v>
      </c>
    </row>
    <row r="312" spans="1:23" outlineLevel="2" x14ac:dyDescent="0.25">
      <c r="A312" s="20" t="s">
        <v>1196</v>
      </c>
      <c r="B312" s="20">
        <v>42</v>
      </c>
      <c r="C312" s="20" t="s">
        <v>27</v>
      </c>
      <c r="D312" s="20">
        <v>1067</v>
      </c>
      <c r="E312" s="20" t="s">
        <v>97</v>
      </c>
      <c r="F312" s="20">
        <v>1068</v>
      </c>
      <c r="G312" s="20" t="s">
        <v>97</v>
      </c>
      <c r="S312" s="23">
        <v>1</v>
      </c>
      <c r="W312" s="28">
        <f t="shared" si="31"/>
        <v>1</v>
      </c>
    </row>
    <row r="313" spans="1:23" outlineLevel="2" x14ac:dyDescent="0.25">
      <c r="A313" s="20" t="s">
        <v>1196</v>
      </c>
      <c r="B313" s="20">
        <v>42</v>
      </c>
      <c r="C313" s="20" t="s">
        <v>27</v>
      </c>
      <c r="D313" s="20">
        <v>1458</v>
      </c>
      <c r="E313" s="20" t="s">
        <v>137</v>
      </c>
      <c r="F313" s="20">
        <v>761</v>
      </c>
      <c r="G313" s="20" t="s">
        <v>554</v>
      </c>
      <c r="O313" s="23">
        <v>1</v>
      </c>
      <c r="W313" s="28">
        <f t="shared" si="31"/>
        <v>1</v>
      </c>
    </row>
    <row r="314" spans="1:23" outlineLevel="2" x14ac:dyDescent="0.25">
      <c r="A314" s="20" t="s">
        <v>1196</v>
      </c>
      <c r="B314" s="20">
        <v>42</v>
      </c>
      <c r="C314" s="20" t="s">
        <v>27</v>
      </c>
      <c r="D314" s="20">
        <v>1615</v>
      </c>
      <c r="E314" s="20" t="s">
        <v>140</v>
      </c>
      <c r="F314" s="20">
        <v>675</v>
      </c>
      <c r="G314" s="20" t="s">
        <v>573</v>
      </c>
      <c r="S314" s="23">
        <v>1</v>
      </c>
      <c r="W314" s="28">
        <f t="shared" si="31"/>
        <v>1</v>
      </c>
    </row>
    <row r="315" spans="1:23" outlineLevel="2" x14ac:dyDescent="0.25">
      <c r="A315" s="20" t="s">
        <v>1196</v>
      </c>
      <c r="B315" s="20">
        <v>42</v>
      </c>
      <c r="C315" s="20" t="s">
        <v>27</v>
      </c>
      <c r="D315" s="20">
        <v>1465</v>
      </c>
      <c r="E315" s="20" t="s">
        <v>144</v>
      </c>
      <c r="F315" s="20">
        <v>339</v>
      </c>
      <c r="G315" s="20" t="s">
        <v>590</v>
      </c>
      <c r="J315" s="23">
        <v>1</v>
      </c>
      <c r="O315" s="23">
        <v>1</v>
      </c>
      <c r="W315" s="28">
        <f t="shared" si="31"/>
        <v>2</v>
      </c>
    </row>
    <row r="316" spans="1:23" outlineLevel="2" x14ac:dyDescent="0.25">
      <c r="A316" s="20" t="s">
        <v>1196</v>
      </c>
      <c r="B316" s="20">
        <v>42</v>
      </c>
      <c r="C316" s="20" t="s">
        <v>27</v>
      </c>
      <c r="D316" s="20">
        <v>1465</v>
      </c>
      <c r="E316" s="20" t="s">
        <v>144</v>
      </c>
      <c r="F316" s="20">
        <v>340</v>
      </c>
      <c r="G316" s="20" t="s">
        <v>591</v>
      </c>
      <c r="V316" s="23">
        <v>1</v>
      </c>
      <c r="W316" s="28">
        <f t="shared" si="31"/>
        <v>1</v>
      </c>
    </row>
    <row r="317" spans="1:23" outlineLevel="2" x14ac:dyDescent="0.25">
      <c r="A317" s="20" t="s">
        <v>1196</v>
      </c>
      <c r="B317" s="20">
        <v>42</v>
      </c>
      <c r="C317" s="20" t="s">
        <v>27</v>
      </c>
      <c r="D317" s="20">
        <v>932</v>
      </c>
      <c r="E317" s="20" t="s">
        <v>173</v>
      </c>
      <c r="F317" s="20">
        <v>934</v>
      </c>
      <c r="G317" s="20" t="s">
        <v>710</v>
      </c>
      <c r="L317" s="23">
        <v>1</v>
      </c>
      <c r="W317" s="28">
        <f t="shared" si="31"/>
        <v>1</v>
      </c>
    </row>
    <row r="318" spans="1:23" outlineLevel="2" x14ac:dyDescent="0.25">
      <c r="A318" s="20" t="s">
        <v>1196</v>
      </c>
      <c r="B318" s="20">
        <v>42</v>
      </c>
      <c r="C318" s="20" t="s">
        <v>27</v>
      </c>
      <c r="D318" s="20">
        <v>1219</v>
      </c>
      <c r="E318" s="20" t="s">
        <v>248</v>
      </c>
      <c r="F318" s="20">
        <v>1220</v>
      </c>
      <c r="G318" s="20" t="s">
        <v>248</v>
      </c>
      <c r="O318" s="23">
        <v>1</v>
      </c>
      <c r="W318" s="28">
        <f t="shared" si="31"/>
        <v>1</v>
      </c>
    </row>
    <row r="319" spans="1:23" outlineLevel="2" x14ac:dyDescent="0.25">
      <c r="A319" s="20" t="s">
        <v>1196</v>
      </c>
      <c r="B319" s="20">
        <v>1507</v>
      </c>
      <c r="C319" s="20" t="s">
        <v>916</v>
      </c>
      <c r="D319" s="20">
        <v>219</v>
      </c>
      <c r="E319" s="20" t="s">
        <v>75</v>
      </c>
      <c r="F319" s="20">
        <v>220</v>
      </c>
      <c r="G319" s="20" t="s">
        <v>361</v>
      </c>
      <c r="J319" s="23">
        <v>1</v>
      </c>
      <c r="L319" s="23">
        <v>1</v>
      </c>
      <c r="W319" s="28">
        <f t="shared" si="31"/>
        <v>2</v>
      </c>
    </row>
    <row r="320" spans="1:23" outlineLevel="1" x14ac:dyDescent="0.25">
      <c r="A320" s="24" t="s">
        <v>1754</v>
      </c>
      <c r="B320" s="25"/>
      <c r="C320" s="25"/>
      <c r="D320" s="25"/>
      <c r="E320" s="25"/>
      <c r="F320" s="25"/>
      <c r="G320" s="25"/>
      <c r="H320" s="26">
        <f t="shared" ref="H320:W320" si="34">SUBTOTAL(9,H294:H319)</f>
        <v>143</v>
      </c>
      <c r="I320" s="26">
        <f t="shared" si="34"/>
        <v>3</v>
      </c>
      <c r="J320" s="26">
        <f t="shared" si="34"/>
        <v>290</v>
      </c>
      <c r="K320" s="26">
        <f t="shared" si="34"/>
        <v>255</v>
      </c>
      <c r="L320" s="26">
        <f t="shared" si="34"/>
        <v>296</v>
      </c>
      <c r="M320" s="26">
        <f t="shared" si="34"/>
        <v>277</v>
      </c>
      <c r="N320" s="26">
        <f t="shared" si="34"/>
        <v>279</v>
      </c>
      <c r="O320" s="26">
        <f t="shared" si="34"/>
        <v>292</v>
      </c>
      <c r="P320" s="26">
        <f t="shared" si="34"/>
        <v>275</v>
      </c>
      <c r="Q320" s="26">
        <f t="shared" si="34"/>
        <v>237</v>
      </c>
      <c r="R320" s="26">
        <f t="shared" si="34"/>
        <v>290</v>
      </c>
      <c r="S320" s="26">
        <f t="shared" si="34"/>
        <v>289</v>
      </c>
      <c r="T320" s="26">
        <f t="shared" si="34"/>
        <v>260</v>
      </c>
      <c r="U320" s="26">
        <f t="shared" si="34"/>
        <v>262</v>
      </c>
      <c r="V320" s="26">
        <f t="shared" si="34"/>
        <v>251</v>
      </c>
      <c r="W320" s="28">
        <f t="shared" si="34"/>
        <v>3699</v>
      </c>
    </row>
    <row r="321" spans="1:23" outlineLevel="2" x14ac:dyDescent="0.25">
      <c r="A321" s="20" t="s">
        <v>1197</v>
      </c>
      <c r="B321" s="20">
        <v>53</v>
      </c>
      <c r="C321" s="20" t="s">
        <v>28</v>
      </c>
      <c r="D321" s="20">
        <v>53</v>
      </c>
      <c r="E321" s="20" t="s">
        <v>28</v>
      </c>
      <c r="F321" s="20">
        <v>54</v>
      </c>
      <c r="G321" s="20" t="s">
        <v>291</v>
      </c>
      <c r="J321" s="23">
        <v>37</v>
      </c>
      <c r="K321" s="23">
        <v>35</v>
      </c>
      <c r="L321" s="23">
        <v>29</v>
      </c>
      <c r="M321" s="23">
        <v>38</v>
      </c>
      <c r="N321" s="23">
        <v>38</v>
      </c>
      <c r="O321" s="23">
        <v>43</v>
      </c>
      <c r="P321" s="23">
        <v>46</v>
      </c>
      <c r="Q321" s="23">
        <v>49</v>
      </c>
      <c r="R321" s="23">
        <v>44</v>
      </c>
      <c r="W321" s="28">
        <f t="shared" si="31"/>
        <v>359</v>
      </c>
    </row>
    <row r="322" spans="1:23" outlineLevel="2" x14ac:dyDescent="0.25">
      <c r="A322" s="20" t="s">
        <v>1197</v>
      </c>
      <c r="B322" s="20">
        <v>53</v>
      </c>
      <c r="C322" s="20" t="s">
        <v>28</v>
      </c>
      <c r="D322" s="20">
        <v>1067</v>
      </c>
      <c r="E322" s="20" t="s">
        <v>97</v>
      </c>
      <c r="F322" s="20">
        <v>1068</v>
      </c>
      <c r="G322" s="20" t="s">
        <v>97</v>
      </c>
      <c r="V322" s="23">
        <v>1</v>
      </c>
      <c r="W322" s="28">
        <f t="shared" si="31"/>
        <v>1</v>
      </c>
    </row>
    <row r="323" spans="1:23" outlineLevel="2" x14ac:dyDescent="0.25">
      <c r="A323" s="20" t="s">
        <v>1197</v>
      </c>
      <c r="B323" s="20">
        <v>53</v>
      </c>
      <c r="C323" s="20" t="s">
        <v>28</v>
      </c>
      <c r="D323" s="20">
        <v>311</v>
      </c>
      <c r="E323" s="20" t="s">
        <v>103</v>
      </c>
      <c r="F323" s="20">
        <v>312</v>
      </c>
      <c r="G323" s="20" t="s">
        <v>401</v>
      </c>
      <c r="J323" s="23">
        <v>1</v>
      </c>
      <c r="L323" s="23">
        <v>1</v>
      </c>
      <c r="N323" s="23">
        <v>1</v>
      </c>
      <c r="O323" s="23">
        <v>1</v>
      </c>
      <c r="R323" s="23">
        <v>1</v>
      </c>
      <c r="W323" s="28">
        <f t="shared" si="31"/>
        <v>5</v>
      </c>
    </row>
    <row r="324" spans="1:23" outlineLevel="2" x14ac:dyDescent="0.25">
      <c r="A324" s="20" t="s">
        <v>1197</v>
      </c>
      <c r="B324" s="20">
        <v>53</v>
      </c>
      <c r="C324" s="20" t="s">
        <v>28</v>
      </c>
      <c r="D324" s="20">
        <v>468</v>
      </c>
      <c r="E324" s="20" t="s">
        <v>205</v>
      </c>
      <c r="F324" s="20">
        <v>469</v>
      </c>
      <c r="G324" s="20" t="s">
        <v>804</v>
      </c>
      <c r="Q324" s="23">
        <v>1</v>
      </c>
      <c r="R324" s="23">
        <v>1</v>
      </c>
      <c r="W324" s="28">
        <f t="shared" si="31"/>
        <v>2</v>
      </c>
    </row>
    <row r="325" spans="1:23" outlineLevel="2" x14ac:dyDescent="0.25">
      <c r="A325" s="20" t="s">
        <v>1197</v>
      </c>
      <c r="B325" s="20">
        <v>1036</v>
      </c>
      <c r="C325" s="20" t="s">
        <v>107</v>
      </c>
      <c r="D325" s="20">
        <v>1067</v>
      </c>
      <c r="E325" s="20" t="s">
        <v>97</v>
      </c>
      <c r="F325" s="20">
        <v>1068</v>
      </c>
      <c r="G325" s="20" t="s">
        <v>97</v>
      </c>
      <c r="V325" s="23">
        <v>1</v>
      </c>
      <c r="W325" s="28">
        <f t="shared" si="31"/>
        <v>1</v>
      </c>
    </row>
    <row r="326" spans="1:23" outlineLevel="2" x14ac:dyDescent="0.25">
      <c r="A326" s="20" t="s">
        <v>1197</v>
      </c>
      <c r="B326" s="20">
        <v>1036</v>
      </c>
      <c r="C326" s="20" t="s">
        <v>107</v>
      </c>
      <c r="D326" s="20">
        <v>1036</v>
      </c>
      <c r="E326" s="20" t="s">
        <v>107</v>
      </c>
      <c r="F326" s="20">
        <v>1037</v>
      </c>
      <c r="G326" s="20" t="s">
        <v>410</v>
      </c>
      <c r="S326" s="23">
        <v>46</v>
      </c>
      <c r="T326" s="23">
        <v>49</v>
      </c>
      <c r="U326" s="23">
        <v>54</v>
      </c>
      <c r="V326" s="23">
        <v>51</v>
      </c>
      <c r="W326" s="28">
        <f t="shared" si="31"/>
        <v>200</v>
      </c>
    </row>
    <row r="327" spans="1:23" outlineLevel="1" x14ac:dyDescent="0.25">
      <c r="A327" s="24" t="s">
        <v>1755</v>
      </c>
      <c r="B327" s="25"/>
      <c r="C327" s="25"/>
      <c r="D327" s="25"/>
      <c r="E327" s="25"/>
      <c r="F327" s="25"/>
      <c r="G327" s="25"/>
      <c r="H327" s="26">
        <f t="shared" ref="H327:W327" si="35">SUBTOTAL(9,H321:H326)</f>
        <v>0</v>
      </c>
      <c r="I327" s="26">
        <f t="shared" si="35"/>
        <v>0</v>
      </c>
      <c r="J327" s="26">
        <f t="shared" si="35"/>
        <v>38</v>
      </c>
      <c r="K327" s="26">
        <f t="shared" si="35"/>
        <v>35</v>
      </c>
      <c r="L327" s="26">
        <f t="shared" si="35"/>
        <v>30</v>
      </c>
      <c r="M327" s="26">
        <f t="shared" si="35"/>
        <v>38</v>
      </c>
      <c r="N327" s="26">
        <f t="shared" si="35"/>
        <v>39</v>
      </c>
      <c r="O327" s="26">
        <f t="shared" si="35"/>
        <v>44</v>
      </c>
      <c r="P327" s="26">
        <f t="shared" si="35"/>
        <v>46</v>
      </c>
      <c r="Q327" s="26">
        <f t="shared" si="35"/>
        <v>50</v>
      </c>
      <c r="R327" s="26">
        <f t="shared" si="35"/>
        <v>46</v>
      </c>
      <c r="S327" s="26">
        <f t="shared" si="35"/>
        <v>46</v>
      </c>
      <c r="T327" s="26">
        <f t="shared" si="35"/>
        <v>49</v>
      </c>
      <c r="U327" s="26">
        <f t="shared" si="35"/>
        <v>54</v>
      </c>
      <c r="V327" s="26">
        <f t="shared" si="35"/>
        <v>53</v>
      </c>
      <c r="W327" s="28">
        <f t="shared" si="35"/>
        <v>568</v>
      </c>
    </row>
    <row r="328" spans="1:23" outlineLevel="2" x14ac:dyDescent="0.25">
      <c r="A328" s="20" t="s">
        <v>1198</v>
      </c>
      <c r="B328" s="20">
        <v>547</v>
      </c>
      <c r="C328" s="20" t="s">
        <v>865</v>
      </c>
      <c r="D328" s="20">
        <v>38</v>
      </c>
      <c r="E328" s="20" t="s">
        <v>26</v>
      </c>
      <c r="F328" s="20">
        <v>40</v>
      </c>
      <c r="G328" s="20" t="s">
        <v>279</v>
      </c>
      <c r="J328" s="23">
        <v>3</v>
      </c>
      <c r="L328" s="23">
        <v>1</v>
      </c>
      <c r="M328" s="23">
        <v>3</v>
      </c>
      <c r="W328" s="28">
        <f t="shared" si="31"/>
        <v>7</v>
      </c>
    </row>
    <row r="329" spans="1:23" outlineLevel="2" x14ac:dyDescent="0.25">
      <c r="A329" s="20" t="s">
        <v>1198</v>
      </c>
      <c r="B329" s="20">
        <v>547</v>
      </c>
      <c r="C329" s="20" t="s">
        <v>865</v>
      </c>
      <c r="D329" s="20">
        <v>38</v>
      </c>
      <c r="E329" s="20" t="s">
        <v>26</v>
      </c>
      <c r="F329" s="20">
        <v>39</v>
      </c>
      <c r="G329" s="20" t="s">
        <v>280</v>
      </c>
      <c r="T329" s="23">
        <v>1</v>
      </c>
      <c r="W329" s="28">
        <f t="shared" si="31"/>
        <v>1</v>
      </c>
    </row>
    <row r="330" spans="1:23" outlineLevel="2" x14ac:dyDescent="0.25">
      <c r="A330" s="20" t="s">
        <v>1198</v>
      </c>
      <c r="B330" s="20">
        <v>547</v>
      </c>
      <c r="C330" s="20" t="s">
        <v>865</v>
      </c>
      <c r="D330" s="20">
        <v>108</v>
      </c>
      <c r="E330" s="20" t="s">
        <v>39</v>
      </c>
      <c r="F330" s="20">
        <v>109</v>
      </c>
      <c r="G330" s="20" t="s">
        <v>311</v>
      </c>
      <c r="M330" s="23">
        <v>2</v>
      </c>
      <c r="N330" s="23">
        <v>1</v>
      </c>
      <c r="O330" s="23">
        <v>1</v>
      </c>
      <c r="P330" s="23">
        <v>3</v>
      </c>
      <c r="W330" s="28">
        <f t="shared" si="31"/>
        <v>7</v>
      </c>
    </row>
    <row r="331" spans="1:23" outlineLevel="2" x14ac:dyDescent="0.25">
      <c r="A331" s="20" t="s">
        <v>1198</v>
      </c>
      <c r="B331" s="20">
        <v>547</v>
      </c>
      <c r="C331" s="20" t="s">
        <v>865</v>
      </c>
      <c r="D331" s="20">
        <v>108</v>
      </c>
      <c r="E331" s="20" t="s">
        <v>39</v>
      </c>
      <c r="F331" s="20">
        <v>111</v>
      </c>
      <c r="G331" s="20" t="s">
        <v>312</v>
      </c>
      <c r="Q331" s="23">
        <v>2</v>
      </c>
      <c r="R331" s="23">
        <v>2</v>
      </c>
      <c r="S331" s="23">
        <v>2</v>
      </c>
      <c r="T331" s="23">
        <v>3</v>
      </c>
      <c r="U331" s="23">
        <v>1</v>
      </c>
      <c r="V331" s="23">
        <v>1</v>
      </c>
      <c r="W331" s="28">
        <f t="shared" si="31"/>
        <v>11</v>
      </c>
    </row>
    <row r="332" spans="1:23" outlineLevel="1" x14ac:dyDescent="0.25">
      <c r="A332" s="24" t="s">
        <v>1756</v>
      </c>
      <c r="B332" s="25"/>
      <c r="C332" s="25"/>
      <c r="D332" s="25"/>
      <c r="E332" s="25"/>
      <c r="F332" s="25"/>
      <c r="G332" s="25"/>
      <c r="H332" s="26">
        <f t="shared" ref="H332:W332" si="36">SUBTOTAL(9,H328:H331)</f>
        <v>0</v>
      </c>
      <c r="I332" s="26">
        <f t="shared" si="36"/>
        <v>0</v>
      </c>
      <c r="J332" s="26">
        <f t="shared" si="36"/>
        <v>3</v>
      </c>
      <c r="K332" s="26">
        <f t="shared" si="36"/>
        <v>0</v>
      </c>
      <c r="L332" s="26">
        <f t="shared" si="36"/>
        <v>1</v>
      </c>
      <c r="M332" s="26">
        <f t="shared" si="36"/>
        <v>5</v>
      </c>
      <c r="N332" s="26">
        <f t="shared" si="36"/>
        <v>1</v>
      </c>
      <c r="O332" s="26">
        <f t="shared" si="36"/>
        <v>1</v>
      </c>
      <c r="P332" s="26">
        <f t="shared" si="36"/>
        <v>3</v>
      </c>
      <c r="Q332" s="26">
        <f t="shared" si="36"/>
        <v>2</v>
      </c>
      <c r="R332" s="26">
        <f t="shared" si="36"/>
        <v>2</v>
      </c>
      <c r="S332" s="26">
        <f t="shared" si="36"/>
        <v>2</v>
      </c>
      <c r="T332" s="26">
        <f t="shared" si="36"/>
        <v>4</v>
      </c>
      <c r="U332" s="26">
        <f t="shared" si="36"/>
        <v>1</v>
      </c>
      <c r="V332" s="26">
        <f t="shared" si="36"/>
        <v>1</v>
      </c>
      <c r="W332" s="28">
        <f t="shared" si="36"/>
        <v>26</v>
      </c>
    </row>
    <row r="333" spans="1:23" outlineLevel="2" x14ac:dyDescent="0.25">
      <c r="A333" s="20" t="s">
        <v>1199</v>
      </c>
      <c r="B333" s="20">
        <v>1002</v>
      </c>
      <c r="C333" s="20" t="s">
        <v>58</v>
      </c>
      <c r="D333" s="20">
        <v>951</v>
      </c>
      <c r="E333" s="20" t="s">
        <v>177</v>
      </c>
      <c r="F333" s="20">
        <v>954</v>
      </c>
      <c r="G333" s="20" t="s">
        <v>723</v>
      </c>
      <c r="P333" s="23">
        <v>1</v>
      </c>
      <c r="R333" s="23">
        <v>1</v>
      </c>
      <c r="W333" s="28">
        <f t="shared" si="31"/>
        <v>2</v>
      </c>
    </row>
    <row r="334" spans="1:23" outlineLevel="1" x14ac:dyDescent="0.25">
      <c r="A334" s="24" t="s">
        <v>1757</v>
      </c>
      <c r="B334" s="25"/>
      <c r="C334" s="25"/>
      <c r="D334" s="25"/>
      <c r="E334" s="25"/>
      <c r="F334" s="25"/>
      <c r="G334" s="25"/>
      <c r="H334" s="26">
        <f t="shared" ref="H334:W334" si="37">SUBTOTAL(9,H333:H333)</f>
        <v>0</v>
      </c>
      <c r="I334" s="26">
        <f t="shared" si="37"/>
        <v>0</v>
      </c>
      <c r="J334" s="26">
        <f t="shared" si="37"/>
        <v>0</v>
      </c>
      <c r="K334" s="26">
        <f t="shared" si="37"/>
        <v>0</v>
      </c>
      <c r="L334" s="26">
        <f t="shared" si="37"/>
        <v>0</v>
      </c>
      <c r="M334" s="26">
        <f t="shared" si="37"/>
        <v>0</v>
      </c>
      <c r="N334" s="26">
        <f t="shared" si="37"/>
        <v>0</v>
      </c>
      <c r="O334" s="26">
        <f t="shared" si="37"/>
        <v>0</v>
      </c>
      <c r="P334" s="26">
        <f t="shared" si="37"/>
        <v>1</v>
      </c>
      <c r="Q334" s="26">
        <f t="shared" si="37"/>
        <v>0</v>
      </c>
      <c r="R334" s="26">
        <f t="shared" si="37"/>
        <v>1</v>
      </c>
      <c r="S334" s="26">
        <f t="shared" si="37"/>
        <v>0</v>
      </c>
      <c r="T334" s="26">
        <f t="shared" si="37"/>
        <v>0</v>
      </c>
      <c r="U334" s="26">
        <f t="shared" si="37"/>
        <v>0</v>
      </c>
      <c r="V334" s="26">
        <f t="shared" si="37"/>
        <v>0</v>
      </c>
      <c r="W334" s="28">
        <f t="shared" si="37"/>
        <v>2</v>
      </c>
    </row>
    <row r="335" spans="1:23" outlineLevel="2" x14ac:dyDescent="0.25">
      <c r="A335" s="20" t="s">
        <v>1200</v>
      </c>
      <c r="B335" s="20">
        <v>1438</v>
      </c>
      <c r="C335" s="20" t="s">
        <v>119</v>
      </c>
      <c r="D335" s="20">
        <v>1630</v>
      </c>
      <c r="E335" s="20" t="s">
        <v>29</v>
      </c>
      <c r="F335" s="20">
        <v>1648</v>
      </c>
      <c r="G335" s="20" t="s">
        <v>292</v>
      </c>
      <c r="S335" s="23">
        <v>1</v>
      </c>
      <c r="W335" s="28">
        <f t="shared" si="31"/>
        <v>1</v>
      </c>
    </row>
    <row r="336" spans="1:23" outlineLevel="2" x14ac:dyDescent="0.25">
      <c r="A336" s="20" t="s">
        <v>1200</v>
      </c>
      <c r="B336" s="20">
        <v>1438</v>
      </c>
      <c r="C336" s="20" t="s">
        <v>119</v>
      </c>
      <c r="D336" s="20">
        <v>94</v>
      </c>
      <c r="E336" s="20" t="s">
        <v>38</v>
      </c>
      <c r="F336" s="20">
        <v>101</v>
      </c>
      <c r="G336" s="20" t="s">
        <v>310</v>
      </c>
      <c r="L336" s="23">
        <v>1</v>
      </c>
      <c r="W336" s="28">
        <f t="shared" si="31"/>
        <v>1</v>
      </c>
    </row>
    <row r="337" spans="1:23" outlineLevel="2" x14ac:dyDescent="0.25">
      <c r="A337" s="20" t="s">
        <v>1200</v>
      </c>
      <c r="B337" s="20">
        <v>1438</v>
      </c>
      <c r="C337" s="20" t="s">
        <v>119</v>
      </c>
      <c r="D337" s="20">
        <v>113</v>
      </c>
      <c r="E337" s="20" t="s">
        <v>40</v>
      </c>
      <c r="F337" s="20">
        <v>114</v>
      </c>
      <c r="G337" s="20" t="s">
        <v>315</v>
      </c>
      <c r="J337" s="23">
        <v>1</v>
      </c>
      <c r="W337" s="28">
        <f t="shared" si="31"/>
        <v>1</v>
      </c>
    </row>
    <row r="338" spans="1:23" outlineLevel="2" x14ac:dyDescent="0.25">
      <c r="A338" s="20" t="s">
        <v>1200</v>
      </c>
      <c r="B338" s="20">
        <v>1438</v>
      </c>
      <c r="C338" s="20" t="s">
        <v>119</v>
      </c>
      <c r="D338" s="20">
        <v>188</v>
      </c>
      <c r="E338" s="20" t="s">
        <v>66</v>
      </c>
      <c r="F338" s="20">
        <v>189</v>
      </c>
      <c r="G338" s="20" t="s">
        <v>349</v>
      </c>
      <c r="J338" s="23">
        <v>1</v>
      </c>
      <c r="K338" s="23">
        <v>1</v>
      </c>
      <c r="L338" s="23">
        <v>1</v>
      </c>
      <c r="W338" s="28">
        <f t="shared" si="31"/>
        <v>3</v>
      </c>
    </row>
    <row r="339" spans="1:23" outlineLevel="2" x14ac:dyDescent="0.25">
      <c r="A339" s="20" t="s">
        <v>1200</v>
      </c>
      <c r="B339" s="20">
        <v>1438</v>
      </c>
      <c r="C339" s="20" t="s">
        <v>119</v>
      </c>
      <c r="D339" s="20">
        <v>1632</v>
      </c>
      <c r="E339" s="20" t="s">
        <v>74</v>
      </c>
      <c r="F339" s="20">
        <v>1650</v>
      </c>
      <c r="G339" s="20" t="s">
        <v>74</v>
      </c>
      <c r="P339" s="23">
        <v>7</v>
      </c>
      <c r="Q339" s="23">
        <v>3</v>
      </c>
      <c r="R339" s="23">
        <v>4</v>
      </c>
      <c r="S339" s="23">
        <v>2</v>
      </c>
      <c r="T339" s="23">
        <v>2</v>
      </c>
      <c r="U339" s="23">
        <v>3</v>
      </c>
      <c r="W339" s="28">
        <f t="shared" si="31"/>
        <v>21</v>
      </c>
    </row>
    <row r="340" spans="1:23" outlineLevel="2" x14ac:dyDescent="0.25">
      <c r="A340" s="20" t="s">
        <v>1200</v>
      </c>
      <c r="B340" s="20">
        <v>1438</v>
      </c>
      <c r="C340" s="20" t="s">
        <v>119</v>
      </c>
      <c r="D340" s="20">
        <v>266</v>
      </c>
      <c r="E340" s="20" t="s">
        <v>88</v>
      </c>
      <c r="F340" s="20">
        <v>271</v>
      </c>
      <c r="G340" s="20" t="s">
        <v>385</v>
      </c>
      <c r="N340" s="23">
        <v>1</v>
      </c>
      <c r="W340" s="28">
        <f t="shared" si="31"/>
        <v>1</v>
      </c>
    </row>
    <row r="341" spans="1:23" outlineLevel="2" x14ac:dyDescent="0.25">
      <c r="A341" s="20" t="s">
        <v>1200</v>
      </c>
      <c r="B341" s="20">
        <v>1438</v>
      </c>
      <c r="C341" s="20" t="s">
        <v>119</v>
      </c>
      <c r="D341" s="20">
        <v>1672</v>
      </c>
      <c r="E341" s="20" t="s">
        <v>94</v>
      </c>
      <c r="F341" s="20">
        <v>1673</v>
      </c>
      <c r="G341" s="20" t="s">
        <v>94</v>
      </c>
      <c r="S341" s="23">
        <v>1</v>
      </c>
      <c r="T341" s="23">
        <v>1</v>
      </c>
      <c r="W341" s="28">
        <f t="shared" si="31"/>
        <v>2</v>
      </c>
    </row>
    <row r="342" spans="1:23" outlineLevel="2" x14ac:dyDescent="0.25">
      <c r="A342" s="20" t="s">
        <v>1200</v>
      </c>
      <c r="B342" s="20">
        <v>1438</v>
      </c>
      <c r="C342" s="20" t="s">
        <v>119</v>
      </c>
      <c r="D342" s="20">
        <v>1739</v>
      </c>
      <c r="E342" s="20" t="s">
        <v>96</v>
      </c>
      <c r="F342" s="20">
        <v>1715</v>
      </c>
      <c r="G342" s="20" t="s">
        <v>96</v>
      </c>
      <c r="S342" s="23">
        <v>2</v>
      </c>
      <c r="W342" s="28">
        <f t="shared" si="31"/>
        <v>2</v>
      </c>
    </row>
    <row r="343" spans="1:23" outlineLevel="2" x14ac:dyDescent="0.25">
      <c r="A343" s="20" t="s">
        <v>1200</v>
      </c>
      <c r="B343" s="20">
        <v>1438</v>
      </c>
      <c r="C343" s="20" t="s">
        <v>119</v>
      </c>
      <c r="D343" s="20">
        <v>1067</v>
      </c>
      <c r="E343" s="20" t="s">
        <v>97</v>
      </c>
      <c r="F343" s="20">
        <v>1068</v>
      </c>
      <c r="G343" s="20" t="s">
        <v>97</v>
      </c>
      <c r="S343" s="23">
        <v>1</v>
      </c>
      <c r="T343" s="23">
        <v>1</v>
      </c>
      <c r="W343" s="28">
        <f t="shared" si="31"/>
        <v>2</v>
      </c>
    </row>
    <row r="344" spans="1:23" outlineLevel="2" x14ac:dyDescent="0.25">
      <c r="A344" s="20" t="s">
        <v>1200</v>
      </c>
      <c r="B344" s="20">
        <v>1438</v>
      </c>
      <c r="C344" s="20" t="s">
        <v>119</v>
      </c>
      <c r="D344" s="20">
        <v>1343</v>
      </c>
      <c r="E344" s="20" t="s">
        <v>243</v>
      </c>
      <c r="F344" s="20">
        <v>1344</v>
      </c>
      <c r="G344" s="20" t="s">
        <v>243</v>
      </c>
      <c r="S344" s="23">
        <v>1</v>
      </c>
      <c r="V344" s="23">
        <v>2</v>
      </c>
      <c r="W344" s="28">
        <f t="shared" si="31"/>
        <v>3</v>
      </c>
    </row>
    <row r="345" spans="1:23" outlineLevel="2" x14ac:dyDescent="0.25">
      <c r="A345" s="20" t="s">
        <v>1200</v>
      </c>
      <c r="B345" s="20">
        <v>1438</v>
      </c>
      <c r="C345" s="20" t="s">
        <v>119</v>
      </c>
      <c r="D345" s="20">
        <v>1438</v>
      </c>
      <c r="E345" s="20" t="s">
        <v>119</v>
      </c>
      <c r="F345" s="20">
        <v>59</v>
      </c>
      <c r="G345" s="20" t="s">
        <v>437</v>
      </c>
      <c r="P345" s="23">
        <v>79</v>
      </c>
      <c r="Q345" s="23">
        <v>79</v>
      </c>
      <c r="R345" s="23">
        <v>68</v>
      </c>
      <c r="W345" s="28">
        <f t="shared" si="31"/>
        <v>226</v>
      </c>
    </row>
    <row r="346" spans="1:23" outlineLevel="2" x14ac:dyDescent="0.25">
      <c r="A346" s="20" t="s">
        <v>1200</v>
      </c>
      <c r="B346" s="20">
        <v>1438</v>
      </c>
      <c r="C346" s="20" t="s">
        <v>119</v>
      </c>
      <c r="D346" s="20">
        <v>1438</v>
      </c>
      <c r="E346" s="20" t="s">
        <v>119</v>
      </c>
      <c r="F346" s="20">
        <v>58</v>
      </c>
      <c r="G346" s="20" t="s">
        <v>438</v>
      </c>
      <c r="H346" s="23">
        <v>54</v>
      </c>
      <c r="I346" s="23">
        <v>1</v>
      </c>
      <c r="J346" s="23">
        <v>70</v>
      </c>
      <c r="K346" s="23">
        <v>93</v>
      </c>
      <c r="L346" s="23">
        <v>60</v>
      </c>
      <c r="W346" s="28">
        <f t="shared" si="31"/>
        <v>278</v>
      </c>
    </row>
    <row r="347" spans="1:23" outlineLevel="2" x14ac:dyDescent="0.25">
      <c r="A347" s="20" t="s">
        <v>1200</v>
      </c>
      <c r="B347" s="20">
        <v>1438</v>
      </c>
      <c r="C347" s="20" t="s">
        <v>119</v>
      </c>
      <c r="D347" s="20">
        <v>1438</v>
      </c>
      <c r="E347" s="20" t="s">
        <v>119</v>
      </c>
      <c r="F347" s="20">
        <v>57</v>
      </c>
      <c r="G347" s="20" t="s">
        <v>439</v>
      </c>
      <c r="M347" s="23">
        <v>88</v>
      </c>
      <c r="N347" s="23">
        <v>79</v>
      </c>
      <c r="O347" s="23">
        <v>78</v>
      </c>
      <c r="W347" s="28">
        <f t="shared" si="31"/>
        <v>245</v>
      </c>
    </row>
    <row r="348" spans="1:23" outlineLevel="2" x14ac:dyDescent="0.25">
      <c r="A348" s="20" t="s">
        <v>1200</v>
      </c>
      <c r="B348" s="20">
        <v>1438</v>
      </c>
      <c r="C348" s="20" t="s">
        <v>119</v>
      </c>
      <c r="D348" s="20">
        <v>1438</v>
      </c>
      <c r="E348" s="20" t="s">
        <v>119</v>
      </c>
      <c r="F348" s="20">
        <v>60</v>
      </c>
      <c r="G348" s="20" t="s">
        <v>440</v>
      </c>
      <c r="S348" s="23">
        <v>81</v>
      </c>
      <c r="T348" s="23">
        <v>85</v>
      </c>
      <c r="U348" s="23">
        <v>82</v>
      </c>
      <c r="V348" s="23">
        <v>81</v>
      </c>
      <c r="W348" s="28">
        <f t="shared" si="31"/>
        <v>329</v>
      </c>
    </row>
    <row r="349" spans="1:23" outlineLevel="2" x14ac:dyDescent="0.25">
      <c r="A349" s="20" t="s">
        <v>1200</v>
      </c>
      <c r="B349" s="20">
        <v>1438</v>
      </c>
      <c r="C349" s="20" t="s">
        <v>119</v>
      </c>
      <c r="D349" s="20">
        <v>1438</v>
      </c>
      <c r="E349" s="20" t="s">
        <v>119</v>
      </c>
      <c r="F349" s="20">
        <v>358</v>
      </c>
      <c r="G349" s="20" t="s">
        <v>441</v>
      </c>
      <c r="H349" s="23">
        <v>1</v>
      </c>
      <c r="J349" s="23">
        <v>1</v>
      </c>
      <c r="K349" s="23">
        <v>2</v>
      </c>
      <c r="L349" s="23">
        <v>2</v>
      </c>
      <c r="N349" s="23">
        <v>1</v>
      </c>
      <c r="O349" s="23">
        <v>3</v>
      </c>
      <c r="W349" s="28">
        <f t="shared" si="31"/>
        <v>10</v>
      </c>
    </row>
    <row r="350" spans="1:23" outlineLevel="2" x14ac:dyDescent="0.25">
      <c r="A350" s="20" t="s">
        <v>1200</v>
      </c>
      <c r="B350" s="20">
        <v>1438</v>
      </c>
      <c r="C350" s="20" t="s">
        <v>119</v>
      </c>
      <c r="D350" s="20">
        <v>1438</v>
      </c>
      <c r="E350" s="20" t="s">
        <v>119</v>
      </c>
      <c r="F350" s="20">
        <v>536</v>
      </c>
      <c r="G350" s="20" t="s">
        <v>442</v>
      </c>
      <c r="H350" s="23">
        <v>1</v>
      </c>
      <c r="J350" s="23">
        <v>4</v>
      </c>
      <c r="K350" s="23">
        <v>1</v>
      </c>
      <c r="L350" s="23">
        <v>3</v>
      </c>
      <c r="M350" s="23">
        <v>2</v>
      </c>
      <c r="N350" s="23">
        <v>3</v>
      </c>
      <c r="O350" s="23">
        <v>5</v>
      </c>
      <c r="P350" s="23">
        <v>6</v>
      </c>
      <c r="Q350" s="23">
        <v>5</v>
      </c>
      <c r="R350" s="23">
        <v>3</v>
      </c>
      <c r="W350" s="28">
        <f t="shared" si="31"/>
        <v>33</v>
      </c>
    </row>
    <row r="351" spans="1:23" outlineLevel="2" x14ac:dyDescent="0.25">
      <c r="A351" s="20" t="s">
        <v>1200</v>
      </c>
      <c r="B351" s="20">
        <v>1438</v>
      </c>
      <c r="C351" s="20" t="s">
        <v>119</v>
      </c>
      <c r="D351" s="20">
        <v>984</v>
      </c>
      <c r="E351" s="20" t="s">
        <v>183</v>
      </c>
      <c r="F351" s="20">
        <v>993</v>
      </c>
      <c r="G351" s="20" t="s">
        <v>749</v>
      </c>
      <c r="P351" s="23">
        <v>1</v>
      </c>
      <c r="W351" s="28">
        <f t="shared" si="31"/>
        <v>1</v>
      </c>
    </row>
    <row r="352" spans="1:23" outlineLevel="2" x14ac:dyDescent="0.25">
      <c r="A352" s="20" t="s">
        <v>1200</v>
      </c>
      <c r="B352" s="20">
        <v>1438</v>
      </c>
      <c r="C352" s="20" t="s">
        <v>119</v>
      </c>
      <c r="D352" s="20">
        <v>1231</v>
      </c>
      <c r="E352" s="20" t="s">
        <v>254</v>
      </c>
      <c r="F352" s="20">
        <v>1232</v>
      </c>
      <c r="G352" s="20" t="s">
        <v>254</v>
      </c>
      <c r="Q352" s="23">
        <v>1</v>
      </c>
      <c r="S352" s="23">
        <v>2</v>
      </c>
      <c r="W352" s="28">
        <f t="shared" si="31"/>
        <v>3</v>
      </c>
    </row>
    <row r="353" spans="1:23" outlineLevel="2" x14ac:dyDescent="0.25">
      <c r="A353" s="20" t="s">
        <v>1200</v>
      </c>
      <c r="B353" s="20">
        <v>1438</v>
      </c>
      <c r="C353" s="20" t="s">
        <v>119</v>
      </c>
      <c r="D353" s="20">
        <v>1736</v>
      </c>
      <c r="E353" s="20" t="s">
        <v>211</v>
      </c>
      <c r="F353" s="20">
        <v>494</v>
      </c>
      <c r="G353" s="20" t="s">
        <v>815</v>
      </c>
      <c r="K353" s="23">
        <v>1</v>
      </c>
      <c r="L353" s="23">
        <v>7</v>
      </c>
      <c r="M353" s="23">
        <v>2</v>
      </c>
      <c r="N353" s="23">
        <v>8</v>
      </c>
      <c r="O353" s="23">
        <v>4</v>
      </c>
      <c r="W353" s="28">
        <f t="shared" si="31"/>
        <v>22</v>
      </c>
    </row>
    <row r="354" spans="1:23" outlineLevel="1" x14ac:dyDescent="0.25">
      <c r="A354" s="24" t="s">
        <v>1758</v>
      </c>
      <c r="B354" s="25"/>
      <c r="C354" s="25"/>
      <c r="D354" s="25"/>
      <c r="E354" s="25"/>
      <c r="F354" s="25"/>
      <c r="G354" s="25"/>
      <c r="H354" s="26">
        <f t="shared" ref="H354:W354" si="38">SUBTOTAL(9,H335:H353)</f>
        <v>56</v>
      </c>
      <c r="I354" s="26">
        <f t="shared" si="38"/>
        <v>1</v>
      </c>
      <c r="J354" s="26">
        <f t="shared" si="38"/>
        <v>77</v>
      </c>
      <c r="K354" s="26">
        <f t="shared" si="38"/>
        <v>98</v>
      </c>
      <c r="L354" s="26">
        <f t="shared" si="38"/>
        <v>74</v>
      </c>
      <c r="M354" s="26">
        <f t="shared" si="38"/>
        <v>92</v>
      </c>
      <c r="N354" s="26">
        <f t="shared" si="38"/>
        <v>92</v>
      </c>
      <c r="O354" s="26">
        <f t="shared" si="38"/>
        <v>90</v>
      </c>
      <c r="P354" s="26">
        <f t="shared" si="38"/>
        <v>93</v>
      </c>
      <c r="Q354" s="26">
        <f t="shared" si="38"/>
        <v>88</v>
      </c>
      <c r="R354" s="26">
        <f t="shared" si="38"/>
        <v>75</v>
      </c>
      <c r="S354" s="26">
        <f t="shared" si="38"/>
        <v>91</v>
      </c>
      <c r="T354" s="26">
        <f t="shared" si="38"/>
        <v>89</v>
      </c>
      <c r="U354" s="26">
        <f t="shared" si="38"/>
        <v>85</v>
      </c>
      <c r="V354" s="26">
        <f t="shared" si="38"/>
        <v>83</v>
      </c>
      <c r="W354" s="28">
        <f t="shared" si="38"/>
        <v>1184</v>
      </c>
    </row>
    <row r="355" spans="1:23" outlineLevel="2" x14ac:dyDescent="0.25">
      <c r="A355" s="20" t="s">
        <v>1201</v>
      </c>
      <c r="B355" s="20">
        <v>62</v>
      </c>
      <c r="C355" s="20" t="s">
        <v>30</v>
      </c>
      <c r="D355" s="20">
        <v>62</v>
      </c>
      <c r="E355" s="20" t="s">
        <v>30</v>
      </c>
      <c r="F355" s="20">
        <v>63</v>
      </c>
      <c r="G355" s="20" t="s">
        <v>293</v>
      </c>
      <c r="H355" s="23">
        <v>5</v>
      </c>
      <c r="K355" s="23">
        <v>2</v>
      </c>
      <c r="L355" s="23">
        <v>5</v>
      </c>
      <c r="M355" s="23">
        <v>5</v>
      </c>
      <c r="N355" s="23">
        <v>8</v>
      </c>
      <c r="O355" s="23">
        <v>4</v>
      </c>
      <c r="P355" s="23">
        <v>5</v>
      </c>
      <c r="Q355" s="23">
        <v>1</v>
      </c>
      <c r="R355" s="23">
        <v>7</v>
      </c>
      <c r="W355" s="28">
        <f t="shared" si="31"/>
        <v>42</v>
      </c>
    </row>
    <row r="356" spans="1:23" outlineLevel="2" x14ac:dyDescent="0.25">
      <c r="A356" s="20" t="s">
        <v>1201</v>
      </c>
      <c r="B356" s="20">
        <v>62</v>
      </c>
      <c r="C356" s="20" t="s">
        <v>30</v>
      </c>
      <c r="D356" s="20">
        <v>239</v>
      </c>
      <c r="E356" s="20" t="s">
        <v>83</v>
      </c>
      <c r="F356" s="20">
        <v>240</v>
      </c>
      <c r="G356" s="20" t="s">
        <v>371</v>
      </c>
      <c r="K356" s="23">
        <v>1</v>
      </c>
      <c r="L356" s="23">
        <v>3</v>
      </c>
      <c r="W356" s="28">
        <f t="shared" si="31"/>
        <v>4</v>
      </c>
    </row>
    <row r="357" spans="1:23" outlineLevel="2" x14ac:dyDescent="0.25">
      <c r="A357" s="20" t="s">
        <v>1201</v>
      </c>
      <c r="B357" s="20">
        <v>1058</v>
      </c>
      <c r="C357" s="20" t="s">
        <v>102</v>
      </c>
      <c r="D357" s="20">
        <v>1058</v>
      </c>
      <c r="E357" s="20" t="s">
        <v>102</v>
      </c>
      <c r="F357" s="20">
        <v>1059</v>
      </c>
      <c r="G357" s="20" t="s">
        <v>400</v>
      </c>
      <c r="S357" s="23">
        <v>4</v>
      </c>
      <c r="T357" s="23">
        <v>3</v>
      </c>
      <c r="U357" s="23">
        <v>3</v>
      </c>
      <c r="V357" s="23">
        <v>3</v>
      </c>
      <c r="W357" s="28">
        <f t="shared" ref="W357:W427" si="39">SUM(H357:V357)</f>
        <v>13</v>
      </c>
    </row>
    <row r="358" spans="1:23" outlineLevel="1" x14ac:dyDescent="0.25">
      <c r="A358" s="24" t="s">
        <v>1759</v>
      </c>
      <c r="B358" s="25"/>
      <c r="C358" s="25"/>
      <c r="D358" s="25"/>
      <c r="E358" s="25"/>
      <c r="F358" s="25"/>
      <c r="G358" s="25"/>
      <c r="H358" s="26">
        <f t="shared" ref="H358:W358" si="40">SUBTOTAL(9,H355:H357)</f>
        <v>5</v>
      </c>
      <c r="I358" s="26">
        <f t="shared" si="40"/>
        <v>0</v>
      </c>
      <c r="J358" s="26">
        <f t="shared" si="40"/>
        <v>0</v>
      </c>
      <c r="K358" s="26">
        <f t="shared" si="40"/>
        <v>3</v>
      </c>
      <c r="L358" s="26">
        <f t="shared" si="40"/>
        <v>8</v>
      </c>
      <c r="M358" s="26">
        <f t="shared" si="40"/>
        <v>5</v>
      </c>
      <c r="N358" s="26">
        <f t="shared" si="40"/>
        <v>8</v>
      </c>
      <c r="O358" s="26">
        <f t="shared" si="40"/>
        <v>4</v>
      </c>
      <c r="P358" s="26">
        <f t="shared" si="40"/>
        <v>5</v>
      </c>
      <c r="Q358" s="26">
        <f t="shared" si="40"/>
        <v>1</v>
      </c>
      <c r="R358" s="26">
        <f t="shared" si="40"/>
        <v>7</v>
      </c>
      <c r="S358" s="26">
        <f t="shared" si="40"/>
        <v>4</v>
      </c>
      <c r="T358" s="26">
        <f t="shared" si="40"/>
        <v>3</v>
      </c>
      <c r="U358" s="26">
        <f t="shared" si="40"/>
        <v>3</v>
      </c>
      <c r="V358" s="26">
        <f t="shared" si="40"/>
        <v>3</v>
      </c>
      <c r="W358" s="28">
        <f t="shared" si="40"/>
        <v>59</v>
      </c>
    </row>
    <row r="359" spans="1:23" outlineLevel="2" x14ac:dyDescent="0.25">
      <c r="A359" s="20" t="s">
        <v>1202</v>
      </c>
      <c r="B359" s="20">
        <v>550</v>
      </c>
      <c r="C359" s="20" t="s">
        <v>866</v>
      </c>
      <c r="D359" s="20">
        <v>210</v>
      </c>
      <c r="E359" s="20" t="s">
        <v>71</v>
      </c>
      <c r="F359" s="20">
        <v>213</v>
      </c>
      <c r="G359" s="20" t="s">
        <v>358</v>
      </c>
      <c r="M359" s="23">
        <v>1</v>
      </c>
      <c r="P359" s="23">
        <v>1</v>
      </c>
      <c r="S359" s="23">
        <v>1</v>
      </c>
      <c r="T359" s="23">
        <v>1</v>
      </c>
      <c r="W359" s="28">
        <f t="shared" si="39"/>
        <v>4</v>
      </c>
    </row>
    <row r="360" spans="1:23" outlineLevel="2" x14ac:dyDescent="0.25">
      <c r="A360" s="20" t="s">
        <v>1202</v>
      </c>
      <c r="B360" s="20">
        <v>550</v>
      </c>
      <c r="C360" s="20" t="s">
        <v>866</v>
      </c>
      <c r="D360" s="20">
        <v>1067</v>
      </c>
      <c r="E360" s="20" t="s">
        <v>97</v>
      </c>
      <c r="F360" s="20">
        <v>1068</v>
      </c>
      <c r="G360" s="20" t="s">
        <v>97</v>
      </c>
      <c r="U360" s="23">
        <v>1</v>
      </c>
      <c r="W360" s="28">
        <f t="shared" si="39"/>
        <v>1</v>
      </c>
    </row>
    <row r="361" spans="1:23" outlineLevel="1" x14ac:dyDescent="0.25">
      <c r="A361" s="24" t="s">
        <v>1760</v>
      </c>
      <c r="B361" s="25"/>
      <c r="C361" s="25"/>
      <c r="D361" s="25"/>
      <c r="E361" s="25"/>
      <c r="F361" s="25"/>
      <c r="G361" s="25"/>
      <c r="H361" s="26">
        <f t="shared" ref="H361:W361" si="41">SUBTOTAL(9,H359:H360)</f>
        <v>0</v>
      </c>
      <c r="I361" s="26">
        <f t="shared" si="41"/>
        <v>0</v>
      </c>
      <c r="J361" s="26">
        <f t="shared" si="41"/>
        <v>0</v>
      </c>
      <c r="K361" s="26">
        <f t="shared" si="41"/>
        <v>0</v>
      </c>
      <c r="L361" s="26">
        <f t="shared" si="41"/>
        <v>0</v>
      </c>
      <c r="M361" s="26">
        <f t="shared" si="41"/>
        <v>1</v>
      </c>
      <c r="N361" s="26">
        <f t="shared" si="41"/>
        <v>0</v>
      </c>
      <c r="O361" s="26">
        <f t="shared" si="41"/>
        <v>0</v>
      </c>
      <c r="P361" s="26">
        <f t="shared" si="41"/>
        <v>1</v>
      </c>
      <c r="Q361" s="26">
        <f t="shared" si="41"/>
        <v>0</v>
      </c>
      <c r="R361" s="26">
        <f t="shared" si="41"/>
        <v>0</v>
      </c>
      <c r="S361" s="26">
        <f t="shared" si="41"/>
        <v>1</v>
      </c>
      <c r="T361" s="26">
        <f t="shared" si="41"/>
        <v>1</v>
      </c>
      <c r="U361" s="26">
        <f t="shared" si="41"/>
        <v>1</v>
      </c>
      <c r="V361" s="26">
        <f t="shared" si="41"/>
        <v>0</v>
      </c>
      <c r="W361" s="28">
        <f t="shared" si="41"/>
        <v>5</v>
      </c>
    </row>
    <row r="362" spans="1:23" outlineLevel="2" x14ac:dyDescent="0.25">
      <c r="A362" s="20" t="s">
        <v>1203</v>
      </c>
      <c r="B362" s="20">
        <v>64</v>
      </c>
      <c r="C362" s="20" t="s">
        <v>867</v>
      </c>
      <c r="D362" s="20">
        <v>1628</v>
      </c>
      <c r="E362" s="20" t="s">
        <v>45</v>
      </c>
      <c r="F362" s="20">
        <v>755</v>
      </c>
      <c r="G362" s="20" t="s">
        <v>320</v>
      </c>
      <c r="H362" s="23">
        <v>1</v>
      </c>
      <c r="Q362" s="23">
        <v>1</v>
      </c>
      <c r="R362" s="23">
        <v>1</v>
      </c>
      <c r="W362" s="28">
        <f t="shared" si="39"/>
        <v>3</v>
      </c>
    </row>
    <row r="363" spans="1:23" outlineLevel="1" x14ac:dyDescent="0.25">
      <c r="A363" s="24" t="s">
        <v>1761</v>
      </c>
      <c r="B363" s="25"/>
      <c r="C363" s="25"/>
      <c r="D363" s="25"/>
      <c r="E363" s="25"/>
      <c r="F363" s="25"/>
      <c r="G363" s="25"/>
      <c r="H363" s="26">
        <f t="shared" ref="H363:W363" si="42">SUBTOTAL(9,H362:H362)</f>
        <v>1</v>
      </c>
      <c r="I363" s="26">
        <f t="shared" si="42"/>
        <v>0</v>
      </c>
      <c r="J363" s="26">
        <f t="shared" si="42"/>
        <v>0</v>
      </c>
      <c r="K363" s="26">
        <f t="shared" si="42"/>
        <v>0</v>
      </c>
      <c r="L363" s="26">
        <f t="shared" si="42"/>
        <v>0</v>
      </c>
      <c r="M363" s="26">
        <f t="shared" si="42"/>
        <v>0</v>
      </c>
      <c r="N363" s="26">
        <f t="shared" si="42"/>
        <v>0</v>
      </c>
      <c r="O363" s="26">
        <f t="shared" si="42"/>
        <v>0</v>
      </c>
      <c r="P363" s="26">
        <f t="shared" si="42"/>
        <v>0</v>
      </c>
      <c r="Q363" s="26">
        <f t="shared" si="42"/>
        <v>1</v>
      </c>
      <c r="R363" s="26">
        <f t="shared" si="42"/>
        <v>1</v>
      </c>
      <c r="S363" s="26">
        <f t="shared" si="42"/>
        <v>0</v>
      </c>
      <c r="T363" s="26">
        <f t="shared" si="42"/>
        <v>0</v>
      </c>
      <c r="U363" s="26">
        <f t="shared" si="42"/>
        <v>0</v>
      </c>
      <c r="V363" s="26">
        <f t="shared" si="42"/>
        <v>0</v>
      </c>
      <c r="W363" s="28">
        <f t="shared" si="42"/>
        <v>3</v>
      </c>
    </row>
    <row r="364" spans="1:23" outlineLevel="2" x14ac:dyDescent="0.25">
      <c r="A364" s="20" t="s">
        <v>1204</v>
      </c>
      <c r="B364" s="20">
        <v>1459</v>
      </c>
      <c r="C364" s="20" t="s">
        <v>138</v>
      </c>
      <c r="D364" s="20">
        <v>1067</v>
      </c>
      <c r="E364" s="20" t="s">
        <v>97</v>
      </c>
      <c r="F364" s="20">
        <v>1068</v>
      </c>
      <c r="G364" s="20" t="s">
        <v>97</v>
      </c>
      <c r="V364" s="23">
        <v>1</v>
      </c>
      <c r="W364" s="28">
        <f t="shared" si="39"/>
        <v>1</v>
      </c>
    </row>
    <row r="365" spans="1:23" outlineLevel="2" x14ac:dyDescent="0.25">
      <c r="A365" s="20" t="s">
        <v>1204</v>
      </c>
      <c r="B365" s="20">
        <v>1459</v>
      </c>
      <c r="C365" s="20" t="s">
        <v>138</v>
      </c>
      <c r="D365" s="20">
        <v>1139</v>
      </c>
      <c r="E365" s="20" t="s">
        <v>253</v>
      </c>
      <c r="F365" s="20">
        <v>1140</v>
      </c>
      <c r="G365" s="20" t="s">
        <v>841</v>
      </c>
      <c r="U365" s="23">
        <v>1</v>
      </c>
      <c r="V365" s="23">
        <v>1</v>
      </c>
      <c r="W365" s="28">
        <f t="shared" si="39"/>
        <v>2</v>
      </c>
    </row>
    <row r="366" spans="1:23" outlineLevel="2" x14ac:dyDescent="0.25">
      <c r="A366" s="20" t="s">
        <v>1204</v>
      </c>
      <c r="B366" s="20">
        <v>1733</v>
      </c>
      <c r="C366" s="20" t="s">
        <v>179</v>
      </c>
      <c r="D366" s="20">
        <v>1065</v>
      </c>
      <c r="E366" s="20" t="s">
        <v>64</v>
      </c>
      <c r="F366" s="20">
        <v>1066</v>
      </c>
      <c r="G366" s="20" t="s">
        <v>347</v>
      </c>
      <c r="V366" s="23">
        <v>1</v>
      </c>
      <c r="W366" s="28">
        <f t="shared" si="39"/>
        <v>1</v>
      </c>
    </row>
    <row r="367" spans="1:23" outlineLevel="2" x14ac:dyDescent="0.25">
      <c r="A367" s="20" t="s">
        <v>1204</v>
      </c>
      <c r="B367" s="20">
        <v>1733</v>
      </c>
      <c r="C367" s="20" t="s">
        <v>179</v>
      </c>
      <c r="D367" s="20">
        <v>229</v>
      </c>
      <c r="E367" s="20" t="s">
        <v>80</v>
      </c>
      <c r="F367" s="20">
        <v>230</v>
      </c>
      <c r="G367" s="20" t="s">
        <v>368</v>
      </c>
      <c r="L367" s="23">
        <v>1</v>
      </c>
      <c r="P367" s="23">
        <v>3</v>
      </c>
      <c r="Q367" s="23">
        <v>3</v>
      </c>
      <c r="R367" s="23">
        <v>4</v>
      </c>
      <c r="S367" s="23">
        <v>4</v>
      </c>
      <c r="T367" s="23">
        <v>2</v>
      </c>
      <c r="U367" s="23">
        <v>1</v>
      </c>
      <c r="V367" s="23">
        <v>1</v>
      </c>
      <c r="W367" s="28">
        <f t="shared" si="39"/>
        <v>19</v>
      </c>
    </row>
    <row r="368" spans="1:23" outlineLevel="2" x14ac:dyDescent="0.25">
      <c r="A368" s="20" t="s">
        <v>1204</v>
      </c>
      <c r="B368" s="20">
        <v>1733</v>
      </c>
      <c r="C368" s="20" t="s">
        <v>179</v>
      </c>
      <c r="D368" s="20">
        <v>1672</v>
      </c>
      <c r="E368" s="20" t="s">
        <v>94</v>
      </c>
      <c r="F368" s="20">
        <v>1673</v>
      </c>
      <c r="G368" s="20" t="s">
        <v>94</v>
      </c>
      <c r="S368" s="23">
        <v>1</v>
      </c>
      <c r="W368" s="28">
        <f t="shared" si="39"/>
        <v>1</v>
      </c>
    </row>
    <row r="369" spans="1:23" outlineLevel="2" x14ac:dyDescent="0.25">
      <c r="A369" s="20" t="s">
        <v>1204</v>
      </c>
      <c r="B369" s="20">
        <v>1733</v>
      </c>
      <c r="C369" s="20" t="s">
        <v>179</v>
      </c>
      <c r="D369" s="20">
        <v>1739</v>
      </c>
      <c r="E369" s="20" t="s">
        <v>96</v>
      </c>
      <c r="F369" s="20">
        <v>1715</v>
      </c>
      <c r="G369" s="20" t="s">
        <v>96</v>
      </c>
      <c r="Q369" s="23">
        <v>1</v>
      </c>
      <c r="W369" s="28">
        <f t="shared" si="39"/>
        <v>1</v>
      </c>
    </row>
    <row r="370" spans="1:23" outlineLevel="2" x14ac:dyDescent="0.25">
      <c r="A370" s="20" t="s">
        <v>1204</v>
      </c>
      <c r="B370" s="20">
        <v>1733</v>
      </c>
      <c r="C370" s="20" t="s">
        <v>179</v>
      </c>
      <c r="D370" s="20">
        <v>1067</v>
      </c>
      <c r="E370" s="20" t="s">
        <v>97</v>
      </c>
      <c r="F370" s="20">
        <v>1068</v>
      </c>
      <c r="G370" s="20" t="s">
        <v>97</v>
      </c>
      <c r="T370" s="23">
        <v>1</v>
      </c>
      <c r="W370" s="28">
        <f t="shared" si="39"/>
        <v>1</v>
      </c>
    </row>
    <row r="371" spans="1:23" outlineLevel="2" x14ac:dyDescent="0.25">
      <c r="A371" s="20" t="s">
        <v>1204</v>
      </c>
      <c r="B371" s="20">
        <v>1733</v>
      </c>
      <c r="C371" s="20" t="s">
        <v>179</v>
      </c>
      <c r="D371" s="20">
        <v>1735</v>
      </c>
      <c r="E371" s="20" t="s">
        <v>110</v>
      </c>
      <c r="F371" s="20">
        <v>738</v>
      </c>
      <c r="G371" s="20" t="s">
        <v>413</v>
      </c>
      <c r="N371" s="23">
        <v>1</v>
      </c>
      <c r="W371" s="28">
        <f t="shared" si="39"/>
        <v>1</v>
      </c>
    </row>
    <row r="372" spans="1:23" outlineLevel="2" x14ac:dyDescent="0.25">
      <c r="A372" s="20" t="s">
        <v>1204</v>
      </c>
      <c r="B372" s="20">
        <v>1733</v>
      </c>
      <c r="C372" s="20" t="s">
        <v>179</v>
      </c>
      <c r="D372" s="20">
        <v>561</v>
      </c>
      <c r="E372" s="20" t="s">
        <v>121</v>
      </c>
      <c r="F372" s="20">
        <v>567</v>
      </c>
      <c r="G372" s="20" t="s">
        <v>456</v>
      </c>
      <c r="S372" s="23">
        <v>1</v>
      </c>
      <c r="U372" s="23">
        <v>1</v>
      </c>
      <c r="W372" s="28">
        <f t="shared" si="39"/>
        <v>2</v>
      </c>
    </row>
    <row r="373" spans="1:23" outlineLevel="2" x14ac:dyDescent="0.25">
      <c r="A373" s="20" t="s">
        <v>1204</v>
      </c>
      <c r="B373" s="20">
        <v>1733</v>
      </c>
      <c r="C373" s="20" t="s">
        <v>179</v>
      </c>
      <c r="D373" s="20">
        <v>1459</v>
      </c>
      <c r="E373" s="20" t="s">
        <v>138</v>
      </c>
      <c r="F373" s="20">
        <v>885</v>
      </c>
      <c r="G373" s="20" t="s">
        <v>561</v>
      </c>
      <c r="S373" s="23">
        <v>2</v>
      </c>
      <c r="T373" s="23">
        <v>1</v>
      </c>
      <c r="W373" s="28">
        <f t="shared" si="39"/>
        <v>3</v>
      </c>
    </row>
    <row r="374" spans="1:23" outlineLevel="2" x14ac:dyDescent="0.25">
      <c r="A374" s="20" t="s">
        <v>1204</v>
      </c>
      <c r="B374" s="20">
        <v>1733</v>
      </c>
      <c r="C374" s="20" t="s">
        <v>179</v>
      </c>
      <c r="D374" s="20">
        <v>1459</v>
      </c>
      <c r="E374" s="20" t="s">
        <v>138</v>
      </c>
      <c r="F374" s="20">
        <v>884</v>
      </c>
      <c r="G374" s="20" t="s">
        <v>562</v>
      </c>
      <c r="Q374" s="23">
        <v>1</v>
      </c>
      <c r="R374" s="23">
        <v>1</v>
      </c>
      <c r="W374" s="28">
        <f t="shared" si="39"/>
        <v>2</v>
      </c>
    </row>
    <row r="375" spans="1:23" outlineLevel="2" x14ac:dyDescent="0.25">
      <c r="A375" s="20" t="s">
        <v>1204</v>
      </c>
      <c r="B375" s="20">
        <v>1733</v>
      </c>
      <c r="C375" s="20" t="s">
        <v>179</v>
      </c>
      <c r="D375" s="20">
        <v>1459</v>
      </c>
      <c r="E375" s="20" t="s">
        <v>138</v>
      </c>
      <c r="F375" s="20">
        <v>886</v>
      </c>
      <c r="G375" s="20" t="s">
        <v>563</v>
      </c>
      <c r="K375" s="23">
        <v>1</v>
      </c>
      <c r="O375" s="23">
        <v>2</v>
      </c>
      <c r="W375" s="28">
        <f t="shared" si="39"/>
        <v>3</v>
      </c>
    </row>
    <row r="376" spans="1:23" outlineLevel="2" x14ac:dyDescent="0.25">
      <c r="A376" s="20" t="s">
        <v>1204</v>
      </c>
      <c r="B376" s="20">
        <v>1733</v>
      </c>
      <c r="C376" s="20" t="s">
        <v>179</v>
      </c>
      <c r="D376" s="20">
        <v>1459</v>
      </c>
      <c r="E376" s="20" t="s">
        <v>138</v>
      </c>
      <c r="F376" s="20">
        <v>887</v>
      </c>
      <c r="G376" s="20" t="s">
        <v>564</v>
      </c>
      <c r="H376" s="23">
        <v>1</v>
      </c>
      <c r="W376" s="28">
        <f t="shared" si="39"/>
        <v>1</v>
      </c>
    </row>
    <row r="377" spans="1:23" outlineLevel="2" x14ac:dyDescent="0.25">
      <c r="A377" s="20" t="s">
        <v>1204</v>
      </c>
      <c r="B377" s="20">
        <v>1733</v>
      </c>
      <c r="C377" s="20" t="s">
        <v>179</v>
      </c>
      <c r="D377" s="20">
        <v>703</v>
      </c>
      <c r="E377" s="20" t="s">
        <v>145</v>
      </c>
      <c r="F377" s="20">
        <v>705</v>
      </c>
      <c r="G377" s="20" t="s">
        <v>594</v>
      </c>
      <c r="O377" s="23">
        <v>1</v>
      </c>
      <c r="W377" s="28">
        <f t="shared" si="39"/>
        <v>1</v>
      </c>
    </row>
    <row r="378" spans="1:23" outlineLevel="2" x14ac:dyDescent="0.25">
      <c r="A378" s="20" t="s">
        <v>1204</v>
      </c>
      <c r="B378" s="20">
        <v>1733</v>
      </c>
      <c r="C378" s="20" t="s">
        <v>179</v>
      </c>
      <c r="D378" s="20">
        <v>1733</v>
      </c>
      <c r="E378" s="20" t="s">
        <v>179</v>
      </c>
      <c r="F378" s="20">
        <v>739</v>
      </c>
      <c r="G378" s="20" t="s">
        <v>726</v>
      </c>
      <c r="N378" s="23">
        <v>1</v>
      </c>
      <c r="O378" s="23">
        <v>3</v>
      </c>
      <c r="W378" s="28">
        <f t="shared" si="39"/>
        <v>4</v>
      </c>
    </row>
    <row r="379" spans="1:23" outlineLevel="2" x14ac:dyDescent="0.25">
      <c r="A379" s="20" t="s">
        <v>1204</v>
      </c>
      <c r="B379" s="20">
        <v>1733</v>
      </c>
      <c r="C379" s="20" t="s">
        <v>179</v>
      </c>
      <c r="D379" s="20">
        <v>1733</v>
      </c>
      <c r="E379" s="20" t="s">
        <v>179</v>
      </c>
      <c r="F379" s="20">
        <v>735</v>
      </c>
      <c r="G379" s="20" t="s">
        <v>727</v>
      </c>
      <c r="S379" s="23">
        <v>71</v>
      </c>
      <c r="T379" s="23">
        <v>55</v>
      </c>
      <c r="U379" s="23">
        <v>54</v>
      </c>
      <c r="V379" s="23">
        <v>63</v>
      </c>
      <c r="W379" s="28">
        <f t="shared" si="39"/>
        <v>243</v>
      </c>
    </row>
    <row r="380" spans="1:23" outlineLevel="2" x14ac:dyDescent="0.25">
      <c r="A380" s="20" t="s">
        <v>1204</v>
      </c>
      <c r="B380" s="20">
        <v>1733</v>
      </c>
      <c r="C380" s="20" t="s">
        <v>179</v>
      </c>
      <c r="D380" s="20">
        <v>1733</v>
      </c>
      <c r="E380" s="20" t="s">
        <v>179</v>
      </c>
      <c r="F380" s="20">
        <v>742</v>
      </c>
      <c r="G380" s="20" t="s">
        <v>728</v>
      </c>
      <c r="J380" s="23">
        <v>42</v>
      </c>
      <c r="K380" s="23">
        <v>41</v>
      </c>
      <c r="L380" s="23">
        <v>41</v>
      </c>
      <c r="M380" s="23">
        <v>47</v>
      </c>
      <c r="N380" s="23">
        <v>49</v>
      </c>
      <c r="O380" s="23">
        <v>55</v>
      </c>
      <c r="W380" s="28">
        <f t="shared" si="39"/>
        <v>275</v>
      </c>
    </row>
    <row r="381" spans="1:23" outlineLevel="2" x14ac:dyDescent="0.25">
      <c r="A381" s="20" t="s">
        <v>1204</v>
      </c>
      <c r="B381" s="20">
        <v>1733</v>
      </c>
      <c r="C381" s="20" t="s">
        <v>179</v>
      </c>
      <c r="D381" s="20">
        <v>1733</v>
      </c>
      <c r="E381" s="20" t="s">
        <v>179</v>
      </c>
      <c r="F381" s="20">
        <v>731</v>
      </c>
      <c r="G381" s="20" t="s">
        <v>729</v>
      </c>
      <c r="H381" s="23">
        <v>22</v>
      </c>
      <c r="J381" s="23">
        <v>16</v>
      </c>
      <c r="K381" s="23">
        <v>17</v>
      </c>
      <c r="L381" s="23">
        <v>18</v>
      </c>
      <c r="M381" s="23">
        <v>15</v>
      </c>
      <c r="N381" s="23">
        <v>14</v>
      </c>
      <c r="O381" s="23">
        <v>15</v>
      </c>
      <c r="W381" s="28">
        <f t="shared" si="39"/>
        <v>117</v>
      </c>
    </row>
    <row r="382" spans="1:23" outlineLevel="2" x14ac:dyDescent="0.25">
      <c r="A382" s="20" t="s">
        <v>1204</v>
      </c>
      <c r="B382" s="20">
        <v>1733</v>
      </c>
      <c r="C382" s="20" t="s">
        <v>179</v>
      </c>
      <c r="D382" s="20">
        <v>1733</v>
      </c>
      <c r="E382" s="20" t="s">
        <v>179</v>
      </c>
      <c r="F382" s="20">
        <v>737</v>
      </c>
      <c r="G382" s="20" t="s">
        <v>730</v>
      </c>
      <c r="H382" s="23">
        <v>1</v>
      </c>
      <c r="K382" s="23">
        <v>1</v>
      </c>
      <c r="W382" s="28">
        <f t="shared" si="39"/>
        <v>2</v>
      </c>
    </row>
    <row r="383" spans="1:23" outlineLevel="2" x14ac:dyDescent="0.25">
      <c r="A383" s="20" t="s">
        <v>1204</v>
      </c>
      <c r="B383" s="20">
        <v>1733</v>
      </c>
      <c r="C383" s="20" t="s">
        <v>179</v>
      </c>
      <c r="D383" s="20">
        <v>1733</v>
      </c>
      <c r="E383" s="20" t="s">
        <v>179</v>
      </c>
      <c r="F383" s="20">
        <v>740</v>
      </c>
      <c r="G383" s="20" t="s">
        <v>731</v>
      </c>
      <c r="H383" s="23">
        <v>12</v>
      </c>
      <c r="K383" s="23">
        <v>2</v>
      </c>
      <c r="N383" s="23">
        <v>1</v>
      </c>
      <c r="W383" s="28">
        <f t="shared" si="39"/>
        <v>15</v>
      </c>
    </row>
    <row r="384" spans="1:23" outlineLevel="2" x14ac:dyDescent="0.25">
      <c r="A384" s="20" t="s">
        <v>1204</v>
      </c>
      <c r="B384" s="20">
        <v>1733</v>
      </c>
      <c r="C384" s="20" t="s">
        <v>179</v>
      </c>
      <c r="D384" s="20">
        <v>1733</v>
      </c>
      <c r="E384" s="20" t="s">
        <v>179</v>
      </c>
      <c r="F384" s="20">
        <v>736</v>
      </c>
      <c r="G384" s="20" t="s">
        <v>732</v>
      </c>
      <c r="P384" s="23">
        <v>51</v>
      </c>
      <c r="Q384" s="23">
        <v>59</v>
      </c>
      <c r="R384" s="23">
        <v>56</v>
      </c>
      <c r="W384" s="28">
        <f t="shared" si="39"/>
        <v>166</v>
      </c>
    </row>
    <row r="385" spans="1:23" outlineLevel="1" x14ac:dyDescent="0.25">
      <c r="A385" s="24" t="s">
        <v>1762</v>
      </c>
      <c r="B385" s="25"/>
      <c r="C385" s="25"/>
      <c r="D385" s="25"/>
      <c r="E385" s="25"/>
      <c r="F385" s="25"/>
      <c r="G385" s="25"/>
      <c r="H385" s="26">
        <f t="shared" ref="H385:W385" si="43">SUBTOTAL(9,H364:H384)</f>
        <v>36</v>
      </c>
      <c r="I385" s="26">
        <f t="shared" si="43"/>
        <v>0</v>
      </c>
      <c r="J385" s="26">
        <f t="shared" si="43"/>
        <v>58</v>
      </c>
      <c r="K385" s="26">
        <f t="shared" si="43"/>
        <v>62</v>
      </c>
      <c r="L385" s="26">
        <f t="shared" si="43"/>
        <v>60</v>
      </c>
      <c r="M385" s="26">
        <f t="shared" si="43"/>
        <v>62</v>
      </c>
      <c r="N385" s="26">
        <f t="shared" si="43"/>
        <v>66</v>
      </c>
      <c r="O385" s="26">
        <f t="shared" si="43"/>
        <v>76</v>
      </c>
      <c r="P385" s="26">
        <f t="shared" si="43"/>
        <v>54</v>
      </c>
      <c r="Q385" s="26">
        <f t="shared" si="43"/>
        <v>64</v>
      </c>
      <c r="R385" s="26">
        <f t="shared" si="43"/>
        <v>61</v>
      </c>
      <c r="S385" s="26">
        <f t="shared" si="43"/>
        <v>79</v>
      </c>
      <c r="T385" s="26">
        <f t="shared" si="43"/>
        <v>59</v>
      </c>
      <c r="U385" s="26">
        <f t="shared" si="43"/>
        <v>57</v>
      </c>
      <c r="V385" s="26">
        <f t="shared" si="43"/>
        <v>67</v>
      </c>
      <c r="W385" s="28">
        <f t="shared" si="43"/>
        <v>861</v>
      </c>
    </row>
    <row r="386" spans="1:23" outlineLevel="2" x14ac:dyDescent="0.25">
      <c r="A386" s="20" t="s">
        <v>1205</v>
      </c>
      <c r="B386" s="20">
        <v>1457</v>
      </c>
      <c r="C386" s="20" t="s">
        <v>136</v>
      </c>
      <c r="D386" s="20">
        <v>28</v>
      </c>
      <c r="E386" s="20" t="s">
        <v>25</v>
      </c>
      <c r="F386" s="20">
        <v>37</v>
      </c>
      <c r="G386" s="20" t="s">
        <v>274</v>
      </c>
      <c r="V386" s="23">
        <v>1</v>
      </c>
      <c r="W386" s="28">
        <f t="shared" si="39"/>
        <v>1</v>
      </c>
    </row>
    <row r="387" spans="1:23" outlineLevel="2" x14ac:dyDescent="0.25">
      <c r="A387" s="20" t="s">
        <v>1205</v>
      </c>
      <c r="B387" s="20">
        <v>1457</v>
      </c>
      <c r="C387" s="20" t="s">
        <v>136</v>
      </c>
      <c r="D387" s="20">
        <v>1501</v>
      </c>
      <c r="E387" s="20" t="s">
        <v>93</v>
      </c>
      <c r="F387" s="20">
        <v>1502</v>
      </c>
      <c r="G387" s="20" t="s">
        <v>93</v>
      </c>
      <c r="T387" s="23">
        <v>1</v>
      </c>
      <c r="W387" s="28">
        <f t="shared" si="39"/>
        <v>1</v>
      </c>
    </row>
    <row r="388" spans="1:23" outlineLevel="2" x14ac:dyDescent="0.25">
      <c r="A388" s="20" t="s">
        <v>1205</v>
      </c>
      <c r="B388" s="20">
        <v>1457</v>
      </c>
      <c r="C388" s="20" t="s">
        <v>136</v>
      </c>
      <c r="D388" s="20">
        <v>1739</v>
      </c>
      <c r="E388" s="20" t="s">
        <v>96</v>
      </c>
      <c r="F388" s="20">
        <v>1715</v>
      </c>
      <c r="G388" s="20" t="s">
        <v>96</v>
      </c>
      <c r="S388" s="23">
        <v>1</v>
      </c>
      <c r="W388" s="28">
        <f t="shared" si="39"/>
        <v>1</v>
      </c>
    </row>
    <row r="389" spans="1:23" outlineLevel="2" x14ac:dyDescent="0.25">
      <c r="A389" s="20" t="s">
        <v>1205</v>
      </c>
      <c r="B389" s="20">
        <v>1457</v>
      </c>
      <c r="C389" s="20" t="s">
        <v>136</v>
      </c>
      <c r="D389" s="20">
        <v>1067</v>
      </c>
      <c r="E389" s="20" t="s">
        <v>97</v>
      </c>
      <c r="F389" s="20">
        <v>1068</v>
      </c>
      <c r="G389" s="20" t="s">
        <v>97</v>
      </c>
      <c r="T389" s="23">
        <v>1</v>
      </c>
      <c r="W389" s="28">
        <f t="shared" si="39"/>
        <v>1</v>
      </c>
    </row>
    <row r="390" spans="1:23" outlineLevel="2" x14ac:dyDescent="0.25">
      <c r="A390" s="20" t="s">
        <v>1205</v>
      </c>
      <c r="B390" s="20">
        <v>1457</v>
      </c>
      <c r="C390" s="20" t="s">
        <v>136</v>
      </c>
      <c r="D390" s="20">
        <v>1457</v>
      </c>
      <c r="E390" s="20" t="s">
        <v>136</v>
      </c>
      <c r="F390" s="20">
        <v>807</v>
      </c>
      <c r="G390" s="20" t="s">
        <v>545</v>
      </c>
      <c r="H390" s="23">
        <v>12</v>
      </c>
      <c r="J390" s="23">
        <v>29</v>
      </c>
      <c r="K390" s="23">
        <v>24</v>
      </c>
      <c r="L390" s="23">
        <v>26</v>
      </c>
      <c r="M390" s="23">
        <v>38</v>
      </c>
      <c r="N390" s="23">
        <v>37</v>
      </c>
      <c r="O390" s="23">
        <v>37</v>
      </c>
      <c r="W390" s="28">
        <f t="shared" si="39"/>
        <v>203</v>
      </c>
    </row>
    <row r="391" spans="1:23" outlineLevel="2" x14ac:dyDescent="0.25">
      <c r="A391" s="20" t="s">
        <v>1205</v>
      </c>
      <c r="B391" s="20">
        <v>1457</v>
      </c>
      <c r="C391" s="20" t="s">
        <v>136</v>
      </c>
      <c r="D391" s="20">
        <v>1457</v>
      </c>
      <c r="E391" s="20" t="s">
        <v>136</v>
      </c>
      <c r="F391" s="20">
        <v>812</v>
      </c>
      <c r="G391" s="20" t="s">
        <v>548</v>
      </c>
      <c r="K391" s="23">
        <v>1</v>
      </c>
      <c r="L391" s="23">
        <v>2</v>
      </c>
      <c r="M391" s="23">
        <v>1</v>
      </c>
      <c r="N391" s="23">
        <v>1</v>
      </c>
      <c r="W391" s="28">
        <f t="shared" si="39"/>
        <v>5</v>
      </c>
    </row>
    <row r="392" spans="1:23" outlineLevel="2" x14ac:dyDescent="0.25">
      <c r="A392" s="20" t="s">
        <v>1205</v>
      </c>
      <c r="B392" s="20">
        <v>1457</v>
      </c>
      <c r="C392" s="20" t="s">
        <v>136</v>
      </c>
      <c r="D392" s="20">
        <v>1457</v>
      </c>
      <c r="E392" s="20" t="s">
        <v>136</v>
      </c>
      <c r="F392" s="20">
        <v>811</v>
      </c>
      <c r="G392" s="20" t="s">
        <v>549</v>
      </c>
      <c r="S392" s="23">
        <v>36</v>
      </c>
      <c r="T392" s="23">
        <v>32</v>
      </c>
      <c r="U392" s="23">
        <v>31</v>
      </c>
      <c r="V392" s="23">
        <v>47</v>
      </c>
      <c r="W392" s="28">
        <f t="shared" si="39"/>
        <v>146</v>
      </c>
    </row>
    <row r="393" spans="1:23" outlineLevel="2" x14ac:dyDescent="0.25">
      <c r="A393" s="20" t="s">
        <v>1205</v>
      </c>
      <c r="B393" s="20">
        <v>1457</v>
      </c>
      <c r="C393" s="20" t="s">
        <v>136</v>
      </c>
      <c r="D393" s="20">
        <v>1457</v>
      </c>
      <c r="E393" s="20" t="s">
        <v>136</v>
      </c>
      <c r="F393" s="20">
        <v>813</v>
      </c>
      <c r="G393" s="20" t="s">
        <v>550</v>
      </c>
      <c r="P393" s="23">
        <v>29</v>
      </c>
      <c r="Q393" s="23">
        <v>33</v>
      </c>
      <c r="R393" s="23">
        <v>44</v>
      </c>
      <c r="W393" s="28">
        <f t="shared" si="39"/>
        <v>106</v>
      </c>
    </row>
    <row r="394" spans="1:23" outlineLevel="2" x14ac:dyDescent="0.25">
      <c r="A394" s="20" t="s">
        <v>1205</v>
      </c>
      <c r="B394" s="20">
        <v>1457</v>
      </c>
      <c r="C394" s="20" t="s">
        <v>136</v>
      </c>
      <c r="D394" s="20">
        <v>1457</v>
      </c>
      <c r="E394" s="20" t="s">
        <v>136</v>
      </c>
      <c r="F394" s="20">
        <v>808</v>
      </c>
      <c r="G394" s="20" t="s">
        <v>551</v>
      </c>
      <c r="J394" s="23">
        <v>2</v>
      </c>
      <c r="K394" s="23">
        <v>1</v>
      </c>
      <c r="W394" s="28">
        <f t="shared" si="39"/>
        <v>3</v>
      </c>
    </row>
    <row r="395" spans="1:23" outlineLevel="2" x14ac:dyDescent="0.25">
      <c r="A395" s="20" t="s">
        <v>1205</v>
      </c>
      <c r="B395" s="20">
        <v>1457</v>
      </c>
      <c r="C395" s="20" t="s">
        <v>136</v>
      </c>
      <c r="D395" s="20">
        <v>1457</v>
      </c>
      <c r="E395" s="20" t="s">
        <v>136</v>
      </c>
      <c r="F395" s="20">
        <v>810</v>
      </c>
      <c r="G395" s="20" t="s">
        <v>552</v>
      </c>
      <c r="M395" s="23">
        <v>1</v>
      </c>
      <c r="N395" s="23">
        <v>3</v>
      </c>
      <c r="O395" s="23">
        <v>4</v>
      </c>
      <c r="W395" s="28">
        <f t="shared" si="39"/>
        <v>8</v>
      </c>
    </row>
    <row r="396" spans="1:23" outlineLevel="2" x14ac:dyDescent="0.25">
      <c r="A396" s="20" t="s">
        <v>1205</v>
      </c>
      <c r="B396" s="20">
        <v>1457</v>
      </c>
      <c r="C396" s="20" t="s">
        <v>136</v>
      </c>
      <c r="D396" s="20">
        <v>1467</v>
      </c>
      <c r="E396" s="20" t="s">
        <v>154</v>
      </c>
      <c r="F396" s="20">
        <v>1043</v>
      </c>
      <c r="G396" s="20" t="s">
        <v>623</v>
      </c>
      <c r="S396" s="23">
        <v>1</v>
      </c>
      <c r="T396" s="23">
        <v>1</v>
      </c>
      <c r="U396" s="23">
        <v>2</v>
      </c>
      <c r="V396" s="23">
        <v>1</v>
      </c>
      <c r="W396" s="28">
        <f t="shared" si="39"/>
        <v>5</v>
      </c>
    </row>
    <row r="397" spans="1:23" outlineLevel="2" x14ac:dyDescent="0.25">
      <c r="A397" s="20" t="s">
        <v>1205</v>
      </c>
      <c r="B397" s="20">
        <v>1457</v>
      </c>
      <c r="C397" s="20" t="s">
        <v>136</v>
      </c>
      <c r="D397" s="20">
        <v>1467</v>
      </c>
      <c r="E397" s="20" t="s">
        <v>154</v>
      </c>
      <c r="F397" s="20">
        <v>314</v>
      </c>
      <c r="G397" s="20" t="s">
        <v>625</v>
      </c>
      <c r="J397" s="23">
        <v>1</v>
      </c>
      <c r="W397" s="28">
        <f t="shared" si="39"/>
        <v>1</v>
      </c>
    </row>
    <row r="398" spans="1:23" outlineLevel="2" x14ac:dyDescent="0.25">
      <c r="A398" s="20" t="s">
        <v>1205</v>
      </c>
      <c r="B398" s="20">
        <v>1457</v>
      </c>
      <c r="C398" s="20" t="s">
        <v>136</v>
      </c>
      <c r="D398" s="20">
        <v>898</v>
      </c>
      <c r="E398" s="20" t="s">
        <v>169</v>
      </c>
      <c r="F398" s="20">
        <v>904</v>
      </c>
      <c r="G398" s="20" t="s">
        <v>692</v>
      </c>
      <c r="V398" s="23">
        <v>1</v>
      </c>
      <c r="W398" s="28">
        <f t="shared" si="39"/>
        <v>1</v>
      </c>
    </row>
    <row r="399" spans="1:23" outlineLevel="2" x14ac:dyDescent="0.25">
      <c r="A399" s="20" t="s">
        <v>1205</v>
      </c>
      <c r="B399" s="20">
        <v>1457</v>
      </c>
      <c r="C399" s="20" t="s">
        <v>136</v>
      </c>
      <c r="D399" s="20">
        <v>518</v>
      </c>
      <c r="E399" s="20" t="s">
        <v>214</v>
      </c>
      <c r="F399" s="20">
        <v>519</v>
      </c>
      <c r="G399" s="20" t="s">
        <v>823</v>
      </c>
      <c r="U399" s="23">
        <v>1</v>
      </c>
      <c r="W399" s="28">
        <f t="shared" si="39"/>
        <v>1</v>
      </c>
    </row>
    <row r="400" spans="1:23" outlineLevel="2" x14ac:dyDescent="0.25">
      <c r="A400" s="20" t="s">
        <v>1205</v>
      </c>
      <c r="B400" s="20">
        <v>1457</v>
      </c>
      <c r="C400" s="20" t="s">
        <v>136</v>
      </c>
      <c r="D400" s="20">
        <v>518</v>
      </c>
      <c r="E400" s="20" t="s">
        <v>214</v>
      </c>
      <c r="F400" s="20">
        <v>520</v>
      </c>
      <c r="G400" s="20" t="s">
        <v>824</v>
      </c>
      <c r="P400" s="23">
        <v>1</v>
      </c>
      <c r="W400" s="28">
        <f t="shared" si="39"/>
        <v>1</v>
      </c>
    </row>
    <row r="401" spans="1:23" outlineLevel="2" x14ac:dyDescent="0.25">
      <c r="A401" s="20" t="s">
        <v>1205</v>
      </c>
      <c r="B401" s="20">
        <v>1457</v>
      </c>
      <c r="C401" s="20" t="s">
        <v>136</v>
      </c>
      <c r="D401" s="20">
        <v>524</v>
      </c>
      <c r="E401" s="20" t="s">
        <v>215</v>
      </c>
      <c r="F401" s="20">
        <v>526</v>
      </c>
      <c r="G401" s="20" t="s">
        <v>826</v>
      </c>
      <c r="V401" s="23">
        <v>1</v>
      </c>
      <c r="W401" s="28">
        <f t="shared" si="39"/>
        <v>1</v>
      </c>
    </row>
    <row r="402" spans="1:23" outlineLevel="1" x14ac:dyDescent="0.25">
      <c r="A402" s="24" t="s">
        <v>1763</v>
      </c>
      <c r="B402" s="25"/>
      <c r="C402" s="25"/>
      <c r="D402" s="25"/>
      <c r="E402" s="25"/>
      <c r="F402" s="25"/>
      <c r="G402" s="25"/>
      <c r="H402" s="26">
        <f t="shared" ref="H402:W402" si="44">SUBTOTAL(9,H386:H401)</f>
        <v>12</v>
      </c>
      <c r="I402" s="26">
        <f t="shared" si="44"/>
        <v>0</v>
      </c>
      <c r="J402" s="26">
        <f t="shared" si="44"/>
        <v>32</v>
      </c>
      <c r="K402" s="26">
        <f t="shared" si="44"/>
        <v>26</v>
      </c>
      <c r="L402" s="26">
        <f t="shared" si="44"/>
        <v>28</v>
      </c>
      <c r="M402" s="26">
        <f t="shared" si="44"/>
        <v>40</v>
      </c>
      <c r="N402" s="26">
        <f t="shared" si="44"/>
        <v>41</v>
      </c>
      <c r="O402" s="26">
        <f t="shared" si="44"/>
        <v>41</v>
      </c>
      <c r="P402" s="26">
        <f t="shared" si="44"/>
        <v>30</v>
      </c>
      <c r="Q402" s="26">
        <f t="shared" si="44"/>
        <v>33</v>
      </c>
      <c r="R402" s="26">
        <f t="shared" si="44"/>
        <v>44</v>
      </c>
      <c r="S402" s="26">
        <f t="shared" si="44"/>
        <v>38</v>
      </c>
      <c r="T402" s="26">
        <f t="shared" si="44"/>
        <v>35</v>
      </c>
      <c r="U402" s="26">
        <f t="shared" si="44"/>
        <v>34</v>
      </c>
      <c r="V402" s="26">
        <f t="shared" si="44"/>
        <v>51</v>
      </c>
      <c r="W402" s="28">
        <f t="shared" si="44"/>
        <v>485</v>
      </c>
    </row>
    <row r="403" spans="1:23" outlineLevel="2" x14ac:dyDescent="0.25">
      <c r="A403" s="20" t="s">
        <v>1206</v>
      </c>
      <c r="B403" s="20">
        <v>1733</v>
      </c>
      <c r="C403" s="20" t="s">
        <v>179</v>
      </c>
      <c r="D403" s="20">
        <v>1739</v>
      </c>
      <c r="E403" s="20" t="s">
        <v>96</v>
      </c>
      <c r="F403" s="20">
        <v>1715</v>
      </c>
      <c r="G403" s="20" t="s">
        <v>96</v>
      </c>
      <c r="T403" s="23">
        <v>1</v>
      </c>
      <c r="W403" s="28">
        <f t="shared" si="39"/>
        <v>1</v>
      </c>
    </row>
    <row r="404" spans="1:23" outlineLevel="2" x14ac:dyDescent="0.25">
      <c r="A404" s="20" t="s">
        <v>1206</v>
      </c>
      <c r="B404" s="20">
        <v>1733</v>
      </c>
      <c r="C404" s="20" t="s">
        <v>179</v>
      </c>
      <c r="D404" s="20">
        <v>1735</v>
      </c>
      <c r="E404" s="20" t="s">
        <v>110</v>
      </c>
      <c r="F404" s="20">
        <v>738</v>
      </c>
      <c r="G404" s="20" t="s">
        <v>413</v>
      </c>
      <c r="K404" s="23">
        <v>1</v>
      </c>
      <c r="N404" s="23">
        <v>1</v>
      </c>
      <c r="W404" s="28">
        <f t="shared" si="39"/>
        <v>2</v>
      </c>
    </row>
    <row r="405" spans="1:23" outlineLevel="2" x14ac:dyDescent="0.25">
      <c r="A405" s="20" t="s">
        <v>1206</v>
      </c>
      <c r="B405" s="20">
        <v>1733</v>
      </c>
      <c r="C405" s="20" t="s">
        <v>179</v>
      </c>
      <c r="D405" s="20">
        <v>1733</v>
      </c>
      <c r="E405" s="20" t="s">
        <v>179</v>
      </c>
      <c r="F405" s="20">
        <v>739</v>
      </c>
      <c r="G405" s="20" t="s">
        <v>726</v>
      </c>
      <c r="L405" s="23">
        <v>13</v>
      </c>
      <c r="M405" s="23">
        <v>7</v>
      </c>
      <c r="N405" s="23">
        <v>7</v>
      </c>
      <c r="O405" s="23">
        <v>10</v>
      </c>
      <c r="W405" s="28">
        <f t="shared" si="39"/>
        <v>37</v>
      </c>
    </row>
    <row r="406" spans="1:23" outlineLevel="2" x14ac:dyDescent="0.25">
      <c r="A406" s="20" t="s">
        <v>1206</v>
      </c>
      <c r="B406" s="20">
        <v>1733</v>
      </c>
      <c r="C406" s="20" t="s">
        <v>179</v>
      </c>
      <c r="D406" s="20">
        <v>1733</v>
      </c>
      <c r="E406" s="20" t="s">
        <v>179</v>
      </c>
      <c r="F406" s="20">
        <v>735</v>
      </c>
      <c r="G406" s="20" t="s">
        <v>727</v>
      </c>
      <c r="S406" s="23">
        <v>2</v>
      </c>
      <c r="T406" s="23">
        <v>9</v>
      </c>
      <c r="U406" s="23">
        <v>8</v>
      </c>
      <c r="V406" s="23">
        <v>13</v>
      </c>
      <c r="W406" s="28">
        <f t="shared" si="39"/>
        <v>32</v>
      </c>
    </row>
    <row r="407" spans="1:23" outlineLevel="2" x14ac:dyDescent="0.25">
      <c r="A407" s="20" t="s">
        <v>1206</v>
      </c>
      <c r="B407" s="20">
        <v>1733</v>
      </c>
      <c r="C407" s="20" t="s">
        <v>179</v>
      </c>
      <c r="D407" s="20">
        <v>1733</v>
      </c>
      <c r="E407" s="20" t="s">
        <v>179</v>
      </c>
      <c r="F407" s="20">
        <v>742</v>
      </c>
      <c r="G407" s="20" t="s">
        <v>728</v>
      </c>
      <c r="J407" s="23">
        <v>1</v>
      </c>
      <c r="K407" s="23">
        <v>1</v>
      </c>
      <c r="N407" s="23">
        <v>1</v>
      </c>
      <c r="O407" s="23">
        <v>1</v>
      </c>
      <c r="W407" s="28">
        <f t="shared" si="39"/>
        <v>4</v>
      </c>
    </row>
    <row r="408" spans="1:23" outlineLevel="2" x14ac:dyDescent="0.25">
      <c r="A408" s="20" t="s">
        <v>1206</v>
      </c>
      <c r="B408" s="20">
        <v>1733</v>
      </c>
      <c r="C408" s="20" t="s">
        <v>179</v>
      </c>
      <c r="D408" s="20">
        <v>1733</v>
      </c>
      <c r="E408" s="20" t="s">
        <v>179</v>
      </c>
      <c r="F408" s="20">
        <v>737</v>
      </c>
      <c r="G408" s="20" t="s">
        <v>730</v>
      </c>
      <c r="H408" s="23">
        <v>7</v>
      </c>
      <c r="J408" s="23">
        <v>6</v>
      </c>
      <c r="K408" s="23">
        <v>9</v>
      </c>
      <c r="W408" s="28">
        <f t="shared" si="39"/>
        <v>22</v>
      </c>
    </row>
    <row r="409" spans="1:23" outlineLevel="2" x14ac:dyDescent="0.25">
      <c r="A409" s="20" t="s">
        <v>1206</v>
      </c>
      <c r="B409" s="20">
        <v>1733</v>
      </c>
      <c r="C409" s="20" t="s">
        <v>179</v>
      </c>
      <c r="D409" s="20">
        <v>1733</v>
      </c>
      <c r="E409" s="20" t="s">
        <v>179</v>
      </c>
      <c r="F409" s="20">
        <v>736</v>
      </c>
      <c r="G409" s="20" t="s">
        <v>732</v>
      </c>
      <c r="P409" s="23">
        <v>9</v>
      </c>
      <c r="Q409" s="23">
        <v>9</v>
      </c>
      <c r="R409" s="23">
        <v>12</v>
      </c>
      <c r="W409" s="28">
        <f t="shared" si="39"/>
        <v>30</v>
      </c>
    </row>
    <row r="410" spans="1:23" outlineLevel="1" x14ac:dyDescent="0.25">
      <c r="A410" s="24" t="s">
        <v>1764</v>
      </c>
      <c r="B410" s="25"/>
      <c r="C410" s="25"/>
      <c r="D410" s="25"/>
      <c r="E410" s="25"/>
      <c r="F410" s="25"/>
      <c r="G410" s="25"/>
      <c r="H410" s="26">
        <f t="shared" ref="H410:W410" si="45">SUBTOTAL(9,H403:H409)</f>
        <v>7</v>
      </c>
      <c r="I410" s="26">
        <f t="shared" si="45"/>
        <v>0</v>
      </c>
      <c r="J410" s="26">
        <f t="shared" si="45"/>
        <v>7</v>
      </c>
      <c r="K410" s="26">
        <f t="shared" si="45"/>
        <v>11</v>
      </c>
      <c r="L410" s="26">
        <f t="shared" si="45"/>
        <v>13</v>
      </c>
      <c r="M410" s="26">
        <f t="shared" si="45"/>
        <v>7</v>
      </c>
      <c r="N410" s="26">
        <f t="shared" si="45"/>
        <v>9</v>
      </c>
      <c r="O410" s="26">
        <f t="shared" si="45"/>
        <v>11</v>
      </c>
      <c r="P410" s="26">
        <f t="shared" si="45"/>
        <v>9</v>
      </c>
      <c r="Q410" s="26">
        <f t="shared" si="45"/>
        <v>9</v>
      </c>
      <c r="R410" s="26">
        <f t="shared" si="45"/>
        <v>12</v>
      </c>
      <c r="S410" s="26">
        <f t="shared" si="45"/>
        <v>2</v>
      </c>
      <c r="T410" s="26">
        <f t="shared" si="45"/>
        <v>10</v>
      </c>
      <c r="U410" s="26">
        <f t="shared" si="45"/>
        <v>8</v>
      </c>
      <c r="V410" s="26">
        <f t="shared" si="45"/>
        <v>13</v>
      </c>
      <c r="W410" s="28">
        <f t="shared" si="45"/>
        <v>128</v>
      </c>
    </row>
    <row r="411" spans="1:23" outlineLevel="2" x14ac:dyDescent="0.25">
      <c r="A411" s="20" t="s">
        <v>1207</v>
      </c>
      <c r="B411" s="20">
        <v>1002</v>
      </c>
      <c r="C411" s="20" t="s">
        <v>58</v>
      </c>
      <c r="D411" s="20">
        <v>1067</v>
      </c>
      <c r="E411" s="20" t="s">
        <v>97</v>
      </c>
      <c r="F411" s="20">
        <v>1068</v>
      </c>
      <c r="G411" s="20" t="s">
        <v>97</v>
      </c>
      <c r="S411" s="23">
        <v>1</v>
      </c>
      <c r="W411" s="28">
        <f t="shared" si="39"/>
        <v>1</v>
      </c>
    </row>
    <row r="412" spans="1:23" outlineLevel="2" x14ac:dyDescent="0.25">
      <c r="A412" s="20" t="s">
        <v>1207</v>
      </c>
      <c r="B412" s="20">
        <v>1002</v>
      </c>
      <c r="C412" s="20" t="s">
        <v>58</v>
      </c>
      <c r="D412" s="20">
        <v>1500</v>
      </c>
      <c r="E412" s="20" t="s">
        <v>162</v>
      </c>
      <c r="F412" s="20">
        <v>692</v>
      </c>
      <c r="G412" s="20" t="s">
        <v>657</v>
      </c>
      <c r="I412" s="23">
        <v>1</v>
      </c>
      <c r="J412" s="23">
        <v>1</v>
      </c>
      <c r="K412" s="23">
        <v>1</v>
      </c>
      <c r="L412" s="23">
        <v>1</v>
      </c>
      <c r="M412" s="23">
        <v>1</v>
      </c>
      <c r="N412" s="23">
        <v>1</v>
      </c>
      <c r="O412" s="23">
        <v>3</v>
      </c>
      <c r="W412" s="28">
        <f t="shared" si="39"/>
        <v>9</v>
      </c>
    </row>
    <row r="413" spans="1:23" outlineLevel="2" x14ac:dyDescent="0.25">
      <c r="A413" s="20" t="s">
        <v>1207</v>
      </c>
      <c r="B413" s="20">
        <v>1002</v>
      </c>
      <c r="C413" s="20" t="s">
        <v>58</v>
      </c>
      <c r="D413" s="20">
        <v>1500</v>
      </c>
      <c r="E413" s="20" t="s">
        <v>162</v>
      </c>
      <c r="F413" s="20">
        <v>693</v>
      </c>
      <c r="G413" s="20" t="s">
        <v>658</v>
      </c>
      <c r="R413" s="23">
        <v>3</v>
      </c>
      <c r="S413" s="23">
        <v>2</v>
      </c>
      <c r="T413" s="23">
        <v>1</v>
      </c>
      <c r="V413" s="23">
        <v>1</v>
      </c>
      <c r="W413" s="28">
        <f t="shared" si="39"/>
        <v>7</v>
      </c>
    </row>
    <row r="414" spans="1:23" outlineLevel="2" x14ac:dyDescent="0.25">
      <c r="A414" s="20" t="s">
        <v>1207</v>
      </c>
      <c r="B414" s="20">
        <v>1002</v>
      </c>
      <c r="C414" s="20" t="s">
        <v>58</v>
      </c>
      <c r="D414" s="20">
        <v>1500</v>
      </c>
      <c r="E414" s="20" t="s">
        <v>162</v>
      </c>
      <c r="F414" s="20">
        <v>1041</v>
      </c>
      <c r="G414" s="20" t="s">
        <v>659</v>
      </c>
      <c r="J414" s="23">
        <v>1</v>
      </c>
      <c r="P414" s="23">
        <v>1</v>
      </c>
      <c r="W414" s="28">
        <f t="shared" si="39"/>
        <v>2</v>
      </c>
    </row>
    <row r="415" spans="1:23" outlineLevel="1" x14ac:dyDescent="0.25">
      <c r="A415" s="24" t="s">
        <v>1765</v>
      </c>
      <c r="B415" s="25"/>
      <c r="C415" s="25"/>
      <c r="D415" s="25"/>
      <c r="E415" s="25"/>
      <c r="F415" s="25"/>
      <c r="G415" s="25"/>
      <c r="H415" s="26">
        <f t="shared" ref="H415:W415" si="46">SUBTOTAL(9,H411:H414)</f>
        <v>0</v>
      </c>
      <c r="I415" s="26">
        <f t="shared" si="46"/>
        <v>1</v>
      </c>
      <c r="J415" s="26">
        <f t="shared" si="46"/>
        <v>2</v>
      </c>
      <c r="K415" s="26">
        <f t="shared" si="46"/>
        <v>1</v>
      </c>
      <c r="L415" s="26">
        <f t="shared" si="46"/>
        <v>1</v>
      </c>
      <c r="M415" s="26">
        <f t="shared" si="46"/>
        <v>1</v>
      </c>
      <c r="N415" s="26">
        <f t="shared" si="46"/>
        <v>1</v>
      </c>
      <c r="O415" s="26">
        <f t="shared" si="46"/>
        <v>3</v>
      </c>
      <c r="P415" s="26">
        <f t="shared" si="46"/>
        <v>1</v>
      </c>
      <c r="Q415" s="26">
        <f t="shared" si="46"/>
        <v>0</v>
      </c>
      <c r="R415" s="26">
        <f t="shared" si="46"/>
        <v>3</v>
      </c>
      <c r="S415" s="26">
        <f t="shared" si="46"/>
        <v>3</v>
      </c>
      <c r="T415" s="26">
        <f t="shared" si="46"/>
        <v>1</v>
      </c>
      <c r="U415" s="26">
        <f t="shared" si="46"/>
        <v>0</v>
      </c>
      <c r="V415" s="26">
        <f t="shared" si="46"/>
        <v>1</v>
      </c>
      <c r="W415" s="28">
        <f t="shared" si="46"/>
        <v>19</v>
      </c>
    </row>
    <row r="416" spans="1:23" outlineLevel="2" x14ac:dyDescent="0.25">
      <c r="A416" s="20" t="s">
        <v>1208</v>
      </c>
      <c r="B416" s="20">
        <v>826</v>
      </c>
      <c r="C416" s="20" t="s">
        <v>161</v>
      </c>
      <c r="D416" s="20">
        <v>1501</v>
      </c>
      <c r="E416" s="20" t="s">
        <v>93</v>
      </c>
      <c r="F416" s="20">
        <v>1502</v>
      </c>
      <c r="G416" s="20" t="s">
        <v>93</v>
      </c>
      <c r="S416" s="23">
        <v>1</v>
      </c>
      <c r="W416" s="28">
        <f t="shared" si="39"/>
        <v>1</v>
      </c>
    </row>
    <row r="417" spans="1:23" outlineLevel="2" x14ac:dyDescent="0.25">
      <c r="A417" s="20" t="s">
        <v>1208</v>
      </c>
      <c r="B417" s="20">
        <v>826</v>
      </c>
      <c r="C417" s="20" t="s">
        <v>161</v>
      </c>
      <c r="D417" s="20">
        <v>1672</v>
      </c>
      <c r="E417" s="20" t="s">
        <v>94</v>
      </c>
      <c r="F417" s="20">
        <v>1673</v>
      </c>
      <c r="G417" s="20" t="s">
        <v>94</v>
      </c>
      <c r="Q417" s="23">
        <v>1</v>
      </c>
      <c r="R417" s="23">
        <v>2</v>
      </c>
      <c r="W417" s="28">
        <f t="shared" si="39"/>
        <v>3</v>
      </c>
    </row>
    <row r="418" spans="1:23" outlineLevel="2" x14ac:dyDescent="0.25">
      <c r="A418" s="20" t="s">
        <v>1208</v>
      </c>
      <c r="B418" s="20">
        <v>826</v>
      </c>
      <c r="C418" s="20" t="s">
        <v>161</v>
      </c>
      <c r="D418" s="20">
        <v>1739</v>
      </c>
      <c r="E418" s="20" t="s">
        <v>96</v>
      </c>
      <c r="F418" s="20">
        <v>1715</v>
      </c>
      <c r="G418" s="20" t="s">
        <v>96</v>
      </c>
      <c r="T418" s="23">
        <v>1</v>
      </c>
      <c r="W418" s="28">
        <f t="shared" si="39"/>
        <v>1</v>
      </c>
    </row>
    <row r="419" spans="1:23" outlineLevel="2" x14ac:dyDescent="0.25">
      <c r="A419" s="20" t="s">
        <v>1208</v>
      </c>
      <c r="B419" s="20">
        <v>826</v>
      </c>
      <c r="C419" s="20" t="s">
        <v>161</v>
      </c>
      <c r="D419" s="20">
        <v>1067</v>
      </c>
      <c r="E419" s="20" t="s">
        <v>97</v>
      </c>
      <c r="F419" s="20">
        <v>1068</v>
      </c>
      <c r="G419" s="20" t="s">
        <v>97</v>
      </c>
      <c r="T419" s="23">
        <v>1</v>
      </c>
      <c r="V419" s="23">
        <v>1</v>
      </c>
      <c r="W419" s="28">
        <f t="shared" si="39"/>
        <v>2</v>
      </c>
    </row>
    <row r="420" spans="1:23" outlineLevel="2" x14ac:dyDescent="0.25">
      <c r="A420" s="20" t="s">
        <v>1208</v>
      </c>
      <c r="B420" s="20">
        <v>826</v>
      </c>
      <c r="C420" s="20" t="s">
        <v>161</v>
      </c>
      <c r="D420" s="20">
        <v>1457</v>
      </c>
      <c r="E420" s="20" t="s">
        <v>136</v>
      </c>
      <c r="F420" s="20">
        <v>811</v>
      </c>
      <c r="G420" s="20" t="s">
        <v>549</v>
      </c>
      <c r="T420" s="23">
        <v>1</v>
      </c>
      <c r="V420" s="23">
        <v>1</v>
      </c>
      <c r="W420" s="28">
        <f t="shared" si="39"/>
        <v>2</v>
      </c>
    </row>
    <row r="421" spans="1:23" outlineLevel="2" x14ac:dyDescent="0.25">
      <c r="A421" s="20" t="s">
        <v>1208</v>
      </c>
      <c r="B421" s="20">
        <v>826</v>
      </c>
      <c r="C421" s="20" t="s">
        <v>161</v>
      </c>
      <c r="D421" s="20">
        <v>1457</v>
      </c>
      <c r="E421" s="20" t="s">
        <v>136</v>
      </c>
      <c r="F421" s="20">
        <v>808</v>
      </c>
      <c r="G421" s="20" t="s">
        <v>551</v>
      </c>
      <c r="K421" s="23">
        <v>1</v>
      </c>
      <c r="W421" s="28">
        <f t="shared" si="39"/>
        <v>1</v>
      </c>
    </row>
    <row r="422" spans="1:23" outlineLevel="2" x14ac:dyDescent="0.25">
      <c r="A422" s="20" t="s">
        <v>1208</v>
      </c>
      <c r="B422" s="20">
        <v>826</v>
      </c>
      <c r="C422" s="20" t="s">
        <v>161</v>
      </c>
      <c r="D422" s="20">
        <v>1457</v>
      </c>
      <c r="E422" s="20" t="s">
        <v>136</v>
      </c>
      <c r="F422" s="20">
        <v>810</v>
      </c>
      <c r="G422" s="20" t="s">
        <v>552</v>
      </c>
      <c r="N422" s="23">
        <v>1</v>
      </c>
      <c r="O422" s="23">
        <v>1</v>
      </c>
      <c r="W422" s="28">
        <f t="shared" si="39"/>
        <v>2</v>
      </c>
    </row>
    <row r="423" spans="1:23" outlineLevel="2" x14ac:dyDescent="0.25">
      <c r="A423" s="20" t="s">
        <v>1208</v>
      </c>
      <c r="B423" s="20">
        <v>826</v>
      </c>
      <c r="C423" s="20" t="s">
        <v>161</v>
      </c>
      <c r="D423" s="20">
        <v>826</v>
      </c>
      <c r="E423" s="20" t="s">
        <v>161</v>
      </c>
      <c r="F423" s="20">
        <v>827</v>
      </c>
      <c r="G423" s="20" t="s">
        <v>651</v>
      </c>
      <c r="J423" s="23">
        <v>1</v>
      </c>
      <c r="M423" s="23">
        <v>1</v>
      </c>
      <c r="W423" s="28">
        <f t="shared" si="39"/>
        <v>2</v>
      </c>
    </row>
    <row r="424" spans="1:23" outlineLevel="2" x14ac:dyDescent="0.25">
      <c r="A424" s="20" t="s">
        <v>1208</v>
      </c>
      <c r="B424" s="20">
        <v>826</v>
      </c>
      <c r="C424" s="20" t="s">
        <v>161</v>
      </c>
      <c r="D424" s="20">
        <v>826</v>
      </c>
      <c r="E424" s="20" t="s">
        <v>161</v>
      </c>
      <c r="F424" s="20">
        <v>828</v>
      </c>
      <c r="G424" s="20" t="s">
        <v>652</v>
      </c>
      <c r="K424" s="23">
        <v>26</v>
      </c>
      <c r="L424" s="23">
        <v>20</v>
      </c>
      <c r="M424" s="23">
        <v>24</v>
      </c>
      <c r="N424" s="23">
        <v>24</v>
      </c>
      <c r="O424" s="23">
        <v>26</v>
      </c>
      <c r="P424" s="23">
        <v>36</v>
      </c>
      <c r="W424" s="28">
        <f t="shared" si="39"/>
        <v>156</v>
      </c>
    </row>
    <row r="425" spans="1:23" outlineLevel="2" x14ac:dyDescent="0.25">
      <c r="A425" s="20" t="s">
        <v>1208</v>
      </c>
      <c r="B425" s="20">
        <v>826</v>
      </c>
      <c r="C425" s="20" t="s">
        <v>161</v>
      </c>
      <c r="D425" s="20">
        <v>826</v>
      </c>
      <c r="E425" s="20" t="s">
        <v>161</v>
      </c>
      <c r="F425" s="20">
        <v>832</v>
      </c>
      <c r="G425" s="20" t="s">
        <v>654</v>
      </c>
      <c r="H425" s="23">
        <v>8</v>
      </c>
      <c r="J425" s="23">
        <v>24</v>
      </c>
      <c r="W425" s="28">
        <f t="shared" si="39"/>
        <v>32</v>
      </c>
    </row>
    <row r="426" spans="1:23" outlineLevel="2" x14ac:dyDescent="0.25">
      <c r="A426" s="20" t="s">
        <v>1208</v>
      </c>
      <c r="B426" s="20">
        <v>826</v>
      </c>
      <c r="C426" s="20" t="s">
        <v>161</v>
      </c>
      <c r="D426" s="20">
        <v>826</v>
      </c>
      <c r="E426" s="20" t="s">
        <v>161</v>
      </c>
      <c r="F426" s="20">
        <v>830</v>
      </c>
      <c r="G426" s="20" t="s">
        <v>655</v>
      </c>
      <c r="S426" s="23">
        <v>34</v>
      </c>
      <c r="T426" s="23">
        <v>29</v>
      </c>
      <c r="U426" s="23">
        <v>39</v>
      </c>
      <c r="V426" s="23">
        <v>28</v>
      </c>
      <c r="W426" s="28">
        <f t="shared" si="39"/>
        <v>130</v>
      </c>
    </row>
    <row r="427" spans="1:23" outlineLevel="2" x14ac:dyDescent="0.25">
      <c r="A427" s="20" t="s">
        <v>1208</v>
      </c>
      <c r="B427" s="20">
        <v>826</v>
      </c>
      <c r="C427" s="20" t="s">
        <v>161</v>
      </c>
      <c r="D427" s="20">
        <v>826</v>
      </c>
      <c r="E427" s="20" t="s">
        <v>161</v>
      </c>
      <c r="F427" s="20">
        <v>831</v>
      </c>
      <c r="G427" s="20" t="s">
        <v>656</v>
      </c>
      <c r="Q427" s="23">
        <v>35</v>
      </c>
      <c r="R427" s="23">
        <v>30</v>
      </c>
      <c r="W427" s="28">
        <f t="shared" si="39"/>
        <v>65</v>
      </c>
    </row>
    <row r="428" spans="1:23" outlineLevel="2" x14ac:dyDescent="0.25">
      <c r="A428" s="20" t="s">
        <v>1208</v>
      </c>
      <c r="B428" s="20">
        <v>826</v>
      </c>
      <c r="C428" s="20" t="s">
        <v>161</v>
      </c>
      <c r="D428" s="20">
        <v>518</v>
      </c>
      <c r="E428" s="20" t="s">
        <v>214</v>
      </c>
      <c r="F428" s="20">
        <v>519</v>
      </c>
      <c r="G428" s="20" t="s">
        <v>823</v>
      </c>
      <c r="V428" s="23">
        <v>1</v>
      </c>
      <c r="W428" s="28">
        <f t="shared" ref="W428:W499" si="47">SUM(H428:V428)</f>
        <v>1</v>
      </c>
    </row>
    <row r="429" spans="1:23" outlineLevel="1" x14ac:dyDescent="0.25">
      <c r="A429" s="24" t="s">
        <v>1766</v>
      </c>
      <c r="B429" s="25"/>
      <c r="C429" s="25"/>
      <c r="D429" s="25"/>
      <c r="E429" s="25"/>
      <c r="F429" s="25"/>
      <c r="G429" s="25"/>
      <c r="H429" s="26">
        <f t="shared" ref="H429:W429" si="48">SUBTOTAL(9,H416:H428)</f>
        <v>8</v>
      </c>
      <c r="I429" s="26">
        <f t="shared" si="48"/>
        <v>0</v>
      </c>
      <c r="J429" s="26">
        <f t="shared" si="48"/>
        <v>25</v>
      </c>
      <c r="K429" s="26">
        <f t="shared" si="48"/>
        <v>27</v>
      </c>
      <c r="L429" s="26">
        <f t="shared" si="48"/>
        <v>20</v>
      </c>
      <c r="M429" s="26">
        <f t="shared" si="48"/>
        <v>25</v>
      </c>
      <c r="N429" s="26">
        <f t="shared" si="48"/>
        <v>25</v>
      </c>
      <c r="O429" s="26">
        <f t="shared" si="48"/>
        <v>27</v>
      </c>
      <c r="P429" s="26">
        <f t="shared" si="48"/>
        <v>36</v>
      </c>
      <c r="Q429" s="26">
        <f t="shared" si="48"/>
        <v>36</v>
      </c>
      <c r="R429" s="26">
        <f t="shared" si="48"/>
        <v>32</v>
      </c>
      <c r="S429" s="26">
        <f t="shared" si="48"/>
        <v>35</v>
      </c>
      <c r="T429" s="26">
        <f t="shared" si="48"/>
        <v>32</v>
      </c>
      <c r="U429" s="26">
        <f t="shared" si="48"/>
        <v>39</v>
      </c>
      <c r="V429" s="26">
        <f t="shared" si="48"/>
        <v>31</v>
      </c>
      <c r="W429" s="28">
        <f t="shared" si="48"/>
        <v>398</v>
      </c>
    </row>
    <row r="430" spans="1:23" outlineLevel="2" x14ac:dyDescent="0.25">
      <c r="A430" s="20" t="s">
        <v>1209</v>
      </c>
      <c r="B430" s="20">
        <v>913</v>
      </c>
      <c r="C430" s="20" t="s">
        <v>171</v>
      </c>
      <c r="D430" s="20">
        <v>242</v>
      </c>
      <c r="E430" s="20" t="s">
        <v>84</v>
      </c>
      <c r="F430" s="20">
        <v>246</v>
      </c>
      <c r="G430" s="20" t="s">
        <v>373</v>
      </c>
      <c r="V430" s="23">
        <v>1</v>
      </c>
      <c r="W430" s="28">
        <f t="shared" si="47"/>
        <v>1</v>
      </c>
    </row>
    <row r="431" spans="1:23" outlineLevel="2" x14ac:dyDescent="0.25">
      <c r="A431" s="20" t="s">
        <v>1209</v>
      </c>
      <c r="B431" s="20">
        <v>913</v>
      </c>
      <c r="C431" s="20" t="s">
        <v>171</v>
      </c>
      <c r="D431" s="20">
        <v>1672</v>
      </c>
      <c r="E431" s="20" t="s">
        <v>94</v>
      </c>
      <c r="F431" s="20">
        <v>1673</v>
      </c>
      <c r="G431" s="20" t="s">
        <v>94</v>
      </c>
      <c r="S431" s="23">
        <v>1</v>
      </c>
      <c r="W431" s="28">
        <f t="shared" si="47"/>
        <v>1</v>
      </c>
    </row>
    <row r="432" spans="1:23" outlineLevel="2" x14ac:dyDescent="0.25">
      <c r="A432" s="20" t="s">
        <v>1209</v>
      </c>
      <c r="B432" s="20">
        <v>913</v>
      </c>
      <c r="C432" s="20" t="s">
        <v>171</v>
      </c>
      <c r="D432" s="20">
        <v>1739</v>
      </c>
      <c r="E432" s="20" t="s">
        <v>96</v>
      </c>
      <c r="F432" s="20">
        <v>1715</v>
      </c>
      <c r="G432" s="20" t="s">
        <v>96</v>
      </c>
      <c r="U432" s="23">
        <v>1</v>
      </c>
      <c r="W432" s="28">
        <f t="shared" si="47"/>
        <v>1</v>
      </c>
    </row>
    <row r="433" spans="1:23" outlineLevel="2" x14ac:dyDescent="0.25">
      <c r="A433" s="20" t="s">
        <v>1209</v>
      </c>
      <c r="B433" s="20">
        <v>913</v>
      </c>
      <c r="C433" s="20" t="s">
        <v>171</v>
      </c>
      <c r="D433" s="20">
        <v>1460</v>
      </c>
      <c r="E433" s="20" t="s">
        <v>139</v>
      </c>
      <c r="F433" s="20">
        <v>966</v>
      </c>
      <c r="G433" s="20" t="s">
        <v>568</v>
      </c>
      <c r="R433" s="23">
        <v>1</v>
      </c>
      <c r="W433" s="28">
        <f t="shared" si="47"/>
        <v>1</v>
      </c>
    </row>
    <row r="434" spans="1:23" outlineLevel="2" x14ac:dyDescent="0.25">
      <c r="A434" s="20" t="s">
        <v>1209</v>
      </c>
      <c r="B434" s="20">
        <v>913</v>
      </c>
      <c r="C434" s="20" t="s">
        <v>171</v>
      </c>
      <c r="D434" s="20">
        <v>743</v>
      </c>
      <c r="E434" s="20" t="s">
        <v>152</v>
      </c>
      <c r="F434" s="20">
        <v>746</v>
      </c>
      <c r="G434" s="20" t="s">
        <v>613</v>
      </c>
      <c r="L434" s="23">
        <v>1</v>
      </c>
      <c r="W434" s="28">
        <f t="shared" si="47"/>
        <v>1</v>
      </c>
    </row>
    <row r="435" spans="1:23" outlineLevel="2" x14ac:dyDescent="0.25">
      <c r="A435" s="20" t="s">
        <v>1209</v>
      </c>
      <c r="B435" s="20">
        <v>913</v>
      </c>
      <c r="C435" s="20" t="s">
        <v>171</v>
      </c>
      <c r="D435" s="20">
        <v>743</v>
      </c>
      <c r="E435" s="20" t="s">
        <v>152</v>
      </c>
      <c r="F435" s="20">
        <v>744</v>
      </c>
      <c r="G435" s="20" t="s">
        <v>614</v>
      </c>
      <c r="H435" s="23">
        <v>1</v>
      </c>
      <c r="K435" s="23">
        <v>1</v>
      </c>
      <c r="L435" s="23">
        <v>1</v>
      </c>
      <c r="W435" s="28">
        <f t="shared" si="47"/>
        <v>3</v>
      </c>
    </row>
    <row r="436" spans="1:23" outlineLevel="2" x14ac:dyDescent="0.25">
      <c r="A436" s="20" t="s">
        <v>1209</v>
      </c>
      <c r="B436" s="20">
        <v>913</v>
      </c>
      <c r="C436" s="20" t="s">
        <v>171</v>
      </c>
      <c r="D436" s="20">
        <v>743</v>
      </c>
      <c r="E436" s="20" t="s">
        <v>152</v>
      </c>
      <c r="F436" s="20">
        <v>747</v>
      </c>
      <c r="G436" s="20" t="s">
        <v>615</v>
      </c>
      <c r="N436" s="23">
        <v>1</v>
      </c>
      <c r="O436" s="23">
        <v>1</v>
      </c>
      <c r="W436" s="28">
        <f t="shared" si="47"/>
        <v>2</v>
      </c>
    </row>
    <row r="437" spans="1:23" outlineLevel="2" x14ac:dyDescent="0.25">
      <c r="A437" s="20" t="s">
        <v>1209</v>
      </c>
      <c r="B437" s="20">
        <v>913</v>
      </c>
      <c r="C437" s="20" t="s">
        <v>171</v>
      </c>
      <c r="D437" s="20">
        <v>743</v>
      </c>
      <c r="E437" s="20" t="s">
        <v>152</v>
      </c>
      <c r="F437" s="20">
        <v>748</v>
      </c>
      <c r="G437" s="20" t="s">
        <v>616</v>
      </c>
      <c r="S437" s="23">
        <v>1</v>
      </c>
      <c r="W437" s="28">
        <f t="shared" si="47"/>
        <v>1</v>
      </c>
    </row>
    <row r="438" spans="1:23" outlineLevel="2" x14ac:dyDescent="0.25">
      <c r="A438" s="20" t="s">
        <v>1209</v>
      </c>
      <c r="B438" s="20">
        <v>913</v>
      </c>
      <c r="C438" s="20" t="s">
        <v>171</v>
      </c>
      <c r="D438" s="20">
        <v>913</v>
      </c>
      <c r="E438" s="20" t="s">
        <v>171</v>
      </c>
      <c r="F438" s="20">
        <v>921</v>
      </c>
      <c r="G438" s="20" t="s">
        <v>698</v>
      </c>
      <c r="J438" s="23">
        <v>101</v>
      </c>
      <c r="K438" s="23">
        <v>92</v>
      </c>
      <c r="L438" s="23">
        <v>105</v>
      </c>
      <c r="M438" s="23">
        <v>115</v>
      </c>
      <c r="N438" s="23">
        <v>103</v>
      </c>
      <c r="O438" s="23">
        <v>101</v>
      </c>
      <c r="W438" s="28">
        <f t="shared" si="47"/>
        <v>617</v>
      </c>
    </row>
    <row r="439" spans="1:23" outlineLevel="2" x14ac:dyDescent="0.25">
      <c r="A439" s="20" t="s">
        <v>1209</v>
      </c>
      <c r="B439" s="20">
        <v>913</v>
      </c>
      <c r="C439" s="20" t="s">
        <v>171</v>
      </c>
      <c r="D439" s="20">
        <v>913</v>
      </c>
      <c r="E439" s="20" t="s">
        <v>171</v>
      </c>
      <c r="F439" s="20">
        <v>918</v>
      </c>
      <c r="G439" s="20" t="s">
        <v>699</v>
      </c>
      <c r="J439" s="23">
        <v>3</v>
      </c>
      <c r="K439" s="23">
        <v>1</v>
      </c>
      <c r="L439" s="23">
        <v>3</v>
      </c>
      <c r="M439" s="23">
        <v>1</v>
      </c>
      <c r="N439" s="23">
        <v>1</v>
      </c>
      <c r="O439" s="23">
        <v>6</v>
      </c>
      <c r="W439" s="28">
        <f t="shared" si="47"/>
        <v>15</v>
      </c>
    </row>
    <row r="440" spans="1:23" outlineLevel="2" x14ac:dyDescent="0.25">
      <c r="A440" s="20" t="s">
        <v>1209</v>
      </c>
      <c r="B440" s="20">
        <v>913</v>
      </c>
      <c r="C440" s="20" t="s">
        <v>171</v>
      </c>
      <c r="D440" s="20">
        <v>913</v>
      </c>
      <c r="E440" s="20" t="s">
        <v>171</v>
      </c>
      <c r="F440" s="20">
        <v>920</v>
      </c>
      <c r="G440" s="20" t="s">
        <v>700</v>
      </c>
      <c r="R440" s="23">
        <v>106</v>
      </c>
      <c r="S440" s="23">
        <v>116</v>
      </c>
      <c r="T440" s="23">
        <v>76</v>
      </c>
      <c r="U440" s="23">
        <v>77</v>
      </c>
      <c r="V440" s="23">
        <v>98</v>
      </c>
      <c r="W440" s="28">
        <f t="shared" si="47"/>
        <v>473</v>
      </c>
    </row>
    <row r="441" spans="1:23" outlineLevel="2" x14ac:dyDescent="0.25">
      <c r="A441" s="20" t="s">
        <v>1209</v>
      </c>
      <c r="B441" s="20">
        <v>913</v>
      </c>
      <c r="C441" s="20" t="s">
        <v>171</v>
      </c>
      <c r="D441" s="20">
        <v>913</v>
      </c>
      <c r="E441" s="20" t="s">
        <v>171</v>
      </c>
      <c r="F441" s="20">
        <v>915</v>
      </c>
      <c r="G441" s="20" t="s">
        <v>701</v>
      </c>
      <c r="P441" s="23">
        <v>102</v>
      </c>
      <c r="Q441" s="23">
        <v>99</v>
      </c>
      <c r="W441" s="28">
        <f t="shared" si="47"/>
        <v>201</v>
      </c>
    </row>
    <row r="442" spans="1:23" outlineLevel="2" x14ac:dyDescent="0.25">
      <c r="A442" s="20" t="s">
        <v>1209</v>
      </c>
      <c r="B442" s="20">
        <v>913</v>
      </c>
      <c r="C442" s="20" t="s">
        <v>171</v>
      </c>
      <c r="D442" s="20">
        <v>913</v>
      </c>
      <c r="E442" s="20" t="s">
        <v>171</v>
      </c>
      <c r="F442" s="20">
        <v>919</v>
      </c>
      <c r="G442" s="20" t="s">
        <v>702</v>
      </c>
      <c r="J442" s="23">
        <v>1</v>
      </c>
      <c r="K442" s="23">
        <v>1</v>
      </c>
      <c r="M442" s="23">
        <v>2</v>
      </c>
      <c r="O442" s="23">
        <v>1</v>
      </c>
      <c r="W442" s="28">
        <f t="shared" si="47"/>
        <v>5</v>
      </c>
    </row>
    <row r="443" spans="1:23" outlineLevel="2" x14ac:dyDescent="0.25">
      <c r="A443" s="20" t="s">
        <v>1209</v>
      </c>
      <c r="B443" s="20">
        <v>913</v>
      </c>
      <c r="C443" s="20" t="s">
        <v>171</v>
      </c>
      <c r="D443" s="20">
        <v>542</v>
      </c>
      <c r="E443" s="20" t="s">
        <v>219</v>
      </c>
      <c r="F443" s="20">
        <v>546</v>
      </c>
      <c r="G443" s="20" t="s">
        <v>835</v>
      </c>
      <c r="M443" s="23">
        <v>1</v>
      </c>
      <c r="W443" s="28">
        <f t="shared" si="47"/>
        <v>1</v>
      </c>
    </row>
    <row r="444" spans="1:23" outlineLevel="1" x14ac:dyDescent="0.25">
      <c r="A444" s="24" t="s">
        <v>1767</v>
      </c>
      <c r="B444" s="25"/>
      <c r="C444" s="25"/>
      <c r="D444" s="25"/>
      <c r="E444" s="25"/>
      <c r="F444" s="25"/>
      <c r="G444" s="25"/>
      <c r="H444" s="26">
        <f t="shared" ref="H444:W444" si="49">SUBTOTAL(9,H430:H443)</f>
        <v>1</v>
      </c>
      <c r="I444" s="26">
        <f t="shared" si="49"/>
        <v>0</v>
      </c>
      <c r="J444" s="26">
        <f t="shared" si="49"/>
        <v>105</v>
      </c>
      <c r="K444" s="26">
        <f t="shared" si="49"/>
        <v>95</v>
      </c>
      <c r="L444" s="26">
        <f t="shared" si="49"/>
        <v>110</v>
      </c>
      <c r="M444" s="26">
        <f t="shared" si="49"/>
        <v>119</v>
      </c>
      <c r="N444" s="26">
        <f t="shared" si="49"/>
        <v>105</v>
      </c>
      <c r="O444" s="26">
        <f t="shared" si="49"/>
        <v>109</v>
      </c>
      <c r="P444" s="26">
        <f t="shared" si="49"/>
        <v>102</v>
      </c>
      <c r="Q444" s="26">
        <f t="shared" si="49"/>
        <v>99</v>
      </c>
      <c r="R444" s="26">
        <f t="shared" si="49"/>
        <v>107</v>
      </c>
      <c r="S444" s="26">
        <f t="shared" si="49"/>
        <v>118</v>
      </c>
      <c r="T444" s="26">
        <f t="shared" si="49"/>
        <v>76</v>
      </c>
      <c r="U444" s="26">
        <f t="shared" si="49"/>
        <v>78</v>
      </c>
      <c r="V444" s="26">
        <f t="shared" si="49"/>
        <v>99</v>
      </c>
      <c r="W444" s="28">
        <f t="shared" si="49"/>
        <v>1323</v>
      </c>
    </row>
    <row r="445" spans="1:23" outlineLevel="2" x14ac:dyDescent="0.25">
      <c r="A445" s="20" t="s">
        <v>1210</v>
      </c>
      <c r="B445" s="20">
        <v>789</v>
      </c>
      <c r="C445" s="20" t="s">
        <v>159</v>
      </c>
      <c r="D445" s="20">
        <v>1450</v>
      </c>
      <c r="E445" s="20" t="s">
        <v>128</v>
      </c>
      <c r="F445" s="20">
        <v>787</v>
      </c>
      <c r="G445" s="20" t="s">
        <v>494</v>
      </c>
      <c r="V445" s="23">
        <v>1</v>
      </c>
      <c r="W445" s="28">
        <f t="shared" si="47"/>
        <v>1</v>
      </c>
    </row>
    <row r="446" spans="1:23" outlineLevel="2" x14ac:dyDescent="0.25">
      <c r="A446" s="20" t="s">
        <v>1210</v>
      </c>
      <c r="B446" s="20">
        <v>789</v>
      </c>
      <c r="C446" s="20" t="s">
        <v>159</v>
      </c>
      <c r="D446" s="20">
        <v>646</v>
      </c>
      <c r="E446" s="20" t="s">
        <v>135</v>
      </c>
      <c r="F446" s="20">
        <v>650</v>
      </c>
      <c r="G446" s="20" t="s">
        <v>536</v>
      </c>
      <c r="M446" s="23">
        <v>1</v>
      </c>
      <c r="P446" s="23">
        <v>1</v>
      </c>
      <c r="W446" s="28">
        <f t="shared" si="47"/>
        <v>2</v>
      </c>
    </row>
    <row r="447" spans="1:23" outlineLevel="2" x14ac:dyDescent="0.25">
      <c r="A447" s="20" t="s">
        <v>1210</v>
      </c>
      <c r="B447" s="20">
        <v>789</v>
      </c>
      <c r="C447" s="20" t="s">
        <v>159</v>
      </c>
      <c r="D447" s="20">
        <v>646</v>
      </c>
      <c r="E447" s="20" t="s">
        <v>135</v>
      </c>
      <c r="F447" s="20">
        <v>656</v>
      </c>
      <c r="G447" s="20" t="s">
        <v>541</v>
      </c>
      <c r="S447" s="23">
        <v>1</v>
      </c>
      <c r="U447" s="23">
        <v>1</v>
      </c>
      <c r="W447" s="28">
        <f t="shared" si="47"/>
        <v>2</v>
      </c>
    </row>
    <row r="448" spans="1:23" outlineLevel="2" x14ac:dyDescent="0.25">
      <c r="A448" s="20" t="s">
        <v>1210</v>
      </c>
      <c r="B448" s="20">
        <v>789</v>
      </c>
      <c r="C448" s="20" t="s">
        <v>159</v>
      </c>
      <c r="D448" s="20">
        <v>646</v>
      </c>
      <c r="E448" s="20" t="s">
        <v>135</v>
      </c>
      <c r="F448" s="20">
        <v>655</v>
      </c>
      <c r="G448" s="20" t="s">
        <v>542</v>
      </c>
      <c r="R448" s="23">
        <v>2</v>
      </c>
      <c r="W448" s="28">
        <f t="shared" si="47"/>
        <v>2</v>
      </c>
    </row>
    <row r="449" spans="1:23" outlineLevel="2" x14ac:dyDescent="0.25">
      <c r="A449" s="20" t="s">
        <v>1210</v>
      </c>
      <c r="B449" s="20">
        <v>789</v>
      </c>
      <c r="C449" s="20" t="s">
        <v>159</v>
      </c>
      <c r="D449" s="20">
        <v>646</v>
      </c>
      <c r="E449" s="20" t="s">
        <v>135</v>
      </c>
      <c r="F449" s="20">
        <v>660</v>
      </c>
      <c r="G449" s="20" t="s">
        <v>543</v>
      </c>
      <c r="J449" s="23">
        <v>1</v>
      </c>
      <c r="W449" s="28">
        <f t="shared" si="47"/>
        <v>1</v>
      </c>
    </row>
    <row r="450" spans="1:23" outlineLevel="2" x14ac:dyDescent="0.25">
      <c r="A450" s="20" t="s">
        <v>1210</v>
      </c>
      <c r="B450" s="20">
        <v>789</v>
      </c>
      <c r="C450" s="20" t="s">
        <v>159</v>
      </c>
      <c r="D450" s="20">
        <v>789</v>
      </c>
      <c r="E450" s="20" t="s">
        <v>159</v>
      </c>
      <c r="F450" s="20">
        <v>791</v>
      </c>
      <c r="G450" s="20" t="s">
        <v>645</v>
      </c>
      <c r="J450" s="23">
        <v>33</v>
      </c>
      <c r="K450" s="23">
        <v>22</v>
      </c>
      <c r="L450" s="23">
        <v>20</v>
      </c>
      <c r="M450" s="23">
        <v>21</v>
      </c>
      <c r="N450" s="23">
        <v>26</v>
      </c>
      <c r="O450" s="23">
        <v>24</v>
      </c>
      <c r="W450" s="28">
        <f t="shared" si="47"/>
        <v>146</v>
      </c>
    </row>
    <row r="451" spans="1:23" outlineLevel="2" x14ac:dyDescent="0.25">
      <c r="A451" s="20" t="s">
        <v>1210</v>
      </c>
      <c r="B451" s="20">
        <v>789</v>
      </c>
      <c r="C451" s="20" t="s">
        <v>159</v>
      </c>
      <c r="D451" s="20">
        <v>789</v>
      </c>
      <c r="E451" s="20" t="s">
        <v>159</v>
      </c>
      <c r="F451" s="20">
        <v>792</v>
      </c>
      <c r="G451" s="20" t="s">
        <v>646</v>
      </c>
      <c r="S451" s="23">
        <v>24</v>
      </c>
      <c r="T451" s="23">
        <v>14</v>
      </c>
      <c r="U451" s="23">
        <v>21</v>
      </c>
      <c r="V451" s="23">
        <v>23</v>
      </c>
      <c r="W451" s="28">
        <f t="shared" si="47"/>
        <v>82</v>
      </c>
    </row>
    <row r="452" spans="1:23" outlineLevel="2" x14ac:dyDescent="0.25">
      <c r="A452" s="20" t="s">
        <v>1210</v>
      </c>
      <c r="B452" s="20">
        <v>789</v>
      </c>
      <c r="C452" s="20" t="s">
        <v>159</v>
      </c>
      <c r="D452" s="20">
        <v>789</v>
      </c>
      <c r="E452" s="20" t="s">
        <v>159</v>
      </c>
      <c r="F452" s="20">
        <v>793</v>
      </c>
      <c r="G452" s="20" t="s">
        <v>647</v>
      </c>
      <c r="P452" s="23">
        <v>23</v>
      </c>
      <c r="Q452" s="23">
        <v>21</v>
      </c>
      <c r="R452" s="23">
        <v>30</v>
      </c>
      <c r="W452" s="28">
        <f t="shared" si="47"/>
        <v>74</v>
      </c>
    </row>
    <row r="453" spans="1:23" outlineLevel="1" x14ac:dyDescent="0.25">
      <c r="A453" s="24" t="s">
        <v>1768</v>
      </c>
      <c r="B453" s="25"/>
      <c r="C453" s="25"/>
      <c r="D453" s="25"/>
      <c r="E453" s="25"/>
      <c r="F453" s="25"/>
      <c r="G453" s="25"/>
      <c r="H453" s="26">
        <f t="shared" ref="H453:W453" si="50">SUBTOTAL(9,H445:H452)</f>
        <v>0</v>
      </c>
      <c r="I453" s="26">
        <f t="shared" si="50"/>
        <v>0</v>
      </c>
      <c r="J453" s="26">
        <f t="shared" si="50"/>
        <v>34</v>
      </c>
      <c r="K453" s="26">
        <f t="shared" si="50"/>
        <v>22</v>
      </c>
      <c r="L453" s="26">
        <f t="shared" si="50"/>
        <v>20</v>
      </c>
      <c r="M453" s="26">
        <f t="shared" si="50"/>
        <v>22</v>
      </c>
      <c r="N453" s="26">
        <f t="shared" si="50"/>
        <v>26</v>
      </c>
      <c r="O453" s="26">
        <f t="shared" si="50"/>
        <v>24</v>
      </c>
      <c r="P453" s="26">
        <f t="shared" si="50"/>
        <v>24</v>
      </c>
      <c r="Q453" s="26">
        <f t="shared" si="50"/>
        <v>21</v>
      </c>
      <c r="R453" s="26">
        <f t="shared" si="50"/>
        <v>32</v>
      </c>
      <c r="S453" s="26">
        <f t="shared" si="50"/>
        <v>25</v>
      </c>
      <c r="T453" s="26">
        <f t="shared" si="50"/>
        <v>14</v>
      </c>
      <c r="U453" s="26">
        <f t="shared" si="50"/>
        <v>22</v>
      </c>
      <c r="V453" s="26">
        <f t="shared" si="50"/>
        <v>24</v>
      </c>
      <c r="W453" s="28">
        <f t="shared" si="50"/>
        <v>310</v>
      </c>
    </row>
    <row r="454" spans="1:23" outlineLevel="2" x14ac:dyDescent="0.25">
      <c r="A454" s="20" t="s">
        <v>1211</v>
      </c>
      <c r="B454" s="20">
        <v>65</v>
      </c>
      <c r="C454" s="20" t="s">
        <v>31</v>
      </c>
      <c r="D454" s="20">
        <v>1630</v>
      </c>
      <c r="E454" s="20" t="s">
        <v>29</v>
      </c>
      <c r="F454" s="20">
        <v>1648</v>
      </c>
      <c r="G454" s="20" t="s">
        <v>292</v>
      </c>
      <c r="T454" s="23">
        <v>2</v>
      </c>
      <c r="W454" s="28">
        <f t="shared" si="47"/>
        <v>2</v>
      </c>
    </row>
    <row r="455" spans="1:23" outlineLevel="2" x14ac:dyDescent="0.25">
      <c r="A455" s="20" t="s">
        <v>1211</v>
      </c>
      <c r="B455" s="20">
        <v>65</v>
      </c>
      <c r="C455" s="20" t="s">
        <v>31</v>
      </c>
      <c r="D455" s="20">
        <v>65</v>
      </c>
      <c r="E455" s="20" t="s">
        <v>31</v>
      </c>
      <c r="F455" s="20">
        <v>66</v>
      </c>
      <c r="G455" s="20" t="s">
        <v>294</v>
      </c>
      <c r="S455" s="23">
        <v>166</v>
      </c>
      <c r="T455" s="23">
        <v>202</v>
      </c>
      <c r="U455" s="23">
        <v>197</v>
      </c>
      <c r="V455" s="23">
        <v>195</v>
      </c>
      <c r="W455" s="28">
        <f t="shared" si="47"/>
        <v>760</v>
      </c>
    </row>
    <row r="456" spans="1:23" outlineLevel="2" x14ac:dyDescent="0.25">
      <c r="A456" s="20" t="s">
        <v>1211</v>
      </c>
      <c r="B456" s="20">
        <v>65</v>
      </c>
      <c r="C456" s="20" t="s">
        <v>31</v>
      </c>
      <c r="D456" s="20">
        <v>65</v>
      </c>
      <c r="E456" s="20" t="s">
        <v>31</v>
      </c>
      <c r="F456" s="20">
        <v>71</v>
      </c>
      <c r="G456" s="20" t="s">
        <v>295</v>
      </c>
      <c r="N456" s="23">
        <v>171</v>
      </c>
      <c r="O456" s="23">
        <v>183</v>
      </c>
      <c r="W456" s="28">
        <f t="shared" si="47"/>
        <v>354</v>
      </c>
    </row>
    <row r="457" spans="1:23" outlineLevel="2" x14ac:dyDescent="0.25">
      <c r="A457" s="20" t="s">
        <v>1211</v>
      </c>
      <c r="B457" s="20">
        <v>65</v>
      </c>
      <c r="C457" s="20" t="s">
        <v>31</v>
      </c>
      <c r="D457" s="20">
        <v>65</v>
      </c>
      <c r="E457" s="20" t="s">
        <v>31</v>
      </c>
      <c r="F457" s="20">
        <v>68</v>
      </c>
      <c r="G457" s="20" t="s">
        <v>296</v>
      </c>
      <c r="P457" s="23">
        <v>201</v>
      </c>
      <c r="Q457" s="23">
        <v>162</v>
      </c>
      <c r="R457" s="23">
        <v>200</v>
      </c>
      <c r="W457" s="28">
        <f t="shared" si="47"/>
        <v>563</v>
      </c>
    </row>
    <row r="458" spans="1:23" outlineLevel="2" x14ac:dyDescent="0.25">
      <c r="A458" s="20" t="s">
        <v>1211</v>
      </c>
      <c r="B458" s="20">
        <v>65</v>
      </c>
      <c r="C458" s="20" t="s">
        <v>31</v>
      </c>
      <c r="D458" s="20">
        <v>65</v>
      </c>
      <c r="E458" s="20" t="s">
        <v>31</v>
      </c>
      <c r="F458" s="20">
        <v>69</v>
      </c>
      <c r="G458" s="20" t="s">
        <v>297</v>
      </c>
      <c r="K458" s="23">
        <v>164</v>
      </c>
      <c r="L458" s="23">
        <v>192</v>
      </c>
      <c r="M458" s="23">
        <v>168</v>
      </c>
      <c r="W458" s="28">
        <f t="shared" si="47"/>
        <v>524</v>
      </c>
    </row>
    <row r="459" spans="1:23" outlineLevel="2" x14ac:dyDescent="0.25">
      <c r="A459" s="20" t="s">
        <v>1211</v>
      </c>
      <c r="B459" s="20">
        <v>65</v>
      </c>
      <c r="C459" s="20" t="s">
        <v>31</v>
      </c>
      <c r="D459" s="20">
        <v>65</v>
      </c>
      <c r="E459" s="20" t="s">
        <v>31</v>
      </c>
      <c r="F459" s="20">
        <v>67</v>
      </c>
      <c r="G459" s="20" t="s">
        <v>298</v>
      </c>
      <c r="J459" s="23">
        <v>205</v>
      </c>
      <c r="W459" s="28">
        <f t="shared" si="47"/>
        <v>205</v>
      </c>
    </row>
    <row r="460" spans="1:23" outlineLevel="2" x14ac:dyDescent="0.25">
      <c r="A460" s="20" t="s">
        <v>1211</v>
      </c>
      <c r="B460" s="20">
        <v>65</v>
      </c>
      <c r="C460" s="20" t="s">
        <v>31</v>
      </c>
      <c r="D460" s="20">
        <v>1672</v>
      </c>
      <c r="E460" s="20" t="s">
        <v>94</v>
      </c>
      <c r="F460" s="20">
        <v>1673</v>
      </c>
      <c r="G460" s="20" t="s">
        <v>94</v>
      </c>
      <c r="R460" s="23">
        <v>2</v>
      </c>
      <c r="S460" s="23">
        <v>6</v>
      </c>
      <c r="T460" s="23">
        <v>1</v>
      </c>
      <c r="W460" s="28">
        <f t="shared" si="47"/>
        <v>9</v>
      </c>
    </row>
    <row r="461" spans="1:23" outlineLevel="2" x14ac:dyDescent="0.25">
      <c r="A461" s="20" t="s">
        <v>1211</v>
      </c>
      <c r="B461" s="20">
        <v>65</v>
      </c>
      <c r="C461" s="20" t="s">
        <v>31</v>
      </c>
      <c r="D461" s="20">
        <v>1739</v>
      </c>
      <c r="E461" s="20" t="s">
        <v>96</v>
      </c>
      <c r="F461" s="20">
        <v>1715</v>
      </c>
      <c r="G461" s="20" t="s">
        <v>96</v>
      </c>
      <c r="U461" s="23">
        <v>1</v>
      </c>
      <c r="V461" s="23">
        <v>2</v>
      </c>
      <c r="W461" s="28">
        <f t="shared" si="47"/>
        <v>3</v>
      </c>
    </row>
    <row r="462" spans="1:23" outlineLevel="2" x14ac:dyDescent="0.25">
      <c r="A462" s="20" t="s">
        <v>1211</v>
      </c>
      <c r="B462" s="20">
        <v>65</v>
      </c>
      <c r="C462" s="20" t="s">
        <v>31</v>
      </c>
      <c r="D462" s="20">
        <v>1067</v>
      </c>
      <c r="E462" s="20" t="s">
        <v>97</v>
      </c>
      <c r="F462" s="20">
        <v>1068</v>
      </c>
      <c r="G462" s="20" t="s">
        <v>97</v>
      </c>
      <c r="T462" s="23">
        <v>1</v>
      </c>
      <c r="W462" s="28">
        <f t="shared" si="47"/>
        <v>1</v>
      </c>
    </row>
    <row r="463" spans="1:23" outlineLevel="2" x14ac:dyDescent="0.25">
      <c r="A463" s="20" t="s">
        <v>1211</v>
      </c>
      <c r="B463" s="20">
        <v>65</v>
      </c>
      <c r="C463" s="20" t="s">
        <v>31</v>
      </c>
      <c r="D463" s="20">
        <v>364</v>
      </c>
      <c r="E463" s="20" t="s">
        <v>117</v>
      </c>
      <c r="F463" s="20">
        <v>381</v>
      </c>
      <c r="G463" s="20" t="s">
        <v>435</v>
      </c>
      <c r="J463" s="23">
        <v>1</v>
      </c>
      <c r="W463" s="28">
        <f t="shared" si="47"/>
        <v>1</v>
      </c>
    </row>
    <row r="464" spans="1:23" outlineLevel="2" x14ac:dyDescent="0.25">
      <c r="A464" s="20" t="s">
        <v>1211</v>
      </c>
      <c r="B464" s="20">
        <v>65</v>
      </c>
      <c r="C464" s="20" t="s">
        <v>31</v>
      </c>
      <c r="D464" s="20">
        <v>1460</v>
      </c>
      <c r="E464" s="20" t="s">
        <v>139</v>
      </c>
      <c r="F464" s="20">
        <v>968</v>
      </c>
      <c r="G464" s="20" t="s">
        <v>565</v>
      </c>
      <c r="J464" s="23">
        <v>1</v>
      </c>
      <c r="K464" s="23">
        <v>1</v>
      </c>
      <c r="L464" s="23">
        <v>1</v>
      </c>
      <c r="W464" s="28">
        <f t="shared" si="47"/>
        <v>3</v>
      </c>
    </row>
    <row r="465" spans="1:23" outlineLevel="2" x14ac:dyDescent="0.25">
      <c r="A465" s="20" t="s">
        <v>1211</v>
      </c>
      <c r="B465" s="20">
        <v>65</v>
      </c>
      <c r="C465" s="20" t="s">
        <v>31</v>
      </c>
      <c r="D465" s="20">
        <v>1460</v>
      </c>
      <c r="E465" s="20" t="s">
        <v>139</v>
      </c>
      <c r="F465" s="20">
        <v>964</v>
      </c>
      <c r="G465" s="20" t="s">
        <v>566</v>
      </c>
      <c r="S465" s="23">
        <v>2</v>
      </c>
      <c r="W465" s="28">
        <f t="shared" si="47"/>
        <v>2</v>
      </c>
    </row>
    <row r="466" spans="1:23" outlineLevel="2" x14ac:dyDescent="0.25">
      <c r="A466" s="20" t="s">
        <v>1211</v>
      </c>
      <c r="B466" s="20">
        <v>65</v>
      </c>
      <c r="C466" s="20" t="s">
        <v>31</v>
      </c>
      <c r="D466" s="20">
        <v>1460</v>
      </c>
      <c r="E466" s="20" t="s">
        <v>139</v>
      </c>
      <c r="F466" s="20">
        <v>966</v>
      </c>
      <c r="G466" s="20" t="s">
        <v>568</v>
      </c>
      <c r="P466" s="23">
        <v>1</v>
      </c>
      <c r="W466" s="28">
        <f t="shared" si="47"/>
        <v>1</v>
      </c>
    </row>
    <row r="467" spans="1:23" outlineLevel="2" x14ac:dyDescent="0.25">
      <c r="A467" s="20" t="s">
        <v>1211</v>
      </c>
      <c r="B467" s="20">
        <v>65</v>
      </c>
      <c r="C467" s="20" t="s">
        <v>31</v>
      </c>
      <c r="D467" s="20">
        <v>1460</v>
      </c>
      <c r="E467" s="20" t="s">
        <v>139</v>
      </c>
      <c r="F467" s="20">
        <v>13</v>
      </c>
      <c r="G467" s="20" t="s">
        <v>569</v>
      </c>
      <c r="J467" s="23">
        <v>1</v>
      </c>
      <c r="W467" s="28">
        <f t="shared" si="47"/>
        <v>1</v>
      </c>
    </row>
    <row r="468" spans="1:23" outlineLevel="2" x14ac:dyDescent="0.25">
      <c r="A468" s="20" t="s">
        <v>1211</v>
      </c>
      <c r="B468" s="20">
        <v>65</v>
      </c>
      <c r="C468" s="20" t="s">
        <v>31</v>
      </c>
      <c r="D468" s="20">
        <v>1461</v>
      </c>
      <c r="E468" s="20" t="s">
        <v>141</v>
      </c>
      <c r="F468" s="20">
        <v>324</v>
      </c>
      <c r="G468" s="20" t="s">
        <v>579</v>
      </c>
      <c r="P468" s="23">
        <v>1</v>
      </c>
      <c r="W468" s="28">
        <f t="shared" si="47"/>
        <v>1</v>
      </c>
    </row>
    <row r="469" spans="1:23" outlineLevel="2" x14ac:dyDescent="0.25">
      <c r="A469" s="20" t="s">
        <v>1211</v>
      </c>
      <c r="B469" s="20">
        <v>65</v>
      </c>
      <c r="C469" s="20" t="s">
        <v>31</v>
      </c>
      <c r="D469" s="20">
        <v>1461</v>
      </c>
      <c r="E469" s="20" t="s">
        <v>141</v>
      </c>
      <c r="F469" s="20">
        <v>325</v>
      </c>
      <c r="G469" s="20" t="s">
        <v>580</v>
      </c>
      <c r="T469" s="23">
        <v>1</v>
      </c>
      <c r="V469" s="23">
        <v>1</v>
      </c>
      <c r="W469" s="28">
        <f t="shared" si="47"/>
        <v>2</v>
      </c>
    </row>
    <row r="470" spans="1:23" outlineLevel="2" x14ac:dyDescent="0.25">
      <c r="A470" s="20" t="s">
        <v>1211</v>
      </c>
      <c r="B470" s="20">
        <v>65</v>
      </c>
      <c r="C470" s="20" t="s">
        <v>31</v>
      </c>
      <c r="D470" s="20">
        <v>888</v>
      </c>
      <c r="E470" s="20" t="s">
        <v>168</v>
      </c>
      <c r="F470" s="20">
        <v>894</v>
      </c>
      <c r="G470" s="20" t="s">
        <v>687</v>
      </c>
      <c r="S470" s="23">
        <v>1</v>
      </c>
      <c r="W470" s="28">
        <f t="shared" si="47"/>
        <v>1</v>
      </c>
    </row>
    <row r="471" spans="1:23" outlineLevel="2" x14ac:dyDescent="0.25">
      <c r="A471" s="20" t="s">
        <v>1211</v>
      </c>
      <c r="B471" s="20">
        <v>65</v>
      </c>
      <c r="C471" s="20" t="s">
        <v>31</v>
      </c>
      <c r="D471" s="20">
        <v>913</v>
      </c>
      <c r="E471" s="20" t="s">
        <v>171</v>
      </c>
      <c r="F471" s="20">
        <v>919</v>
      </c>
      <c r="G471" s="20" t="s">
        <v>702</v>
      </c>
      <c r="M471" s="23">
        <v>1</v>
      </c>
      <c r="W471" s="28">
        <f t="shared" si="47"/>
        <v>1</v>
      </c>
    </row>
    <row r="472" spans="1:23" outlineLevel="2" x14ac:dyDescent="0.25">
      <c r="A472" s="20" t="s">
        <v>1211</v>
      </c>
      <c r="B472" s="20">
        <v>65</v>
      </c>
      <c r="C472" s="20" t="s">
        <v>31</v>
      </c>
      <c r="D472" s="20">
        <v>1662</v>
      </c>
      <c r="E472" s="20" t="s">
        <v>194</v>
      </c>
      <c r="F472" s="20">
        <v>411</v>
      </c>
      <c r="G472" s="20" t="s">
        <v>774</v>
      </c>
      <c r="K472" s="23">
        <v>1</v>
      </c>
      <c r="W472" s="28">
        <f t="shared" si="47"/>
        <v>1</v>
      </c>
    </row>
    <row r="473" spans="1:23" outlineLevel="2" x14ac:dyDescent="0.25">
      <c r="A473" s="20" t="s">
        <v>1211</v>
      </c>
      <c r="B473" s="20">
        <v>65</v>
      </c>
      <c r="C473" s="20" t="s">
        <v>31</v>
      </c>
      <c r="D473" s="20">
        <v>416</v>
      </c>
      <c r="E473" s="20" t="s">
        <v>195</v>
      </c>
      <c r="F473" s="20">
        <v>425</v>
      </c>
      <c r="G473" s="20" t="s">
        <v>777</v>
      </c>
      <c r="J473" s="23">
        <v>1</v>
      </c>
      <c r="W473" s="28">
        <f t="shared" si="47"/>
        <v>1</v>
      </c>
    </row>
    <row r="474" spans="1:23" outlineLevel="2" x14ac:dyDescent="0.25">
      <c r="A474" s="20" t="s">
        <v>1211</v>
      </c>
      <c r="B474" s="20">
        <v>65</v>
      </c>
      <c r="C474" s="20" t="s">
        <v>31</v>
      </c>
      <c r="D474" s="20">
        <v>427</v>
      </c>
      <c r="E474" s="20" t="s">
        <v>196</v>
      </c>
      <c r="F474" s="20">
        <v>431</v>
      </c>
      <c r="G474" s="20" t="s">
        <v>786</v>
      </c>
      <c r="U474" s="23">
        <v>1</v>
      </c>
      <c r="W474" s="28">
        <f t="shared" si="47"/>
        <v>1</v>
      </c>
    </row>
    <row r="475" spans="1:23" outlineLevel="2" x14ac:dyDescent="0.25">
      <c r="A475" s="20" t="s">
        <v>1211</v>
      </c>
      <c r="B475" s="20">
        <v>65</v>
      </c>
      <c r="C475" s="20" t="s">
        <v>31</v>
      </c>
      <c r="D475" s="20">
        <v>1189</v>
      </c>
      <c r="E475" s="20" t="s">
        <v>249</v>
      </c>
      <c r="F475" s="20">
        <v>1190</v>
      </c>
      <c r="G475" s="20" t="s">
        <v>249</v>
      </c>
      <c r="V475" s="23">
        <v>1</v>
      </c>
      <c r="W475" s="28">
        <f t="shared" si="47"/>
        <v>1</v>
      </c>
    </row>
    <row r="476" spans="1:23" outlineLevel="2" x14ac:dyDescent="0.25">
      <c r="A476" s="20" t="s">
        <v>1211</v>
      </c>
      <c r="B476" s="20">
        <v>65</v>
      </c>
      <c r="C476" s="20" t="s">
        <v>31</v>
      </c>
      <c r="D476" s="20">
        <v>1282</v>
      </c>
      <c r="E476" s="20" t="s">
        <v>250</v>
      </c>
      <c r="F476" s="20">
        <v>1283</v>
      </c>
      <c r="G476" s="20" t="s">
        <v>250</v>
      </c>
      <c r="S476" s="23">
        <v>1</v>
      </c>
      <c r="T476" s="23">
        <v>1</v>
      </c>
      <c r="W476" s="28">
        <f t="shared" si="47"/>
        <v>2</v>
      </c>
    </row>
    <row r="477" spans="1:23" outlineLevel="2" x14ac:dyDescent="0.25">
      <c r="A477" s="20" t="s">
        <v>1211</v>
      </c>
      <c r="B477" s="20">
        <v>65</v>
      </c>
      <c r="C477" s="20" t="s">
        <v>31</v>
      </c>
      <c r="D477" s="20">
        <v>1139</v>
      </c>
      <c r="E477" s="20" t="s">
        <v>253</v>
      </c>
      <c r="F477" s="20">
        <v>1141</v>
      </c>
      <c r="G477" s="20" t="s">
        <v>842</v>
      </c>
      <c r="S477" s="23">
        <v>1</v>
      </c>
      <c r="W477" s="28">
        <f t="shared" si="47"/>
        <v>1</v>
      </c>
    </row>
    <row r="478" spans="1:23" outlineLevel="1" x14ac:dyDescent="0.25">
      <c r="A478" s="24" t="s">
        <v>1769</v>
      </c>
      <c r="B478" s="25"/>
      <c r="C478" s="25"/>
      <c r="D478" s="25"/>
      <c r="E478" s="25"/>
      <c r="F478" s="25"/>
      <c r="G478" s="25"/>
      <c r="H478" s="26">
        <f t="shared" ref="H478:W478" si="51">SUBTOTAL(9,H454:H477)</f>
        <v>0</v>
      </c>
      <c r="I478" s="26">
        <f t="shared" si="51"/>
        <v>0</v>
      </c>
      <c r="J478" s="26">
        <f t="shared" si="51"/>
        <v>209</v>
      </c>
      <c r="K478" s="26">
        <f t="shared" si="51"/>
        <v>166</v>
      </c>
      <c r="L478" s="26">
        <f t="shared" si="51"/>
        <v>193</v>
      </c>
      <c r="M478" s="26">
        <f t="shared" si="51"/>
        <v>169</v>
      </c>
      <c r="N478" s="26">
        <f t="shared" si="51"/>
        <v>171</v>
      </c>
      <c r="O478" s="26">
        <f t="shared" si="51"/>
        <v>183</v>
      </c>
      <c r="P478" s="26">
        <f t="shared" si="51"/>
        <v>203</v>
      </c>
      <c r="Q478" s="26">
        <f t="shared" si="51"/>
        <v>162</v>
      </c>
      <c r="R478" s="26">
        <f t="shared" si="51"/>
        <v>202</v>
      </c>
      <c r="S478" s="26">
        <f t="shared" si="51"/>
        <v>177</v>
      </c>
      <c r="T478" s="26">
        <f t="shared" si="51"/>
        <v>208</v>
      </c>
      <c r="U478" s="26">
        <f t="shared" si="51"/>
        <v>199</v>
      </c>
      <c r="V478" s="26">
        <f t="shared" si="51"/>
        <v>199</v>
      </c>
      <c r="W478" s="28">
        <f t="shared" si="51"/>
        <v>2441</v>
      </c>
    </row>
    <row r="479" spans="1:23" outlineLevel="2" x14ac:dyDescent="0.25">
      <c r="A479" s="20" t="s">
        <v>1212</v>
      </c>
      <c r="B479" s="20">
        <v>1002</v>
      </c>
      <c r="C479" s="20" t="s">
        <v>58</v>
      </c>
      <c r="D479" s="20">
        <v>210</v>
      </c>
      <c r="E479" s="20" t="s">
        <v>71</v>
      </c>
      <c r="F479" s="20">
        <v>213</v>
      </c>
      <c r="G479" s="20" t="s">
        <v>358</v>
      </c>
      <c r="K479" s="23">
        <v>1</v>
      </c>
      <c r="O479" s="23">
        <v>1</v>
      </c>
      <c r="S479" s="23">
        <v>1</v>
      </c>
      <c r="W479" s="28">
        <f t="shared" si="47"/>
        <v>3</v>
      </c>
    </row>
    <row r="480" spans="1:23" outlineLevel="1" x14ac:dyDescent="0.25">
      <c r="A480" s="24" t="s">
        <v>1770</v>
      </c>
      <c r="B480" s="25"/>
      <c r="C480" s="25"/>
      <c r="D480" s="25"/>
      <c r="E480" s="25"/>
      <c r="F480" s="25"/>
      <c r="G480" s="25"/>
      <c r="H480" s="26">
        <f t="shared" ref="H480:W480" si="52">SUBTOTAL(9,H479:H479)</f>
        <v>0</v>
      </c>
      <c r="I480" s="26">
        <f t="shared" si="52"/>
        <v>0</v>
      </c>
      <c r="J480" s="26">
        <f t="shared" si="52"/>
        <v>0</v>
      </c>
      <c r="K480" s="26">
        <f t="shared" si="52"/>
        <v>1</v>
      </c>
      <c r="L480" s="26">
        <f t="shared" si="52"/>
        <v>0</v>
      </c>
      <c r="M480" s="26">
        <f t="shared" si="52"/>
        <v>0</v>
      </c>
      <c r="N480" s="26">
        <f t="shared" si="52"/>
        <v>0</v>
      </c>
      <c r="O480" s="26">
        <f t="shared" si="52"/>
        <v>1</v>
      </c>
      <c r="P480" s="26">
        <f t="shared" si="52"/>
        <v>0</v>
      </c>
      <c r="Q480" s="26">
        <f t="shared" si="52"/>
        <v>0</v>
      </c>
      <c r="R480" s="26">
        <f t="shared" si="52"/>
        <v>0</v>
      </c>
      <c r="S480" s="26">
        <f t="shared" si="52"/>
        <v>1</v>
      </c>
      <c r="T480" s="26">
        <f t="shared" si="52"/>
        <v>0</v>
      </c>
      <c r="U480" s="26">
        <f t="shared" si="52"/>
        <v>0</v>
      </c>
      <c r="V480" s="26">
        <f t="shared" si="52"/>
        <v>0</v>
      </c>
      <c r="W480" s="28">
        <f t="shared" si="52"/>
        <v>3</v>
      </c>
    </row>
    <row r="481" spans="1:23" outlineLevel="2" x14ac:dyDescent="0.25">
      <c r="A481" s="20" t="s">
        <v>1213</v>
      </c>
      <c r="B481" s="20">
        <v>1002</v>
      </c>
      <c r="C481" s="20" t="s">
        <v>58</v>
      </c>
      <c r="D481" s="20">
        <v>1139</v>
      </c>
      <c r="E481" s="20" t="s">
        <v>253</v>
      </c>
      <c r="F481" s="20">
        <v>1140</v>
      </c>
      <c r="G481" s="20" t="s">
        <v>841</v>
      </c>
      <c r="V481" s="23">
        <v>1</v>
      </c>
      <c r="W481" s="28">
        <f t="shared" si="47"/>
        <v>1</v>
      </c>
    </row>
    <row r="482" spans="1:23" outlineLevel="1" x14ac:dyDescent="0.25">
      <c r="A482" s="24" t="s">
        <v>1771</v>
      </c>
      <c r="B482" s="25"/>
      <c r="C482" s="25"/>
      <c r="D482" s="25"/>
      <c r="E482" s="25"/>
      <c r="F482" s="25"/>
      <c r="G482" s="25"/>
      <c r="H482" s="26">
        <f t="shared" ref="H482:W482" si="53">SUBTOTAL(9,H481:H481)</f>
        <v>0</v>
      </c>
      <c r="I482" s="26">
        <f t="shared" si="53"/>
        <v>0</v>
      </c>
      <c r="J482" s="26">
        <f t="shared" si="53"/>
        <v>0</v>
      </c>
      <c r="K482" s="26">
        <f t="shared" si="53"/>
        <v>0</v>
      </c>
      <c r="L482" s="26">
        <f t="shared" si="53"/>
        <v>0</v>
      </c>
      <c r="M482" s="26">
        <f t="shared" si="53"/>
        <v>0</v>
      </c>
      <c r="N482" s="26">
        <f t="shared" si="53"/>
        <v>0</v>
      </c>
      <c r="O482" s="26">
        <f t="shared" si="53"/>
        <v>0</v>
      </c>
      <c r="P482" s="26">
        <f t="shared" si="53"/>
        <v>0</v>
      </c>
      <c r="Q482" s="26">
        <f t="shared" si="53"/>
        <v>0</v>
      </c>
      <c r="R482" s="26">
        <f t="shared" si="53"/>
        <v>0</v>
      </c>
      <c r="S482" s="26">
        <f t="shared" si="53"/>
        <v>0</v>
      </c>
      <c r="T482" s="26">
        <f t="shared" si="53"/>
        <v>0</v>
      </c>
      <c r="U482" s="26">
        <f t="shared" si="53"/>
        <v>0</v>
      </c>
      <c r="V482" s="26">
        <f t="shared" si="53"/>
        <v>1</v>
      </c>
      <c r="W482" s="28">
        <f t="shared" si="53"/>
        <v>1</v>
      </c>
    </row>
    <row r="483" spans="1:23" outlineLevel="2" x14ac:dyDescent="0.25">
      <c r="A483" s="20" t="s">
        <v>1214</v>
      </c>
      <c r="B483" s="20">
        <v>628</v>
      </c>
      <c r="C483" s="20" t="s">
        <v>188</v>
      </c>
      <c r="D483" s="20">
        <v>1510</v>
      </c>
      <c r="E483" s="20" t="s">
        <v>46</v>
      </c>
      <c r="F483" s="20">
        <v>1511</v>
      </c>
      <c r="G483" s="20" t="s">
        <v>46</v>
      </c>
      <c r="K483" s="23">
        <v>1</v>
      </c>
      <c r="L483" s="23">
        <v>1</v>
      </c>
      <c r="M483" s="23">
        <v>1</v>
      </c>
      <c r="N483" s="23">
        <v>1</v>
      </c>
      <c r="W483" s="28">
        <f t="shared" si="47"/>
        <v>4</v>
      </c>
    </row>
    <row r="484" spans="1:23" outlineLevel="2" x14ac:dyDescent="0.25">
      <c r="A484" s="20" t="s">
        <v>1214</v>
      </c>
      <c r="B484" s="20">
        <v>628</v>
      </c>
      <c r="C484" s="20" t="s">
        <v>188</v>
      </c>
      <c r="D484" s="20">
        <v>1672</v>
      </c>
      <c r="E484" s="20" t="s">
        <v>94</v>
      </c>
      <c r="F484" s="20">
        <v>1673</v>
      </c>
      <c r="G484" s="20" t="s">
        <v>94</v>
      </c>
      <c r="S484" s="23">
        <v>1</v>
      </c>
      <c r="W484" s="28">
        <f t="shared" si="47"/>
        <v>1</v>
      </c>
    </row>
    <row r="485" spans="1:23" outlineLevel="2" x14ac:dyDescent="0.25">
      <c r="A485" s="20" t="s">
        <v>1214</v>
      </c>
      <c r="B485" s="20">
        <v>628</v>
      </c>
      <c r="C485" s="20" t="s">
        <v>188</v>
      </c>
      <c r="D485" s="20">
        <v>1739</v>
      </c>
      <c r="E485" s="20" t="s">
        <v>96</v>
      </c>
      <c r="F485" s="20">
        <v>1715</v>
      </c>
      <c r="G485" s="20" t="s">
        <v>96</v>
      </c>
      <c r="V485" s="23">
        <v>1</v>
      </c>
      <c r="W485" s="28">
        <f t="shared" si="47"/>
        <v>1</v>
      </c>
    </row>
    <row r="486" spans="1:23" outlineLevel="2" x14ac:dyDescent="0.25">
      <c r="A486" s="20" t="s">
        <v>1214</v>
      </c>
      <c r="B486" s="20">
        <v>628</v>
      </c>
      <c r="C486" s="20" t="s">
        <v>188</v>
      </c>
      <c r="D486" s="20">
        <v>976</v>
      </c>
      <c r="E486" s="20" t="s">
        <v>182</v>
      </c>
      <c r="F486" s="20">
        <v>979</v>
      </c>
      <c r="G486" s="20" t="s">
        <v>742</v>
      </c>
      <c r="V486" s="23">
        <v>1</v>
      </c>
      <c r="W486" s="28">
        <f t="shared" si="47"/>
        <v>1</v>
      </c>
    </row>
    <row r="487" spans="1:23" outlineLevel="2" x14ac:dyDescent="0.25">
      <c r="A487" s="20" t="s">
        <v>1214</v>
      </c>
      <c r="B487" s="20">
        <v>628</v>
      </c>
      <c r="C487" s="20" t="s">
        <v>188</v>
      </c>
      <c r="D487" s="20">
        <v>628</v>
      </c>
      <c r="E487" s="20" t="s">
        <v>188</v>
      </c>
      <c r="F487" s="20">
        <v>632</v>
      </c>
      <c r="G487" s="20" t="s">
        <v>761</v>
      </c>
      <c r="H487" s="23">
        <v>6</v>
      </c>
      <c r="J487" s="23">
        <v>20</v>
      </c>
      <c r="K487" s="23">
        <v>5</v>
      </c>
      <c r="L487" s="23">
        <v>14</v>
      </c>
      <c r="M487" s="23">
        <v>6</v>
      </c>
      <c r="N487" s="23">
        <v>6</v>
      </c>
      <c r="W487" s="28">
        <f t="shared" si="47"/>
        <v>57</v>
      </c>
    </row>
    <row r="488" spans="1:23" outlineLevel="2" x14ac:dyDescent="0.25">
      <c r="A488" s="20" t="s">
        <v>1214</v>
      </c>
      <c r="B488" s="20">
        <v>628</v>
      </c>
      <c r="C488" s="20" t="s">
        <v>188</v>
      </c>
      <c r="D488" s="20">
        <v>628</v>
      </c>
      <c r="E488" s="20" t="s">
        <v>188</v>
      </c>
      <c r="F488" s="20">
        <v>629</v>
      </c>
      <c r="G488" s="20" t="s">
        <v>762</v>
      </c>
      <c r="O488" s="23">
        <v>8</v>
      </c>
      <c r="P488" s="23">
        <v>9</v>
      </c>
      <c r="Q488" s="23">
        <v>6</v>
      </c>
      <c r="R488" s="23">
        <v>7</v>
      </c>
      <c r="W488" s="28">
        <f t="shared" si="47"/>
        <v>30</v>
      </c>
    </row>
    <row r="489" spans="1:23" outlineLevel="2" x14ac:dyDescent="0.25">
      <c r="A489" s="20" t="s">
        <v>1214</v>
      </c>
      <c r="B489" s="20">
        <v>628</v>
      </c>
      <c r="C489" s="20" t="s">
        <v>188</v>
      </c>
      <c r="D489" s="20">
        <v>628</v>
      </c>
      <c r="E489" s="20" t="s">
        <v>188</v>
      </c>
      <c r="F489" s="20">
        <v>630</v>
      </c>
      <c r="G489" s="20" t="s">
        <v>763</v>
      </c>
      <c r="S489" s="23">
        <v>9</v>
      </c>
      <c r="T489" s="23">
        <v>2</v>
      </c>
      <c r="U489" s="23">
        <v>11</v>
      </c>
      <c r="V489" s="23">
        <v>4</v>
      </c>
      <c r="W489" s="28">
        <f t="shared" si="47"/>
        <v>26</v>
      </c>
    </row>
    <row r="490" spans="1:23" outlineLevel="1" x14ac:dyDescent="0.25">
      <c r="A490" s="24" t="s">
        <v>1772</v>
      </c>
      <c r="B490" s="25"/>
      <c r="C490" s="25"/>
      <c r="D490" s="25"/>
      <c r="E490" s="25"/>
      <c r="F490" s="25"/>
      <c r="G490" s="25"/>
      <c r="H490" s="26">
        <f t="shared" ref="H490:W490" si="54">SUBTOTAL(9,H483:H489)</f>
        <v>6</v>
      </c>
      <c r="I490" s="26">
        <f t="shared" si="54"/>
        <v>0</v>
      </c>
      <c r="J490" s="26">
        <f t="shared" si="54"/>
        <v>20</v>
      </c>
      <c r="K490" s="26">
        <f t="shared" si="54"/>
        <v>6</v>
      </c>
      <c r="L490" s="26">
        <f t="shared" si="54"/>
        <v>15</v>
      </c>
      <c r="M490" s="26">
        <f t="shared" si="54"/>
        <v>7</v>
      </c>
      <c r="N490" s="26">
        <f t="shared" si="54"/>
        <v>7</v>
      </c>
      <c r="O490" s="26">
        <f t="shared" si="54"/>
        <v>8</v>
      </c>
      <c r="P490" s="26">
        <f t="shared" si="54"/>
        <v>9</v>
      </c>
      <c r="Q490" s="26">
        <f t="shared" si="54"/>
        <v>6</v>
      </c>
      <c r="R490" s="26">
        <f t="shared" si="54"/>
        <v>7</v>
      </c>
      <c r="S490" s="26">
        <f t="shared" si="54"/>
        <v>10</v>
      </c>
      <c r="T490" s="26">
        <f t="shared" si="54"/>
        <v>2</v>
      </c>
      <c r="U490" s="26">
        <f t="shared" si="54"/>
        <v>11</v>
      </c>
      <c r="V490" s="26">
        <f t="shared" si="54"/>
        <v>6</v>
      </c>
      <c r="W490" s="28">
        <f t="shared" si="54"/>
        <v>120</v>
      </c>
    </row>
    <row r="491" spans="1:23" outlineLevel="2" x14ac:dyDescent="0.25">
      <c r="A491" s="20" t="s">
        <v>1215</v>
      </c>
      <c r="B491" s="20">
        <v>780</v>
      </c>
      <c r="C491" s="20" t="s">
        <v>158</v>
      </c>
      <c r="D491" s="20">
        <v>160</v>
      </c>
      <c r="E491" s="20" t="s">
        <v>55</v>
      </c>
      <c r="F491" s="20">
        <v>162</v>
      </c>
      <c r="G491" s="20" t="s">
        <v>331</v>
      </c>
      <c r="H491" s="23">
        <v>1</v>
      </c>
      <c r="W491" s="28">
        <f t="shared" si="47"/>
        <v>1</v>
      </c>
    </row>
    <row r="492" spans="1:23" outlineLevel="2" x14ac:dyDescent="0.25">
      <c r="A492" s="20" t="s">
        <v>1215</v>
      </c>
      <c r="B492" s="20">
        <v>780</v>
      </c>
      <c r="C492" s="20" t="s">
        <v>158</v>
      </c>
      <c r="D492" s="20">
        <v>1672</v>
      </c>
      <c r="E492" s="20" t="s">
        <v>94</v>
      </c>
      <c r="F492" s="20">
        <v>1673</v>
      </c>
      <c r="G492" s="20" t="s">
        <v>94</v>
      </c>
      <c r="Q492" s="23">
        <v>1</v>
      </c>
      <c r="S492" s="23">
        <v>1</v>
      </c>
      <c r="W492" s="28">
        <f t="shared" si="47"/>
        <v>2</v>
      </c>
    </row>
    <row r="493" spans="1:23" outlineLevel="2" x14ac:dyDescent="0.25">
      <c r="A493" s="20" t="s">
        <v>1215</v>
      </c>
      <c r="B493" s="20">
        <v>780</v>
      </c>
      <c r="C493" s="20" t="s">
        <v>158</v>
      </c>
      <c r="D493" s="20">
        <v>1739</v>
      </c>
      <c r="E493" s="20" t="s">
        <v>96</v>
      </c>
      <c r="F493" s="20">
        <v>1715</v>
      </c>
      <c r="G493" s="20" t="s">
        <v>96</v>
      </c>
      <c r="T493" s="23">
        <v>1</v>
      </c>
      <c r="W493" s="28">
        <f t="shared" si="47"/>
        <v>1</v>
      </c>
    </row>
    <row r="494" spans="1:23" outlineLevel="2" x14ac:dyDescent="0.25">
      <c r="A494" s="20" t="s">
        <v>1215</v>
      </c>
      <c r="B494" s="20">
        <v>780</v>
      </c>
      <c r="C494" s="20" t="s">
        <v>158</v>
      </c>
      <c r="D494" s="20">
        <v>780</v>
      </c>
      <c r="E494" s="20" t="s">
        <v>158</v>
      </c>
      <c r="F494" s="20">
        <v>782</v>
      </c>
      <c r="G494" s="20" t="s">
        <v>643</v>
      </c>
      <c r="Q494" s="23">
        <v>9</v>
      </c>
      <c r="R494" s="23">
        <v>11</v>
      </c>
      <c r="S494" s="23">
        <v>13</v>
      </c>
      <c r="T494" s="23">
        <v>6</v>
      </c>
      <c r="U494" s="23">
        <v>8</v>
      </c>
      <c r="V494" s="23">
        <v>10</v>
      </c>
      <c r="W494" s="28">
        <f t="shared" si="47"/>
        <v>57</v>
      </c>
    </row>
    <row r="495" spans="1:23" outlineLevel="2" x14ac:dyDescent="0.25">
      <c r="A495" s="20" t="s">
        <v>1215</v>
      </c>
      <c r="B495" s="20">
        <v>780</v>
      </c>
      <c r="C495" s="20" t="s">
        <v>158</v>
      </c>
      <c r="D495" s="20">
        <v>780</v>
      </c>
      <c r="E495" s="20" t="s">
        <v>158</v>
      </c>
      <c r="F495" s="20">
        <v>781</v>
      </c>
      <c r="G495" s="20" t="s">
        <v>644</v>
      </c>
      <c r="H495" s="23">
        <v>8</v>
      </c>
      <c r="I495" s="23">
        <v>1</v>
      </c>
      <c r="J495" s="23">
        <v>4</v>
      </c>
      <c r="K495" s="23">
        <v>8</v>
      </c>
      <c r="L495" s="23">
        <v>2</v>
      </c>
      <c r="M495" s="23">
        <v>8</v>
      </c>
      <c r="N495" s="23">
        <v>9</v>
      </c>
      <c r="O495" s="23">
        <v>3</v>
      </c>
      <c r="P495" s="23">
        <v>7</v>
      </c>
      <c r="W495" s="28">
        <f t="shared" si="47"/>
        <v>50</v>
      </c>
    </row>
    <row r="496" spans="1:23" outlineLevel="1" x14ac:dyDescent="0.25">
      <c r="A496" s="24" t="s">
        <v>1773</v>
      </c>
      <c r="B496" s="25"/>
      <c r="C496" s="25"/>
      <c r="D496" s="25"/>
      <c r="E496" s="25"/>
      <c r="F496" s="25"/>
      <c r="G496" s="25"/>
      <c r="H496" s="26">
        <f t="shared" ref="H496:W496" si="55">SUBTOTAL(9,H491:H495)</f>
        <v>9</v>
      </c>
      <c r="I496" s="26">
        <f t="shared" si="55"/>
        <v>1</v>
      </c>
      <c r="J496" s="26">
        <f t="shared" si="55"/>
        <v>4</v>
      </c>
      <c r="K496" s="26">
        <f t="shared" si="55"/>
        <v>8</v>
      </c>
      <c r="L496" s="26">
        <f t="shared" si="55"/>
        <v>2</v>
      </c>
      <c r="M496" s="26">
        <f t="shared" si="55"/>
        <v>8</v>
      </c>
      <c r="N496" s="26">
        <f t="shared" si="55"/>
        <v>9</v>
      </c>
      <c r="O496" s="26">
        <f t="shared" si="55"/>
        <v>3</v>
      </c>
      <c r="P496" s="26">
        <f t="shared" si="55"/>
        <v>7</v>
      </c>
      <c r="Q496" s="26">
        <f t="shared" si="55"/>
        <v>10</v>
      </c>
      <c r="R496" s="26">
        <f t="shared" si="55"/>
        <v>11</v>
      </c>
      <c r="S496" s="26">
        <f t="shared" si="55"/>
        <v>14</v>
      </c>
      <c r="T496" s="26">
        <f t="shared" si="55"/>
        <v>7</v>
      </c>
      <c r="U496" s="26">
        <f t="shared" si="55"/>
        <v>8</v>
      </c>
      <c r="V496" s="26">
        <f t="shared" si="55"/>
        <v>10</v>
      </c>
      <c r="W496" s="28">
        <f t="shared" si="55"/>
        <v>111</v>
      </c>
    </row>
    <row r="497" spans="1:23" outlineLevel="2" x14ac:dyDescent="0.25">
      <c r="A497" s="20" t="s">
        <v>1216</v>
      </c>
      <c r="B497" s="20">
        <v>1002</v>
      </c>
      <c r="C497" s="20" t="s">
        <v>58</v>
      </c>
      <c r="D497" s="20">
        <v>1154</v>
      </c>
      <c r="E497" s="20" t="s">
        <v>229</v>
      </c>
      <c r="F497" s="20">
        <v>1155</v>
      </c>
      <c r="G497" s="20" t="s">
        <v>229</v>
      </c>
      <c r="U497" s="23">
        <v>1</v>
      </c>
      <c r="W497" s="28">
        <f t="shared" si="47"/>
        <v>1</v>
      </c>
    </row>
    <row r="498" spans="1:23" outlineLevel="2" x14ac:dyDescent="0.25">
      <c r="A498" s="20" t="s">
        <v>1216</v>
      </c>
      <c r="B498" s="20">
        <v>1002</v>
      </c>
      <c r="C498" s="20" t="s">
        <v>58</v>
      </c>
      <c r="D498" s="20">
        <v>210</v>
      </c>
      <c r="E498" s="20" t="s">
        <v>71</v>
      </c>
      <c r="F498" s="20">
        <v>213</v>
      </c>
      <c r="G498" s="20" t="s">
        <v>358</v>
      </c>
      <c r="S498" s="23">
        <v>1</v>
      </c>
      <c r="U498" s="23">
        <v>1</v>
      </c>
      <c r="W498" s="28">
        <f t="shared" si="47"/>
        <v>2</v>
      </c>
    </row>
    <row r="499" spans="1:23" outlineLevel="2" x14ac:dyDescent="0.25">
      <c r="A499" s="20" t="s">
        <v>1216</v>
      </c>
      <c r="B499" s="20">
        <v>1002</v>
      </c>
      <c r="C499" s="20" t="s">
        <v>58</v>
      </c>
      <c r="D499" s="20">
        <v>951</v>
      </c>
      <c r="E499" s="20" t="s">
        <v>177</v>
      </c>
      <c r="F499" s="20">
        <v>954</v>
      </c>
      <c r="G499" s="20" t="s">
        <v>723</v>
      </c>
      <c r="P499" s="23">
        <v>1</v>
      </c>
      <c r="W499" s="28">
        <f t="shared" si="47"/>
        <v>1</v>
      </c>
    </row>
    <row r="500" spans="1:23" outlineLevel="1" x14ac:dyDescent="0.25">
      <c r="A500" s="24" t="s">
        <v>1774</v>
      </c>
      <c r="B500" s="25"/>
      <c r="C500" s="25"/>
      <c r="D500" s="25"/>
      <c r="E500" s="25"/>
      <c r="F500" s="25"/>
      <c r="G500" s="25"/>
      <c r="H500" s="26">
        <f t="shared" ref="H500:W500" si="56">SUBTOTAL(9,H497:H499)</f>
        <v>0</v>
      </c>
      <c r="I500" s="26">
        <f t="shared" si="56"/>
        <v>0</v>
      </c>
      <c r="J500" s="26">
        <f t="shared" si="56"/>
        <v>0</v>
      </c>
      <c r="K500" s="26">
        <f t="shared" si="56"/>
        <v>0</v>
      </c>
      <c r="L500" s="26">
        <f t="shared" si="56"/>
        <v>0</v>
      </c>
      <c r="M500" s="26">
        <f t="shared" si="56"/>
        <v>0</v>
      </c>
      <c r="N500" s="26">
        <f t="shared" si="56"/>
        <v>0</v>
      </c>
      <c r="O500" s="26">
        <f t="shared" si="56"/>
        <v>0</v>
      </c>
      <c r="P500" s="26">
        <f t="shared" si="56"/>
        <v>1</v>
      </c>
      <c r="Q500" s="26">
        <f t="shared" si="56"/>
        <v>0</v>
      </c>
      <c r="R500" s="26">
        <f t="shared" si="56"/>
        <v>0</v>
      </c>
      <c r="S500" s="26">
        <f t="shared" si="56"/>
        <v>1</v>
      </c>
      <c r="T500" s="26">
        <f t="shared" si="56"/>
        <v>0</v>
      </c>
      <c r="U500" s="26">
        <f t="shared" si="56"/>
        <v>2</v>
      </c>
      <c r="V500" s="26">
        <f t="shared" si="56"/>
        <v>0</v>
      </c>
      <c r="W500" s="28">
        <f t="shared" si="56"/>
        <v>4</v>
      </c>
    </row>
    <row r="501" spans="1:23" outlineLevel="2" x14ac:dyDescent="0.25">
      <c r="A501" s="20" t="s">
        <v>1217</v>
      </c>
      <c r="B501" s="20">
        <v>72</v>
      </c>
      <c r="C501" s="20" t="s">
        <v>32</v>
      </c>
      <c r="D501" s="20">
        <v>1630</v>
      </c>
      <c r="E501" s="20" t="s">
        <v>29</v>
      </c>
      <c r="F501" s="20">
        <v>1648</v>
      </c>
      <c r="G501" s="20" t="s">
        <v>292</v>
      </c>
      <c r="S501" s="23">
        <v>1</v>
      </c>
      <c r="W501" s="28">
        <f t="shared" ref="W501:W571" si="57">SUM(H501:V501)</f>
        <v>1</v>
      </c>
    </row>
    <row r="502" spans="1:23" outlineLevel="2" x14ac:dyDescent="0.25">
      <c r="A502" s="20" t="s">
        <v>1217</v>
      </c>
      <c r="B502" s="20">
        <v>72</v>
      </c>
      <c r="C502" s="20" t="s">
        <v>32</v>
      </c>
      <c r="D502" s="20">
        <v>1441</v>
      </c>
      <c r="E502" s="20" t="s">
        <v>222</v>
      </c>
      <c r="F502" s="20">
        <v>1442</v>
      </c>
      <c r="G502" s="20" t="s">
        <v>222</v>
      </c>
      <c r="S502" s="23">
        <v>1</v>
      </c>
      <c r="V502" s="23">
        <v>2</v>
      </c>
      <c r="W502" s="28">
        <f t="shared" si="57"/>
        <v>3</v>
      </c>
    </row>
    <row r="503" spans="1:23" outlineLevel="2" x14ac:dyDescent="0.25">
      <c r="A503" s="20" t="s">
        <v>1217</v>
      </c>
      <c r="B503" s="20">
        <v>72</v>
      </c>
      <c r="C503" s="20" t="s">
        <v>32</v>
      </c>
      <c r="D503" s="20">
        <v>72</v>
      </c>
      <c r="E503" s="20" t="s">
        <v>32</v>
      </c>
      <c r="F503" s="20">
        <v>73</v>
      </c>
      <c r="G503" s="20" t="s">
        <v>299</v>
      </c>
      <c r="H503" s="23">
        <v>17</v>
      </c>
      <c r="J503" s="23">
        <v>23</v>
      </c>
      <c r="K503" s="23">
        <v>25</v>
      </c>
      <c r="L503" s="23">
        <v>24</v>
      </c>
      <c r="M503" s="23">
        <v>21</v>
      </c>
      <c r="N503" s="23">
        <v>28</v>
      </c>
      <c r="O503" s="23">
        <v>25</v>
      </c>
      <c r="P503" s="23">
        <v>27</v>
      </c>
      <c r="Q503" s="23">
        <v>27</v>
      </c>
      <c r="R503" s="23">
        <v>32</v>
      </c>
      <c r="W503" s="28">
        <f t="shared" si="57"/>
        <v>249</v>
      </c>
    </row>
    <row r="504" spans="1:23" outlineLevel="2" x14ac:dyDescent="0.25">
      <c r="A504" s="20" t="s">
        <v>1217</v>
      </c>
      <c r="B504" s="20">
        <v>72</v>
      </c>
      <c r="C504" s="20" t="s">
        <v>32</v>
      </c>
      <c r="D504" s="20">
        <v>1663</v>
      </c>
      <c r="E504" s="20" t="s">
        <v>59</v>
      </c>
      <c r="F504" s="20">
        <v>1463</v>
      </c>
      <c r="G504" s="20" t="s">
        <v>339</v>
      </c>
      <c r="L504" s="23">
        <v>1</v>
      </c>
      <c r="M504" s="23">
        <v>1</v>
      </c>
      <c r="W504" s="28">
        <f t="shared" si="57"/>
        <v>2</v>
      </c>
    </row>
    <row r="505" spans="1:23" outlineLevel="2" x14ac:dyDescent="0.25">
      <c r="A505" s="20" t="s">
        <v>1217</v>
      </c>
      <c r="B505" s="20">
        <v>72</v>
      </c>
      <c r="C505" s="20" t="s">
        <v>32</v>
      </c>
      <c r="D505" s="20">
        <v>1663</v>
      </c>
      <c r="E505" s="20" t="s">
        <v>59</v>
      </c>
      <c r="F505" s="20">
        <v>172</v>
      </c>
      <c r="G505" s="20" t="s">
        <v>340</v>
      </c>
      <c r="S505" s="23">
        <v>2</v>
      </c>
      <c r="T505" s="23">
        <v>2</v>
      </c>
      <c r="U505" s="23">
        <v>2</v>
      </c>
      <c r="V505" s="23">
        <v>1</v>
      </c>
      <c r="W505" s="28">
        <f t="shared" si="57"/>
        <v>7</v>
      </c>
    </row>
    <row r="506" spans="1:23" outlineLevel="2" x14ac:dyDescent="0.25">
      <c r="A506" s="20" t="s">
        <v>1217</v>
      </c>
      <c r="B506" s="20">
        <v>72</v>
      </c>
      <c r="C506" s="20" t="s">
        <v>32</v>
      </c>
      <c r="D506" s="20">
        <v>1121</v>
      </c>
      <c r="E506" s="20" t="s">
        <v>231</v>
      </c>
      <c r="F506" s="20">
        <v>1122</v>
      </c>
      <c r="G506" s="20" t="s">
        <v>231</v>
      </c>
      <c r="S506" s="23">
        <v>31</v>
      </c>
      <c r="T506" s="23">
        <v>27</v>
      </c>
      <c r="U506" s="23">
        <v>31</v>
      </c>
      <c r="V506" s="23">
        <v>22</v>
      </c>
      <c r="W506" s="28">
        <f t="shared" si="57"/>
        <v>111</v>
      </c>
    </row>
    <row r="507" spans="1:23" outlineLevel="2" x14ac:dyDescent="0.25">
      <c r="A507" s="20" t="s">
        <v>1217</v>
      </c>
      <c r="B507" s="20">
        <v>72</v>
      </c>
      <c r="C507" s="20" t="s">
        <v>32</v>
      </c>
      <c r="D507" s="20">
        <v>1095</v>
      </c>
      <c r="E507" s="20" t="s">
        <v>235</v>
      </c>
      <c r="F507" s="20">
        <v>1096</v>
      </c>
      <c r="G507" s="20" t="s">
        <v>235</v>
      </c>
      <c r="S507" s="23">
        <v>2</v>
      </c>
      <c r="U507" s="23">
        <v>1</v>
      </c>
      <c r="V507" s="23">
        <v>1</v>
      </c>
      <c r="W507" s="28">
        <f t="shared" si="57"/>
        <v>4</v>
      </c>
    </row>
    <row r="508" spans="1:23" outlineLevel="2" x14ac:dyDescent="0.25">
      <c r="A508" s="20" t="s">
        <v>1217</v>
      </c>
      <c r="B508" s="20">
        <v>72</v>
      </c>
      <c r="C508" s="20" t="s">
        <v>32</v>
      </c>
      <c r="D508" s="20">
        <v>1739</v>
      </c>
      <c r="E508" s="20" t="s">
        <v>96</v>
      </c>
      <c r="F508" s="20">
        <v>1715</v>
      </c>
      <c r="G508" s="20" t="s">
        <v>96</v>
      </c>
      <c r="Q508" s="23">
        <v>1</v>
      </c>
      <c r="W508" s="28">
        <f t="shared" si="57"/>
        <v>1</v>
      </c>
    </row>
    <row r="509" spans="1:23" outlineLevel="2" x14ac:dyDescent="0.25">
      <c r="A509" s="20" t="s">
        <v>1217</v>
      </c>
      <c r="B509" s="20">
        <v>72</v>
      </c>
      <c r="C509" s="20" t="s">
        <v>32</v>
      </c>
      <c r="D509" s="20">
        <v>1036</v>
      </c>
      <c r="E509" s="20" t="s">
        <v>107</v>
      </c>
      <c r="F509" s="20">
        <v>1037</v>
      </c>
      <c r="G509" s="20" t="s">
        <v>410</v>
      </c>
      <c r="V509" s="23">
        <v>1</v>
      </c>
      <c r="W509" s="28">
        <f t="shared" si="57"/>
        <v>1</v>
      </c>
    </row>
    <row r="510" spans="1:23" outlineLevel="2" x14ac:dyDescent="0.25">
      <c r="A510" s="20" t="s">
        <v>1217</v>
      </c>
      <c r="B510" s="20">
        <v>72</v>
      </c>
      <c r="C510" s="20" t="s">
        <v>32</v>
      </c>
      <c r="D510" s="20">
        <v>351</v>
      </c>
      <c r="E510" s="20" t="s">
        <v>114</v>
      </c>
      <c r="F510" s="20">
        <v>352</v>
      </c>
      <c r="G510" s="20" t="s">
        <v>417</v>
      </c>
      <c r="O510" s="23">
        <v>2</v>
      </c>
      <c r="W510" s="28">
        <f t="shared" si="57"/>
        <v>2</v>
      </c>
    </row>
    <row r="511" spans="1:23" outlineLevel="2" x14ac:dyDescent="0.25">
      <c r="A511" s="20" t="s">
        <v>1217</v>
      </c>
      <c r="B511" s="20">
        <v>72</v>
      </c>
      <c r="C511" s="20" t="s">
        <v>32</v>
      </c>
      <c r="D511" s="20">
        <v>1464</v>
      </c>
      <c r="E511" s="20" t="s">
        <v>143</v>
      </c>
      <c r="F511" s="20">
        <v>105</v>
      </c>
      <c r="G511" s="20" t="s">
        <v>586</v>
      </c>
      <c r="U511" s="23">
        <v>1</v>
      </c>
      <c r="W511" s="28">
        <f t="shared" si="57"/>
        <v>1</v>
      </c>
    </row>
    <row r="512" spans="1:23" outlineLevel="1" x14ac:dyDescent="0.25">
      <c r="A512" s="24" t="s">
        <v>1775</v>
      </c>
      <c r="B512" s="25"/>
      <c r="C512" s="25"/>
      <c r="D512" s="25"/>
      <c r="E512" s="25"/>
      <c r="F512" s="25"/>
      <c r="G512" s="25"/>
      <c r="H512" s="26">
        <f t="shared" ref="H512:W512" si="58">SUBTOTAL(9,H501:H511)</f>
        <v>17</v>
      </c>
      <c r="I512" s="26">
        <f t="shared" si="58"/>
        <v>0</v>
      </c>
      <c r="J512" s="26">
        <f t="shared" si="58"/>
        <v>23</v>
      </c>
      <c r="K512" s="26">
        <f t="shared" si="58"/>
        <v>25</v>
      </c>
      <c r="L512" s="26">
        <f t="shared" si="58"/>
        <v>25</v>
      </c>
      <c r="M512" s="26">
        <f t="shared" si="58"/>
        <v>22</v>
      </c>
      <c r="N512" s="26">
        <f t="shared" si="58"/>
        <v>28</v>
      </c>
      <c r="O512" s="26">
        <f t="shared" si="58"/>
        <v>27</v>
      </c>
      <c r="P512" s="26">
        <f t="shared" si="58"/>
        <v>27</v>
      </c>
      <c r="Q512" s="26">
        <f t="shared" si="58"/>
        <v>28</v>
      </c>
      <c r="R512" s="26">
        <f t="shared" si="58"/>
        <v>32</v>
      </c>
      <c r="S512" s="26">
        <f t="shared" si="58"/>
        <v>37</v>
      </c>
      <c r="T512" s="26">
        <f t="shared" si="58"/>
        <v>29</v>
      </c>
      <c r="U512" s="26">
        <f t="shared" si="58"/>
        <v>35</v>
      </c>
      <c r="V512" s="26">
        <f t="shared" si="58"/>
        <v>27</v>
      </c>
      <c r="W512" s="28">
        <f t="shared" si="58"/>
        <v>382</v>
      </c>
    </row>
    <row r="513" spans="1:23" outlineLevel="2" x14ac:dyDescent="0.25">
      <c r="A513" s="20" t="s">
        <v>1218</v>
      </c>
      <c r="B513" s="20">
        <v>1031</v>
      </c>
      <c r="C513" s="20" t="s">
        <v>33</v>
      </c>
      <c r="D513" s="20">
        <v>1031</v>
      </c>
      <c r="E513" s="20" t="s">
        <v>33</v>
      </c>
      <c r="F513" s="20">
        <v>1033</v>
      </c>
      <c r="G513" s="20" t="s">
        <v>300</v>
      </c>
      <c r="H513" s="23">
        <v>17</v>
      </c>
      <c r="J513" s="23">
        <v>19</v>
      </c>
      <c r="K513" s="23">
        <v>11</v>
      </c>
      <c r="L513" s="23">
        <v>22</v>
      </c>
      <c r="M513" s="23">
        <v>18</v>
      </c>
      <c r="N513" s="23">
        <v>14</v>
      </c>
      <c r="O513" s="23">
        <v>26</v>
      </c>
      <c r="P513" s="23">
        <v>21</v>
      </c>
      <c r="Q513" s="23">
        <v>33</v>
      </c>
      <c r="R513" s="23">
        <v>20</v>
      </c>
      <c r="W513" s="28">
        <f t="shared" si="57"/>
        <v>201</v>
      </c>
    </row>
    <row r="514" spans="1:23" outlineLevel="2" x14ac:dyDescent="0.25">
      <c r="A514" s="20" t="s">
        <v>1218</v>
      </c>
      <c r="B514" s="20">
        <v>1031</v>
      </c>
      <c r="C514" s="20" t="s">
        <v>33</v>
      </c>
      <c r="D514" s="20">
        <v>1031</v>
      </c>
      <c r="E514" s="20" t="s">
        <v>33</v>
      </c>
      <c r="F514" s="20">
        <v>1032</v>
      </c>
      <c r="G514" s="20" t="s">
        <v>301</v>
      </c>
      <c r="S514" s="23">
        <v>31</v>
      </c>
      <c r="T514" s="23">
        <v>44</v>
      </c>
      <c r="U514" s="23">
        <v>25</v>
      </c>
      <c r="V514" s="23">
        <v>35</v>
      </c>
      <c r="W514" s="28">
        <f t="shared" si="57"/>
        <v>135</v>
      </c>
    </row>
    <row r="515" spans="1:23" outlineLevel="2" x14ac:dyDescent="0.25">
      <c r="A515" s="20" t="s">
        <v>1218</v>
      </c>
      <c r="B515" s="20">
        <v>1031</v>
      </c>
      <c r="C515" s="20" t="s">
        <v>33</v>
      </c>
      <c r="D515" s="20">
        <v>1213</v>
      </c>
      <c r="E515" s="20" t="s">
        <v>240</v>
      </c>
      <c r="F515" s="20">
        <v>1214</v>
      </c>
      <c r="G515" s="20" t="s">
        <v>240</v>
      </c>
      <c r="S515" s="23">
        <v>1</v>
      </c>
      <c r="V515" s="23">
        <v>1</v>
      </c>
      <c r="W515" s="28">
        <f t="shared" si="57"/>
        <v>2</v>
      </c>
    </row>
    <row r="516" spans="1:23" outlineLevel="2" x14ac:dyDescent="0.25">
      <c r="A516" s="20" t="s">
        <v>1218</v>
      </c>
      <c r="B516" s="20">
        <v>1031</v>
      </c>
      <c r="C516" s="20" t="s">
        <v>33</v>
      </c>
      <c r="D516" s="20">
        <v>1343</v>
      </c>
      <c r="E516" s="20" t="s">
        <v>243</v>
      </c>
      <c r="F516" s="20">
        <v>1344</v>
      </c>
      <c r="G516" s="20" t="s">
        <v>243</v>
      </c>
      <c r="R516" s="23">
        <v>1</v>
      </c>
      <c r="U516" s="23">
        <v>1</v>
      </c>
      <c r="V516" s="23">
        <v>1</v>
      </c>
      <c r="W516" s="28">
        <f t="shared" si="57"/>
        <v>3</v>
      </c>
    </row>
    <row r="517" spans="1:23" outlineLevel="2" x14ac:dyDescent="0.25">
      <c r="A517" s="20" t="s">
        <v>1218</v>
      </c>
      <c r="B517" s="20">
        <v>1031</v>
      </c>
      <c r="C517" s="20" t="s">
        <v>33</v>
      </c>
      <c r="D517" s="20">
        <v>1445</v>
      </c>
      <c r="E517" s="20" t="s">
        <v>120</v>
      </c>
      <c r="F517" s="20">
        <v>645</v>
      </c>
      <c r="G517" s="20" t="s">
        <v>444</v>
      </c>
      <c r="J517" s="23">
        <v>1</v>
      </c>
      <c r="W517" s="28">
        <f t="shared" si="57"/>
        <v>1</v>
      </c>
    </row>
    <row r="518" spans="1:23" outlineLevel="2" x14ac:dyDescent="0.25">
      <c r="A518" s="20" t="s">
        <v>1218</v>
      </c>
      <c r="B518" s="20">
        <v>1031</v>
      </c>
      <c r="C518" s="20" t="s">
        <v>33</v>
      </c>
      <c r="D518" s="20">
        <v>1445</v>
      </c>
      <c r="E518" s="20" t="s">
        <v>120</v>
      </c>
      <c r="F518" s="20">
        <v>403</v>
      </c>
      <c r="G518" s="20" t="s">
        <v>451</v>
      </c>
      <c r="S518" s="23">
        <v>1</v>
      </c>
      <c r="U518" s="23">
        <v>1</v>
      </c>
      <c r="W518" s="28">
        <f t="shared" si="57"/>
        <v>2</v>
      </c>
    </row>
    <row r="519" spans="1:23" outlineLevel="2" x14ac:dyDescent="0.25">
      <c r="A519" s="20" t="s">
        <v>1218</v>
      </c>
      <c r="B519" s="20">
        <v>1031</v>
      </c>
      <c r="C519" s="20" t="s">
        <v>33</v>
      </c>
      <c r="D519" s="20">
        <v>442</v>
      </c>
      <c r="E519" s="20" t="s">
        <v>200</v>
      </c>
      <c r="F519" s="20">
        <v>443</v>
      </c>
      <c r="G519" s="20" t="s">
        <v>799</v>
      </c>
      <c r="H519" s="23">
        <v>1</v>
      </c>
      <c r="O519" s="23">
        <v>1</v>
      </c>
      <c r="W519" s="28">
        <f t="shared" si="57"/>
        <v>2</v>
      </c>
    </row>
    <row r="520" spans="1:23" outlineLevel="1" x14ac:dyDescent="0.25">
      <c r="A520" s="24" t="s">
        <v>1776</v>
      </c>
      <c r="B520" s="25"/>
      <c r="C520" s="25"/>
      <c r="D520" s="25"/>
      <c r="E520" s="25"/>
      <c r="F520" s="25"/>
      <c r="G520" s="25"/>
      <c r="H520" s="26">
        <f t="shared" ref="H520:W520" si="59">SUBTOTAL(9,H513:H519)</f>
        <v>18</v>
      </c>
      <c r="I520" s="26">
        <f t="shared" si="59"/>
        <v>0</v>
      </c>
      <c r="J520" s="26">
        <f t="shared" si="59"/>
        <v>20</v>
      </c>
      <c r="K520" s="26">
        <f t="shared" si="59"/>
        <v>11</v>
      </c>
      <c r="L520" s="26">
        <f t="shared" si="59"/>
        <v>22</v>
      </c>
      <c r="M520" s="26">
        <f t="shared" si="59"/>
        <v>18</v>
      </c>
      <c r="N520" s="26">
        <f t="shared" si="59"/>
        <v>14</v>
      </c>
      <c r="O520" s="26">
        <f t="shared" si="59"/>
        <v>27</v>
      </c>
      <c r="P520" s="26">
        <f t="shared" si="59"/>
        <v>21</v>
      </c>
      <c r="Q520" s="26">
        <f t="shared" si="59"/>
        <v>33</v>
      </c>
      <c r="R520" s="26">
        <f t="shared" si="59"/>
        <v>21</v>
      </c>
      <c r="S520" s="26">
        <f t="shared" si="59"/>
        <v>33</v>
      </c>
      <c r="T520" s="26">
        <f t="shared" si="59"/>
        <v>44</v>
      </c>
      <c r="U520" s="26">
        <f t="shared" si="59"/>
        <v>27</v>
      </c>
      <c r="V520" s="26">
        <f t="shared" si="59"/>
        <v>37</v>
      </c>
      <c r="W520" s="28">
        <f t="shared" si="59"/>
        <v>346</v>
      </c>
    </row>
    <row r="521" spans="1:23" outlineLevel="2" x14ac:dyDescent="0.25">
      <c r="A521" s="20" t="s">
        <v>1219</v>
      </c>
      <c r="B521" s="20">
        <v>1031</v>
      </c>
      <c r="C521" s="20" t="s">
        <v>33</v>
      </c>
      <c r="D521" s="20">
        <v>1031</v>
      </c>
      <c r="E521" s="20" t="s">
        <v>33</v>
      </c>
      <c r="F521" s="20">
        <v>1033</v>
      </c>
      <c r="G521" s="20" t="s">
        <v>300</v>
      </c>
      <c r="H521" s="23">
        <v>9</v>
      </c>
      <c r="J521" s="23">
        <v>8</v>
      </c>
      <c r="K521" s="23">
        <v>14</v>
      </c>
      <c r="L521" s="23">
        <v>10</v>
      </c>
      <c r="M521" s="23">
        <v>9</v>
      </c>
      <c r="N521" s="23">
        <v>13</v>
      </c>
      <c r="O521" s="23">
        <v>9</v>
      </c>
      <c r="P521" s="23">
        <v>21</v>
      </c>
      <c r="Q521" s="23">
        <v>10</v>
      </c>
      <c r="R521" s="23">
        <v>8</v>
      </c>
      <c r="W521" s="28">
        <f t="shared" si="57"/>
        <v>111</v>
      </c>
    </row>
    <row r="522" spans="1:23" outlineLevel="2" x14ac:dyDescent="0.25">
      <c r="A522" s="20" t="s">
        <v>1219</v>
      </c>
      <c r="B522" s="20">
        <v>1031</v>
      </c>
      <c r="C522" s="20" t="s">
        <v>33</v>
      </c>
      <c r="D522" s="20">
        <v>1031</v>
      </c>
      <c r="E522" s="20" t="s">
        <v>33</v>
      </c>
      <c r="F522" s="20">
        <v>1032</v>
      </c>
      <c r="G522" s="20" t="s">
        <v>301</v>
      </c>
      <c r="S522" s="23">
        <v>14</v>
      </c>
      <c r="T522" s="23">
        <v>12</v>
      </c>
      <c r="U522" s="23">
        <v>13</v>
      </c>
      <c r="V522" s="23">
        <v>9</v>
      </c>
      <c r="W522" s="28">
        <f t="shared" si="57"/>
        <v>48</v>
      </c>
    </row>
    <row r="523" spans="1:23" outlineLevel="2" x14ac:dyDescent="0.25">
      <c r="A523" s="20" t="s">
        <v>1219</v>
      </c>
      <c r="B523" s="20">
        <v>1031</v>
      </c>
      <c r="C523" s="20" t="s">
        <v>33</v>
      </c>
      <c r="D523" s="20">
        <v>1343</v>
      </c>
      <c r="E523" s="20" t="s">
        <v>243</v>
      </c>
      <c r="F523" s="20">
        <v>1344</v>
      </c>
      <c r="G523" s="20" t="s">
        <v>243</v>
      </c>
      <c r="R523" s="23">
        <v>1</v>
      </c>
      <c r="S523" s="23">
        <v>3</v>
      </c>
      <c r="T523" s="23">
        <v>1</v>
      </c>
      <c r="V523" s="23">
        <v>2</v>
      </c>
      <c r="W523" s="28">
        <f t="shared" si="57"/>
        <v>7</v>
      </c>
    </row>
    <row r="524" spans="1:23" outlineLevel="2" x14ac:dyDescent="0.25">
      <c r="A524" s="20" t="s">
        <v>1219</v>
      </c>
      <c r="B524" s="20">
        <v>1031</v>
      </c>
      <c r="C524" s="20" t="s">
        <v>33</v>
      </c>
      <c r="D524" s="20">
        <v>1438</v>
      </c>
      <c r="E524" s="20" t="s">
        <v>119</v>
      </c>
      <c r="F524" s="20">
        <v>60</v>
      </c>
      <c r="G524" s="20" t="s">
        <v>440</v>
      </c>
      <c r="V524" s="23">
        <v>1</v>
      </c>
      <c r="W524" s="28">
        <f t="shared" si="57"/>
        <v>1</v>
      </c>
    </row>
    <row r="525" spans="1:23" outlineLevel="2" x14ac:dyDescent="0.25">
      <c r="A525" s="20" t="s">
        <v>1219</v>
      </c>
      <c r="B525" s="20">
        <v>1031</v>
      </c>
      <c r="C525" s="20" t="s">
        <v>33</v>
      </c>
      <c r="D525" s="20">
        <v>1231</v>
      </c>
      <c r="E525" s="20" t="s">
        <v>254</v>
      </c>
      <c r="F525" s="20">
        <v>1232</v>
      </c>
      <c r="G525" s="20" t="s">
        <v>254</v>
      </c>
      <c r="P525" s="23">
        <v>1</v>
      </c>
      <c r="W525" s="28">
        <f t="shared" si="57"/>
        <v>1</v>
      </c>
    </row>
    <row r="526" spans="1:23" outlineLevel="1" x14ac:dyDescent="0.25">
      <c r="A526" s="24" t="s">
        <v>1777</v>
      </c>
      <c r="B526" s="25"/>
      <c r="C526" s="25"/>
      <c r="D526" s="25"/>
      <c r="E526" s="25"/>
      <c r="F526" s="25"/>
      <c r="G526" s="25"/>
      <c r="H526" s="26">
        <f t="shared" ref="H526:W526" si="60">SUBTOTAL(9,H521:H525)</f>
        <v>9</v>
      </c>
      <c r="I526" s="26">
        <f t="shared" si="60"/>
        <v>0</v>
      </c>
      <c r="J526" s="26">
        <f t="shared" si="60"/>
        <v>8</v>
      </c>
      <c r="K526" s="26">
        <f t="shared" si="60"/>
        <v>14</v>
      </c>
      <c r="L526" s="26">
        <f t="shared" si="60"/>
        <v>10</v>
      </c>
      <c r="M526" s="26">
        <f t="shared" si="60"/>
        <v>9</v>
      </c>
      <c r="N526" s="26">
        <f t="shared" si="60"/>
        <v>13</v>
      </c>
      <c r="O526" s="26">
        <f t="shared" si="60"/>
        <v>9</v>
      </c>
      <c r="P526" s="26">
        <f t="shared" si="60"/>
        <v>22</v>
      </c>
      <c r="Q526" s="26">
        <f t="shared" si="60"/>
        <v>10</v>
      </c>
      <c r="R526" s="26">
        <f t="shared" si="60"/>
        <v>9</v>
      </c>
      <c r="S526" s="26">
        <f t="shared" si="60"/>
        <v>17</v>
      </c>
      <c r="T526" s="26">
        <f t="shared" si="60"/>
        <v>13</v>
      </c>
      <c r="U526" s="26">
        <f t="shared" si="60"/>
        <v>13</v>
      </c>
      <c r="V526" s="26">
        <f t="shared" si="60"/>
        <v>12</v>
      </c>
      <c r="W526" s="28">
        <f t="shared" si="60"/>
        <v>168</v>
      </c>
    </row>
    <row r="527" spans="1:23" outlineLevel="2" x14ac:dyDescent="0.25">
      <c r="A527" s="20" t="s">
        <v>1220</v>
      </c>
      <c r="B527" s="20">
        <v>984</v>
      </c>
      <c r="C527" s="20" t="s">
        <v>183</v>
      </c>
      <c r="D527" s="20">
        <v>1630</v>
      </c>
      <c r="E527" s="20" t="s">
        <v>29</v>
      </c>
      <c r="F527" s="20">
        <v>1648</v>
      </c>
      <c r="G527" s="20" t="s">
        <v>292</v>
      </c>
      <c r="V527" s="23">
        <v>1</v>
      </c>
      <c r="W527" s="28">
        <f t="shared" si="57"/>
        <v>1</v>
      </c>
    </row>
    <row r="528" spans="1:23" outlineLevel="2" x14ac:dyDescent="0.25">
      <c r="A528" s="20" t="s">
        <v>1220</v>
      </c>
      <c r="B528" s="20">
        <v>984</v>
      </c>
      <c r="C528" s="20" t="s">
        <v>183</v>
      </c>
      <c r="D528" s="20">
        <v>94</v>
      </c>
      <c r="E528" s="20" t="s">
        <v>38</v>
      </c>
      <c r="F528" s="20">
        <v>100</v>
      </c>
      <c r="G528" s="20" t="s">
        <v>307</v>
      </c>
      <c r="V528" s="23">
        <v>1</v>
      </c>
      <c r="W528" s="28">
        <f t="shared" si="57"/>
        <v>1</v>
      </c>
    </row>
    <row r="529" spans="1:23" outlineLevel="2" x14ac:dyDescent="0.25">
      <c r="A529" s="20" t="s">
        <v>1220</v>
      </c>
      <c r="B529" s="20">
        <v>984</v>
      </c>
      <c r="C529" s="20" t="s">
        <v>183</v>
      </c>
      <c r="D529" s="20">
        <v>1632</v>
      </c>
      <c r="E529" s="20" t="s">
        <v>74</v>
      </c>
      <c r="F529" s="20">
        <v>1650</v>
      </c>
      <c r="G529" s="20" t="s">
        <v>74</v>
      </c>
      <c r="P529" s="23">
        <v>3</v>
      </c>
      <c r="Q529" s="23">
        <v>4</v>
      </c>
      <c r="R529" s="23">
        <v>1</v>
      </c>
      <c r="S529" s="23">
        <v>1</v>
      </c>
      <c r="T529" s="23">
        <v>1</v>
      </c>
      <c r="U529" s="23">
        <v>2</v>
      </c>
      <c r="W529" s="28">
        <f t="shared" si="57"/>
        <v>12</v>
      </c>
    </row>
    <row r="530" spans="1:23" outlineLevel="2" x14ac:dyDescent="0.25">
      <c r="A530" s="20" t="s">
        <v>1220</v>
      </c>
      <c r="B530" s="20">
        <v>984</v>
      </c>
      <c r="C530" s="20" t="s">
        <v>183</v>
      </c>
      <c r="D530" s="20">
        <v>1446</v>
      </c>
      <c r="E530" s="20" t="s">
        <v>122</v>
      </c>
      <c r="F530" s="20">
        <v>1057</v>
      </c>
      <c r="G530" s="20" t="s">
        <v>463</v>
      </c>
      <c r="U530" s="23">
        <v>1</v>
      </c>
      <c r="W530" s="28">
        <f t="shared" si="57"/>
        <v>1</v>
      </c>
    </row>
    <row r="531" spans="1:23" outlineLevel="2" x14ac:dyDescent="0.25">
      <c r="A531" s="20" t="s">
        <v>1220</v>
      </c>
      <c r="B531" s="20">
        <v>984</v>
      </c>
      <c r="C531" s="20" t="s">
        <v>183</v>
      </c>
      <c r="D531" s="20">
        <v>984</v>
      </c>
      <c r="E531" s="20" t="s">
        <v>183</v>
      </c>
      <c r="F531" s="20">
        <v>986</v>
      </c>
      <c r="G531" s="20" t="s">
        <v>745</v>
      </c>
      <c r="J531" s="23">
        <v>26</v>
      </c>
      <c r="K531" s="23">
        <v>35</v>
      </c>
      <c r="L531" s="23">
        <v>42</v>
      </c>
      <c r="M531" s="23">
        <v>29</v>
      </c>
      <c r="N531" s="23">
        <v>25</v>
      </c>
      <c r="O531" s="23">
        <v>32</v>
      </c>
      <c r="W531" s="28">
        <f t="shared" si="57"/>
        <v>189</v>
      </c>
    </row>
    <row r="532" spans="1:23" outlineLevel="2" x14ac:dyDescent="0.25">
      <c r="A532" s="20" t="s">
        <v>1220</v>
      </c>
      <c r="B532" s="20">
        <v>984</v>
      </c>
      <c r="C532" s="20" t="s">
        <v>183</v>
      </c>
      <c r="D532" s="20">
        <v>984</v>
      </c>
      <c r="E532" s="20" t="s">
        <v>183</v>
      </c>
      <c r="F532" s="20">
        <v>987</v>
      </c>
      <c r="G532" s="20" t="s">
        <v>746</v>
      </c>
      <c r="J532" s="23">
        <v>1</v>
      </c>
      <c r="L532" s="23">
        <v>1</v>
      </c>
      <c r="M532" s="23">
        <v>2</v>
      </c>
      <c r="O532" s="23">
        <v>3</v>
      </c>
      <c r="W532" s="28">
        <f t="shared" si="57"/>
        <v>7</v>
      </c>
    </row>
    <row r="533" spans="1:23" outlineLevel="2" x14ac:dyDescent="0.25">
      <c r="A533" s="20" t="s">
        <v>1220</v>
      </c>
      <c r="B533" s="20">
        <v>984</v>
      </c>
      <c r="C533" s="20" t="s">
        <v>183</v>
      </c>
      <c r="D533" s="20">
        <v>984</v>
      </c>
      <c r="E533" s="20" t="s">
        <v>183</v>
      </c>
      <c r="F533" s="20">
        <v>991</v>
      </c>
      <c r="G533" s="20" t="s">
        <v>748</v>
      </c>
      <c r="S533" s="23">
        <v>32</v>
      </c>
      <c r="T533" s="23">
        <v>39</v>
      </c>
      <c r="U533" s="23">
        <v>36</v>
      </c>
      <c r="V533" s="23">
        <v>29</v>
      </c>
      <c r="W533" s="28">
        <f t="shared" si="57"/>
        <v>136</v>
      </c>
    </row>
    <row r="534" spans="1:23" outlineLevel="2" x14ac:dyDescent="0.25">
      <c r="A534" s="20" t="s">
        <v>1220</v>
      </c>
      <c r="B534" s="20">
        <v>984</v>
      </c>
      <c r="C534" s="20" t="s">
        <v>183</v>
      </c>
      <c r="D534" s="20">
        <v>984</v>
      </c>
      <c r="E534" s="20" t="s">
        <v>183</v>
      </c>
      <c r="F534" s="20">
        <v>993</v>
      </c>
      <c r="G534" s="20" t="s">
        <v>749</v>
      </c>
      <c r="P534" s="23">
        <v>40</v>
      </c>
      <c r="Q534" s="23">
        <v>35</v>
      </c>
      <c r="R534" s="23">
        <v>34</v>
      </c>
      <c r="W534" s="28">
        <f t="shared" si="57"/>
        <v>109</v>
      </c>
    </row>
    <row r="535" spans="1:23" outlineLevel="2" x14ac:dyDescent="0.25">
      <c r="A535" s="20" t="s">
        <v>1220</v>
      </c>
      <c r="B535" s="20">
        <v>984</v>
      </c>
      <c r="C535" s="20" t="s">
        <v>183</v>
      </c>
      <c r="D535" s="20">
        <v>984</v>
      </c>
      <c r="E535" s="20" t="s">
        <v>183</v>
      </c>
      <c r="F535" s="20">
        <v>992</v>
      </c>
      <c r="G535" s="20" t="s">
        <v>751</v>
      </c>
      <c r="K535" s="23">
        <v>1</v>
      </c>
      <c r="N535" s="23">
        <v>2</v>
      </c>
      <c r="O535" s="23">
        <v>1</v>
      </c>
      <c r="W535" s="28">
        <f t="shared" si="57"/>
        <v>4</v>
      </c>
    </row>
    <row r="536" spans="1:23" outlineLevel="2" x14ac:dyDescent="0.25">
      <c r="A536" s="20" t="s">
        <v>1220</v>
      </c>
      <c r="B536" s="20">
        <v>984</v>
      </c>
      <c r="C536" s="20" t="s">
        <v>183</v>
      </c>
      <c r="D536" s="20">
        <v>537</v>
      </c>
      <c r="E536" s="20" t="s">
        <v>218</v>
      </c>
      <c r="F536" s="20">
        <v>541</v>
      </c>
      <c r="G536" s="20" t="s">
        <v>831</v>
      </c>
      <c r="Q536" s="23">
        <v>1</v>
      </c>
      <c r="W536" s="28">
        <f t="shared" si="57"/>
        <v>1</v>
      </c>
    </row>
    <row r="537" spans="1:23" outlineLevel="2" x14ac:dyDescent="0.25">
      <c r="A537" s="20" t="s">
        <v>1220</v>
      </c>
      <c r="B537" s="20">
        <v>984</v>
      </c>
      <c r="C537" s="20" t="s">
        <v>183</v>
      </c>
      <c r="D537" s="20">
        <v>537</v>
      </c>
      <c r="E537" s="20" t="s">
        <v>218</v>
      </c>
      <c r="F537" s="20">
        <v>539</v>
      </c>
      <c r="G537" s="20" t="s">
        <v>834</v>
      </c>
      <c r="S537" s="23">
        <v>1</v>
      </c>
      <c r="U537" s="23">
        <v>1</v>
      </c>
      <c r="W537" s="28">
        <f t="shared" si="57"/>
        <v>2</v>
      </c>
    </row>
    <row r="538" spans="1:23" outlineLevel="1" x14ac:dyDescent="0.25">
      <c r="A538" s="24" t="s">
        <v>1778</v>
      </c>
      <c r="B538" s="25"/>
      <c r="C538" s="25"/>
      <c r="D538" s="25"/>
      <c r="E538" s="25"/>
      <c r="F538" s="25"/>
      <c r="G538" s="25"/>
      <c r="H538" s="26">
        <f t="shared" ref="H538:W538" si="61">SUBTOTAL(9,H527:H537)</f>
        <v>0</v>
      </c>
      <c r="I538" s="26">
        <f t="shared" si="61"/>
        <v>0</v>
      </c>
      <c r="J538" s="26">
        <f t="shared" si="61"/>
        <v>27</v>
      </c>
      <c r="K538" s="26">
        <f t="shared" si="61"/>
        <v>36</v>
      </c>
      <c r="L538" s="26">
        <f t="shared" si="61"/>
        <v>43</v>
      </c>
      <c r="M538" s="26">
        <f t="shared" si="61"/>
        <v>31</v>
      </c>
      <c r="N538" s="26">
        <f t="shared" si="61"/>
        <v>27</v>
      </c>
      <c r="O538" s="26">
        <f t="shared" si="61"/>
        <v>36</v>
      </c>
      <c r="P538" s="26">
        <f t="shared" si="61"/>
        <v>43</v>
      </c>
      <c r="Q538" s="26">
        <f t="shared" si="61"/>
        <v>40</v>
      </c>
      <c r="R538" s="26">
        <f t="shared" si="61"/>
        <v>35</v>
      </c>
      <c r="S538" s="26">
        <f t="shared" si="61"/>
        <v>34</v>
      </c>
      <c r="T538" s="26">
        <f t="shared" si="61"/>
        <v>40</v>
      </c>
      <c r="U538" s="26">
        <f t="shared" si="61"/>
        <v>40</v>
      </c>
      <c r="V538" s="26">
        <f t="shared" si="61"/>
        <v>31</v>
      </c>
      <c r="W538" s="28">
        <f t="shared" si="61"/>
        <v>463</v>
      </c>
    </row>
    <row r="539" spans="1:23" outlineLevel="2" x14ac:dyDescent="0.25">
      <c r="A539" s="20" t="s">
        <v>1221</v>
      </c>
      <c r="B539" s="20">
        <v>984</v>
      </c>
      <c r="C539" s="20" t="s">
        <v>183</v>
      </c>
      <c r="D539" s="20">
        <v>1630</v>
      </c>
      <c r="E539" s="20" t="s">
        <v>29</v>
      </c>
      <c r="F539" s="20">
        <v>1648</v>
      </c>
      <c r="G539" s="20" t="s">
        <v>292</v>
      </c>
      <c r="T539" s="23">
        <v>1</v>
      </c>
      <c r="U539" s="23">
        <v>1</v>
      </c>
      <c r="W539" s="28">
        <f t="shared" si="57"/>
        <v>2</v>
      </c>
    </row>
    <row r="540" spans="1:23" outlineLevel="2" x14ac:dyDescent="0.25">
      <c r="A540" s="20" t="s">
        <v>1221</v>
      </c>
      <c r="B540" s="20">
        <v>984</v>
      </c>
      <c r="C540" s="20" t="s">
        <v>183</v>
      </c>
      <c r="D540" s="20">
        <v>1632</v>
      </c>
      <c r="E540" s="20" t="s">
        <v>74</v>
      </c>
      <c r="F540" s="20">
        <v>1650</v>
      </c>
      <c r="G540" s="20" t="s">
        <v>74</v>
      </c>
      <c r="P540" s="23">
        <v>1</v>
      </c>
      <c r="Q540" s="23">
        <v>2</v>
      </c>
      <c r="R540" s="23">
        <v>1</v>
      </c>
      <c r="S540" s="23">
        <v>1</v>
      </c>
      <c r="T540" s="23">
        <v>1</v>
      </c>
      <c r="U540" s="23">
        <v>3</v>
      </c>
      <c r="W540" s="28">
        <f t="shared" si="57"/>
        <v>9</v>
      </c>
    </row>
    <row r="541" spans="1:23" outlineLevel="2" x14ac:dyDescent="0.25">
      <c r="A541" s="20" t="s">
        <v>1221</v>
      </c>
      <c r="B541" s="20">
        <v>984</v>
      </c>
      <c r="C541" s="20" t="s">
        <v>183</v>
      </c>
      <c r="D541" s="20">
        <v>1343</v>
      </c>
      <c r="E541" s="20" t="s">
        <v>243</v>
      </c>
      <c r="F541" s="20">
        <v>1344</v>
      </c>
      <c r="G541" s="20" t="s">
        <v>243</v>
      </c>
      <c r="Q541" s="23">
        <v>2</v>
      </c>
      <c r="U541" s="23">
        <v>1</v>
      </c>
      <c r="W541" s="28">
        <f t="shared" si="57"/>
        <v>3</v>
      </c>
    </row>
    <row r="542" spans="1:23" outlineLevel="2" x14ac:dyDescent="0.25">
      <c r="A542" s="20" t="s">
        <v>1221</v>
      </c>
      <c r="B542" s="20">
        <v>984</v>
      </c>
      <c r="C542" s="20" t="s">
        <v>183</v>
      </c>
      <c r="D542" s="20">
        <v>1445</v>
      </c>
      <c r="E542" s="20" t="s">
        <v>120</v>
      </c>
      <c r="F542" s="20">
        <v>402</v>
      </c>
      <c r="G542" s="20" t="s">
        <v>448</v>
      </c>
      <c r="H542" s="23">
        <v>1</v>
      </c>
      <c r="W542" s="28">
        <f t="shared" si="57"/>
        <v>1</v>
      </c>
    </row>
    <row r="543" spans="1:23" outlineLevel="2" x14ac:dyDescent="0.25">
      <c r="A543" s="20" t="s">
        <v>1221</v>
      </c>
      <c r="B543" s="20">
        <v>984</v>
      </c>
      <c r="C543" s="20" t="s">
        <v>183</v>
      </c>
      <c r="D543" s="20">
        <v>1445</v>
      </c>
      <c r="E543" s="20" t="s">
        <v>120</v>
      </c>
      <c r="F543" s="20">
        <v>403</v>
      </c>
      <c r="G543" s="20" t="s">
        <v>451</v>
      </c>
      <c r="S543" s="23">
        <v>1</v>
      </c>
      <c r="U543" s="23">
        <v>2</v>
      </c>
      <c r="W543" s="28">
        <f t="shared" si="57"/>
        <v>3</v>
      </c>
    </row>
    <row r="544" spans="1:23" outlineLevel="2" x14ac:dyDescent="0.25">
      <c r="A544" s="20" t="s">
        <v>1221</v>
      </c>
      <c r="B544" s="20">
        <v>984</v>
      </c>
      <c r="C544" s="20" t="s">
        <v>183</v>
      </c>
      <c r="D544" s="20">
        <v>1445</v>
      </c>
      <c r="E544" s="20" t="s">
        <v>120</v>
      </c>
      <c r="F544" s="20">
        <v>404</v>
      </c>
      <c r="G544" s="20" t="s">
        <v>452</v>
      </c>
      <c r="P544" s="23">
        <v>1</v>
      </c>
      <c r="W544" s="28">
        <f t="shared" si="57"/>
        <v>1</v>
      </c>
    </row>
    <row r="545" spans="1:23" outlineLevel="2" x14ac:dyDescent="0.25">
      <c r="A545" s="20" t="s">
        <v>1221</v>
      </c>
      <c r="B545" s="20">
        <v>984</v>
      </c>
      <c r="C545" s="20" t="s">
        <v>183</v>
      </c>
      <c r="D545" s="20">
        <v>1446</v>
      </c>
      <c r="E545" s="20" t="s">
        <v>122</v>
      </c>
      <c r="F545" s="20">
        <v>273</v>
      </c>
      <c r="G545" s="20" t="s">
        <v>462</v>
      </c>
      <c r="J545" s="23">
        <v>1</v>
      </c>
      <c r="W545" s="28">
        <f t="shared" si="57"/>
        <v>1</v>
      </c>
    </row>
    <row r="546" spans="1:23" outlineLevel="2" x14ac:dyDescent="0.25">
      <c r="A546" s="20" t="s">
        <v>1221</v>
      </c>
      <c r="B546" s="20">
        <v>984</v>
      </c>
      <c r="C546" s="20" t="s">
        <v>183</v>
      </c>
      <c r="D546" s="20">
        <v>984</v>
      </c>
      <c r="E546" s="20" t="s">
        <v>183</v>
      </c>
      <c r="F546" s="20">
        <v>986</v>
      </c>
      <c r="G546" s="20" t="s">
        <v>745</v>
      </c>
      <c r="M546" s="23">
        <v>2</v>
      </c>
      <c r="O546" s="23">
        <v>1</v>
      </c>
      <c r="W546" s="28">
        <f t="shared" si="57"/>
        <v>3</v>
      </c>
    </row>
    <row r="547" spans="1:23" outlineLevel="2" x14ac:dyDescent="0.25">
      <c r="A547" s="20" t="s">
        <v>1221</v>
      </c>
      <c r="B547" s="20">
        <v>984</v>
      </c>
      <c r="C547" s="20" t="s">
        <v>183</v>
      </c>
      <c r="D547" s="20">
        <v>984</v>
      </c>
      <c r="E547" s="20" t="s">
        <v>183</v>
      </c>
      <c r="F547" s="20">
        <v>987</v>
      </c>
      <c r="G547" s="20" t="s">
        <v>746</v>
      </c>
      <c r="J547" s="23">
        <v>25</v>
      </c>
      <c r="K547" s="23">
        <v>28</v>
      </c>
      <c r="L547" s="23">
        <v>24</v>
      </c>
      <c r="M547" s="23">
        <v>28</v>
      </c>
      <c r="N547" s="23">
        <v>31</v>
      </c>
      <c r="O547" s="23">
        <v>32</v>
      </c>
      <c r="W547" s="28">
        <f t="shared" si="57"/>
        <v>168</v>
      </c>
    </row>
    <row r="548" spans="1:23" outlineLevel="2" x14ac:dyDescent="0.25">
      <c r="A548" s="20" t="s">
        <v>1221</v>
      </c>
      <c r="B548" s="20">
        <v>984</v>
      </c>
      <c r="C548" s="20" t="s">
        <v>183</v>
      </c>
      <c r="D548" s="20">
        <v>984</v>
      </c>
      <c r="E548" s="20" t="s">
        <v>183</v>
      </c>
      <c r="F548" s="20">
        <v>991</v>
      </c>
      <c r="G548" s="20" t="s">
        <v>748</v>
      </c>
      <c r="S548" s="23">
        <v>28</v>
      </c>
      <c r="T548" s="23">
        <v>33</v>
      </c>
      <c r="U548" s="23">
        <v>28</v>
      </c>
      <c r="V548" s="23">
        <v>24</v>
      </c>
      <c r="W548" s="28">
        <f t="shared" si="57"/>
        <v>113</v>
      </c>
    </row>
    <row r="549" spans="1:23" outlineLevel="2" x14ac:dyDescent="0.25">
      <c r="A549" s="20" t="s">
        <v>1221</v>
      </c>
      <c r="B549" s="20">
        <v>984</v>
      </c>
      <c r="C549" s="20" t="s">
        <v>183</v>
      </c>
      <c r="D549" s="20">
        <v>984</v>
      </c>
      <c r="E549" s="20" t="s">
        <v>183</v>
      </c>
      <c r="F549" s="20">
        <v>993</v>
      </c>
      <c r="G549" s="20" t="s">
        <v>749</v>
      </c>
      <c r="P549" s="23">
        <v>29</v>
      </c>
      <c r="Q549" s="23">
        <v>41</v>
      </c>
      <c r="R549" s="23">
        <v>34</v>
      </c>
      <c r="W549" s="28">
        <f t="shared" si="57"/>
        <v>104</v>
      </c>
    </row>
    <row r="550" spans="1:23" outlineLevel="2" x14ac:dyDescent="0.25">
      <c r="A550" s="20" t="s">
        <v>1221</v>
      </c>
      <c r="B550" s="20">
        <v>984</v>
      </c>
      <c r="C550" s="20" t="s">
        <v>183</v>
      </c>
      <c r="D550" s="20">
        <v>984</v>
      </c>
      <c r="E550" s="20" t="s">
        <v>183</v>
      </c>
      <c r="F550" s="20">
        <v>990</v>
      </c>
      <c r="G550" s="20" t="s">
        <v>750</v>
      </c>
      <c r="L550" s="23">
        <v>1</v>
      </c>
      <c r="W550" s="28">
        <f t="shared" si="57"/>
        <v>1</v>
      </c>
    </row>
    <row r="551" spans="1:23" outlineLevel="2" x14ac:dyDescent="0.25">
      <c r="A551" s="20" t="s">
        <v>1221</v>
      </c>
      <c r="B551" s="20">
        <v>984</v>
      </c>
      <c r="C551" s="20" t="s">
        <v>183</v>
      </c>
      <c r="D551" s="20">
        <v>984</v>
      </c>
      <c r="E551" s="20" t="s">
        <v>183</v>
      </c>
      <c r="F551" s="20">
        <v>992</v>
      </c>
      <c r="G551" s="20" t="s">
        <v>751</v>
      </c>
      <c r="K551" s="23">
        <v>1</v>
      </c>
      <c r="N551" s="23">
        <v>2</v>
      </c>
      <c r="O551" s="23">
        <v>1</v>
      </c>
      <c r="W551" s="28">
        <f t="shared" si="57"/>
        <v>4</v>
      </c>
    </row>
    <row r="552" spans="1:23" outlineLevel="2" x14ac:dyDescent="0.25">
      <c r="A552" s="20" t="s">
        <v>1221</v>
      </c>
      <c r="B552" s="20">
        <v>984</v>
      </c>
      <c r="C552" s="20" t="s">
        <v>183</v>
      </c>
      <c r="D552" s="20">
        <v>1231</v>
      </c>
      <c r="E552" s="20" t="s">
        <v>254</v>
      </c>
      <c r="F552" s="20">
        <v>1232</v>
      </c>
      <c r="G552" s="20" t="s">
        <v>254</v>
      </c>
      <c r="U552" s="23">
        <v>1</v>
      </c>
      <c r="W552" s="28">
        <f t="shared" si="57"/>
        <v>1</v>
      </c>
    </row>
    <row r="553" spans="1:23" outlineLevel="1" x14ac:dyDescent="0.25">
      <c r="A553" s="24" t="s">
        <v>1779</v>
      </c>
      <c r="B553" s="25"/>
      <c r="C553" s="25"/>
      <c r="D553" s="25"/>
      <c r="E553" s="25"/>
      <c r="F553" s="25"/>
      <c r="G553" s="25"/>
      <c r="H553" s="26">
        <f t="shared" ref="H553:W553" si="62">SUBTOTAL(9,H539:H552)</f>
        <v>1</v>
      </c>
      <c r="I553" s="26">
        <f t="shared" si="62"/>
        <v>0</v>
      </c>
      <c r="J553" s="26">
        <f t="shared" si="62"/>
        <v>26</v>
      </c>
      <c r="K553" s="26">
        <f t="shared" si="62"/>
        <v>29</v>
      </c>
      <c r="L553" s="26">
        <f t="shared" si="62"/>
        <v>25</v>
      </c>
      <c r="M553" s="26">
        <f t="shared" si="62"/>
        <v>30</v>
      </c>
      <c r="N553" s="26">
        <f t="shared" si="62"/>
        <v>33</v>
      </c>
      <c r="O553" s="26">
        <f t="shared" si="62"/>
        <v>34</v>
      </c>
      <c r="P553" s="26">
        <f t="shared" si="62"/>
        <v>31</v>
      </c>
      <c r="Q553" s="26">
        <f t="shared" si="62"/>
        <v>45</v>
      </c>
      <c r="R553" s="26">
        <f t="shared" si="62"/>
        <v>35</v>
      </c>
      <c r="S553" s="26">
        <f t="shared" si="62"/>
        <v>30</v>
      </c>
      <c r="T553" s="26">
        <f t="shared" si="62"/>
        <v>35</v>
      </c>
      <c r="U553" s="26">
        <f t="shared" si="62"/>
        <v>36</v>
      </c>
      <c r="V553" s="26">
        <f t="shared" si="62"/>
        <v>24</v>
      </c>
      <c r="W553" s="28">
        <f t="shared" si="62"/>
        <v>414</v>
      </c>
    </row>
    <row r="554" spans="1:23" outlineLevel="2" x14ac:dyDescent="0.25">
      <c r="A554" s="20" t="s">
        <v>1222</v>
      </c>
      <c r="B554" s="20">
        <v>74</v>
      </c>
      <c r="C554" s="20" t="s">
        <v>868</v>
      </c>
      <c r="D554" s="20">
        <v>1154</v>
      </c>
      <c r="E554" s="20" t="s">
        <v>229</v>
      </c>
      <c r="F554" s="20">
        <v>1155</v>
      </c>
      <c r="G554" s="20" t="s">
        <v>229</v>
      </c>
      <c r="T554" s="23">
        <v>1</v>
      </c>
      <c r="U554" s="23">
        <v>2</v>
      </c>
      <c r="W554" s="28">
        <f t="shared" si="57"/>
        <v>3</v>
      </c>
    </row>
    <row r="555" spans="1:23" outlineLevel="2" x14ac:dyDescent="0.25">
      <c r="A555" s="20" t="s">
        <v>1222</v>
      </c>
      <c r="B555" s="20">
        <v>74</v>
      </c>
      <c r="C555" s="20" t="s">
        <v>868</v>
      </c>
      <c r="D555" s="20">
        <v>951</v>
      </c>
      <c r="E555" s="20" t="s">
        <v>177</v>
      </c>
      <c r="F555" s="20">
        <v>956</v>
      </c>
      <c r="G555" s="20" t="s">
        <v>722</v>
      </c>
      <c r="J555" s="23">
        <v>1</v>
      </c>
      <c r="W555" s="28">
        <f t="shared" si="57"/>
        <v>1</v>
      </c>
    </row>
    <row r="556" spans="1:23" outlineLevel="2" x14ac:dyDescent="0.25">
      <c r="A556" s="20" t="s">
        <v>1222</v>
      </c>
      <c r="B556" s="20">
        <v>74</v>
      </c>
      <c r="C556" s="20" t="s">
        <v>868</v>
      </c>
      <c r="D556" s="20">
        <v>951</v>
      </c>
      <c r="E556" s="20" t="s">
        <v>177</v>
      </c>
      <c r="F556" s="20">
        <v>954</v>
      </c>
      <c r="G556" s="20" t="s">
        <v>723</v>
      </c>
      <c r="P556" s="23">
        <v>1</v>
      </c>
      <c r="R556" s="23">
        <v>1</v>
      </c>
      <c r="W556" s="28">
        <f t="shared" si="57"/>
        <v>2</v>
      </c>
    </row>
    <row r="557" spans="1:23" outlineLevel="1" x14ac:dyDescent="0.25">
      <c r="A557" s="24" t="s">
        <v>1780</v>
      </c>
      <c r="B557" s="25"/>
      <c r="C557" s="25"/>
      <c r="D557" s="25"/>
      <c r="E557" s="25"/>
      <c r="F557" s="25"/>
      <c r="G557" s="25"/>
      <c r="H557" s="26">
        <f t="shared" ref="H557:W557" si="63">SUBTOTAL(9,H554:H556)</f>
        <v>0</v>
      </c>
      <c r="I557" s="26">
        <f t="shared" si="63"/>
        <v>0</v>
      </c>
      <c r="J557" s="26">
        <f t="shared" si="63"/>
        <v>1</v>
      </c>
      <c r="K557" s="26">
        <f t="shared" si="63"/>
        <v>0</v>
      </c>
      <c r="L557" s="26">
        <f t="shared" si="63"/>
        <v>0</v>
      </c>
      <c r="M557" s="26">
        <f t="shared" si="63"/>
        <v>0</v>
      </c>
      <c r="N557" s="26">
        <f t="shared" si="63"/>
        <v>0</v>
      </c>
      <c r="O557" s="26">
        <f t="shared" si="63"/>
        <v>0</v>
      </c>
      <c r="P557" s="26">
        <f t="shared" si="63"/>
        <v>1</v>
      </c>
      <c r="Q557" s="26">
        <f t="shared" si="63"/>
        <v>0</v>
      </c>
      <c r="R557" s="26">
        <f t="shared" si="63"/>
        <v>1</v>
      </c>
      <c r="S557" s="26">
        <f t="shared" si="63"/>
        <v>0</v>
      </c>
      <c r="T557" s="26">
        <f t="shared" si="63"/>
        <v>1</v>
      </c>
      <c r="U557" s="26">
        <f t="shared" si="63"/>
        <v>2</v>
      </c>
      <c r="V557" s="26">
        <f t="shared" si="63"/>
        <v>0</v>
      </c>
      <c r="W557" s="28">
        <f t="shared" si="63"/>
        <v>6</v>
      </c>
    </row>
    <row r="558" spans="1:23" outlineLevel="2" x14ac:dyDescent="0.25">
      <c r="A558" s="20" t="s">
        <v>1223</v>
      </c>
      <c r="B558" s="20">
        <v>936</v>
      </c>
      <c r="C558" s="20" t="s">
        <v>174</v>
      </c>
      <c r="D558" s="20">
        <v>1672</v>
      </c>
      <c r="E558" s="20" t="s">
        <v>94</v>
      </c>
      <c r="F558" s="20">
        <v>1673</v>
      </c>
      <c r="G558" s="20" t="s">
        <v>94</v>
      </c>
      <c r="R558" s="23">
        <v>1</v>
      </c>
      <c r="S558" s="23">
        <v>1</v>
      </c>
      <c r="T558" s="23">
        <v>1</v>
      </c>
      <c r="W558" s="28">
        <f t="shared" si="57"/>
        <v>3</v>
      </c>
    </row>
    <row r="559" spans="1:23" outlineLevel="2" x14ac:dyDescent="0.25">
      <c r="A559" s="20" t="s">
        <v>1223</v>
      </c>
      <c r="B559" s="20">
        <v>936</v>
      </c>
      <c r="C559" s="20" t="s">
        <v>174</v>
      </c>
      <c r="D559" s="20">
        <v>1739</v>
      </c>
      <c r="E559" s="20" t="s">
        <v>96</v>
      </c>
      <c r="F559" s="20">
        <v>1715</v>
      </c>
      <c r="G559" s="20" t="s">
        <v>96</v>
      </c>
      <c r="Q559" s="23">
        <v>1</v>
      </c>
      <c r="W559" s="28">
        <f t="shared" si="57"/>
        <v>1</v>
      </c>
    </row>
    <row r="560" spans="1:23" outlineLevel="2" x14ac:dyDescent="0.25">
      <c r="A560" s="20" t="s">
        <v>1223</v>
      </c>
      <c r="B560" s="20">
        <v>936</v>
      </c>
      <c r="C560" s="20" t="s">
        <v>174</v>
      </c>
      <c r="D560" s="20">
        <v>936</v>
      </c>
      <c r="E560" s="20" t="s">
        <v>174</v>
      </c>
      <c r="F560" s="20">
        <v>937</v>
      </c>
      <c r="G560" s="20" t="s">
        <v>711</v>
      </c>
      <c r="J560" s="23">
        <v>8</v>
      </c>
      <c r="K560" s="23">
        <v>13</v>
      </c>
      <c r="L560" s="23">
        <v>12</v>
      </c>
      <c r="W560" s="28">
        <f t="shared" si="57"/>
        <v>33</v>
      </c>
    </row>
    <row r="561" spans="1:23" outlineLevel="2" x14ac:dyDescent="0.25">
      <c r="A561" s="20" t="s">
        <v>1223</v>
      </c>
      <c r="B561" s="20">
        <v>936</v>
      </c>
      <c r="C561" s="20" t="s">
        <v>174</v>
      </c>
      <c r="D561" s="20">
        <v>936</v>
      </c>
      <c r="E561" s="20" t="s">
        <v>174</v>
      </c>
      <c r="F561" s="20">
        <v>939</v>
      </c>
      <c r="G561" s="20" t="s">
        <v>712</v>
      </c>
      <c r="S561" s="23">
        <v>12</v>
      </c>
      <c r="T561" s="23">
        <v>9</v>
      </c>
      <c r="U561" s="23">
        <v>7</v>
      </c>
      <c r="V561" s="23">
        <v>15</v>
      </c>
      <c r="W561" s="28">
        <f t="shared" si="57"/>
        <v>43</v>
      </c>
    </row>
    <row r="562" spans="1:23" outlineLevel="2" x14ac:dyDescent="0.25">
      <c r="A562" s="20" t="s">
        <v>1223</v>
      </c>
      <c r="B562" s="20">
        <v>936</v>
      </c>
      <c r="C562" s="20" t="s">
        <v>174</v>
      </c>
      <c r="D562" s="20">
        <v>936</v>
      </c>
      <c r="E562" s="20" t="s">
        <v>174</v>
      </c>
      <c r="F562" s="20">
        <v>940</v>
      </c>
      <c r="G562" s="20" t="s">
        <v>713</v>
      </c>
      <c r="P562" s="23">
        <v>13</v>
      </c>
      <c r="Q562" s="23">
        <v>11</v>
      </c>
      <c r="R562" s="23">
        <v>11</v>
      </c>
      <c r="W562" s="28">
        <f t="shared" si="57"/>
        <v>35</v>
      </c>
    </row>
    <row r="563" spans="1:23" outlineLevel="2" x14ac:dyDescent="0.25">
      <c r="A563" s="20" t="s">
        <v>1223</v>
      </c>
      <c r="B563" s="20">
        <v>936</v>
      </c>
      <c r="C563" s="20" t="s">
        <v>174</v>
      </c>
      <c r="D563" s="20">
        <v>936</v>
      </c>
      <c r="E563" s="20" t="s">
        <v>174</v>
      </c>
      <c r="F563" s="20">
        <v>941</v>
      </c>
      <c r="G563" s="20" t="s">
        <v>714</v>
      </c>
      <c r="M563" s="23">
        <v>6</v>
      </c>
      <c r="N563" s="23">
        <v>11</v>
      </c>
      <c r="W563" s="28">
        <f t="shared" si="57"/>
        <v>17</v>
      </c>
    </row>
    <row r="564" spans="1:23" outlineLevel="2" x14ac:dyDescent="0.25">
      <c r="A564" s="20" t="s">
        <v>1223</v>
      </c>
      <c r="B564" s="20">
        <v>936</v>
      </c>
      <c r="C564" s="20" t="s">
        <v>174</v>
      </c>
      <c r="D564" s="20">
        <v>936</v>
      </c>
      <c r="E564" s="20" t="s">
        <v>174</v>
      </c>
      <c r="F564" s="20">
        <v>942</v>
      </c>
      <c r="G564" s="20" t="s">
        <v>715</v>
      </c>
      <c r="L564" s="23">
        <v>1</v>
      </c>
      <c r="W564" s="28">
        <f t="shared" si="57"/>
        <v>1</v>
      </c>
    </row>
    <row r="565" spans="1:23" outlineLevel="2" x14ac:dyDescent="0.25">
      <c r="A565" s="20" t="s">
        <v>1223</v>
      </c>
      <c r="B565" s="20">
        <v>936</v>
      </c>
      <c r="C565" s="20" t="s">
        <v>174</v>
      </c>
      <c r="D565" s="20">
        <v>936</v>
      </c>
      <c r="E565" s="20" t="s">
        <v>174</v>
      </c>
      <c r="F565" s="20">
        <v>938</v>
      </c>
      <c r="G565" s="20" t="s">
        <v>716</v>
      </c>
      <c r="M565" s="23">
        <v>2</v>
      </c>
      <c r="N565" s="23">
        <v>1</v>
      </c>
      <c r="O565" s="23">
        <v>11</v>
      </c>
      <c r="W565" s="28">
        <f t="shared" si="57"/>
        <v>14</v>
      </c>
    </row>
    <row r="566" spans="1:23" outlineLevel="2" x14ac:dyDescent="0.25">
      <c r="A566" s="20" t="s">
        <v>1223</v>
      </c>
      <c r="B566" s="20">
        <v>936</v>
      </c>
      <c r="C566" s="20" t="s">
        <v>174</v>
      </c>
      <c r="D566" s="20">
        <v>951</v>
      </c>
      <c r="E566" s="20" t="s">
        <v>177</v>
      </c>
      <c r="F566" s="20">
        <v>956</v>
      </c>
      <c r="G566" s="20" t="s">
        <v>722</v>
      </c>
      <c r="H566" s="23">
        <v>1</v>
      </c>
      <c r="W566" s="28">
        <f t="shared" si="57"/>
        <v>1</v>
      </c>
    </row>
    <row r="567" spans="1:23" outlineLevel="2" x14ac:dyDescent="0.25">
      <c r="A567" s="20" t="s">
        <v>1223</v>
      </c>
      <c r="B567" s="20">
        <v>936</v>
      </c>
      <c r="C567" s="20" t="s">
        <v>174</v>
      </c>
      <c r="D567" s="20">
        <v>1219</v>
      </c>
      <c r="E567" s="20" t="s">
        <v>248</v>
      </c>
      <c r="F567" s="20">
        <v>1220</v>
      </c>
      <c r="G567" s="20" t="s">
        <v>248</v>
      </c>
      <c r="M567" s="23">
        <v>1</v>
      </c>
      <c r="W567" s="28">
        <f t="shared" si="57"/>
        <v>1</v>
      </c>
    </row>
    <row r="568" spans="1:23" outlineLevel="1" x14ac:dyDescent="0.25">
      <c r="A568" s="24" t="s">
        <v>1781</v>
      </c>
      <c r="B568" s="25"/>
      <c r="C568" s="25"/>
      <c r="D568" s="25"/>
      <c r="E568" s="25"/>
      <c r="F568" s="25"/>
      <c r="G568" s="25"/>
      <c r="H568" s="26">
        <f t="shared" ref="H568:W568" si="64">SUBTOTAL(9,H558:H567)</f>
        <v>1</v>
      </c>
      <c r="I568" s="26">
        <f t="shared" si="64"/>
        <v>0</v>
      </c>
      <c r="J568" s="26">
        <f t="shared" si="64"/>
        <v>8</v>
      </c>
      <c r="K568" s="26">
        <f t="shared" si="64"/>
        <v>13</v>
      </c>
      <c r="L568" s="26">
        <f t="shared" si="64"/>
        <v>13</v>
      </c>
      <c r="M568" s="26">
        <f t="shared" si="64"/>
        <v>9</v>
      </c>
      <c r="N568" s="26">
        <f t="shared" si="64"/>
        <v>12</v>
      </c>
      <c r="O568" s="26">
        <f t="shared" si="64"/>
        <v>11</v>
      </c>
      <c r="P568" s="26">
        <f t="shared" si="64"/>
        <v>13</v>
      </c>
      <c r="Q568" s="26">
        <f t="shared" si="64"/>
        <v>12</v>
      </c>
      <c r="R568" s="26">
        <f t="shared" si="64"/>
        <v>12</v>
      </c>
      <c r="S568" s="26">
        <f t="shared" si="64"/>
        <v>13</v>
      </c>
      <c r="T568" s="26">
        <f t="shared" si="64"/>
        <v>10</v>
      </c>
      <c r="U568" s="26">
        <f t="shared" si="64"/>
        <v>7</v>
      </c>
      <c r="V568" s="26">
        <f t="shared" si="64"/>
        <v>15</v>
      </c>
      <c r="W568" s="28">
        <f t="shared" si="64"/>
        <v>149</v>
      </c>
    </row>
    <row r="569" spans="1:23" outlineLevel="2" x14ac:dyDescent="0.25">
      <c r="A569" s="20" t="s">
        <v>1224</v>
      </c>
      <c r="B569" s="20">
        <v>1466</v>
      </c>
      <c r="C569" s="20" t="s">
        <v>151</v>
      </c>
      <c r="D569" s="20">
        <v>42</v>
      </c>
      <c r="E569" s="20" t="s">
        <v>27</v>
      </c>
      <c r="F569" s="20">
        <v>52</v>
      </c>
      <c r="G569" s="20" t="s">
        <v>282</v>
      </c>
      <c r="S569" s="23">
        <v>1</v>
      </c>
      <c r="V569" s="23">
        <v>1</v>
      </c>
      <c r="W569" s="28">
        <f t="shared" si="57"/>
        <v>2</v>
      </c>
    </row>
    <row r="570" spans="1:23" outlineLevel="2" x14ac:dyDescent="0.25">
      <c r="A570" s="20" t="s">
        <v>1224</v>
      </c>
      <c r="B570" s="20">
        <v>1466</v>
      </c>
      <c r="C570" s="20" t="s">
        <v>151</v>
      </c>
      <c r="D570" s="20">
        <v>1095</v>
      </c>
      <c r="E570" s="20" t="s">
        <v>235</v>
      </c>
      <c r="F570" s="20">
        <v>1096</v>
      </c>
      <c r="G570" s="20" t="s">
        <v>235</v>
      </c>
      <c r="U570" s="23">
        <v>1</v>
      </c>
      <c r="V570" s="23">
        <v>2</v>
      </c>
      <c r="W570" s="28">
        <f t="shared" si="57"/>
        <v>3</v>
      </c>
    </row>
    <row r="571" spans="1:23" outlineLevel="2" x14ac:dyDescent="0.25">
      <c r="A571" s="20" t="s">
        <v>1224</v>
      </c>
      <c r="B571" s="20">
        <v>1466</v>
      </c>
      <c r="C571" s="20" t="s">
        <v>151</v>
      </c>
      <c r="D571" s="20">
        <v>1739</v>
      </c>
      <c r="E571" s="20" t="s">
        <v>96</v>
      </c>
      <c r="F571" s="20">
        <v>1715</v>
      </c>
      <c r="G571" s="20" t="s">
        <v>96</v>
      </c>
      <c r="R571" s="23">
        <v>1</v>
      </c>
      <c r="W571" s="28">
        <f t="shared" si="57"/>
        <v>1</v>
      </c>
    </row>
    <row r="572" spans="1:23" outlineLevel="2" x14ac:dyDescent="0.25">
      <c r="A572" s="20" t="s">
        <v>1224</v>
      </c>
      <c r="B572" s="20">
        <v>1466</v>
      </c>
      <c r="C572" s="20" t="s">
        <v>151</v>
      </c>
      <c r="D572" s="20">
        <v>296</v>
      </c>
      <c r="E572" s="20" t="s">
        <v>99</v>
      </c>
      <c r="F572" s="20">
        <v>297</v>
      </c>
      <c r="G572" s="20" t="s">
        <v>396</v>
      </c>
      <c r="H572" s="23">
        <v>1</v>
      </c>
      <c r="O572" s="23">
        <v>2</v>
      </c>
      <c r="R572" s="23">
        <v>1</v>
      </c>
      <c r="W572" s="28">
        <f t="shared" ref="W572:W644" si="65">SUM(H572:V572)</f>
        <v>4</v>
      </c>
    </row>
    <row r="573" spans="1:23" outlineLevel="2" x14ac:dyDescent="0.25">
      <c r="A573" s="20" t="s">
        <v>1224</v>
      </c>
      <c r="B573" s="20">
        <v>1466</v>
      </c>
      <c r="C573" s="20" t="s">
        <v>151</v>
      </c>
      <c r="D573" s="20">
        <v>1465</v>
      </c>
      <c r="E573" s="20" t="s">
        <v>144</v>
      </c>
      <c r="F573" s="20">
        <v>339</v>
      </c>
      <c r="G573" s="20" t="s">
        <v>590</v>
      </c>
      <c r="M573" s="23">
        <v>1</v>
      </c>
      <c r="W573" s="28">
        <f t="shared" si="65"/>
        <v>1</v>
      </c>
    </row>
    <row r="574" spans="1:23" outlineLevel="2" x14ac:dyDescent="0.25">
      <c r="A574" s="20" t="s">
        <v>1224</v>
      </c>
      <c r="B574" s="20">
        <v>1466</v>
      </c>
      <c r="C574" s="20" t="s">
        <v>151</v>
      </c>
      <c r="D574" s="20">
        <v>1465</v>
      </c>
      <c r="E574" s="20" t="s">
        <v>144</v>
      </c>
      <c r="F574" s="20">
        <v>340</v>
      </c>
      <c r="G574" s="20" t="s">
        <v>591</v>
      </c>
      <c r="S574" s="23">
        <v>1</v>
      </c>
      <c r="V574" s="23">
        <v>3</v>
      </c>
      <c r="W574" s="28">
        <f t="shared" si="65"/>
        <v>4</v>
      </c>
    </row>
    <row r="575" spans="1:23" outlineLevel="2" x14ac:dyDescent="0.25">
      <c r="A575" s="20" t="s">
        <v>1224</v>
      </c>
      <c r="B575" s="20">
        <v>1466</v>
      </c>
      <c r="C575" s="20" t="s">
        <v>151</v>
      </c>
      <c r="D575" s="20">
        <v>1465</v>
      </c>
      <c r="E575" s="20" t="s">
        <v>144</v>
      </c>
      <c r="F575" s="20">
        <v>341</v>
      </c>
      <c r="G575" s="20" t="s">
        <v>592</v>
      </c>
      <c r="R575" s="23">
        <v>2</v>
      </c>
      <c r="W575" s="28">
        <f t="shared" si="65"/>
        <v>2</v>
      </c>
    </row>
    <row r="576" spans="1:23" outlineLevel="2" x14ac:dyDescent="0.25">
      <c r="A576" s="20" t="s">
        <v>1224</v>
      </c>
      <c r="B576" s="20">
        <v>1466</v>
      </c>
      <c r="C576" s="20" t="s">
        <v>151</v>
      </c>
      <c r="D576" s="20">
        <v>1466</v>
      </c>
      <c r="E576" s="20" t="s">
        <v>151</v>
      </c>
      <c r="F576" s="20">
        <v>331</v>
      </c>
      <c r="G576" s="20" t="s">
        <v>609</v>
      </c>
      <c r="P576" s="23">
        <v>20</v>
      </c>
      <c r="Q576" s="23">
        <v>10</v>
      </c>
      <c r="R576" s="23">
        <v>18</v>
      </c>
      <c r="W576" s="28">
        <f t="shared" si="65"/>
        <v>48</v>
      </c>
    </row>
    <row r="577" spans="1:23" outlineLevel="2" x14ac:dyDescent="0.25">
      <c r="A577" s="20" t="s">
        <v>1224</v>
      </c>
      <c r="B577" s="20">
        <v>1466</v>
      </c>
      <c r="C577" s="20" t="s">
        <v>151</v>
      </c>
      <c r="D577" s="20">
        <v>1466</v>
      </c>
      <c r="E577" s="20" t="s">
        <v>151</v>
      </c>
      <c r="F577" s="20">
        <v>333</v>
      </c>
      <c r="G577" s="20" t="s">
        <v>610</v>
      </c>
      <c r="J577" s="23">
        <v>1</v>
      </c>
      <c r="K577" s="23">
        <v>3</v>
      </c>
      <c r="L577" s="23">
        <v>7</v>
      </c>
      <c r="M577" s="23">
        <v>8</v>
      </c>
      <c r="N577" s="23">
        <v>3</v>
      </c>
      <c r="O577" s="23">
        <v>14</v>
      </c>
      <c r="W577" s="28">
        <f t="shared" si="65"/>
        <v>36</v>
      </c>
    </row>
    <row r="578" spans="1:23" outlineLevel="2" x14ac:dyDescent="0.25">
      <c r="A578" s="20" t="s">
        <v>1224</v>
      </c>
      <c r="B578" s="20">
        <v>1466</v>
      </c>
      <c r="C578" s="20" t="s">
        <v>151</v>
      </c>
      <c r="D578" s="20">
        <v>1466</v>
      </c>
      <c r="E578" s="20" t="s">
        <v>151</v>
      </c>
      <c r="F578" s="20">
        <v>332</v>
      </c>
      <c r="G578" s="20" t="s">
        <v>611</v>
      </c>
      <c r="S578" s="23">
        <v>14</v>
      </c>
      <c r="T578" s="23">
        <v>16</v>
      </c>
      <c r="U578" s="23">
        <v>15</v>
      </c>
      <c r="V578" s="23">
        <v>18</v>
      </c>
      <c r="W578" s="28">
        <f t="shared" si="65"/>
        <v>63</v>
      </c>
    </row>
    <row r="579" spans="1:23" outlineLevel="2" x14ac:dyDescent="0.25">
      <c r="A579" s="20" t="s">
        <v>1224</v>
      </c>
      <c r="B579" s="20">
        <v>1466</v>
      </c>
      <c r="C579" s="20" t="s">
        <v>151</v>
      </c>
      <c r="D579" s="20">
        <v>1466</v>
      </c>
      <c r="E579" s="20" t="s">
        <v>151</v>
      </c>
      <c r="F579" s="20">
        <v>76</v>
      </c>
      <c r="G579" s="20" t="s">
        <v>612</v>
      </c>
      <c r="H579" s="23">
        <v>8</v>
      </c>
      <c r="J579" s="23">
        <v>12</v>
      </c>
      <c r="K579" s="23">
        <v>17</v>
      </c>
      <c r="L579" s="23">
        <v>14</v>
      </c>
      <c r="M579" s="23">
        <v>12</v>
      </c>
      <c r="N579" s="23">
        <v>9</v>
      </c>
      <c r="W579" s="28">
        <f t="shared" si="65"/>
        <v>72</v>
      </c>
    </row>
    <row r="580" spans="1:23" outlineLevel="1" x14ac:dyDescent="0.25">
      <c r="A580" s="24" t="s">
        <v>1782</v>
      </c>
      <c r="B580" s="25"/>
      <c r="C580" s="25"/>
      <c r="D580" s="25"/>
      <c r="E580" s="25"/>
      <c r="F580" s="25"/>
      <c r="G580" s="25"/>
      <c r="H580" s="26">
        <f t="shared" ref="H580:W580" si="66">SUBTOTAL(9,H569:H579)</f>
        <v>9</v>
      </c>
      <c r="I580" s="26">
        <f t="shared" si="66"/>
        <v>0</v>
      </c>
      <c r="J580" s="26">
        <f t="shared" si="66"/>
        <v>13</v>
      </c>
      <c r="K580" s="26">
        <f t="shared" si="66"/>
        <v>20</v>
      </c>
      <c r="L580" s="26">
        <f t="shared" si="66"/>
        <v>21</v>
      </c>
      <c r="M580" s="26">
        <f t="shared" si="66"/>
        <v>21</v>
      </c>
      <c r="N580" s="26">
        <f t="shared" si="66"/>
        <v>12</v>
      </c>
      <c r="O580" s="26">
        <f t="shared" si="66"/>
        <v>16</v>
      </c>
      <c r="P580" s="26">
        <f t="shared" si="66"/>
        <v>20</v>
      </c>
      <c r="Q580" s="26">
        <f t="shared" si="66"/>
        <v>10</v>
      </c>
      <c r="R580" s="26">
        <f t="shared" si="66"/>
        <v>22</v>
      </c>
      <c r="S580" s="26">
        <f t="shared" si="66"/>
        <v>16</v>
      </c>
      <c r="T580" s="26">
        <f t="shared" si="66"/>
        <v>16</v>
      </c>
      <c r="U580" s="26">
        <f t="shared" si="66"/>
        <v>16</v>
      </c>
      <c r="V580" s="26">
        <f t="shared" si="66"/>
        <v>24</v>
      </c>
      <c r="W580" s="28">
        <f t="shared" si="66"/>
        <v>236</v>
      </c>
    </row>
    <row r="581" spans="1:23" outlineLevel="2" x14ac:dyDescent="0.25">
      <c r="A581" s="20" t="s">
        <v>1225</v>
      </c>
      <c r="B581" s="20">
        <v>77</v>
      </c>
      <c r="C581" s="20" t="s">
        <v>869</v>
      </c>
      <c r="D581" s="20">
        <v>1213</v>
      </c>
      <c r="E581" s="20" t="s">
        <v>240</v>
      </c>
      <c r="F581" s="20">
        <v>1214</v>
      </c>
      <c r="G581" s="20" t="s">
        <v>240</v>
      </c>
      <c r="S581" s="23">
        <v>6</v>
      </c>
      <c r="T581" s="23">
        <v>10</v>
      </c>
      <c r="U581" s="23">
        <v>7</v>
      </c>
      <c r="V581" s="23">
        <v>4</v>
      </c>
      <c r="W581" s="28">
        <f t="shared" si="65"/>
        <v>27</v>
      </c>
    </row>
    <row r="582" spans="1:23" outlineLevel="2" x14ac:dyDescent="0.25">
      <c r="A582" s="20" t="s">
        <v>1225</v>
      </c>
      <c r="B582" s="20">
        <v>77</v>
      </c>
      <c r="C582" s="20" t="s">
        <v>869</v>
      </c>
      <c r="D582" s="20">
        <v>1231</v>
      </c>
      <c r="E582" s="20" t="s">
        <v>254</v>
      </c>
      <c r="F582" s="20">
        <v>1232</v>
      </c>
      <c r="G582" s="20" t="s">
        <v>254</v>
      </c>
      <c r="V582" s="23">
        <v>1</v>
      </c>
      <c r="W582" s="28">
        <f t="shared" si="65"/>
        <v>1</v>
      </c>
    </row>
    <row r="583" spans="1:23" outlineLevel="2" x14ac:dyDescent="0.25">
      <c r="A583" s="20" t="s">
        <v>1225</v>
      </c>
      <c r="B583" s="20">
        <v>1507</v>
      </c>
      <c r="C583" s="20" t="s">
        <v>916</v>
      </c>
      <c r="D583" s="20">
        <v>1213</v>
      </c>
      <c r="E583" s="20" t="s">
        <v>240</v>
      </c>
      <c r="F583" s="20">
        <v>1214</v>
      </c>
      <c r="G583" s="20" t="s">
        <v>240</v>
      </c>
      <c r="S583" s="23">
        <v>1</v>
      </c>
      <c r="W583" s="28">
        <f t="shared" si="65"/>
        <v>1</v>
      </c>
    </row>
    <row r="584" spans="1:23" outlineLevel="2" x14ac:dyDescent="0.25">
      <c r="A584" s="20" t="s">
        <v>1225</v>
      </c>
      <c r="B584" s="20">
        <v>1054</v>
      </c>
      <c r="C584" s="20" t="s">
        <v>69</v>
      </c>
      <c r="D584" s="20">
        <v>1054</v>
      </c>
      <c r="E584" s="20" t="s">
        <v>69</v>
      </c>
      <c r="F584" s="20">
        <v>1055</v>
      </c>
      <c r="G584" s="20" t="s">
        <v>356</v>
      </c>
      <c r="J584" s="23">
        <v>7</v>
      </c>
      <c r="K584" s="23">
        <v>10</v>
      </c>
      <c r="L584" s="23">
        <v>9</v>
      </c>
      <c r="M584" s="23">
        <v>6</v>
      </c>
      <c r="N584" s="23">
        <v>9</v>
      </c>
      <c r="O584" s="23">
        <v>5</v>
      </c>
      <c r="P584" s="23">
        <v>10</v>
      </c>
      <c r="Q584" s="23">
        <v>7</v>
      </c>
      <c r="R584" s="23">
        <v>4</v>
      </c>
      <c r="W584" s="28">
        <f t="shared" si="65"/>
        <v>67</v>
      </c>
    </row>
    <row r="585" spans="1:23" outlineLevel="1" x14ac:dyDescent="0.25">
      <c r="A585" s="24" t="s">
        <v>1783</v>
      </c>
      <c r="B585" s="25"/>
      <c r="C585" s="25"/>
      <c r="D585" s="25"/>
      <c r="E585" s="25"/>
      <c r="F585" s="25"/>
      <c r="G585" s="25"/>
      <c r="H585" s="26">
        <f t="shared" ref="H585:W585" si="67">SUBTOTAL(9,H581:H584)</f>
        <v>0</v>
      </c>
      <c r="I585" s="26">
        <f t="shared" si="67"/>
        <v>0</v>
      </c>
      <c r="J585" s="26">
        <f t="shared" si="67"/>
        <v>7</v>
      </c>
      <c r="K585" s="26">
        <f t="shared" si="67"/>
        <v>10</v>
      </c>
      <c r="L585" s="26">
        <f t="shared" si="67"/>
        <v>9</v>
      </c>
      <c r="M585" s="26">
        <f t="shared" si="67"/>
        <v>6</v>
      </c>
      <c r="N585" s="26">
        <f t="shared" si="67"/>
        <v>9</v>
      </c>
      <c r="O585" s="26">
        <f t="shared" si="67"/>
        <v>5</v>
      </c>
      <c r="P585" s="26">
        <f t="shared" si="67"/>
        <v>10</v>
      </c>
      <c r="Q585" s="26">
        <f t="shared" si="67"/>
        <v>7</v>
      </c>
      <c r="R585" s="26">
        <f t="shared" si="67"/>
        <v>4</v>
      </c>
      <c r="S585" s="26">
        <f t="shared" si="67"/>
        <v>7</v>
      </c>
      <c r="T585" s="26">
        <f t="shared" si="67"/>
        <v>10</v>
      </c>
      <c r="U585" s="26">
        <f t="shared" si="67"/>
        <v>7</v>
      </c>
      <c r="V585" s="26">
        <f t="shared" si="67"/>
        <v>5</v>
      </c>
      <c r="W585" s="28">
        <f t="shared" si="67"/>
        <v>96</v>
      </c>
    </row>
    <row r="586" spans="1:23" outlineLevel="2" x14ac:dyDescent="0.25">
      <c r="A586" s="20" t="s">
        <v>1226</v>
      </c>
      <c r="B586" s="20">
        <v>78</v>
      </c>
      <c r="C586" s="20" t="s">
        <v>34</v>
      </c>
      <c r="D586" s="20">
        <v>78</v>
      </c>
      <c r="E586" s="20" t="s">
        <v>34</v>
      </c>
      <c r="F586" s="20">
        <v>85</v>
      </c>
      <c r="G586" s="20" t="s">
        <v>302</v>
      </c>
      <c r="H586" s="23">
        <v>62</v>
      </c>
      <c r="I586" s="23">
        <v>4</v>
      </c>
      <c r="J586" s="23">
        <v>105</v>
      </c>
      <c r="K586" s="23">
        <v>81</v>
      </c>
      <c r="L586" s="23">
        <v>95</v>
      </c>
      <c r="M586" s="23">
        <v>104</v>
      </c>
      <c r="N586" s="23">
        <v>95</v>
      </c>
      <c r="O586" s="23">
        <v>106</v>
      </c>
      <c r="P586" s="23">
        <v>101</v>
      </c>
      <c r="Q586" s="23">
        <v>86</v>
      </c>
      <c r="R586" s="23">
        <v>97</v>
      </c>
      <c r="W586" s="28">
        <f t="shared" si="65"/>
        <v>936</v>
      </c>
    </row>
    <row r="587" spans="1:23" outlineLevel="2" x14ac:dyDescent="0.25">
      <c r="A587" s="20" t="s">
        <v>1226</v>
      </c>
      <c r="B587" s="20">
        <v>78</v>
      </c>
      <c r="C587" s="20" t="s">
        <v>34</v>
      </c>
      <c r="D587" s="20">
        <v>78</v>
      </c>
      <c r="E587" s="20" t="s">
        <v>34</v>
      </c>
      <c r="F587" s="20">
        <v>84</v>
      </c>
      <c r="G587" s="20" t="s">
        <v>303</v>
      </c>
      <c r="S587" s="23">
        <v>108</v>
      </c>
      <c r="T587" s="23">
        <v>103</v>
      </c>
      <c r="U587" s="23">
        <v>94</v>
      </c>
      <c r="V587" s="23">
        <v>87</v>
      </c>
      <c r="W587" s="28">
        <f t="shared" si="65"/>
        <v>392</v>
      </c>
    </row>
    <row r="588" spans="1:23" outlineLevel="2" x14ac:dyDescent="0.25">
      <c r="A588" s="20" t="s">
        <v>1226</v>
      </c>
      <c r="B588" s="20">
        <v>78</v>
      </c>
      <c r="C588" s="20" t="s">
        <v>34</v>
      </c>
      <c r="D588" s="20">
        <v>1266</v>
      </c>
      <c r="E588" s="20" t="s">
        <v>224</v>
      </c>
      <c r="F588" s="20">
        <v>1267</v>
      </c>
      <c r="G588" s="20" t="s">
        <v>839</v>
      </c>
      <c r="U588" s="23">
        <v>1</v>
      </c>
      <c r="W588" s="28">
        <f t="shared" si="65"/>
        <v>1</v>
      </c>
    </row>
    <row r="589" spans="1:23" outlineLevel="2" x14ac:dyDescent="0.25">
      <c r="A589" s="20" t="s">
        <v>1226</v>
      </c>
      <c r="B589" s="20">
        <v>78</v>
      </c>
      <c r="C589" s="20" t="s">
        <v>34</v>
      </c>
      <c r="D589" s="20">
        <v>1095</v>
      </c>
      <c r="E589" s="20" t="s">
        <v>235</v>
      </c>
      <c r="F589" s="20">
        <v>1096</v>
      </c>
      <c r="G589" s="20" t="s">
        <v>235</v>
      </c>
      <c r="S589" s="23">
        <v>1</v>
      </c>
      <c r="T589" s="23">
        <v>2</v>
      </c>
      <c r="V589" s="23">
        <v>1</v>
      </c>
      <c r="W589" s="28">
        <f t="shared" si="65"/>
        <v>4</v>
      </c>
    </row>
    <row r="590" spans="1:23" outlineLevel="2" x14ac:dyDescent="0.25">
      <c r="A590" s="20" t="s">
        <v>1226</v>
      </c>
      <c r="B590" s="20">
        <v>78</v>
      </c>
      <c r="C590" s="20" t="s">
        <v>34</v>
      </c>
      <c r="D590" s="20">
        <v>1739</v>
      </c>
      <c r="E590" s="20" t="s">
        <v>96</v>
      </c>
      <c r="F590" s="20">
        <v>1715</v>
      </c>
      <c r="G590" s="20" t="s">
        <v>96</v>
      </c>
      <c r="U590" s="23">
        <v>1</v>
      </c>
      <c r="W590" s="28">
        <f t="shared" si="65"/>
        <v>1</v>
      </c>
    </row>
    <row r="591" spans="1:23" outlineLevel="2" x14ac:dyDescent="0.25">
      <c r="A591" s="20" t="s">
        <v>1226</v>
      </c>
      <c r="B591" s="20">
        <v>78</v>
      </c>
      <c r="C591" s="20" t="s">
        <v>34</v>
      </c>
      <c r="D591" s="20">
        <v>1615</v>
      </c>
      <c r="E591" s="20" t="s">
        <v>140</v>
      </c>
      <c r="F591" s="20">
        <v>674</v>
      </c>
      <c r="G591" s="20" t="s">
        <v>572</v>
      </c>
      <c r="M591" s="23">
        <v>1</v>
      </c>
      <c r="W591" s="28">
        <f t="shared" si="65"/>
        <v>1</v>
      </c>
    </row>
    <row r="592" spans="1:23" outlineLevel="2" x14ac:dyDescent="0.25">
      <c r="A592" s="20" t="s">
        <v>1226</v>
      </c>
      <c r="B592" s="20">
        <v>78</v>
      </c>
      <c r="C592" s="20" t="s">
        <v>34</v>
      </c>
      <c r="D592" s="20">
        <v>1466</v>
      </c>
      <c r="E592" s="20" t="s">
        <v>151</v>
      </c>
      <c r="F592" s="20">
        <v>8</v>
      </c>
      <c r="G592" s="20" t="s">
        <v>608</v>
      </c>
      <c r="H592" s="23">
        <v>1</v>
      </c>
      <c r="W592" s="28">
        <f t="shared" si="65"/>
        <v>1</v>
      </c>
    </row>
    <row r="593" spans="1:23" outlineLevel="2" x14ac:dyDescent="0.25">
      <c r="A593" s="20" t="s">
        <v>1226</v>
      </c>
      <c r="B593" s="20">
        <v>78</v>
      </c>
      <c r="C593" s="20" t="s">
        <v>34</v>
      </c>
      <c r="D593" s="20">
        <v>1219</v>
      </c>
      <c r="E593" s="20" t="s">
        <v>248</v>
      </c>
      <c r="F593" s="20">
        <v>1220</v>
      </c>
      <c r="G593" s="20" t="s">
        <v>248</v>
      </c>
      <c r="M593" s="23">
        <v>1</v>
      </c>
      <c r="N593" s="23">
        <v>1</v>
      </c>
      <c r="W593" s="28">
        <f t="shared" si="65"/>
        <v>2</v>
      </c>
    </row>
    <row r="594" spans="1:23" outlineLevel="1" x14ac:dyDescent="0.25">
      <c r="A594" s="24" t="s">
        <v>1784</v>
      </c>
      <c r="B594" s="25"/>
      <c r="C594" s="25"/>
      <c r="D594" s="25"/>
      <c r="E594" s="25"/>
      <c r="F594" s="25"/>
      <c r="G594" s="25"/>
      <c r="H594" s="26">
        <f t="shared" ref="H594:W594" si="68">SUBTOTAL(9,H586:H593)</f>
        <v>63</v>
      </c>
      <c r="I594" s="26">
        <f t="shared" si="68"/>
        <v>4</v>
      </c>
      <c r="J594" s="26">
        <f t="shared" si="68"/>
        <v>105</v>
      </c>
      <c r="K594" s="26">
        <f t="shared" si="68"/>
        <v>81</v>
      </c>
      <c r="L594" s="26">
        <f t="shared" si="68"/>
        <v>95</v>
      </c>
      <c r="M594" s="26">
        <f t="shared" si="68"/>
        <v>106</v>
      </c>
      <c r="N594" s="26">
        <f t="shared" si="68"/>
        <v>96</v>
      </c>
      <c r="O594" s="26">
        <f t="shared" si="68"/>
        <v>106</v>
      </c>
      <c r="P594" s="26">
        <f t="shared" si="68"/>
        <v>101</v>
      </c>
      <c r="Q594" s="26">
        <f t="shared" si="68"/>
        <v>86</v>
      </c>
      <c r="R594" s="26">
        <f t="shared" si="68"/>
        <v>97</v>
      </c>
      <c r="S594" s="26">
        <f t="shared" si="68"/>
        <v>109</v>
      </c>
      <c r="T594" s="26">
        <f t="shared" si="68"/>
        <v>105</v>
      </c>
      <c r="U594" s="26">
        <f t="shared" si="68"/>
        <v>96</v>
      </c>
      <c r="V594" s="26">
        <f t="shared" si="68"/>
        <v>88</v>
      </c>
      <c r="W594" s="28">
        <f t="shared" si="68"/>
        <v>1338</v>
      </c>
    </row>
    <row r="595" spans="1:23" outlineLevel="2" x14ac:dyDescent="0.25">
      <c r="A595" s="20" t="s">
        <v>1227</v>
      </c>
      <c r="B595" s="20">
        <v>86</v>
      </c>
      <c r="C595" s="20" t="s">
        <v>870</v>
      </c>
      <c r="D595" s="20">
        <v>707</v>
      </c>
      <c r="E595" s="20" t="s">
        <v>146</v>
      </c>
      <c r="F595" s="20">
        <v>708</v>
      </c>
      <c r="G595" s="20" t="s">
        <v>595</v>
      </c>
      <c r="H595" s="23">
        <v>1</v>
      </c>
      <c r="W595" s="28">
        <f t="shared" si="65"/>
        <v>1</v>
      </c>
    </row>
    <row r="596" spans="1:23" outlineLevel="2" x14ac:dyDescent="0.25">
      <c r="A596" s="20" t="s">
        <v>1227</v>
      </c>
      <c r="B596" s="20">
        <v>86</v>
      </c>
      <c r="C596" s="20" t="s">
        <v>870</v>
      </c>
      <c r="D596" s="20">
        <v>780</v>
      </c>
      <c r="E596" s="20" t="s">
        <v>158</v>
      </c>
      <c r="F596" s="20">
        <v>782</v>
      </c>
      <c r="G596" s="20" t="s">
        <v>643</v>
      </c>
      <c r="Q596" s="23">
        <v>11</v>
      </c>
      <c r="R596" s="23">
        <v>6</v>
      </c>
      <c r="S596" s="23">
        <v>6</v>
      </c>
      <c r="T596" s="23">
        <v>9</v>
      </c>
      <c r="U596" s="23">
        <v>5</v>
      </c>
      <c r="V596" s="23">
        <v>5</v>
      </c>
      <c r="W596" s="28">
        <f t="shared" si="65"/>
        <v>42</v>
      </c>
    </row>
    <row r="597" spans="1:23" outlineLevel="2" x14ac:dyDescent="0.25">
      <c r="A597" s="20" t="s">
        <v>1227</v>
      </c>
      <c r="B597" s="20">
        <v>86</v>
      </c>
      <c r="C597" s="20" t="s">
        <v>870</v>
      </c>
      <c r="D597" s="20">
        <v>780</v>
      </c>
      <c r="E597" s="20" t="s">
        <v>158</v>
      </c>
      <c r="F597" s="20">
        <v>781</v>
      </c>
      <c r="G597" s="20" t="s">
        <v>644</v>
      </c>
      <c r="H597" s="23">
        <v>3</v>
      </c>
      <c r="J597" s="23">
        <v>3</v>
      </c>
      <c r="K597" s="23">
        <v>6</v>
      </c>
      <c r="L597" s="23">
        <v>1</v>
      </c>
      <c r="M597" s="23">
        <v>3</v>
      </c>
      <c r="N597" s="23">
        <v>2</v>
      </c>
      <c r="O597" s="23">
        <v>5</v>
      </c>
      <c r="P597" s="23">
        <v>3</v>
      </c>
      <c r="W597" s="28">
        <f t="shared" si="65"/>
        <v>26</v>
      </c>
    </row>
    <row r="598" spans="1:23" outlineLevel="2" x14ac:dyDescent="0.25">
      <c r="A598" s="20" t="s">
        <v>1227</v>
      </c>
      <c r="B598" s="20">
        <v>86</v>
      </c>
      <c r="C598" s="20" t="s">
        <v>870</v>
      </c>
      <c r="D598" s="20">
        <v>551</v>
      </c>
      <c r="E598" s="20" t="s">
        <v>185</v>
      </c>
      <c r="F598" s="20">
        <v>553</v>
      </c>
      <c r="G598" s="20" t="s">
        <v>755</v>
      </c>
      <c r="J598" s="23">
        <v>1</v>
      </c>
      <c r="W598" s="28">
        <f t="shared" si="65"/>
        <v>1</v>
      </c>
    </row>
    <row r="599" spans="1:23" outlineLevel="2" x14ac:dyDescent="0.25">
      <c r="A599" s="20" t="s">
        <v>1227</v>
      </c>
      <c r="B599" s="20">
        <v>86</v>
      </c>
      <c r="C599" s="20" t="s">
        <v>870</v>
      </c>
      <c r="D599" s="20">
        <v>551</v>
      </c>
      <c r="E599" s="20" t="s">
        <v>185</v>
      </c>
      <c r="F599" s="20">
        <v>557</v>
      </c>
      <c r="G599" s="20" t="s">
        <v>756</v>
      </c>
      <c r="V599" s="23">
        <v>2</v>
      </c>
      <c r="W599" s="28">
        <f t="shared" si="65"/>
        <v>2</v>
      </c>
    </row>
    <row r="600" spans="1:23" outlineLevel="1" x14ac:dyDescent="0.25">
      <c r="A600" s="24" t="s">
        <v>1785</v>
      </c>
      <c r="B600" s="25"/>
      <c r="C600" s="25"/>
      <c r="D600" s="25"/>
      <c r="E600" s="25"/>
      <c r="F600" s="25"/>
      <c r="G600" s="25"/>
      <c r="H600" s="26">
        <f t="shared" ref="H600:W600" si="69">SUBTOTAL(9,H595:H599)</f>
        <v>4</v>
      </c>
      <c r="I600" s="26">
        <f t="shared" si="69"/>
        <v>0</v>
      </c>
      <c r="J600" s="26">
        <f t="shared" si="69"/>
        <v>4</v>
      </c>
      <c r="K600" s="26">
        <f t="shared" si="69"/>
        <v>6</v>
      </c>
      <c r="L600" s="26">
        <f t="shared" si="69"/>
        <v>1</v>
      </c>
      <c r="M600" s="26">
        <f t="shared" si="69"/>
        <v>3</v>
      </c>
      <c r="N600" s="26">
        <f t="shared" si="69"/>
        <v>2</v>
      </c>
      <c r="O600" s="26">
        <f t="shared" si="69"/>
        <v>5</v>
      </c>
      <c r="P600" s="26">
        <f t="shared" si="69"/>
        <v>3</v>
      </c>
      <c r="Q600" s="26">
        <f t="shared" si="69"/>
        <v>11</v>
      </c>
      <c r="R600" s="26">
        <f t="shared" si="69"/>
        <v>6</v>
      </c>
      <c r="S600" s="26">
        <f t="shared" si="69"/>
        <v>6</v>
      </c>
      <c r="T600" s="26">
        <f t="shared" si="69"/>
        <v>9</v>
      </c>
      <c r="U600" s="26">
        <f t="shared" si="69"/>
        <v>5</v>
      </c>
      <c r="V600" s="26">
        <f t="shared" si="69"/>
        <v>7</v>
      </c>
      <c r="W600" s="28">
        <f t="shared" si="69"/>
        <v>72</v>
      </c>
    </row>
    <row r="601" spans="1:23" outlineLevel="2" x14ac:dyDescent="0.25">
      <c r="A601" s="20" t="s">
        <v>1228</v>
      </c>
      <c r="B601" s="20">
        <v>922</v>
      </c>
      <c r="C601" s="20" t="s">
        <v>172</v>
      </c>
      <c r="D601" s="20">
        <v>1630</v>
      </c>
      <c r="E601" s="20" t="s">
        <v>29</v>
      </c>
      <c r="F601" s="20">
        <v>1648</v>
      </c>
      <c r="G601" s="20" t="s">
        <v>292</v>
      </c>
      <c r="T601" s="23">
        <v>2</v>
      </c>
      <c r="W601" s="28">
        <f t="shared" si="65"/>
        <v>2</v>
      </c>
    </row>
    <row r="602" spans="1:23" outlineLevel="2" x14ac:dyDescent="0.25">
      <c r="A602" s="20" t="s">
        <v>1228</v>
      </c>
      <c r="B602" s="20">
        <v>922</v>
      </c>
      <c r="C602" s="20" t="s">
        <v>172</v>
      </c>
      <c r="D602" s="20">
        <v>1180</v>
      </c>
      <c r="E602" s="20" t="s">
        <v>230</v>
      </c>
      <c r="F602" s="20">
        <v>1181</v>
      </c>
      <c r="G602" s="20" t="s">
        <v>230</v>
      </c>
      <c r="U602" s="23">
        <v>1</v>
      </c>
      <c r="V602" s="23">
        <v>2</v>
      </c>
      <c r="W602" s="28">
        <f t="shared" si="65"/>
        <v>3</v>
      </c>
    </row>
    <row r="603" spans="1:23" outlineLevel="2" x14ac:dyDescent="0.25">
      <c r="A603" s="20" t="s">
        <v>1228</v>
      </c>
      <c r="B603" s="20">
        <v>922</v>
      </c>
      <c r="C603" s="20" t="s">
        <v>172</v>
      </c>
      <c r="D603" s="20">
        <v>1739</v>
      </c>
      <c r="E603" s="20" t="s">
        <v>96</v>
      </c>
      <c r="F603" s="20">
        <v>1715</v>
      </c>
      <c r="G603" s="20" t="s">
        <v>96</v>
      </c>
      <c r="S603" s="23">
        <v>1</v>
      </c>
      <c r="U603" s="23">
        <v>1</v>
      </c>
      <c r="W603" s="28">
        <f t="shared" si="65"/>
        <v>2</v>
      </c>
    </row>
    <row r="604" spans="1:23" outlineLevel="2" x14ac:dyDescent="0.25">
      <c r="A604" s="20" t="s">
        <v>1228</v>
      </c>
      <c r="B604" s="20">
        <v>922</v>
      </c>
      <c r="C604" s="20" t="s">
        <v>172</v>
      </c>
      <c r="D604" s="20">
        <v>1067</v>
      </c>
      <c r="E604" s="20" t="s">
        <v>97</v>
      </c>
      <c r="F604" s="20">
        <v>1068</v>
      </c>
      <c r="G604" s="20" t="s">
        <v>97</v>
      </c>
      <c r="V604" s="23">
        <v>1</v>
      </c>
      <c r="W604" s="28">
        <f t="shared" si="65"/>
        <v>1</v>
      </c>
    </row>
    <row r="605" spans="1:23" outlineLevel="2" x14ac:dyDescent="0.25">
      <c r="A605" s="20" t="s">
        <v>1228</v>
      </c>
      <c r="B605" s="20">
        <v>922</v>
      </c>
      <c r="C605" s="20" t="s">
        <v>172</v>
      </c>
      <c r="D605" s="20">
        <v>1455</v>
      </c>
      <c r="E605" s="20" t="s">
        <v>132</v>
      </c>
      <c r="F605" s="20">
        <v>511</v>
      </c>
      <c r="G605" s="20" t="s">
        <v>522</v>
      </c>
      <c r="V605" s="23">
        <v>1</v>
      </c>
      <c r="W605" s="28">
        <f t="shared" si="65"/>
        <v>1</v>
      </c>
    </row>
    <row r="606" spans="1:23" outlineLevel="2" x14ac:dyDescent="0.25">
      <c r="A606" s="20" t="s">
        <v>1228</v>
      </c>
      <c r="B606" s="20">
        <v>922</v>
      </c>
      <c r="C606" s="20" t="s">
        <v>172</v>
      </c>
      <c r="D606" s="20">
        <v>646</v>
      </c>
      <c r="E606" s="20" t="s">
        <v>135</v>
      </c>
      <c r="F606" s="20">
        <v>657</v>
      </c>
      <c r="G606" s="20" t="s">
        <v>544</v>
      </c>
      <c r="H606" s="23">
        <v>1</v>
      </c>
      <c r="W606" s="28">
        <f t="shared" si="65"/>
        <v>1</v>
      </c>
    </row>
    <row r="607" spans="1:23" outlineLevel="2" x14ac:dyDescent="0.25">
      <c r="A607" s="20" t="s">
        <v>1228</v>
      </c>
      <c r="B607" s="20">
        <v>922</v>
      </c>
      <c r="C607" s="20" t="s">
        <v>172</v>
      </c>
      <c r="D607" s="20">
        <v>922</v>
      </c>
      <c r="E607" s="20" t="s">
        <v>172</v>
      </c>
      <c r="F607" s="20">
        <v>925</v>
      </c>
      <c r="G607" s="20" t="s">
        <v>703</v>
      </c>
      <c r="S607" s="23">
        <v>59</v>
      </c>
      <c r="T607" s="23">
        <v>42</v>
      </c>
      <c r="U607" s="23">
        <v>45</v>
      </c>
      <c r="V607" s="23">
        <v>36</v>
      </c>
      <c r="W607" s="28">
        <f t="shared" si="65"/>
        <v>182</v>
      </c>
    </row>
    <row r="608" spans="1:23" outlineLevel="2" x14ac:dyDescent="0.25">
      <c r="A608" s="20" t="s">
        <v>1228</v>
      </c>
      <c r="B608" s="20">
        <v>922</v>
      </c>
      <c r="C608" s="20" t="s">
        <v>172</v>
      </c>
      <c r="D608" s="20">
        <v>922</v>
      </c>
      <c r="E608" s="20" t="s">
        <v>172</v>
      </c>
      <c r="F608" s="20">
        <v>926</v>
      </c>
      <c r="G608" s="20" t="s">
        <v>704</v>
      </c>
      <c r="P608" s="23">
        <v>55</v>
      </c>
      <c r="Q608" s="23">
        <v>50</v>
      </c>
      <c r="R608" s="23">
        <v>34</v>
      </c>
      <c r="W608" s="28">
        <f t="shared" si="65"/>
        <v>139</v>
      </c>
    </row>
    <row r="609" spans="1:23" outlineLevel="2" x14ac:dyDescent="0.25">
      <c r="A609" s="20" t="s">
        <v>1228</v>
      </c>
      <c r="B609" s="20">
        <v>922</v>
      </c>
      <c r="C609" s="20" t="s">
        <v>172</v>
      </c>
      <c r="D609" s="20">
        <v>922</v>
      </c>
      <c r="E609" s="20" t="s">
        <v>172</v>
      </c>
      <c r="F609" s="20">
        <v>929</v>
      </c>
      <c r="G609" s="20" t="s">
        <v>705</v>
      </c>
      <c r="K609" s="23">
        <v>1</v>
      </c>
      <c r="W609" s="28">
        <f t="shared" si="65"/>
        <v>1</v>
      </c>
    </row>
    <row r="610" spans="1:23" outlineLevel="2" x14ac:dyDescent="0.25">
      <c r="A610" s="20" t="s">
        <v>1228</v>
      </c>
      <c r="B610" s="20">
        <v>922</v>
      </c>
      <c r="C610" s="20" t="s">
        <v>172</v>
      </c>
      <c r="D610" s="20">
        <v>922</v>
      </c>
      <c r="E610" s="20" t="s">
        <v>172</v>
      </c>
      <c r="F610" s="20">
        <v>927</v>
      </c>
      <c r="G610" s="20" t="s">
        <v>706</v>
      </c>
      <c r="J610" s="23">
        <v>1</v>
      </c>
      <c r="W610" s="28">
        <f t="shared" si="65"/>
        <v>1</v>
      </c>
    </row>
    <row r="611" spans="1:23" outlineLevel="2" x14ac:dyDescent="0.25">
      <c r="A611" s="20" t="s">
        <v>1228</v>
      </c>
      <c r="B611" s="20">
        <v>922</v>
      </c>
      <c r="C611" s="20" t="s">
        <v>172</v>
      </c>
      <c r="D611" s="20">
        <v>922</v>
      </c>
      <c r="E611" s="20" t="s">
        <v>172</v>
      </c>
      <c r="F611" s="20">
        <v>923</v>
      </c>
      <c r="G611" s="20" t="s">
        <v>707</v>
      </c>
      <c r="J611" s="23">
        <v>48</v>
      </c>
      <c r="K611" s="23">
        <v>47</v>
      </c>
      <c r="L611" s="23">
        <v>51</v>
      </c>
      <c r="M611" s="23">
        <v>57</v>
      </c>
      <c r="N611" s="23">
        <v>43</v>
      </c>
      <c r="O611" s="23">
        <v>54</v>
      </c>
      <c r="W611" s="28">
        <f t="shared" si="65"/>
        <v>300</v>
      </c>
    </row>
    <row r="612" spans="1:23" outlineLevel="2" x14ac:dyDescent="0.25">
      <c r="A612" s="20" t="s">
        <v>1228</v>
      </c>
      <c r="B612" s="20">
        <v>922</v>
      </c>
      <c r="C612" s="20" t="s">
        <v>172</v>
      </c>
      <c r="D612" s="20">
        <v>969</v>
      </c>
      <c r="E612" s="20" t="s">
        <v>180</v>
      </c>
      <c r="F612" s="20">
        <v>975</v>
      </c>
      <c r="G612" s="20" t="s">
        <v>736</v>
      </c>
      <c r="L612" s="23">
        <v>2</v>
      </c>
      <c r="W612" s="28">
        <f t="shared" si="65"/>
        <v>2</v>
      </c>
    </row>
    <row r="613" spans="1:23" outlineLevel="1" x14ac:dyDescent="0.25">
      <c r="A613" s="24" t="s">
        <v>1786</v>
      </c>
      <c r="B613" s="25"/>
      <c r="C613" s="25"/>
      <c r="D613" s="25"/>
      <c r="E613" s="25"/>
      <c r="F613" s="25"/>
      <c r="G613" s="25"/>
      <c r="H613" s="26">
        <f t="shared" ref="H613:W613" si="70">SUBTOTAL(9,H601:H612)</f>
        <v>1</v>
      </c>
      <c r="I613" s="26">
        <f t="shared" si="70"/>
        <v>0</v>
      </c>
      <c r="J613" s="26">
        <f t="shared" si="70"/>
        <v>49</v>
      </c>
      <c r="K613" s="26">
        <f t="shared" si="70"/>
        <v>48</v>
      </c>
      <c r="L613" s="26">
        <f t="shared" si="70"/>
        <v>53</v>
      </c>
      <c r="M613" s="26">
        <f t="shared" si="70"/>
        <v>57</v>
      </c>
      <c r="N613" s="26">
        <f t="shared" si="70"/>
        <v>43</v>
      </c>
      <c r="O613" s="26">
        <f t="shared" si="70"/>
        <v>54</v>
      </c>
      <c r="P613" s="26">
        <f t="shared" si="70"/>
        <v>55</v>
      </c>
      <c r="Q613" s="26">
        <f t="shared" si="70"/>
        <v>50</v>
      </c>
      <c r="R613" s="26">
        <f t="shared" si="70"/>
        <v>34</v>
      </c>
      <c r="S613" s="26">
        <f t="shared" si="70"/>
        <v>60</v>
      </c>
      <c r="T613" s="26">
        <f t="shared" si="70"/>
        <v>44</v>
      </c>
      <c r="U613" s="26">
        <f t="shared" si="70"/>
        <v>47</v>
      </c>
      <c r="V613" s="26">
        <f t="shared" si="70"/>
        <v>40</v>
      </c>
      <c r="W613" s="28">
        <f t="shared" si="70"/>
        <v>635</v>
      </c>
    </row>
    <row r="614" spans="1:23" outlineLevel="2" x14ac:dyDescent="0.25">
      <c r="A614" s="20" t="s">
        <v>1229</v>
      </c>
      <c r="B614" s="20">
        <v>1633</v>
      </c>
      <c r="C614" s="20" t="s">
        <v>871</v>
      </c>
      <c r="D614" s="20">
        <v>1629</v>
      </c>
      <c r="E614" s="20" t="s">
        <v>23</v>
      </c>
      <c r="F614" s="20">
        <v>906</v>
      </c>
      <c r="G614" s="20" t="s">
        <v>265</v>
      </c>
      <c r="H614" s="23">
        <v>1</v>
      </c>
      <c r="K614" s="23">
        <v>1</v>
      </c>
      <c r="Q614" s="23">
        <v>1</v>
      </c>
      <c r="R614" s="23">
        <v>1</v>
      </c>
      <c r="W614" s="28">
        <f t="shared" si="65"/>
        <v>4</v>
      </c>
    </row>
    <row r="615" spans="1:23" outlineLevel="2" x14ac:dyDescent="0.25">
      <c r="A615" s="20" t="s">
        <v>1229</v>
      </c>
      <c r="B615" s="20">
        <v>1633</v>
      </c>
      <c r="C615" s="20" t="s">
        <v>871</v>
      </c>
      <c r="D615" s="20">
        <v>905</v>
      </c>
      <c r="E615" s="20" t="s">
        <v>170</v>
      </c>
      <c r="F615" s="20">
        <v>909</v>
      </c>
      <c r="G615" s="20" t="s">
        <v>695</v>
      </c>
      <c r="S615" s="23">
        <v>1</v>
      </c>
      <c r="T615" s="23">
        <v>1</v>
      </c>
      <c r="U615" s="23">
        <v>2</v>
      </c>
      <c r="V615" s="23">
        <v>1</v>
      </c>
      <c r="W615" s="28">
        <f t="shared" si="65"/>
        <v>5</v>
      </c>
    </row>
    <row r="616" spans="1:23" outlineLevel="1" x14ac:dyDescent="0.25">
      <c r="A616" s="24" t="s">
        <v>1787</v>
      </c>
      <c r="B616" s="25"/>
      <c r="C616" s="25"/>
      <c r="D616" s="25"/>
      <c r="E616" s="25"/>
      <c r="F616" s="25"/>
      <c r="G616" s="25"/>
      <c r="H616" s="26">
        <f t="shared" ref="H616:W616" si="71">SUBTOTAL(9,H614:H615)</f>
        <v>1</v>
      </c>
      <c r="I616" s="26">
        <f t="shared" si="71"/>
        <v>0</v>
      </c>
      <c r="J616" s="26">
        <f t="shared" si="71"/>
        <v>0</v>
      </c>
      <c r="K616" s="26">
        <f t="shared" si="71"/>
        <v>1</v>
      </c>
      <c r="L616" s="26">
        <f t="shared" si="71"/>
        <v>0</v>
      </c>
      <c r="M616" s="26">
        <f t="shared" si="71"/>
        <v>0</v>
      </c>
      <c r="N616" s="26">
        <f t="shared" si="71"/>
        <v>0</v>
      </c>
      <c r="O616" s="26">
        <f t="shared" si="71"/>
        <v>0</v>
      </c>
      <c r="P616" s="26">
        <f t="shared" si="71"/>
        <v>0</v>
      </c>
      <c r="Q616" s="26">
        <f t="shared" si="71"/>
        <v>1</v>
      </c>
      <c r="R616" s="26">
        <f t="shared" si="71"/>
        <v>1</v>
      </c>
      <c r="S616" s="26">
        <f t="shared" si="71"/>
        <v>1</v>
      </c>
      <c r="T616" s="26">
        <f t="shared" si="71"/>
        <v>1</v>
      </c>
      <c r="U616" s="26">
        <f t="shared" si="71"/>
        <v>2</v>
      </c>
      <c r="V616" s="26">
        <f t="shared" si="71"/>
        <v>1</v>
      </c>
      <c r="W616" s="28">
        <f t="shared" si="71"/>
        <v>9</v>
      </c>
    </row>
    <row r="617" spans="1:23" outlineLevel="2" x14ac:dyDescent="0.25">
      <c r="A617" s="20" t="s">
        <v>1230</v>
      </c>
      <c r="B617" s="20">
        <v>88</v>
      </c>
      <c r="C617" s="20" t="s">
        <v>35</v>
      </c>
      <c r="D617" s="20">
        <v>1031</v>
      </c>
      <c r="E617" s="20" t="s">
        <v>33</v>
      </c>
      <c r="F617" s="20">
        <v>1032</v>
      </c>
      <c r="G617" s="20" t="s">
        <v>301</v>
      </c>
      <c r="T617" s="23">
        <v>1</v>
      </c>
      <c r="W617" s="28">
        <f t="shared" si="65"/>
        <v>1</v>
      </c>
    </row>
    <row r="618" spans="1:23" outlineLevel="2" x14ac:dyDescent="0.25">
      <c r="A618" s="20" t="s">
        <v>1230</v>
      </c>
      <c r="B618" s="20">
        <v>88</v>
      </c>
      <c r="C618" s="20" t="s">
        <v>35</v>
      </c>
      <c r="D618" s="20">
        <v>88</v>
      </c>
      <c r="E618" s="20" t="s">
        <v>35</v>
      </c>
      <c r="F618" s="20">
        <v>89</v>
      </c>
      <c r="G618" s="20" t="s">
        <v>304</v>
      </c>
      <c r="H618" s="23">
        <v>16</v>
      </c>
      <c r="J618" s="23">
        <v>14</v>
      </c>
      <c r="K618" s="23">
        <v>18</v>
      </c>
      <c r="L618" s="23">
        <v>19</v>
      </c>
      <c r="M618" s="23">
        <v>14</v>
      </c>
      <c r="N618" s="23">
        <v>19</v>
      </c>
      <c r="O618" s="23">
        <v>19</v>
      </c>
      <c r="P618" s="23">
        <v>19</v>
      </c>
      <c r="Q618" s="23">
        <v>13</v>
      </c>
      <c r="R618" s="23">
        <v>18</v>
      </c>
      <c r="W618" s="28">
        <f t="shared" si="65"/>
        <v>169</v>
      </c>
    </row>
    <row r="619" spans="1:23" outlineLevel="2" x14ac:dyDescent="0.25">
      <c r="A619" s="20" t="s">
        <v>1230</v>
      </c>
      <c r="B619" s="20">
        <v>88</v>
      </c>
      <c r="C619" s="20" t="s">
        <v>35</v>
      </c>
      <c r="D619" s="20">
        <v>1054</v>
      </c>
      <c r="E619" s="20" t="s">
        <v>69</v>
      </c>
      <c r="F619" s="20">
        <v>1055</v>
      </c>
      <c r="G619" s="20" t="s">
        <v>356</v>
      </c>
      <c r="L619" s="23">
        <v>1</v>
      </c>
      <c r="O619" s="23">
        <v>2</v>
      </c>
      <c r="P619" s="23">
        <v>1</v>
      </c>
      <c r="R619" s="23">
        <v>2</v>
      </c>
      <c r="W619" s="28">
        <f t="shared" si="65"/>
        <v>6</v>
      </c>
    </row>
    <row r="620" spans="1:23" outlineLevel="2" x14ac:dyDescent="0.25">
      <c r="A620" s="20" t="s">
        <v>1230</v>
      </c>
      <c r="B620" s="20">
        <v>88</v>
      </c>
      <c r="C620" s="20" t="s">
        <v>35</v>
      </c>
      <c r="D620" s="20">
        <v>235</v>
      </c>
      <c r="E620" s="20" t="s">
        <v>81</v>
      </c>
      <c r="F620" s="20">
        <v>236</v>
      </c>
      <c r="G620" s="20" t="s">
        <v>369</v>
      </c>
      <c r="N620" s="23">
        <v>1</v>
      </c>
      <c r="Q620" s="23">
        <v>1</v>
      </c>
      <c r="W620" s="28">
        <f t="shared" si="65"/>
        <v>2</v>
      </c>
    </row>
    <row r="621" spans="1:23" outlineLevel="2" x14ac:dyDescent="0.25">
      <c r="A621" s="20" t="s">
        <v>1230</v>
      </c>
      <c r="B621" s="20">
        <v>88</v>
      </c>
      <c r="C621" s="20" t="s">
        <v>35</v>
      </c>
      <c r="D621" s="20">
        <v>1213</v>
      </c>
      <c r="E621" s="20" t="s">
        <v>240</v>
      </c>
      <c r="F621" s="20">
        <v>1214</v>
      </c>
      <c r="G621" s="20" t="s">
        <v>240</v>
      </c>
      <c r="S621" s="23">
        <v>20</v>
      </c>
      <c r="T621" s="23">
        <v>23</v>
      </c>
      <c r="U621" s="23">
        <v>23</v>
      </c>
      <c r="V621" s="23">
        <v>25</v>
      </c>
      <c r="W621" s="28">
        <f t="shared" si="65"/>
        <v>91</v>
      </c>
    </row>
    <row r="622" spans="1:23" outlineLevel="2" x14ac:dyDescent="0.25">
      <c r="A622" s="20" t="s">
        <v>1230</v>
      </c>
      <c r="B622" s="20">
        <v>88</v>
      </c>
      <c r="C622" s="20" t="s">
        <v>35</v>
      </c>
      <c r="D622" s="20">
        <v>319</v>
      </c>
      <c r="E622" s="20" t="s">
        <v>109</v>
      </c>
      <c r="F622" s="20">
        <v>320</v>
      </c>
      <c r="G622" s="20" t="s">
        <v>412</v>
      </c>
      <c r="R622" s="23">
        <v>1</v>
      </c>
      <c r="W622" s="28">
        <f t="shared" si="65"/>
        <v>1</v>
      </c>
    </row>
    <row r="623" spans="1:23" outlineLevel="1" x14ac:dyDescent="0.25">
      <c r="A623" s="24" t="s">
        <v>1788</v>
      </c>
      <c r="B623" s="25"/>
      <c r="C623" s="25"/>
      <c r="D623" s="25"/>
      <c r="E623" s="25"/>
      <c r="F623" s="25"/>
      <c r="G623" s="25"/>
      <c r="H623" s="26">
        <f t="shared" ref="H623:W623" si="72">SUBTOTAL(9,H617:H622)</f>
        <v>16</v>
      </c>
      <c r="I623" s="26">
        <f t="shared" si="72"/>
        <v>0</v>
      </c>
      <c r="J623" s="26">
        <f t="shared" si="72"/>
        <v>14</v>
      </c>
      <c r="K623" s="26">
        <f t="shared" si="72"/>
        <v>18</v>
      </c>
      <c r="L623" s="26">
        <f t="shared" si="72"/>
        <v>20</v>
      </c>
      <c r="M623" s="26">
        <f t="shared" si="72"/>
        <v>14</v>
      </c>
      <c r="N623" s="26">
        <f t="shared" si="72"/>
        <v>20</v>
      </c>
      <c r="O623" s="26">
        <f t="shared" si="72"/>
        <v>21</v>
      </c>
      <c r="P623" s="26">
        <f t="shared" si="72"/>
        <v>20</v>
      </c>
      <c r="Q623" s="26">
        <f t="shared" si="72"/>
        <v>14</v>
      </c>
      <c r="R623" s="26">
        <f t="shared" si="72"/>
        <v>21</v>
      </c>
      <c r="S623" s="26">
        <f t="shared" si="72"/>
        <v>20</v>
      </c>
      <c r="T623" s="26">
        <f t="shared" si="72"/>
        <v>24</v>
      </c>
      <c r="U623" s="26">
        <f t="shared" si="72"/>
        <v>23</v>
      </c>
      <c r="V623" s="26">
        <f t="shared" si="72"/>
        <v>25</v>
      </c>
      <c r="W623" s="28">
        <f t="shared" si="72"/>
        <v>270</v>
      </c>
    </row>
    <row r="624" spans="1:23" outlineLevel="2" x14ac:dyDescent="0.25">
      <c r="A624" s="20" t="s">
        <v>1231</v>
      </c>
      <c r="B624" s="20">
        <v>90</v>
      </c>
      <c r="C624" s="20" t="s">
        <v>36</v>
      </c>
      <c r="D624" s="20">
        <v>1441</v>
      </c>
      <c r="E624" s="20" t="s">
        <v>222</v>
      </c>
      <c r="F624" s="20">
        <v>1442</v>
      </c>
      <c r="G624" s="20" t="s">
        <v>222</v>
      </c>
      <c r="S624" s="23">
        <v>1</v>
      </c>
      <c r="T624" s="23">
        <v>1</v>
      </c>
      <c r="W624" s="28">
        <f t="shared" si="65"/>
        <v>2</v>
      </c>
    </row>
    <row r="625" spans="1:23" outlineLevel="2" x14ac:dyDescent="0.25">
      <c r="A625" s="20" t="s">
        <v>1231</v>
      </c>
      <c r="B625" s="20">
        <v>90</v>
      </c>
      <c r="C625" s="20" t="s">
        <v>36</v>
      </c>
      <c r="D625" s="20">
        <v>72</v>
      </c>
      <c r="E625" s="20" t="s">
        <v>32</v>
      </c>
      <c r="F625" s="20">
        <v>73</v>
      </c>
      <c r="G625" s="20" t="s">
        <v>299</v>
      </c>
      <c r="Q625" s="23">
        <v>1</v>
      </c>
      <c r="W625" s="28">
        <f t="shared" si="65"/>
        <v>1</v>
      </c>
    </row>
    <row r="626" spans="1:23" outlineLevel="2" x14ac:dyDescent="0.25">
      <c r="A626" s="20" t="s">
        <v>1231</v>
      </c>
      <c r="B626" s="20">
        <v>90</v>
      </c>
      <c r="C626" s="20" t="s">
        <v>36</v>
      </c>
      <c r="D626" s="20">
        <v>90</v>
      </c>
      <c r="E626" s="20" t="s">
        <v>36</v>
      </c>
      <c r="F626" s="20">
        <v>91</v>
      </c>
      <c r="G626" s="20" t="s">
        <v>305</v>
      </c>
      <c r="H626" s="23">
        <v>1</v>
      </c>
      <c r="J626" s="23">
        <v>6</v>
      </c>
      <c r="K626" s="23">
        <v>3</v>
      </c>
      <c r="L626" s="23">
        <v>5</v>
      </c>
      <c r="M626" s="23">
        <v>2</v>
      </c>
      <c r="N626" s="23">
        <v>6</v>
      </c>
      <c r="O626" s="23">
        <v>6</v>
      </c>
      <c r="P626" s="23">
        <v>3</v>
      </c>
      <c r="Q626" s="23">
        <v>12</v>
      </c>
      <c r="R626" s="23">
        <v>3</v>
      </c>
      <c r="W626" s="28">
        <f t="shared" si="65"/>
        <v>47</v>
      </c>
    </row>
    <row r="627" spans="1:23" outlineLevel="2" x14ac:dyDescent="0.25">
      <c r="A627" s="20" t="s">
        <v>1231</v>
      </c>
      <c r="B627" s="20">
        <v>90</v>
      </c>
      <c r="C627" s="20" t="s">
        <v>36</v>
      </c>
      <c r="D627" s="20">
        <v>1049</v>
      </c>
      <c r="E627" s="20" t="s">
        <v>51</v>
      </c>
      <c r="F627" s="20">
        <v>1051</v>
      </c>
      <c r="G627" s="20" t="s">
        <v>326</v>
      </c>
      <c r="U627" s="23">
        <v>1</v>
      </c>
      <c r="V627" s="23">
        <v>2</v>
      </c>
      <c r="W627" s="28">
        <f t="shared" si="65"/>
        <v>3</v>
      </c>
    </row>
    <row r="628" spans="1:23" outlineLevel="2" x14ac:dyDescent="0.25">
      <c r="A628" s="20" t="s">
        <v>1231</v>
      </c>
      <c r="B628" s="20">
        <v>90</v>
      </c>
      <c r="C628" s="20" t="s">
        <v>36</v>
      </c>
      <c r="D628" s="20">
        <v>1121</v>
      </c>
      <c r="E628" s="20" t="s">
        <v>231</v>
      </c>
      <c r="F628" s="20">
        <v>1122</v>
      </c>
      <c r="G628" s="20" t="s">
        <v>231</v>
      </c>
      <c r="S628" s="23">
        <v>5</v>
      </c>
      <c r="T628" s="23">
        <v>5</v>
      </c>
      <c r="U628" s="23">
        <v>6</v>
      </c>
      <c r="V628" s="23">
        <v>7</v>
      </c>
      <c r="W628" s="28">
        <f t="shared" si="65"/>
        <v>23</v>
      </c>
    </row>
    <row r="629" spans="1:23" outlineLevel="2" x14ac:dyDescent="0.25">
      <c r="A629" s="20" t="s">
        <v>1231</v>
      </c>
      <c r="B629" s="20">
        <v>90</v>
      </c>
      <c r="C629" s="20" t="s">
        <v>36</v>
      </c>
      <c r="D629" s="20">
        <v>1095</v>
      </c>
      <c r="E629" s="20" t="s">
        <v>235</v>
      </c>
      <c r="F629" s="20">
        <v>1096</v>
      </c>
      <c r="G629" s="20" t="s">
        <v>235</v>
      </c>
      <c r="S629" s="23">
        <v>1</v>
      </c>
      <c r="W629" s="28">
        <f t="shared" si="65"/>
        <v>1</v>
      </c>
    </row>
    <row r="630" spans="1:23" outlineLevel="2" x14ac:dyDescent="0.25">
      <c r="A630" s="20" t="s">
        <v>1231</v>
      </c>
      <c r="B630" s="20">
        <v>90</v>
      </c>
      <c r="C630" s="20" t="s">
        <v>36</v>
      </c>
      <c r="D630" s="20">
        <v>1739</v>
      </c>
      <c r="E630" s="20" t="s">
        <v>96</v>
      </c>
      <c r="F630" s="20">
        <v>1715</v>
      </c>
      <c r="G630" s="20" t="s">
        <v>96</v>
      </c>
      <c r="Q630" s="23">
        <v>1</v>
      </c>
      <c r="W630" s="28">
        <f t="shared" si="65"/>
        <v>1</v>
      </c>
    </row>
    <row r="631" spans="1:23" outlineLevel="2" x14ac:dyDescent="0.25">
      <c r="A631" s="20" t="s">
        <v>1231</v>
      </c>
      <c r="B631" s="20">
        <v>90</v>
      </c>
      <c r="C631" s="20" t="s">
        <v>36</v>
      </c>
      <c r="D631" s="20">
        <v>1156</v>
      </c>
      <c r="E631" s="20" t="s">
        <v>251</v>
      </c>
      <c r="F631" s="20">
        <v>1157</v>
      </c>
      <c r="G631" s="20" t="s">
        <v>251</v>
      </c>
      <c r="U631" s="23">
        <v>1</v>
      </c>
      <c r="W631" s="28">
        <f t="shared" si="65"/>
        <v>1</v>
      </c>
    </row>
    <row r="632" spans="1:23" outlineLevel="1" x14ac:dyDescent="0.25">
      <c r="A632" s="24" t="s">
        <v>1789</v>
      </c>
      <c r="B632" s="25"/>
      <c r="C632" s="25"/>
      <c r="D632" s="25"/>
      <c r="E632" s="25"/>
      <c r="F632" s="25"/>
      <c r="G632" s="25"/>
      <c r="H632" s="26">
        <f t="shared" ref="H632:W632" si="73">SUBTOTAL(9,H624:H631)</f>
        <v>1</v>
      </c>
      <c r="I632" s="26">
        <f t="shared" si="73"/>
        <v>0</v>
      </c>
      <c r="J632" s="26">
        <f t="shared" si="73"/>
        <v>6</v>
      </c>
      <c r="K632" s="26">
        <f t="shared" si="73"/>
        <v>3</v>
      </c>
      <c r="L632" s="26">
        <f t="shared" si="73"/>
        <v>5</v>
      </c>
      <c r="M632" s="26">
        <f t="shared" si="73"/>
        <v>2</v>
      </c>
      <c r="N632" s="26">
        <f t="shared" si="73"/>
        <v>6</v>
      </c>
      <c r="O632" s="26">
        <f t="shared" si="73"/>
        <v>6</v>
      </c>
      <c r="P632" s="26">
        <f t="shared" si="73"/>
        <v>3</v>
      </c>
      <c r="Q632" s="26">
        <f t="shared" si="73"/>
        <v>14</v>
      </c>
      <c r="R632" s="26">
        <f t="shared" si="73"/>
        <v>3</v>
      </c>
      <c r="S632" s="26">
        <f t="shared" si="73"/>
        <v>7</v>
      </c>
      <c r="T632" s="26">
        <f t="shared" si="73"/>
        <v>6</v>
      </c>
      <c r="U632" s="26">
        <f t="shared" si="73"/>
        <v>8</v>
      </c>
      <c r="V632" s="26">
        <f t="shared" si="73"/>
        <v>9</v>
      </c>
      <c r="W632" s="28">
        <f t="shared" si="73"/>
        <v>79</v>
      </c>
    </row>
    <row r="633" spans="1:23" outlineLevel="2" x14ac:dyDescent="0.25">
      <c r="A633" s="20" t="s">
        <v>1232</v>
      </c>
      <c r="B633" s="20">
        <v>561</v>
      </c>
      <c r="C633" s="20" t="s">
        <v>121</v>
      </c>
      <c r="D633" s="20">
        <v>1672</v>
      </c>
      <c r="E633" s="20" t="s">
        <v>94</v>
      </c>
      <c r="F633" s="20">
        <v>1673</v>
      </c>
      <c r="G633" s="20" t="s">
        <v>94</v>
      </c>
      <c r="T633" s="23">
        <v>1</v>
      </c>
      <c r="W633" s="28">
        <f t="shared" si="65"/>
        <v>1</v>
      </c>
    </row>
    <row r="634" spans="1:23" outlineLevel="2" x14ac:dyDescent="0.25">
      <c r="A634" s="20" t="s">
        <v>1232</v>
      </c>
      <c r="B634" s="20">
        <v>561</v>
      </c>
      <c r="C634" s="20" t="s">
        <v>121</v>
      </c>
      <c r="D634" s="20">
        <v>561</v>
      </c>
      <c r="E634" s="20" t="s">
        <v>121</v>
      </c>
      <c r="F634" s="20">
        <v>564</v>
      </c>
      <c r="G634" s="20" t="s">
        <v>453</v>
      </c>
      <c r="K634" s="23">
        <v>1</v>
      </c>
      <c r="M634" s="23">
        <v>3</v>
      </c>
      <c r="W634" s="28">
        <f t="shared" si="65"/>
        <v>4</v>
      </c>
    </row>
    <row r="635" spans="1:23" outlineLevel="2" x14ac:dyDescent="0.25">
      <c r="A635" s="20" t="s">
        <v>1232</v>
      </c>
      <c r="B635" s="20">
        <v>561</v>
      </c>
      <c r="C635" s="20" t="s">
        <v>121</v>
      </c>
      <c r="D635" s="20">
        <v>561</v>
      </c>
      <c r="E635" s="20" t="s">
        <v>121</v>
      </c>
      <c r="F635" s="20">
        <v>562</v>
      </c>
      <c r="G635" s="20" t="s">
        <v>454</v>
      </c>
      <c r="H635" s="23">
        <v>12</v>
      </c>
      <c r="J635" s="23">
        <v>7</v>
      </c>
      <c r="K635" s="23">
        <v>13</v>
      </c>
      <c r="L635" s="23">
        <v>9</v>
      </c>
      <c r="M635" s="23">
        <v>8</v>
      </c>
      <c r="N635" s="23">
        <v>6</v>
      </c>
      <c r="O635" s="23">
        <v>7</v>
      </c>
      <c r="W635" s="28">
        <f t="shared" si="65"/>
        <v>62</v>
      </c>
    </row>
    <row r="636" spans="1:23" outlineLevel="2" x14ac:dyDescent="0.25">
      <c r="A636" s="20" t="s">
        <v>1232</v>
      </c>
      <c r="B636" s="20">
        <v>561</v>
      </c>
      <c r="C636" s="20" t="s">
        <v>121</v>
      </c>
      <c r="D636" s="20">
        <v>561</v>
      </c>
      <c r="E636" s="20" t="s">
        <v>121</v>
      </c>
      <c r="F636" s="20">
        <v>568</v>
      </c>
      <c r="G636" s="20" t="s">
        <v>455</v>
      </c>
      <c r="J636" s="23">
        <v>1</v>
      </c>
      <c r="N636" s="23">
        <v>4</v>
      </c>
      <c r="O636" s="23">
        <v>4</v>
      </c>
      <c r="W636" s="28">
        <f t="shared" si="65"/>
        <v>9</v>
      </c>
    </row>
    <row r="637" spans="1:23" outlineLevel="2" x14ac:dyDescent="0.25">
      <c r="A637" s="20" t="s">
        <v>1232</v>
      </c>
      <c r="B637" s="20">
        <v>561</v>
      </c>
      <c r="C637" s="20" t="s">
        <v>121</v>
      </c>
      <c r="D637" s="20">
        <v>561</v>
      </c>
      <c r="E637" s="20" t="s">
        <v>121</v>
      </c>
      <c r="F637" s="20">
        <v>567</v>
      </c>
      <c r="G637" s="20" t="s">
        <v>456</v>
      </c>
      <c r="S637" s="23">
        <v>2</v>
      </c>
      <c r="T637" s="23">
        <v>13</v>
      </c>
      <c r="U637" s="23">
        <v>10</v>
      </c>
      <c r="V637" s="23">
        <v>15</v>
      </c>
      <c r="W637" s="28">
        <f t="shared" si="65"/>
        <v>40</v>
      </c>
    </row>
    <row r="638" spans="1:23" outlineLevel="2" x14ac:dyDescent="0.25">
      <c r="A638" s="20" t="s">
        <v>1232</v>
      </c>
      <c r="B638" s="20">
        <v>561</v>
      </c>
      <c r="C638" s="20" t="s">
        <v>121</v>
      </c>
      <c r="D638" s="20">
        <v>561</v>
      </c>
      <c r="E638" s="20" t="s">
        <v>121</v>
      </c>
      <c r="F638" s="20">
        <v>569</v>
      </c>
      <c r="G638" s="20" t="s">
        <v>457</v>
      </c>
      <c r="P638" s="23">
        <v>4</v>
      </c>
      <c r="Q638" s="23">
        <v>10</v>
      </c>
      <c r="R638" s="23">
        <v>9</v>
      </c>
      <c r="W638" s="28">
        <f t="shared" si="65"/>
        <v>23</v>
      </c>
    </row>
    <row r="639" spans="1:23" outlineLevel="2" x14ac:dyDescent="0.25">
      <c r="A639" s="20" t="s">
        <v>1232</v>
      </c>
      <c r="B639" s="20">
        <v>561</v>
      </c>
      <c r="C639" s="20" t="s">
        <v>121</v>
      </c>
      <c r="D639" s="20">
        <v>561</v>
      </c>
      <c r="E639" s="20" t="s">
        <v>121</v>
      </c>
      <c r="F639" s="20">
        <v>565</v>
      </c>
      <c r="G639" s="20" t="s">
        <v>458</v>
      </c>
      <c r="K639" s="23">
        <v>1</v>
      </c>
      <c r="N639" s="23">
        <v>1</v>
      </c>
      <c r="W639" s="28">
        <f t="shared" si="65"/>
        <v>2</v>
      </c>
    </row>
    <row r="640" spans="1:23" outlineLevel="2" x14ac:dyDescent="0.25">
      <c r="A640" s="20" t="s">
        <v>1232</v>
      </c>
      <c r="B640" s="20">
        <v>561</v>
      </c>
      <c r="C640" s="20" t="s">
        <v>121</v>
      </c>
      <c r="D640" s="20">
        <v>561</v>
      </c>
      <c r="E640" s="20" t="s">
        <v>121</v>
      </c>
      <c r="F640" s="20">
        <v>566</v>
      </c>
      <c r="G640" s="20" t="s">
        <v>459</v>
      </c>
      <c r="H640" s="23">
        <v>5</v>
      </c>
      <c r="W640" s="28">
        <f t="shared" si="65"/>
        <v>5</v>
      </c>
    </row>
    <row r="641" spans="1:23" outlineLevel="2" x14ac:dyDescent="0.25">
      <c r="A641" s="20" t="s">
        <v>1232</v>
      </c>
      <c r="B641" s="20">
        <v>561</v>
      </c>
      <c r="C641" s="20" t="s">
        <v>121</v>
      </c>
      <c r="D641" s="20">
        <v>561</v>
      </c>
      <c r="E641" s="20" t="s">
        <v>121</v>
      </c>
      <c r="F641" s="20">
        <v>563</v>
      </c>
      <c r="G641" s="20" t="s">
        <v>460</v>
      </c>
      <c r="J641" s="23">
        <v>1</v>
      </c>
      <c r="W641" s="28">
        <f t="shared" si="65"/>
        <v>1</v>
      </c>
    </row>
    <row r="642" spans="1:23" outlineLevel="1" x14ac:dyDescent="0.25">
      <c r="A642" s="24" t="s">
        <v>1790</v>
      </c>
      <c r="B642" s="25"/>
      <c r="C642" s="25"/>
      <c r="D642" s="25"/>
      <c r="E642" s="25"/>
      <c r="F642" s="25"/>
      <c r="G642" s="25"/>
      <c r="H642" s="26">
        <f t="shared" ref="H642:W642" si="74">SUBTOTAL(9,H633:H641)</f>
        <v>17</v>
      </c>
      <c r="I642" s="26">
        <f t="shared" si="74"/>
        <v>0</v>
      </c>
      <c r="J642" s="26">
        <f t="shared" si="74"/>
        <v>9</v>
      </c>
      <c r="K642" s="26">
        <f t="shared" si="74"/>
        <v>15</v>
      </c>
      <c r="L642" s="26">
        <f t="shared" si="74"/>
        <v>9</v>
      </c>
      <c r="M642" s="26">
        <f t="shared" si="74"/>
        <v>11</v>
      </c>
      <c r="N642" s="26">
        <f t="shared" si="74"/>
        <v>11</v>
      </c>
      <c r="O642" s="26">
        <f t="shared" si="74"/>
        <v>11</v>
      </c>
      <c r="P642" s="26">
        <f t="shared" si="74"/>
        <v>4</v>
      </c>
      <c r="Q642" s="26">
        <f t="shared" si="74"/>
        <v>10</v>
      </c>
      <c r="R642" s="26">
        <f t="shared" si="74"/>
        <v>9</v>
      </c>
      <c r="S642" s="26">
        <f t="shared" si="74"/>
        <v>2</v>
      </c>
      <c r="T642" s="26">
        <f t="shared" si="74"/>
        <v>14</v>
      </c>
      <c r="U642" s="26">
        <f t="shared" si="74"/>
        <v>10</v>
      </c>
      <c r="V642" s="26">
        <f t="shared" si="74"/>
        <v>15</v>
      </c>
      <c r="W642" s="28">
        <f t="shared" si="74"/>
        <v>147</v>
      </c>
    </row>
    <row r="643" spans="1:23" outlineLevel="2" x14ac:dyDescent="0.25">
      <c r="A643" s="20" t="s">
        <v>1233</v>
      </c>
      <c r="B643" s="20">
        <v>92</v>
      </c>
      <c r="C643" s="20" t="s">
        <v>37</v>
      </c>
      <c r="D643" s="20">
        <v>1441</v>
      </c>
      <c r="E643" s="20" t="s">
        <v>222</v>
      </c>
      <c r="F643" s="20">
        <v>1442</v>
      </c>
      <c r="G643" s="20" t="s">
        <v>222</v>
      </c>
      <c r="S643" s="23">
        <v>1</v>
      </c>
      <c r="U643" s="23">
        <v>1</v>
      </c>
      <c r="W643" s="28">
        <f t="shared" si="65"/>
        <v>2</v>
      </c>
    </row>
    <row r="644" spans="1:23" outlineLevel="2" x14ac:dyDescent="0.25">
      <c r="A644" s="20" t="s">
        <v>1233</v>
      </c>
      <c r="B644" s="20">
        <v>92</v>
      </c>
      <c r="C644" s="20" t="s">
        <v>37</v>
      </c>
      <c r="D644" s="20">
        <v>92</v>
      </c>
      <c r="E644" s="20" t="s">
        <v>37</v>
      </c>
      <c r="F644" s="20">
        <v>93</v>
      </c>
      <c r="G644" s="20" t="s">
        <v>306</v>
      </c>
      <c r="H644" s="23">
        <v>4</v>
      </c>
      <c r="J644" s="23">
        <v>4</v>
      </c>
      <c r="K644" s="23">
        <v>6</v>
      </c>
      <c r="L644" s="23">
        <v>7</v>
      </c>
      <c r="M644" s="23">
        <v>11</v>
      </c>
      <c r="N644" s="23">
        <v>2</v>
      </c>
      <c r="O644" s="23">
        <v>8</v>
      </c>
      <c r="P644" s="23">
        <v>5</v>
      </c>
      <c r="Q644" s="23">
        <v>5</v>
      </c>
      <c r="R644" s="23">
        <v>5</v>
      </c>
      <c r="W644" s="28">
        <f t="shared" si="65"/>
        <v>57</v>
      </c>
    </row>
    <row r="645" spans="1:23" outlineLevel="2" x14ac:dyDescent="0.25">
      <c r="A645" s="20" t="s">
        <v>1233</v>
      </c>
      <c r="B645" s="20">
        <v>92</v>
      </c>
      <c r="C645" s="20" t="s">
        <v>37</v>
      </c>
      <c r="D645" s="20">
        <v>1049</v>
      </c>
      <c r="E645" s="20" t="s">
        <v>51</v>
      </c>
      <c r="F645" s="20">
        <v>1051</v>
      </c>
      <c r="G645" s="20" t="s">
        <v>326</v>
      </c>
      <c r="S645" s="23">
        <v>2</v>
      </c>
      <c r="T645" s="23">
        <v>1</v>
      </c>
      <c r="U645" s="23">
        <v>3</v>
      </c>
      <c r="W645" s="28">
        <f t="shared" ref="W645:W715" si="75">SUM(H645:V645)</f>
        <v>6</v>
      </c>
    </row>
    <row r="646" spans="1:23" outlineLevel="2" x14ac:dyDescent="0.25">
      <c r="A646" s="20" t="s">
        <v>1233</v>
      </c>
      <c r="B646" s="20">
        <v>92</v>
      </c>
      <c r="C646" s="20" t="s">
        <v>37</v>
      </c>
      <c r="D646" s="20">
        <v>1121</v>
      </c>
      <c r="E646" s="20" t="s">
        <v>231</v>
      </c>
      <c r="F646" s="20">
        <v>1122</v>
      </c>
      <c r="G646" s="20" t="s">
        <v>231</v>
      </c>
      <c r="S646" s="23">
        <v>4</v>
      </c>
      <c r="T646" s="23">
        <v>5</v>
      </c>
      <c r="U646" s="23">
        <v>6</v>
      </c>
      <c r="V646" s="23">
        <v>4</v>
      </c>
      <c r="W646" s="28">
        <f t="shared" si="75"/>
        <v>19</v>
      </c>
    </row>
    <row r="647" spans="1:23" outlineLevel="2" x14ac:dyDescent="0.25">
      <c r="A647" s="20" t="s">
        <v>1233</v>
      </c>
      <c r="B647" s="20">
        <v>92</v>
      </c>
      <c r="C647" s="20" t="s">
        <v>37</v>
      </c>
      <c r="D647" s="20">
        <v>1095</v>
      </c>
      <c r="E647" s="20" t="s">
        <v>235</v>
      </c>
      <c r="F647" s="20">
        <v>1096</v>
      </c>
      <c r="G647" s="20" t="s">
        <v>235</v>
      </c>
      <c r="S647" s="23">
        <v>1</v>
      </c>
      <c r="W647" s="28">
        <f t="shared" si="75"/>
        <v>1</v>
      </c>
    </row>
    <row r="648" spans="1:23" outlineLevel="2" x14ac:dyDescent="0.25">
      <c r="A648" s="20" t="s">
        <v>1233</v>
      </c>
      <c r="B648" s="20">
        <v>92</v>
      </c>
      <c r="C648" s="20" t="s">
        <v>37</v>
      </c>
      <c r="D648" s="20">
        <v>351</v>
      </c>
      <c r="E648" s="20" t="s">
        <v>114</v>
      </c>
      <c r="F648" s="20">
        <v>352</v>
      </c>
      <c r="G648" s="20" t="s">
        <v>417</v>
      </c>
      <c r="L648" s="23">
        <v>1</v>
      </c>
      <c r="W648" s="28">
        <f t="shared" si="75"/>
        <v>1</v>
      </c>
    </row>
    <row r="649" spans="1:23" outlineLevel="1" x14ac:dyDescent="0.25">
      <c r="A649" s="24" t="s">
        <v>1791</v>
      </c>
      <c r="B649" s="25"/>
      <c r="C649" s="25"/>
      <c r="D649" s="25"/>
      <c r="E649" s="25"/>
      <c r="F649" s="25"/>
      <c r="G649" s="25"/>
      <c r="H649" s="26">
        <f t="shared" ref="H649:W649" si="76">SUBTOTAL(9,H643:H648)</f>
        <v>4</v>
      </c>
      <c r="I649" s="26">
        <f t="shared" si="76"/>
        <v>0</v>
      </c>
      <c r="J649" s="26">
        <f t="shared" si="76"/>
        <v>4</v>
      </c>
      <c r="K649" s="26">
        <f t="shared" si="76"/>
        <v>6</v>
      </c>
      <c r="L649" s="26">
        <f t="shared" si="76"/>
        <v>8</v>
      </c>
      <c r="M649" s="26">
        <f t="shared" si="76"/>
        <v>11</v>
      </c>
      <c r="N649" s="26">
        <f t="shared" si="76"/>
        <v>2</v>
      </c>
      <c r="O649" s="26">
        <f t="shared" si="76"/>
        <v>8</v>
      </c>
      <c r="P649" s="26">
        <f t="shared" si="76"/>
        <v>5</v>
      </c>
      <c r="Q649" s="26">
        <f t="shared" si="76"/>
        <v>5</v>
      </c>
      <c r="R649" s="26">
        <f t="shared" si="76"/>
        <v>5</v>
      </c>
      <c r="S649" s="26">
        <f t="shared" si="76"/>
        <v>8</v>
      </c>
      <c r="T649" s="26">
        <f t="shared" si="76"/>
        <v>6</v>
      </c>
      <c r="U649" s="26">
        <f t="shared" si="76"/>
        <v>10</v>
      </c>
      <c r="V649" s="26">
        <f t="shared" si="76"/>
        <v>4</v>
      </c>
      <c r="W649" s="28">
        <f t="shared" si="76"/>
        <v>86</v>
      </c>
    </row>
    <row r="650" spans="1:23" outlineLevel="2" x14ac:dyDescent="0.25">
      <c r="A650" s="20" t="s">
        <v>1234</v>
      </c>
      <c r="B650" s="20">
        <v>1002</v>
      </c>
      <c r="C650" s="20" t="s">
        <v>58</v>
      </c>
      <c r="D650" s="20">
        <v>38</v>
      </c>
      <c r="E650" s="20" t="s">
        <v>26</v>
      </c>
      <c r="F650" s="20">
        <v>39</v>
      </c>
      <c r="G650" s="20" t="s">
        <v>280</v>
      </c>
      <c r="S650" s="23">
        <v>1</v>
      </c>
      <c r="W650" s="28">
        <f t="shared" si="75"/>
        <v>1</v>
      </c>
    </row>
    <row r="651" spans="1:23" outlineLevel="2" x14ac:dyDescent="0.25">
      <c r="A651" s="20" t="s">
        <v>1234</v>
      </c>
      <c r="B651" s="20">
        <v>1002</v>
      </c>
      <c r="C651" s="20" t="s">
        <v>58</v>
      </c>
      <c r="D651" s="20">
        <v>1047</v>
      </c>
      <c r="E651" s="20" t="s">
        <v>54</v>
      </c>
      <c r="F651" s="20">
        <v>1048</v>
      </c>
      <c r="G651" s="20" t="s">
        <v>330</v>
      </c>
      <c r="L651" s="23">
        <v>3</v>
      </c>
      <c r="N651" s="23">
        <v>4</v>
      </c>
      <c r="O651" s="23">
        <v>1</v>
      </c>
      <c r="P651" s="23">
        <v>2</v>
      </c>
      <c r="Q651" s="23">
        <v>2</v>
      </c>
      <c r="R651" s="23">
        <v>1</v>
      </c>
      <c r="W651" s="28">
        <f t="shared" si="75"/>
        <v>13</v>
      </c>
    </row>
    <row r="652" spans="1:23" outlineLevel="2" x14ac:dyDescent="0.25">
      <c r="A652" s="20" t="s">
        <v>1234</v>
      </c>
      <c r="B652" s="20">
        <v>1002</v>
      </c>
      <c r="C652" s="20" t="s">
        <v>58</v>
      </c>
      <c r="D652" s="20">
        <v>1197</v>
      </c>
      <c r="E652" s="20" t="s">
        <v>239</v>
      </c>
      <c r="F652" s="20">
        <v>1198</v>
      </c>
      <c r="G652" s="20" t="s">
        <v>239</v>
      </c>
      <c r="T652" s="23">
        <v>1</v>
      </c>
      <c r="U652" s="23">
        <v>1</v>
      </c>
      <c r="V652" s="23">
        <v>1</v>
      </c>
      <c r="W652" s="28">
        <f t="shared" si="75"/>
        <v>3</v>
      </c>
    </row>
    <row r="653" spans="1:23" outlineLevel="2" x14ac:dyDescent="0.25">
      <c r="A653" s="20" t="s">
        <v>1234</v>
      </c>
      <c r="B653" s="20">
        <v>1002</v>
      </c>
      <c r="C653" s="20" t="s">
        <v>58</v>
      </c>
      <c r="D653" s="20">
        <v>633</v>
      </c>
      <c r="E653" s="20" t="s">
        <v>189</v>
      </c>
      <c r="F653" s="20">
        <v>634</v>
      </c>
      <c r="G653" s="20" t="s">
        <v>764</v>
      </c>
      <c r="H653" s="23">
        <v>1</v>
      </c>
      <c r="J653" s="23">
        <v>2</v>
      </c>
      <c r="M653" s="23">
        <v>2</v>
      </c>
      <c r="N653" s="23">
        <v>1</v>
      </c>
      <c r="P653" s="23">
        <v>1</v>
      </c>
      <c r="Q653" s="23">
        <v>1</v>
      </c>
      <c r="R653" s="23">
        <v>2</v>
      </c>
      <c r="S653" s="23">
        <v>1</v>
      </c>
      <c r="T653" s="23">
        <v>2</v>
      </c>
      <c r="U653" s="23">
        <v>3</v>
      </c>
      <c r="V653" s="23">
        <v>1</v>
      </c>
      <c r="W653" s="28">
        <f t="shared" si="75"/>
        <v>17</v>
      </c>
    </row>
    <row r="654" spans="1:23" outlineLevel="1" x14ac:dyDescent="0.25">
      <c r="A654" s="24" t="s">
        <v>1792</v>
      </c>
      <c r="B654" s="25"/>
      <c r="C654" s="25"/>
      <c r="D654" s="25"/>
      <c r="E654" s="25"/>
      <c r="F654" s="25"/>
      <c r="G654" s="25"/>
      <c r="H654" s="26">
        <f t="shared" ref="H654:W654" si="77">SUBTOTAL(9,H650:H653)</f>
        <v>1</v>
      </c>
      <c r="I654" s="26">
        <f t="shared" si="77"/>
        <v>0</v>
      </c>
      <c r="J654" s="26">
        <f t="shared" si="77"/>
        <v>2</v>
      </c>
      <c r="K654" s="26">
        <f t="shared" si="77"/>
        <v>0</v>
      </c>
      <c r="L654" s="26">
        <f t="shared" si="77"/>
        <v>3</v>
      </c>
      <c r="M654" s="26">
        <f t="shared" si="77"/>
        <v>2</v>
      </c>
      <c r="N654" s="26">
        <f t="shared" si="77"/>
        <v>5</v>
      </c>
      <c r="O654" s="26">
        <f t="shared" si="77"/>
        <v>1</v>
      </c>
      <c r="P654" s="26">
        <f t="shared" si="77"/>
        <v>3</v>
      </c>
      <c r="Q654" s="26">
        <f t="shared" si="77"/>
        <v>3</v>
      </c>
      <c r="R654" s="26">
        <f t="shared" si="77"/>
        <v>3</v>
      </c>
      <c r="S654" s="26">
        <f t="shared" si="77"/>
        <v>2</v>
      </c>
      <c r="T654" s="26">
        <f t="shared" si="77"/>
        <v>3</v>
      </c>
      <c r="U654" s="26">
        <f t="shared" si="77"/>
        <v>4</v>
      </c>
      <c r="V654" s="26">
        <f t="shared" si="77"/>
        <v>2</v>
      </c>
      <c r="W654" s="28">
        <f t="shared" si="77"/>
        <v>34</v>
      </c>
    </row>
    <row r="655" spans="1:23" outlineLevel="2" x14ac:dyDescent="0.25">
      <c r="A655" s="20" t="s">
        <v>1235</v>
      </c>
      <c r="B655" s="20">
        <v>969</v>
      </c>
      <c r="C655" s="20" t="s">
        <v>180</v>
      </c>
      <c r="D655" s="20">
        <v>1180</v>
      </c>
      <c r="E655" s="20" t="s">
        <v>230</v>
      </c>
      <c r="F655" s="20">
        <v>1181</v>
      </c>
      <c r="G655" s="20" t="s">
        <v>230</v>
      </c>
      <c r="S655" s="23">
        <v>13</v>
      </c>
      <c r="T655" s="23">
        <v>12</v>
      </c>
      <c r="U655" s="23">
        <v>21</v>
      </c>
      <c r="V655" s="23">
        <v>12</v>
      </c>
      <c r="W655" s="28">
        <f t="shared" si="75"/>
        <v>58</v>
      </c>
    </row>
    <row r="656" spans="1:23" outlineLevel="2" x14ac:dyDescent="0.25">
      <c r="A656" s="20" t="s">
        <v>1235</v>
      </c>
      <c r="B656" s="20">
        <v>969</v>
      </c>
      <c r="C656" s="20" t="s">
        <v>180</v>
      </c>
      <c r="D656" s="20">
        <v>1672</v>
      </c>
      <c r="E656" s="20" t="s">
        <v>94</v>
      </c>
      <c r="F656" s="20">
        <v>1673</v>
      </c>
      <c r="G656" s="20" t="s">
        <v>94</v>
      </c>
      <c r="R656" s="23">
        <v>2</v>
      </c>
      <c r="W656" s="28">
        <f t="shared" si="75"/>
        <v>2</v>
      </c>
    </row>
    <row r="657" spans="1:23" outlineLevel="2" x14ac:dyDescent="0.25">
      <c r="A657" s="20" t="s">
        <v>1235</v>
      </c>
      <c r="B657" s="20">
        <v>969</v>
      </c>
      <c r="C657" s="20" t="s">
        <v>180</v>
      </c>
      <c r="D657" s="20">
        <v>969</v>
      </c>
      <c r="E657" s="20" t="s">
        <v>180</v>
      </c>
      <c r="F657" s="20">
        <v>973</v>
      </c>
      <c r="G657" s="20" t="s">
        <v>733</v>
      </c>
      <c r="H657" s="23">
        <v>3</v>
      </c>
      <c r="J657" s="23">
        <v>2</v>
      </c>
      <c r="K657" s="23">
        <v>9</v>
      </c>
      <c r="L657" s="23">
        <v>3</v>
      </c>
      <c r="M657" s="23">
        <v>8</v>
      </c>
      <c r="N657" s="23">
        <v>7</v>
      </c>
      <c r="O657" s="23">
        <v>5</v>
      </c>
      <c r="W657" s="28">
        <f t="shared" si="75"/>
        <v>37</v>
      </c>
    </row>
    <row r="658" spans="1:23" outlineLevel="2" x14ac:dyDescent="0.25">
      <c r="A658" s="20" t="s">
        <v>1235</v>
      </c>
      <c r="B658" s="20">
        <v>969</v>
      </c>
      <c r="C658" s="20" t="s">
        <v>180</v>
      </c>
      <c r="D658" s="20">
        <v>969</v>
      </c>
      <c r="E658" s="20" t="s">
        <v>180</v>
      </c>
      <c r="F658" s="20">
        <v>971</v>
      </c>
      <c r="G658" s="20" t="s">
        <v>734</v>
      </c>
      <c r="J658" s="23">
        <v>13</v>
      </c>
      <c r="K658" s="23">
        <v>9</v>
      </c>
      <c r="L658" s="23">
        <v>9</v>
      </c>
      <c r="M658" s="23">
        <v>11</v>
      </c>
      <c r="N658" s="23">
        <v>10</v>
      </c>
      <c r="O658" s="23">
        <v>11</v>
      </c>
      <c r="W658" s="28">
        <f t="shared" si="75"/>
        <v>63</v>
      </c>
    </row>
    <row r="659" spans="1:23" outlineLevel="2" x14ac:dyDescent="0.25">
      <c r="A659" s="20" t="s">
        <v>1235</v>
      </c>
      <c r="B659" s="20">
        <v>969</v>
      </c>
      <c r="C659" s="20" t="s">
        <v>180</v>
      </c>
      <c r="D659" s="20">
        <v>969</v>
      </c>
      <c r="E659" s="20" t="s">
        <v>180</v>
      </c>
      <c r="F659" s="20">
        <v>974</v>
      </c>
      <c r="G659" s="20" t="s">
        <v>735</v>
      </c>
      <c r="P659" s="23">
        <v>14</v>
      </c>
      <c r="Q659" s="23">
        <v>13</v>
      </c>
      <c r="R659" s="23">
        <v>17</v>
      </c>
      <c r="W659" s="28">
        <f t="shared" si="75"/>
        <v>44</v>
      </c>
    </row>
    <row r="660" spans="1:23" outlineLevel="2" x14ac:dyDescent="0.25">
      <c r="A660" s="20" t="s">
        <v>1235</v>
      </c>
      <c r="B660" s="20">
        <v>969</v>
      </c>
      <c r="C660" s="20" t="s">
        <v>180</v>
      </c>
      <c r="D660" s="20">
        <v>969</v>
      </c>
      <c r="E660" s="20" t="s">
        <v>180</v>
      </c>
      <c r="F660" s="20">
        <v>975</v>
      </c>
      <c r="G660" s="20" t="s">
        <v>736</v>
      </c>
      <c r="J660" s="23">
        <v>1</v>
      </c>
      <c r="K660" s="23">
        <v>1</v>
      </c>
      <c r="N660" s="23">
        <v>3</v>
      </c>
      <c r="W660" s="28">
        <f t="shared" si="75"/>
        <v>5</v>
      </c>
    </row>
    <row r="661" spans="1:23" outlineLevel="1" x14ac:dyDescent="0.25">
      <c r="A661" s="24" t="s">
        <v>1793</v>
      </c>
      <c r="B661" s="25"/>
      <c r="C661" s="25"/>
      <c r="D661" s="25"/>
      <c r="E661" s="25"/>
      <c r="F661" s="25"/>
      <c r="G661" s="25"/>
      <c r="H661" s="26">
        <f t="shared" ref="H661:W661" si="78">SUBTOTAL(9,H655:H660)</f>
        <v>3</v>
      </c>
      <c r="I661" s="26">
        <f t="shared" si="78"/>
        <v>0</v>
      </c>
      <c r="J661" s="26">
        <f t="shared" si="78"/>
        <v>16</v>
      </c>
      <c r="K661" s="26">
        <f t="shared" si="78"/>
        <v>19</v>
      </c>
      <c r="L661" s="26">
        <f t="shared" si="78"/>
        <v>12</v>
      </c>
      <c r="M661" s="26">
        <f t="shared" si="78"/>
        <v>19</v>
      </c>
      <c r="N661" s="26">
        <f t="shared" si="78"/>
        <v>20</v>
      </c>
      <c r="O661" s="26">
        <f t="shared" si="78"/>
        <v>16</v>
      </c>
      <c r="P661" s="26">
        <f t="shared" si="78"/>
        <v>14</v>
      </c>
      <c r="Q661" s="26">
        <f t="shared" si="78"/>
        <v>13</v>
      </c>
      <c r="R661" s="26">
        <f t="shared" si="78"/>
        <v>19</v>
      </c>
      <c r="S661" s="26">
        <f t="shared" si="78"/>
        <v>13</v>
      </c>
      <c r="T661" s="26">
        <f t="shared" si="78"/>
        <v>12</v>
      </c>
      <c r="U661" s="26">
        <f t="shared" si="78"/>
        <v>21</v>
      </c>
      <c r="V661" s="26">
        <f t="shared" si="78"/>
        <v>12</v>
      </c>
      <c r="W661" s="28">
        <f t="shared" si="78"/>
        <v>209</v>
      </c>
    </row>
    <row r="662" spans="1:23" outlineLevel="2" x14ac:dyDescent="0.25">
      <c r="A662" s="20" t="s">
        <v>1236</v>
      </c>
      <c r="B662" s="20">
        <v>774</v>
      </c>
      <c r="C662" s="20" t="s">
        <v>157</v>
      </c>
      <c r="D662" s="20">
        <v>1672</v>
      </c>
      <c r="E662" s="20" t="s">
        <v>94</v>
      </c>
      <c r="F662" s="20">
        <v>1673</v>
      </c>
      <c r="G662" s="20" t="s">
        <v>94</v>
      </c>
      <c r="S662" s="23">
        <v>1</v>
      </c>
      <c r="W662" s="28">
        <f t="shared" si="75"/>
        <v>1</v>
      </c>
    </row>
    <row r="663" spans="1:23" outlineLevel="2" x14ac:dyDescent="0.25">
      <c r="A663" s="20" t="s">
        <v>1236</v>
      </c>
      <c r="B663" s="20">
        <v>774</v>
      </c>
      <c r="C663" s="20" t="s">
        <v>157</v>
      </c>
      <c r="D663" s="20">
        <v>1739</v>
      </c>
      <c r="E663" s="20" t="s">
        <v>96</v>
      </c>
      <c r="F663" s="20">
        <v>1715</v>
      </c>
      <c r="G663" s="20" t="s">
        <v>96</v>
      </c>
      <c r="Q663" s="23">
        <v>2</v>
      </c>
      <c r="W663" s="28">
        <f t="shared" si="75"/>
        <v>2</v>
      </c>
    </row>
    <row r="664" spans="1:23" outlineLevel="2" x14ac:dyDescent="0.25">
      <c r="A664" s="20" t="s">
        <v>1236</v>
      </c>
      <c r="B664" s="20">
        <v>774</v>
      </c>
      <c r="C664" s="20" t="s">
        <v>157</v>
      </c>
      <c r="D664" s="20">
        <v>774</v>
      </c>
      <c r="E664" s="20" t="s">
        <v>157</v>
      </c>
      <c r="F664" s="20">
        <v>775</v>
      </c>
      <c r="G664" s="20" t="s">
        <v>640</v>
      </c>
      <c r="J664" s="23">
        <v>9</v>
      </c>
      <c r="K664" s="23">
        <v>12</v>
      </c>
      <c r="L664" s="23">
        <v>9</v>
      </c>
      <c r="M664" s="23">
        <v>14</v>
      </c>
      <c r="N664" s="23">
        <v>14</v>
      </c>
      <c r="O664" s="23">
        <v>15</v>
      </c>
      <c r="W664" s="28">
        <f t="shared" si="75"/>
        <v>73</v>
      </c>
    </row>
    <row r="665" spans="1:23" outlineLevel="2" x14ac:dyDescent="0.25">
      <c r="A665" s="20" t="s">
        <v>1236</v>
      </c>
      <c r="B665" s="20">
        <v>774</v>
      </c>
      <c r="C665" s="20" t="s">
        <v>157</v>
      </c>
      <c r="D665" s="20">
        <v>774</v>
      </c>
      <c r="E665" s="20" t="s">
        <v>157</v>
      </c>
      <c r="F665" s="20">
        <v>777</v>
      </c>
      <c r="G665" s="20" t="s">
        <v>641</v>
      </c>
      <c r="H665" s="23">
        <v>1</v>
      </c>
      <c r="I665" s="23">
        <v>1</v>
      </c>
      <c r="J665" s="23">
        <v>2</v>
      </c>
      <c r="K665" s="23">
        <v>3</v>
      </c>
      <c r="M665" s="23">
        <v>1</v>
      </c>
      <c r="N665" s="23">
        <v>3</v>
      </c>
      <c r="O665" s="23">
        <v>2</v>
      </c>
      <c r="W665" s="28">
        <f t="shared" si="75"/>
        <v>13</v>
      </c>
    </row>
    <row r="666" spans="1:23" outlineLevel="2" x14ac:dyDescent="0.25">
      <c r="A666" s="20" t="s">
        <v>1236</v>
      </c>
      <c r="B666" s="20">
        <v>774</v>
      </c>
      <c r="C666" s="20" t="s">
        <v>157</v>
      </c>
      <c r="D666" s="20">
        <v>774</v>
      </c>
      <c r="E666" s="20" t="s">
        <v>157</v>
      </c>
      <c r="F666" s="20">
        <v>778</v>
      </c>
      <c r="G666" s="20" t="s">
        <v>642</v>
      </c>
      <c r="P666" s="23">
        <v>17</v>
      </c>
      <c r="Q666" s="23">
        <v>12</v>
      </c>
      <c r="R666" s="23">
        <v>13</v>
      </c>
      <c r="S666" s="23">
        <v>17</v>
      </c>
      <c r="T666" s="23">
        <v>17</v>
      </c>
      <c r="U666" s="23">
        <v>18</v>
      </c>
      <c r="V666" s="23">
        <v>15</v>
      </c>
      <c r="W666" s="28">
        <f t="shared" si="75"/>
        <v>109</v>
      </c>
    </row>
    <row r="667" spans="1:23" outlineLevel="1" x14ac:dyDescent="0.25">
      <c r="A667" s="24" t="s">
        <v>1794</v>
      </c>
      <c r="B667" s="25"/>
      <c r="C667" s="25"/>
      <c r="D667" s="25"/>
      <c r="E667" s="25"/>
      <c r="F667" s="25"/>
      <c r="G667" s="25"/>
      <c r="H667" s="26">
        <f t="shared" ref="H667:W667" si="79">SUBTOTAL(9,H662:H666)</f>
        <v>1</v>
      </c>
      <c r="I667" s="26">
        <f t="shared" si="79"/>
        <v>1</v>
      </c>
      <c r="J667" s="26">
        <f t="shared" si="79"/>
        <v>11</v>
      </c>
      <c r="K667" s="26">
        <f t="shared" si="79"/>
        <v>15</v>
      </c>
      <c r="L667" s="26">
        <f t="shared" si="79"/>
        <v>9</v>
      </c>
      <c r="M667" s="26">
        <f t="shared" si="79"/>
        <v>15</v>
      </c>
      <c r="N667" s="26">
        <f t="shared" si="79"/>
        <v>17</v>
      </c>
      <c r="O667" s="26">
        <f t="shared" si="79"/>
        <v>17</v>
      </c>
      <c r="P667" s="26">
        <f t="shared" si="79"/>
        <v>17</v>
      </c>
      <c r="Q667" s="26">
        <f t="shared" si="79"/>
        <v>14</v>
      </c>
      <c r="R667" s="26">
        <f t="shared" si="79"/>
        <v>13</v>
      </c>
      <c r="S667" s="26">
        <f t="shared" si="79"/>
        <v>18</v>
      </c>
      <c r="T667" s="26">
        <f t="shared" si="79"/>
        <v>17</v>
      </c>
      <c r="U667" s="26">
        <f t="shared" si="79"/>
        <v>18</v>
      </c>
      <c r="V667" s="26">
        <f t="shared" si="79"/>
        <v>15</v>
      </c>
      <c r="W667" s="28">
        <f t="shared" si="79"/>
        <v>198</v>
      </c>
    </row>
    <row r="668" spans="1:23" outlineLevel="2" x14ac:dyDescent="0.25">
      <c r="A668" s="20" t="s">
        <v>1237</v>
      </c>
      <c r="B668" s="20">
        <v>94</v>
      </c>
      <c r="C668" s="20" t="s">
        <v>38</v>
      </c>
      <c r="D668" s="20">
        <v>1630</v>
      </c>
      <c r="E668" s="20" t="s">
        <v>29</v>
      </c>
      <c r="F668" s="20">
        <v>1648</v>
      </c>
      <c r="G668" s="20" t="s">
        <v>292</v>
      </c>
      <c r="S668" s="23">
        <v>2</v>
      </c>
      <c r="T668" s="23">
        <v>5</v>
      </c>
      <c r="U668" s="23">
        <v>3</v>
      </c>
      <c r="V668" s="23">
        <v>1</v>
      </c>
      <c r="W668" s="28">
        <f t="shared" si="75"/>
        <v>11</v>
      </c>
    </row>
    <row r="669" spans="1:23" outlineLevel="2" x14ac:dyDescent="0.25">
      <c r="A669" s="20" t="s">
        <v>1237</v>
      </c>
      <c r="B669" s="20">
        <v>94</v>
      </c>
      <c r="C669" s="20" t="s">
        <v>38</v>
      </c>
      <c r="D669" s="20">
        <v>94</v>
      </c>
      <c r="E669" s="20" t="s">
        <v>38</v>
      </c>
      <c r="F669" s="20">
        <v>100</v>
      </c>
      <c r="G669" s="20" t="s">
        <v>307</v>
      </c>
      <c r="S669" s="23">
        <v>188</v>
      </c>
      <c r="T669" s="23">
        <v>181</v>
      </c>
      <c r="U669" s="23">
        <v>178</v>
      </c>
      <c r="V669" s="23">
        <v>182</v>
      </c>
      <c r="W669" s="28">
        <f t="shared" si="75"/>
        <v>729</v>
      </c>
    </row>
    <row r="670" spans="1:23" outlineLevel="2" x14ac:dyDescent="0.25">
      <c r="A670" s="20" t="s">
        <v>1237</v>
      </c>
      <c r="B670" s="20">
        <v>94</v>
      </c>
      <c r="C670" s="20" t="s">
        <v>38</v>
      </c>
      <c r="D670" s="20">
        <v>94</v>
      </c>
      <c r="E670" s="20" t="s">
        <v>38</v>
      </c>
      <c r="F670" s="20">
        <v>99</v>
      </c>
      <c r="G670" s="20" t="s">
        <v>308</v>
      </c>
      <c r="P670" s="23">
        <v>183</v>
      </c>
      <c r="Q670" s="23">
        <v>150</v>
      </c>
      <c r="R670" s="23">
        <v>164</v>
      </c>
      <c r="W670" s="28">
        <f t="shared" si="75"/>
        <v>497</v>
      </c>
    </row>
    <row r="671" spans="1:23" outlineLevel="2" x14ac:dyDescent="0.25">
      <c r="A671" s="20" t="s">
        <v>1237</v>
      </c>
      <c r="B671" s="20">
        <v>94</v>
      </c>
      <c r="C671" s="20" t="s">
        <v>38</v>
      </c>
      <c r="D671" s="20">
        <v>94</v>
      </c>
      <c r="E671" s="20" t="s">
        <v>38</v>
      </c>
      <c r="F671" s="20">
        <v>95</v>
      </c>
      <c r="G671" s="20" t="s">
        <v>309</v>
      </c>
      <c r="J671" s="23">
        <v>163</v>
      </c>
      <c r="K671" s="23">
        <v>179</v>
      </c>
      <c r="W671" s="28">
        <f t="shared" si="75"/>
        <v>342</v>
      </c>
    </row>
    <row r="672" spans="1:23" outlineLevel="2" x14ac:dyDescent="0.25">
      <c r="A672" s="20" t="s">
        <v>1237</v>
      </c>
      <c r="B672" s="20">
        <v>94</v>
      </c>
      <c r="C672" s="20" t="s">
        <v>38</v>
      </c>
      <c r="D672" s="20">
        <v>94</v>
      </c>
      <c r="E672" s="20" t="s">
        <v>38</v>
      </c>
      <c r="F672" s="20">
        <v>101</v>
      </c>
      <c r="G672" s="20" t="s">
        <v>310</v>
      </c>
      <c r="L672" s="23">
        <v>175</v>
      </c>
      <c r="M672" s="23">
        <v>189</v>
      </c>
      <c r="N672" s="23">
        <v>186</v>
      </c>
      <c r="O672" s="23">
        <v>183</v>
      </c>
      <c r="W672" s="28">
        <f t="shared" si="75"/>
        <v>733</v>
      </c>
    </row>
    <row r="673" spans="1:23" outlineLevel="2" x14ac:dyDescent="0.25">
      <c r="A673" s="20" t="s">
        <v>1237</v>
      </c>
      <c r="B673" s="20">
        <v>94</v>
      </c>
      <c r="C673" s="20" t="s">
        <v>38</v>
      </c>
      <c r="D673" s="20">
        <v>1632</v>
      </c>
      <c r="E673" s="20" t="s">
        <v>74</v>
      </c>
      <c r="F673" s="20">
        <v>1650</v>
      </c>
      <c r="G673" s="20" t="s">
        <v>74</v>
      </c>
      <c r="P673" s="23">
        <v>6</v>
      </c>
      <c r="Q673" s="23">
        <v>6</v>
      </c>
      <c r="R673" s="23">
        <v>6</v>
      </c>
      <c r="S673" s="23">
        <v>2</v>
      </c>
      <c r="T673" s="23">
        <v>5</v>
      </c>
      <c r="U673" s="23">
        <v>9</v>
      </c>
      <c r="W673" s="28">
        <f t="shared" si="75"/>
        <v>34</v>
      </c>
    </row>
    <row r="674" spans="1:23" outlineLevel="2" x14ac:dyDescent="0.25">
      <c r="A674" s="20" t="s">
        <v>1237</v>
      </c>
      <c r="B674" s="20">
        <v>94</v>
      </c>
      <c r="C674" s="20" t="s">
        <v>38</v>
      </c>
      <c r="D674" s="20">
        <v>1672</v>
      </c>
      <c r="E674" s="20" t="s">
        <v>94</v>
      </c>
      <c r="F674" s="20">
        <v>1673</v>
      </c>
      <c r="G674" s="20" t="s">
        <v>94</v>
      </c>
      <c r="Q674" s="23">
        <v>1</v>
      </c>
      <c r="R674" s="23">
        <v>1</v>
      </c>
      <c r="U674" s="23">
        <v>1</v>
      </c>
      <c r="V674" s="23">
        <v>1</v>
      </c>
      <c r="W674" s="28">
        <f t="shared" si="75"/>
        <v>4</v>
      </c>
    </row>
    <row r="675" spans="1:23" outlineLevel="2" x14ac:dyDescent="0.25">
      <c r="A675" s="20" t="s">
        <v>1237</v>
      </c>
      <c r="B675" s="20">
        <v>94</v>
      </c>
      <c r="C675" s="20" t="s">
        <v>38</v>
      </c>
      <c r="D675" s="20">
        <v>1739</v>
      </c>
      <c r="E675" s="20" t="s">
        <v>96</v>
      </c>
      <c r="F675" s="20">
        <v>1715</v>
      </c>
      <c r="G675" s="20" t="s">
        <v>96</v>
      </c>
      <c r="R675" s="23">
        <v>1</v>
      </c>
      <c r="S675" s="23">
        <v>1</v>
      </c>
      <c r="U675" s="23">
        <v>1</v>
      </c>
      <c r="W675" s="28">
        <f t="shared" si="75"/>
        <v>3</v>
      </c>
    </row>
    <row r="676" spans="1:23" outlineLevel="2" x14ac:dyDescent="0.25">
      <c r="A676" s="20" t="s">
        <v>1237</v>
      </c>
      <c r="B676" s="20">
        <v>94</v>
      </c>
      <c r="C676" s="20" t="s">
        <v>38</v>
      </c>
      <c r="D676" s="20">
        <v>1067</v>
      </c>
      <c r="E676" s="20" t="s">
        <v>97</v>
      </c>
      <c r="F676" s="20">
        <v>1068</v>
      </c>
      <c r="G676" s="20" t="s">
        <v>97</v>
      </c>
      <c r="T676" s="23">
        <v>2</v>
      </c>
      <c r="U676" s="23">
        <v>1</v>
      </c>
      <c r="W676" s="28">
        <f t="shared" si="75"/>
        <v>3</v>
      </c>
    </row>
    <row r="677" spans="1:23" outlineLevel="2" x14ac:dyDescent="0.25">
      <c r="A677" s="20" t="s">
        <v>1237</v>
      </c>
      <c r="B677" s="20">
        <v>94</v>
      </c>
      <c r="C677" s="20" t="s">
        <v>38</v>
      </c>
      <c r="D677" s="20">
        <v>1343</v>
      </c>
      <c r="E677" s="20" t="s">
        <v>243</v>
      </c>
      <c r="F677" s="20">
        <v>1344</v>
      </c>
      <c r="G677" s="20" t="s">
        <v>243</v>
      </c>
      <c r="I677" s="23">
        <v>2</v>
      </c>
      <c r="J677" s="23">
        <v>1</v>
      </c>
      <c r="N677" s="23">
        <v>1</v>
      </c>
      <c r="Q677" s="23">
        <v>1</v>
      </c>
      <c r="R677" s="23">
        <v>2</v>
      </c>
      <c r="S677" s="23">
        <v>3</v>
      </c>
      <c r="U677" s="23">
        <v>3</v>
      </c>
      <c r="W677" s="28">
        <f t="shared" si="75"/>
        <v>13</v>
      </c>
    </row>
    <row r="678" spans="1:23" outlineLevel="2" x14ac:dyDescent="0.25">
      <c r="A678" s="20" t="s">
        <v>1237</v>
      </c>
      <c r="B678" s="20">
        <v>94</v>
      </c>
      <c r="C678" s="20" t="s">
        <v>38</v>
      </c>
      <c r="D678" s="20">
        <v>1438</v>
      </c>
      <c r="E678" s="20" t="s">
        <v>119</v>
      </c>
      <c r="F678" s="20">
        <v>60</v>
      </c>
      <c r="G678" s="20" t="s">
        <v>440</v>
      </c>
      <c r="U678" s="23">
        <v>1</v>
      </c>
      <c r="W678" s="28">
        <f t="shared" si="75"/>
        <v>1</v>
      </c>
    </row>
    <row r="679" spans="1:23" outlineLevel="2" x14ac:dyDescent="0.25">
      <c r="A679" s="20" t="s">
        <v>1237</v>
      </c>
      <c r="B679" s="20">
        <v>94</v>
      </c>
      <c r="C679" s="20" t="s">
        <v>38</v>
      </c>
      <c r="D679" s="20">
        <v>617</v>
      </c>
      <c r="E679" s="20" t="s">
        <v>129</v>
      </c>
      <c r="F679" s="20">
        <v>619</v>
      </c>
      <c r="G679" s="20" t="s">
        <v>498</v>
      </c>
      <c r="S679" s="23">
        <v>1</v>
      </c>
      <c r="T679" s="23">
        <v>1</v>
      </c>
      <c r="W679" s="28">
        <f t="shared" si="75"/>
        <v>2</v>
      </c>
    </row>
    <row r="680" spans="1:23" outlineLevel="2" x14ac:dyDescent="0.25">
      <c r="A680" s="20" t="s">
        <v>1237</v>
      </c>
      <c r="B680" s="20">
        <v>94</v>
      </c>
      <c r="C680" s="20" t="s">
        <v>38</v>
      </c>
      <c r="D680" s="20">
        <v>646</v>
      </c>
      <c r="E680" s="20" t="s">
        <v>135</v>
      </c>
      <c r="F680" s="20">
        <v>656</v>
      </c>
      <c r="G680" s="20" t="s">
        <v>541</v>
      </c>
      <c r="T680" s="23">
        <v>1</v>
      </c>
      <c r="W680" s="28">
        <f t="shared" si="75"/>
        <v>1</v>
      </c>
    </row>
    <row r="681" spans="1:23" outlineLevel="2" x14ac:dyDescent="0.25">
      <c r="A681" s="20" t="s">
        <v>1237</v>
      </c>
      <c r="B681" s="20">
        <v>94</v>
      </c>
      <c r="C681" s="20" t="s">
        <v>38</v>
      </c>
      <c r="D681" s="20">
        <v>984</v>
      </c>
      <c r="E681" s="20" t="s">
        <v>183</v>
      </c>
      <c r="F681" s="20">
        <v>990</v>
      </c>
      <c r="G681" s="20" t="s">
        <v>750</v>
      </c>
      <c r="M681" s="23">
        <v>1</v>
      </c>
      <c r="W681" s="28">
        <f t="shared" si="75"/>
        <v>1</v>
      </c>
    </row>
    <row r="682" spans="1:23" outlineLevel="2" x14ac:dyDescent="0.25">
      <c r="A682" s="20" t="s">
        <v>1237</v>
      </c>
      <c r="B682" s="20">
        <v>94</v>
      </c>
      <c r="C682" s="20" t="s">
        <v>38</v>
      </c>
      <c r="D682" s="20">
        <v>1139</v>
      </c>
      <c r="E682" s="20" t="s">
        <v>253</v>
      </c>
      <c r="F682" s="20">
        <v>1141</v>
      </c>
      <c r="G682" s="20" t="s">
        <v>842</v>
      </c>
      <c r="U682" s="23">
        <v>1</v>
      </c>
      <c r="V682" s="23">
        <v>1</v>
      </c>
      <c r="W682" s="28">
        <f t="shared" si="75"/>
        <v>2</v>
      </c>
    </row>
    <row r="683" spans="1:23" outlineLevel="2" x14ac:dyDescent="0.25">
      <c r="A683" s="20" t="s">
        <v>1237</v>
      </c>
      <c r="B683" s="20">
        <v>94</v>
      </c>
      <c r="C683" s="20" t="s">
        <v>38</v>
      </c>
      <c r="D683" s="20">
        <v>1231</v>
      </c>
      <c r="E683" s="20" t="s">
        <v>254</v>
      </c>
      <c r="F683" s="20">
        <v>1232</v>
      </c>
      <c r="G683" s="20" t="s">
        <v>254</v>
      </c>
      <c r="M683" s="23">
        <v>1</v>
      </c>
      <c r="O683" s="23">
        <v>1</v>
      </c>
      <c r="P683" s="23">
        <v>1</v>
      </c>
      <c r="Q683" s="23">
        <v>2</v>
      </c>
      <c r="R683" s="23">
        <v>2</v>
      </c>
      <c r="S683" s="23">
        <v>1</v>
      </c>
      <c r="T683" s="23">
        <v>2</v>
      </c>
      <c r="U683" s="23">
        <v>2</v>
      </c>
      <c r="V683" s="23">
        <v>3</v>
      </c>
      <c r="W683" s="28">
        <f t="shared" si="75"/>
        <v>15</v>
      </c>
    </row>
    <row r="684" spans="1:23" outlineLevel="2" x14ac:dyDescent="0.25">
      <c r="A684" s="20" t="s">
        <v>1237</v>
      </c>
      <c r="B684" s="20">
        <v>94</v>
      </c>
      <c r="C684" s="20" t="s">
        <v>38</v>
      </c>
      <c r="D684" s="20">
        <v>537</v>
      </c>
      <c r="E684" s="20" t="s">
        <v>218</v>
      </c>
      <c r="F684" s="20">
        <v>541</v>
      </c>
      <c r="G684" s="20" t="s">
        <v>831</v>
      </c>
      <c r="P684" s="23">
        <v>1</v>
      </c>
      <c r="W684" s="28">
        <f t="shared" si="75"/>
        <v>1</v>
      </c>
    </row>
    <row r="685" spans="1:23" outlineLevel="2" x14ac:dyDescent="0.25">
      <c r="A685" s="20" t="s">
        <v>1237</v>
      </c>
      <c r="B685" s="20">
        <v>94</v>
      </c>
      <c r="C685" s="20" t="s">
        <v>38</v>
      </c>
      <c r="D685" s="20">
        <v>537</v>
      </c>
      <c r="E685" s="20" t="s">
        <v>218</v>
      </c>
      <c r="F685" s="20">
        <v>538</v>
      </c>
      <c r="G685" s="20" t="s">
        <v>832</v>
      </c>
      <c r="J685" s="23">
        <v>1</v>
      </c>
      <c r="W685" s="28">
        <f t="shared" si="75"/>
        <v>1</v>
      </c>
    </row>
    <row r="686" spans="1:23" outlineLevel="2" x14ac:dyDescent="0.25">
      <c r="A686" s="20" t="s">
        <v>1237</v>
      </c>
      <c r="B686" s="20">
        <v>94</v>
      </c>
      <c r="C686" s="20" t="s">
        <v>38</v>
      </c>
      <c r="D686" s="20">
        <v>537</v>
      </c>
      <c r="E686" s="20" t="s">
        <v>218</v>
      </c>
      <c r="F686" s="20">
        <v>540</v>
      </c>
      <c r="G686" s="20" t="s">
        <v>833</v>
      </c>
      <c r="M686" s="23">
        <v>1</v>
      </c>
      <c r="N686" s="23">
        <v>1</v>
      </c>
      <c r="W686" s="28">
        <f t="shared" si="75"/>
        <v>2</v>
      </c>
    </row>
    <row r="687" spans="1:23" outlineLevel="1" x14ac:dyDescent="0.25">
      <c r="A687" s="24" t="s">
        <v>1795</v>
      </c>
      <c r="B687" s="25"/>
      <c r="C687" s="25"/>
      <c r="D687" s="25"/>
      <c r="E687" s="25"/>
      <c r="F687" s="25"/>
      <c r="G687" s="25"/>
      <c r="H687" s="26">
        <f t="shared" ref="H687:W687" si="80">SUBTOTAL(9,H668:H686)</f>
        <v>0</v>
      </c>
      <c r="I687" s="26">
        <f t="shared" si="80"/>
        <v>2</v>
      </c>
      <c r="J687" s="26">
        <f t="shared" si="80"/>
        <v>165</v>
      </c>
      <c r="K687" s="26">
        <f t="shared" si="80"/>
        <v>179</v>
      </c>
      <c r="L687" s="26">
        <f t="shared" si="80"/>
        <v>175</v>
      </c>
      <c r="M687" s="26">
        <f t="shared" si="80"/>
        <v>192</v>
      </c>
      <c r="N687" s="26">
        <f t="shared" si="80"/>
        <v>188</v>
      </c>
      <c r="O687" s="26">
        <f t="shared" si="80"/>
        <v>184</v>
      </c>
      <c r="P687" s="26">
        <f t="shared" si="80"/>
        <v>191</v>
      </c>
      <c r="Q687" s="26">
        <f t="shared" si="80"/>
        <v>160</v>
      </c>
      <c r="R687" s="26">
        <f t="shared" si="80"/>
        <v>176</v>
      </c>
      <c r="S687" s="26">
        <f t="shared" si="80"/>
        <v>198</v>
      </c>
      <c r="T687" s="26">
        <f t="shared" si="80"/>
        <v>197</v>
      </c>
      <c r="U687" s="26">
        <f t="shared" si="80"/>
        <v>200</v>
      </c>
      <c r="V687" s="26">
        <f t="shared" si="80"/>
        <v>188</v>
      </c>
      <c r="W687" s="28">
        <f t="shared" si="80"/>
        <v>2395</v>
      </c>
    </row>
    <row r="688" spans="1:23" outlineLevel="2" x14ac:dyDescent="0.25">
      <c r="A688" s="20" t="s">
        <v>1238</v>
      </c>
      <c r="B688" s="20">
        <v>1450</v>
      </c>
      <c r="C688" s="20" t="s">
        <v>128</v>
      </c>
      <c r="D688" s="20">
        <v>14</v>
      </c>
      <c r="E688" s="20" t="s">
        <v>24</v>
      </c>
      <c r="F688" s="20">
        <v>16</v>
      </c>
      <c r="G688" s="20" t="s">
        <v>269</v>
      </c>
      <c r="J688" s="23">
        <v>1</v>
      </c>
      <c r="M688" s="23">
        <v>1</v>
      </c>
      <c r="W688" s="28">
        <f t="shared" si="75"/>
        <v>2</v>
      </c>
    </row>
    <row r="689" spans="1:23" outlineLevel="2" x14ac:dyDescent="0.25">
      <c r="A689" s="20" t="s">
        <v>1238</v>
      </c>
      <c r="B689" s="20">
        <v>1450</v>
      </c>
      <c r="C689" s="20" t="s">
        <v>128</v>
      </c>
      <c r="D689" s="20">
        <v>1450</v>
      </c>
      <c r="E689" s="20" t="s">
        <v>128</v>
      </c>
      <c r="F689" s="20">
        <v>763</v>
      </c>
      <c r="G689" s="20" t="s">
        <v>489</v>
      </c>
      <c r="Q689" s="23">
        <v>21</v>
      </c>
      <c r="R689" s="23">
        <v>16</v>
      </c>
      <c r="S689" s="23">
        <v>15</v>
      </c>
      <c r="T689" s="23">
        <v>24</v>
      </c>
      <c r="U689" s="23">
        <v>25</v>
      </c>
      <c r="V689" s="23">
        <v>23</v>
      </c>
      <c r="W689" s="28">
        <f t="shared" si="75"/>
        <v>124</v>
      </c>
    </row>
    <row r="690" spans="1:23" outlineLevel="2" x14ac:dyDescent="0.25">
      <c r="A690" s="20" t="s">
        <v>1238</v>
      </c>
      <c r="B690" s="20">
        <v>1450</v>
      </c>
      <c r="C690" s="20" t="s">
        <v>128</v>
      </c>
      <c r="D690" s="20">
        <v>1450</v>
      </c>
      <c r="E690" s="20" t="s">
        <v>128</v>
      </c>
      <c r="F690" s="20">
        <v>764</v>
      </c>
      <c r="G690" s="20" t="s">
        <v>492</v>
      </c>
      <c r="H690" s="23">
        <v>9</v>
      </c>
      <c r="J690" s="23">
        <v>29</v>
      </c>
      <c r="K690" s="23">
        <v>22</v>
      </c>
      <c r="L690" s="23">
        <v>24</v>
      </c>
      <c r="M690" s="23">
        <v>15</v>
      </c>
      <c r="N690" s="23">
        <v>27</v>
      </c>
      <c r="O690" s="23">
        <v>21</v>
      </c>
      <c r="P690" s="23">
        <v>22</v>
      </c>
      <c r="W690" s="28">
        <f t="shared" si="75"/>
        <v>169</v>
      </c>
    </row>
    <row r="691" spans="1:23" outlineLevel="2" x14ac:dyDescent="0.25">
      <c r="A691" s="20" t="s">
        <v>1238</v>
      </c>
      <c r="B691" s="20">
        <v>1450</v>
      </c>
      <c r="C691" s="20" t="s">
        <v>128</v>
      </c>
      <c r="D691" s="20">
        <v>646</v>
      </c>
      <c r="E691" s="20" t="s">
        <v>135</v>
      </c>
      <c r="F691" s="20">
        <v>650</v>
      </c>
      <c r="G691" s="20" t="s">
        <v>536</v>
      </c>
      <c r="M691" s="23">
        <v>1</v>
      </c>
      <c r="W691" s="28">
        <f t="shared" si="75"/>
        <v>1</v>
      </c>
    </row>
    <row r="692" spans="1:23" outlineLevel="2" x14ac:dyDescent="0.25">
      <c r="A692" s="20" t="s">
        <v>1238</v>
      </c>
      <c r="B692" s="20">
        <v>1450</v>
      </c>
      <c r="C692" s="20" t="s">
        <v>128</v>
      </c>
      <c r="D692" s="20">
        <v>646</v>
      </c>
      <c r="E692" s="20" t="s">
        <v>135</v>
      </c>
      <c r="F692" s="20">
        <v>656</v>
      </c>
      <c r="G692" s="20" t="s">
        <v>541</v>
      </c>
      <c r="T692" s="23">
        <v>1</v>
      </c>
      <c r="U692" s="23">
        <v>1</v>
      </c>
      <c r="W692" s="28">
        <f t="shared" si="75"/>
        <v>2</v>
      </c>
    </row>
    <row r="693" spans="1:23" outlineLevel="2" x14ac:dyDescent="0.25">
      <c r="A693" s="20" t="s">
        <v>1238</v>
      </c>
      <c r="B693" s="20">
        <v>1450</v>
      </c>
      <c r="C693" s="20" t="s">
        <v>128</v>
      </c>
      <c r="D693" s="20">
        <v>646</v>
      </c>
      <c r="E693" s="20" t="s">
        <v>135</v>
      </c>
      <c r="F693" s="20">
        <v>655</v>
      </c>
      <c r="G693" s="20" t="s">
        <v>542</v>
      </c>
      <c r="Q693" s="23">
        <v>1</v>
      </c>
      <c r="W693" s="28">
        <f t="shared" si="75"/>
        <v>1</v>
      </c>
    </row>
    <row r="694" spans="1:23" outlineLevel="2" x14ac:dyDescent="0.25">
      <c r="A694" s="20" t="s">
        <v>1238</v>
      </c>
      <c r="B694" s="20">
        <v>1450</v>
      </c>
      <c r="C694" s="20" t="s">
        <v>128</v>
      </c>
      <c r="D694" s="20">
        <v>847</v>
      </c>
      <c r="E694" s="20" t="s">
        <v>164</v>
      </c>
      <c r="F694" s="20">
        <v>853</v>
      </c>
      <c r="G694" s="20" t="s">
        <v>669</v>
      </c>
      <c r="J694" s="23">
        <v>1</v>
      </c>
      <c r="W694" s="28">
        <f t="shared" si="75"/>
        <v>1</v>
      </c>
    </row>
    <row r="695" spans="1:23" outlineLevel="2" x14ac:dyDescent="0.25">
      <c r="A695" s="20" t="s">
        <v>1238</v>
      </c>
      <c r="B695" s="20">
        <v>1450</v>
      </c>
      <c r="C695" s="20" t="s">
        <v>128</v>
      </c>
      <c r="D695" s="20">
        <v>1498</v>
      </c>
      <c r="E695" s="20" t="s">
        <v>181</v>
      </c>
      <c r="F695" s="20">
        <v>750</v>
      </c>
      <c r="G695" s="20" t="s">
        <v>738</v>
      </c>
      <c r="J695" s="23">
        <v>1</v>
      </c>
      <c r="L695" s="23">
        <v>1</v>
      </c>
      <c r="W695" s="28">
        <f t="shared" si="75"/>
        <v>2</v>
      </c>
    </row>
    <row r="696" spans="1:23" outlineLevel="1" x14ac:dyDescent="0.25">
      <c r="A696" s="24" t="s">
        <v>1796</v>
      </c>
      <c r="B696" s="25"/>
      <c r="C696" s="25"/>
      <c r="D696" s="25"/>
      <c r="E696" s="25"/>
      <c r="F696" s="25"/>
      <c r="G696" s="25"/>
      <c r="H696" s="26">
        <f t="shared" ref="H696:W696" si="81">SUBTOTAL(9,H688:H695)</f>
        <v>9</v>
      </c>
      <c r="I696" s="26">
        <f t="shared" si="81"/>
        <v>0</v>
      </c>
      <c r="J696" s="26">
        <f t="shared" si="81"/>
        <v>32</v>
      </c>
      <c r="K696" s="26">
        <f t="shared" si="81"/>
        <v>22</v>
      </c>
      <c r="L696" s="26">
        <f t="shared" si="81"/>
        <v>25</v>
      </c>
      <c r="M696" s="26">
        <f t="shared" si="81"/>
        <v>17</v>
      </c>
      <c r="N696" s="26">
        <f t="shared" si="81"/>
        <v>27</v>
      </c>
      <c r="O696" s="26">
        <f t="shared" si="81"/>
        <v>21</v>
      </c>
      <c r="P696" s="26">
        <f t="shared" si="81"/>
        <v>22</v>
      </c>
      <c r="Q696" s="26">
        <f t="shared" si="81"/>
        <v>22</v>
      </c>
      <c r="R696" s="26">
        <f t="shared" si="81"/>
        <v>16</v>
      </c>
      <c r="S696" s="26">
        <f t="shared" si="81"/>
        <v>15</v>
      </c>
      <c r="T696" s="26">
        <f t="shared" si="81"/>
        <v>25</v>
      </c>
      <c r="U696" s="26">
        <f t="shared" si="81"/>
        <v>26</v>
      </c>
      <c r="V696" s="26">
        <f t="shared" si="81"/>
        <v>23</v>
      </c>
      <c r="W696" s="28">
        <f t="shared" si="81"/>
        <v>302</v>
      </c>
    </row>
    <row r="697" spans="1:23" outlineLevel="2" x14ac:dyDescent="0.25">
      <c r="A697" s="20" t="s">
        <v>1239</v>
      </c>
      <c r="B697" s="20">
        <v>1464</v>
      </c>
      <c r="C697" s="20" t="s">
        <v>143</v>
      </c>
      <c r="D697" s="20">
        <v>78</v>
      </c>
      <c r="E697" s="20" t="s">
        <v>34</v>
      </c>
      <c r="F697" s="20">
        <v>84</v>
      </c>
      <c r="G697" s="20" t="s">
        <v>303</v>
      </c>
      <c r="S697" s="23">
        <v>1</v>
      </c>
      <c r="W697" s="28">
        <f t="shared" si="75"/>
        <v>1</v>
      </c>
    </row>
    <row r="698" spans="1:23" outlineLevel="2" x14ac:dyDescent="0.25">
      <c r="A698" s="20" t="s">
        <v>1239</v>
      </c>
      <c r="B698" s="20">
        <v>1464</v>
      </c>
      <c r="C698" s="20" t="s">
        <v>143</v>
      </c>
      <c r="D698" s="20">
        <v>92</v>
      </c>
      <c r="E698" s="20" t="s">
        <v>37</v>
      </c>
      <c r="F698" s="20">
        <v>93</v>
      </c>
      <c r="G698" s="20" t="s">
        <v>306</v>
      </c>
      <c r="M698" s="23">
        <v>1</v>
      </c>
      <c r="W698" s="28">
        <f t="shared" si="75"/>
        <v>1</v>
      </c>
    </row>
    <row r="699" spans="1:23" outlineLevel="2" x14ac:dyDescent="0.25">
      <c r="A699" s="20" t="s">
        <v>1239</v>
      </c>
      <c r="B699" s="20">
        <v>1464</v>
      </c>
      <c r="C699" s="20" t="s">
        <v>143</v>
      </c>
      <c r="D699" s="20">
        <v>148</v>
      </c>
      <c r="E699" s="20" t="s">
        <v>50</v>
      </c>
      <c r="F699" s="20">
        <v>149</v>
      </c>
      <c r="G699" s="20" t="s">
        <v>324</v>
      </c>
      <c r="K699" s="23">
        <v>1</v>
      </c>
      <c r="W699" s="28">
        <f t="shared" si="75"/>
        <v>1</v>
      </c>
    </row>
    <row r="700" spans="1:23" outlineLevel="2" x14ac:dyDescent="0.25">
      <c r="A700" s="20" t="s">
        <v>1239</v>
      </c>
      <c r="B700" s="20">
        <v>1464</v>
      </c>
      <c r="C700" s="20" t="s">
        <v>143</v>
      </c>
      <c r="D700" s="20">
        <v>1095</v>
      </c>
      <c r="E700" s="20" t="s">
        <v>235</v>
      </c>
      <c r="F700" s="20">
        <v>1096</v>
      </c>
      <c r="G700" s="20" t="s">
        <v>235</v>
      </c>
      <c r="S700" s="23">
        <v>3</v>
      </c>
      <c r="T700" s="23">
        <v>1</v>
      </c>
      <c r="U700" s="23">
        <v>2</v>
      </c>
      <c r="W700" s="28">
        <f t="shared" si="75"/>
        <v>6</v>
      </c>
    </row>
    <row r="701" spans="1:23" outlineLevel="2" x14ac:dyDescent="0.25">
      <c r="A701" s="20" t="s">
        <v>1239</v>
      </c>
      <c r="B701" s="20">
        <v>1464</v>
      </c>
      <c r="C701" s="20" t="s">
        <v>143</v>
      </c>
      <c r="D701" s="20">
        <v>1672</v>
      </c>
      <c r="E701" s="20" t="s">
        <v>94</v>
      </c>
      <c r="F701" s="20">
        <v>1673</v>
      </c>
      <c r="G701" s="20" t="s">
        <v>94</v>
      </c>
      <c r="R701" s="23">
        <v>1</v>
      </c>
      <c r="S701" s="23">
        <v>2</v>
      </c>
      <c r="W701" s="28">
        <f t="shared" si="75"/>
        <v>3</v>
      </c>
    </row>
    <row r="702" spans="1:23" outlineLevel="2" x14ac:dyDescent="0.25">
      <c r="A702" s="20" t="s">
        <v>1239</v>
      </c>
      <c r="B702" s="20">
        <v>1464</v>
      </c>
      <c r="C702" s="20" t="s">
        <v>143</v>
      </c>
      <c r="D702" s="20">
        <v>342</v>
      </c>
      <c r="E702" s="20" t="s">
        <v>111</v>
      </c>
      <c r="F702" s="20">
        <v>344</v>
      </c>
      <c r="G702" s="20" t="s">
        <v>414</v>
      </c>
      <c r="H702" s="23">
        <v>1</v>
      </c>
      <c r="W702" s="28">
        <f t="shared" si="75"/>
        <v>1</v>
      </c>
    </row>
    <row r="703" spans="1:23" outlineLevel="2" x14ac:dyDescent="0.25">
      <c r="A703" s="20" t="s">
        <v>1239</v>
      </c>
      <c r="B703" s="20">
        <v>1464</v>
      </c>
      <c r="C703" s="20" t="s">
        <v>143</v>
      </c>
      <c r="D703" s="20">
        <v>1451</v>
      </c>
      <c r="E703" s="20" t="s">
        <v>130</v>
      </c>
      <c r="F703" s="20">
        <v>348</v>
      </c>
      <c r="G703" s="20" t="s">
        <v>506</v>
      </c>
      <c r="P703" s="23">
        <v>1</v>
      </c>
      <c r="W703" s="28">
        <f t="shared" si="75"/>
        <v>1</v>
      </c>
    </row>
    <row r="704" spans="1:23" outlineLevel="2" x14ac:dyDescent="0.25">
      <c r="A704" s="20" t="s">
        <v>1239</v>
      </c>
      <c r="B704" s="20">
        <v>1464</v>
      </c>
      <c r="C704" s="20" t="s">
        <v>143</v>
      </c>
      <c r="D704" s="20">
        <v>1615</v>
      </c>
      <c r="E704" s="20" t="s">
        <v>140</v>
      </c>
      <c r="F704" s="20">
        <v>677</v>
      </c>
      <c r="G704" s="20" t="s">
        <v>576</v>
      </c>
      <c r="Q704" s="23">
        <v>1</v>
      </c>
      <c r="W704" s="28">
        <f t="shared" si="75"/>
        <v>1</v>
      </c>
    </row>
    <row r="705" spans="1:23" outlineLevel="2" x14ac:dyDescent="0.25">
      <c r="A705" s="20" t="s">
        <v>1239</v>
      </c>
      <c r="B705" s="20">
        <v>1464</v>
      </c>
      <c r="C705" s="20" t="s">
        <v>143</v>
      </c>
      <c r="D705" s="20">
        <v>1464</v>
      </c>
      <c r="E705" s="20" t="s">
        <v>143</v>
      </c>
      <c r="F705" s="20">
        <v>105</v>
      </c>
      <c r="G705" s="20" t="s">
        <v>586</v>
      </c>
      <c r="S705" s="23">
        <v>59</v>
      </c>
      <c r="T705" s="23">
        <v>41</v>
      </c>
      <c r="U705" s="23">
        <v>51</v>
      </c>
      <c r="V705" s="23">
        <v>44</v>
      </c>
      <c r="W705" s="28">
        <f t="shared" si="75"/>
        <v>195</v>
      </c>
    </row>
    <row r="706" spans="1:23" outlineLevel="2" x14ac:dyDescent="0.25">
      <c r="A706" s="20" t="s">
        <v>1239</v>
      </c>
      <c r="B706" s="20">
        <v>1464</v>
      </c>
      <c r="C706" s="20" t="s">
        <v>143</v>
      </c>
      <c r="D706" s="20">
        <v>1464</v>
      </c>
      <c r="E706" s="20" t="s">
        <v>143</v>
      </c>
      <c r="F706" s="20">
        <v>107</v>
      </c>
      <c r="G706" s="20" t="s">
        <v>587</v>
      </c>
      <c r="O706" s="23">
        <v>42</v>
      </c>
      <c r="P706" s="23">
        <v>59</v>
      </c>
      <c r="Q706" s="23">
        <v>66</v>
      </c>
      <c r="R706" s="23">
        <v>36</v>
      </c>
      <c r="W706" s="28">
        <f t="shared" si="75"/>
        <v>203</v>
      </c>
    </row>
    <row r="707" spans="1:23" outlineLevel="2" x14ac:dyDescent="0.25">
      <c r="A707" s="20" t="s">
        <v>1239</v>
      </c>
      <c r="B707" s="20">
        <v>1464</v>
      </c>
      <c r="C707" s="20" t="s">
        <v>143</v>
      </c>
      <c r="D707" s="20">
        <v>1464</v>
      </c>
      <c r="E707" s="20" t="s">
        <v>143</v>
      </c>
      <c r="F707" s="20">
        <v>103</v>
      </c>
      <c r="G707" s="20" t="s">
        <v>588</v>
      </c>
      <c r="H707" s="23">
        <v>28</v>
      </c>
      <c r="J707" s="23">
        <v>43</v>
      </c>
      <c r="W707" s="28">
        <f t="shared" si="75"/>
        <v>71</v>
      </c>
    </row>
    <row r="708" spans="1:23" outlineLevel="2" x14ac:dyDescent="0.25">
      <c r="A708" s="20" t="s">
        <v>1239</v>
      </c>
      <c r="B708" s="20">
        <v>1464</v>
      </c>
      <c r="C708" s="20" t="s">
        <v>143</v>
      </c>
      <c r="D708" s="20">
        <v>1464</v>
      </c>
      <c r="E708" s="20" t="s">
        <v>143</v>
      </c>
      <c r="F708" s="20">
        <v>106</v>
      </c>
      <c r="G708" s="20" t="s">
        <v>589</v>
      </c>
      <c r="K708" s="23">
        <v>43</v>
      </c>
      <c r="L708" s="23">
        <v>47</v>
      </c>
      <c r="M708" s="23">
        <v>53</v>
      </c>
      <c r="N708" s="23">
        <v>50</v>
      </c>
      <c r="W708" s="28">
        <f t="shared" si="75"/>
        <v>193</v>
      </c>
    </row>
    <row r="709" spans="1:23" outlineLevel="2" x14ac:dyDescent="0.25">
      <c r="A709" s="20" t="s">
        <v>1239</v>
      </c>
      <c r="B709" s="20">
        <v>1464</v>
      </c>
      <c r="C709" s="20" t="s">
        <v>143</v>
      </c>
      <c r="D709" s="20">
        <v>1733</v>
      </c>
      <c r="E709" s="20" t="s">
        <v>179</v>
      </c>
      <c r="F709" s="20">
        <v>735</v>
      </c>
      <c r="G709" s="20" t="s">
        <v>727</v>
      </c>
      <c r="U709" s="23">
        <v>1</v>
      </c>
      <c r="W709" s="28">
        <f t="shared" si="75"/>
        <v>1</v>
      </c>
    </row>
    <row r="710" spans="1:23" outlineLevel="2" x14ac:dyDescent="0.25">
      <c r="A710" s="20" t="s">
        <v>1239</v>
      </c>
      <c r="B710" s="20">
        <v>1464</v>
      </c>
      <c r="C710" s="20" t="s">
        <v>143</v>
      </c>
      <c r="D710" s="20">
        <v>1733</v>
      </c>
      <c r="E710" s="20" t="s">
        <v>179</v>
      </c>
      <c r="F710" s="20">
        <v>736</v>
      </c>
      <c r="G710" s="20" t="s">
        <v>732</v>
      </c>
      <c r="Q710" s="23">
        <v>1</v>
      </c>
      <c r="R710" s="23">
        <v>1</v>
      </c>
      <c r="W710" s="28">
        <f t="shared" si="75"/>
        <v>2</v>
      </c>
    </row>
    <row r="711" spans="1:23" outlineLevel="1" x14ac:dyDescent="0.25">
      <c r="A711" s="24" t="s">
        <v>1797</v>
      </c>
      <c r="B711" s="25"/>
      <c r="C711" s="25"/>
      <c r="D711" s="25"/>
      <c r="E711" s="25"/>
      <c r="F711" s="25"/>
      <c r="G711" s="25"/>
      <c r="H711" s="26">
        <f t="shared" ref="H711:W711" si="82">SUBTOTAL(9,H697:H710)</f>
        <v>29</v>
      </c>
      <c r="I711" s="26">
        <f t="shared" si="82"/>
        <v>0</v>
      </c>
      <c r="J711" s="26">
        <f t="shared" si="82"/>
        <v>43</v>
      </c>
      <c r="K711" s="26">
        <f t="shared" si="82"/>
        <v>44</v>
      </c>
      <c r="L711" s="26">
        <f t="shared" si="82"/>
        <v>47</v>
      </c>
      <c r="M711" s="26">
        <f t="shared" si="82"/>
        <v>54</v>
      </c>
      <c r="N711" s="26">
        <f t="shared" si="82"/>
        <v>50</v>
      </c>
      <c r="O711" s="26">
        <f t="shared" si="82"/>
        <v>42</v>
      </c>
      <c r="P711" s="26">
        <f t="shared" si="82"/>
        <v>60</v>
      </c>
      <c r="Q711" s="26">
        <f t="shared" si="82"/>
        <v>68</v>
      </c>
      <c r="R711" s="26">
        <f t="shared" si="82"/>
        <v>38</v>
      </c>
      <c r="S711" s="26">
        <f t="shared" si="82"/>
        <v>65</v>
      </c>
      <c r="T711" s="26">
        <f t="shared" si="82"/>
        <v>42</v>
      </c>
      <c r="U711" s="26">
        <f t="shared" si="82"/>
        <v>54</v>
      </c>
      <c r="V711" s="26">
        <f t="shared" si="82"/>
        <v>44</v>
      </c>
      <c r="W711" s="28">
        <f t="shared" si="82"/>
        <v>680</v>
      </c>
    </row>
    <row r="712" spans="1:23" outlineLevel="2" x14ac:dyDescent="0.25">
      <c r="A712" s="20" t="s">
        <v>1240</v>
      </c>
      <c r="B712" s="20">
        <v>718</v>
      </c>
      <c r="C712" s="20" t="s">
        <v>148</v>
      </c>
      <c r="D712" s="20">
        <v>1672</v>
      </c>
      <c r="E712" s="20" t="s">
        <v>94</v>
      </c>
      <c r="F712" s="20">
        <v>1673</v>
      </c>
      <c r="G712" s="20" t="s">
        <v>94</v>
      </c>
      <c r="S712" s="23">
        <v>1</v>
      </c>
      <c r="W712" s="28">
        <f t="shared" si="75"/>
        <v>1</v>
      </c>
    </row>
    <row r="713" spans="1:23" outlineLevel="2" x14ac:dyDescent="0.25">
      <c r="A713" s="20" t="s">
        <v>1240</v>
      </c>
      <c r="B713" s="20">
        <v>718</v>
      </c>
      <c r="C713" s="20" t="s">
        <v>148</v>
      </c>
      <c r="D713" s="20">
        <v>718</v>
      </c>
      <c r="E713" s="20" t="s">
        <v>148</v>
      </c>
      <c r="F713" s="20">
        <v>719</v>
      </c>
      <c r="G713" s="20" t="s">
        <v>602</v>
      </c>
      <c r="H713" s="23">
        <v>2</v>
      </c>
      <c r="J713" s="23">
        <v>4</v>
      </c>
      <c r="K713" s="23">
        <v>3</v>
      </c>
      <c r="L713" s="23">
        <v>3</v>
      </c>
      <c r="M713" s="23">
        <v>3</v>
      </c>
      <c r="N713" s="23">
        <v>5</v>
      </c>
      <c r="O713" s="23">
        <v>1</v>
      </c>
      <c r="W713" s="28">
        <f t="shared" si="75"/>
        <v>21</v>
      </c>
    </row>
    <row r="714" spans="1:23" outlineLevel="2" x14ac:dyDescent="0.25">
      <c r="A714" s="20" t="s">
        <v>1240</v>
      </c>
      <c r="B714" s="20">
        <v>718</v>
      </c>
      <c r="C714" s="20" t="s">
        <v>148</v>
      </c>
      <c r="D714" s="20">
        <v>718</v>
      </c>
      <c r="E714" s="20" t="s">
        <v>148</v>
      </c>
      <c r="F714" s="20">
        <v>721</v>
      </c>
      <c r="G714" s="20" t="s">
        <v>603</v>
      </c>
      <c r="P714" s="23">
        <v>4</v>
      </c>
      <c r="Q714" s="23">
        <v>5</v>
      </c>
      <c r="W714" s="28">
        <f t="shared" si="75"/>
        <v>9</v>
      </c>
    </row>
    <row r="715" spans="1:23" outlineLevel="2" x14ac:dyDescent="0.25">
      <c r="A715" s="20" t="s">
        <v>1240</v>
      </c>
      <c r="B715" s="20">
        <v>718</v>
      </c>
      <c r="C715" s="20" t="s">
        <v>148</v>
      </c>
      <c r="D715" s="20">
        <v>718</v>
      </c>
      <c r="E715" s="20" t="s">
        <v>148</v>
      </c>
      <c r="F715" s="20">
        <v>720</v>
      </c>
      <c r="G715" s="20" t="s">
        <v>604</v>
      </c>
      <c r="S715" s="23">
        <v>1</v>
      </c>
      <c r="T715" s="23">
        <v>2</v>
      </c>
      <c r="V715" s="23">
        <v>5</v>
      </c>
      <c r="W715" s="28">
        <f t="shared" si="75"/>
        <v>8</v>
      </c>
    </row>
    <row r="716" spans="1:23" outlineLevel="2" x14ac:dyDescent="0.25">
      <c r="A716" s="20" t="s">
        <v>1240</v>
      </c>
      <c r="B716" s="20">
        <v>718</v>
      </c>
      <c r="C716" s="20" t="s">
        <v>148</v>
      </c>
      <c r="D716" s="20">
        <v>1469</v>
      </c>
      <c r="E716" s="20" t="s">
        <v>176</v>
      </c>
      <c r="F716" s="20">
        <v>947</v>
      </c>
      <c r="G716" s="20" t="s">
        <v>719</v>
      </c>
      <c r="M716" s="23">
        <v>1</v>
      </c>
      <c r="W716" s="28">
        <f t="shared" ref="W716:W786" si="83">SUM(H716:V716)</f>
        <v>1</v>
      </c>
    </row>
    <row r="717" spans="1:23" outlineLevel="2" x14ac:dyDescent="0.25">
      <c r="A717" s="20" t="s">
        <v>1240</v>
      </c>
      <c r="B717" s="20">
        <v>718</v>
      </c>
      <c r="C717" s="20" t="s">
        <v>148</v>
      </c>
      <c r="D717" s="20">
        <v>1469</v>
      </c>
      <c r="E717" s="20" t="s">
        <v>176</v>
      </c>
      <c r="F717" s="20">
        <v>948</v>
      </c>
      <c r="G717" s="20" t="s">
        <v>720</v>
      </c>
      <c r="S717" s="23">
        <v>1</v>
      </c>
      <c r="U717" s="23">
        <v>1</v>
      </c>
      <c r="W717" s="28">
        <f t="shared" si="83"/>
        <v>2</v>
      </c>
    </row>
    <row r="718" spans="1:23" outlineLevel="1" x14ac:dyDescent="0.25">
      <c r="A718" s="24" t="s">
        <v>1798</v>
      </c>
      <c r="B718" s="25"/>
      <c r="C718" s="25"/>
      <c r="D718" s="25"/>
      <c r="E718" s="25"/>
      <c r="F718" s="25"/>
      <c r="G718" s="25"/>
      <c r="H718" s="26">
        <f t="shared" ref="H718:W718" si="84">SUBTOTAL(9,H712:H717)</f>
        <v>2</v>
      </c>
      <c r="I718" s="26">
        <f t="shared" si="84"/>
        <v>0</v>
      </c>
      <c r="J718" s="26">
        <f t="shared" si="84"/>
        <v>4</v>
      </c>
      <c r="K718" s="26">
        <f t="shared" si="84"/>
        <v>3</v>
      </c>
      <c r="L718" s="26">
        <f t="shared" si="84"/>
        <v>3</v>
      </c>
      <c r="M718" s="26">
        <f t="shared" si="84"/>
        <v>4</v>
      </c>
      <c r="N718" s="26">
        <f t="shared" si="84"/>
        <v>5</v>
      </c>
      <c r="O718" s="26">
        <f t="shared" si="84"/>
        <v>1</v>
      </c>
      <c r="P718" s="26">
        <f t="shared" si="84"/>
        <v>4</v>
      </c>
      <c r="Q718" s="26">
        <f t="shared" si="84"/>
        <v>5</v>
      </c>
      <c r="R718" s="26">
        <f t="shared" si="84"/>
        <v>0</v>
      </c>
      <c r="S718" s="26">
        <f t="shared" si="84"/>
        <v>3</v>
      </c>
      <c r="T718" s="26">
        <f t="shared" si="84"/>
        <v>2</v>
      </c>
      <c r="U718" s="26">
        <f t="shared" si="84"/>
        <v>1</v>
      </c>
      <c r="V718" s="26">
        <f t="shared" si="84"/>
        <v>5</v>
      </c>
      <c r="W718" s="28">
        <f t="shared" si="84"/>
        <v>42</v>
      </c>
    </row>
    <row r="719" spans="1:23" outlineLevel="2" x14ac:dyDescent="0.25">
      <c r="A719" s="20" t="s">
        <v>1241</v>
      </c>
      <c r="B719" s="20">
        <v>854</v>
      </c>
      <c r="C719" s="20" t="s">
        <v>165</v>
      </c>
      <c r="D719" s="20">
        <v>1501</v>
      </c>
      <c r="E719" s="20" t="s">
        <v>93</v>
      </c>
      <c r="F719" s="20">
        <v>1502</v>
      </c>
      <c r="G719" s="20" t="s">
        <v>93</v>
      </c>
      <c r="U719" s="23">
        <v>1</v>
      </c>
      <c r="W719" s="28">
        <f t="shared" si="83"/>
        <v>1</v>
      </c>
    </row>
    <row r="720" spans="1:23" outlineLevel="2" x14ac:dyDescent="0.25">
      <c r="A720" s="20" t="s">
        <v>1241</v>
      </c>
      <c r="B720" s="20">
        <v>854</v>
      </c>
      <c r="C720" s="20" t="s">
        <v>165</v>
      </c>
      <c r="D720" s="20">
        <v>1223</v>
      </c>
      <c r="E720" s="20" t="s">
        <v>241</v>
      </c>
      <c r="F720" s="20">
        <v>1224</v>
      </c>
      <c r="G720" s="20" t="s">
        <v>241</v>
      </c>
      <c r="S720" s="23">
        <v>13</v>
      </c>
      <c r="T720" s="23">
        <v>8</v>
      </c>
      <c r="U720" s="23">
        <v>16</v>
      </c>
      <c r="V720" s="23">
        <v>10</v>
      </c>
      <c r="W720" s="28">
        <f t="shared" si="83"/>
        <v>47</v>
      </c>
    </row>
    <row r="721" spans="1:23" outlineLevel="2" x14ac:dyDescent="0.25">
      <c r="A721" s="20" t="s">
        <v>1241</v>
      </c>
      <c r="B721" s="20">
        <v>854</v>
      </c>
      <c r="C721" s="20" t="s">
        <v>165</v>
      </c>
      <c r="D721" s="20">
        <v>561</v>
      </c>
      <c r="E721" s="20" t="s">
        <v>121</v>
      </c>
      <c r="F721" s="20">
        <v>568</v>
      </c>
      <c r="G721" s="20" t="s">
        <v>455</v>
      </c>
      <c r="L721" s="23">
        <v>1</v>
      </c>
      <c r="W721" s="28">
        <f t="shared" si="83"/>
        <v>1</v>
      </c>
    </row>
    <row r="722" spans="1:23" outlineLevel="2" x14ac:dyDescent="0.25">
      <c r="A722" s="20" t="s">
        <v>1241</v>
      </c>
      <c r="B722" s="20">
        <v>854</v>
      </c>
      <c r="C722" s="20" t="s">
        <v>165</v>
      </c>
      <c r="D722" s="20">
        <v>561</v>
      </c>
      <c r="E722" s="20" t="s">
        <v>121</v>
      </c>
      <c r="F722" s="20">
        <v>567</v>
      </c>
      <c r="G722" s="20" t="s">
        <v>456</v>
      </c>
      <c r="T722" s="23">
        <v>1</v>
      </c>
      <c r="V722" s="23">
        <v>1</v>
      </c>
      <c r="W722" s="28">
        <f t="shared" si="83"/>
        <v>2</v>
      </c>
    </row>
    <row r="723" spans="1:23" outlineLevel="2" x14ac:dyDescent="0.25">
      <c r="A723" s="20" t="s">
        <v>1241</v>
      </c>
      <c r="B723" s="20">
        <v>854</v>
      </c>
      <c r="C723" s="20" t="s">
        <v>165</v>
      </c>
      <c r="D723" s="20">
        <v>561</v>
      </c>
      <c r="E723" s="20" t="s">
        <v>121</v>
      </c>
      <c r="F723" s="20">
        <v>569</v>
      </c>
      <c r="G723" s="20" t="s">
        <v>457</v>
      </c>
      <c r="Q723" s="23">
        <v>1</v>
      </c>
      <c r="W723" s="28">
        <f t="shared" si="83"/>
        <v>1</v>
      </c>
    </row>
    <row r="724" spans="1:23" outlineLevel="2" x14ac:dyDescent="0.25">
      <c r="A724" s="20" t="s">
        <v>1241</v>
      </c>
      <c r="B724" s="20">
        <v>854</v>
      </c>
      <c r="C724" s="20" t="s">
        <v>165</v>
      </c>
      <c r="D724" s="20">
        <v>561</v>
      </c>
      <c r="E724" s="20" t="s">
        <v>121</v>
      </c>
      <c r="F724" s="20">
        <v>565</v>
      </c>
      <c r="G724" s="20" t="s">
        <v>458</v>
      </c>
      <c r="L724" s="23">
        <v>1</v>
      </c>
      <c r="N724" s="23">
        <v>1</v>
      </c>
      <c r="W724" s="28">
        <f t="shared" si="83"/>
        <v>2</v>
      </c>
    </row>
    <row r="725" spans="1:23" outlineLevel="2" x14ac:dyDescent="0.25">
      <c r="A725" s="20" t="s">
        <v>1241</v>
      </c>
      <c r="B725" s="20">
        <v>854</v>
      </c>
      <c r="C725" s="20" t="s">
        <v>165</v>
      </c>
      <c r="D725" s="20">
        <v>561</v>
      </c>
      <c r="E725" s="20" t="s">
        <v>121</v>
      </c>
      <c r="F725" s="20">
        <v>566</v>
      </c>
      <c r="G725" s="20" t="s">
        <v>459</v>
      </c>
      <c r="H725" s="23">
        <v>7</v>
      </c>
      <c r="W725" s="28">
        <f t="shared" si="83"/>
        <v>7</v>
      </c>
    </row>
    <row r="726" spans="1:23" outlineLevel="2" x14ac:dyDescent="0.25">
      <c r="A726" s="20" t="s">
        <v>1241</v>
      </c>
      <c r="B726" s="20">
        <v>854</v>
      </c>
      <c r="C726" s="20" t="s">
        <v>165</v>
      </c>
      <c r="D726" s="20">
        <v>1457</v>
      </c>
      <c r="E726" s="20" t="s">
        <v>136</v>
      </c>
      <c r="F726" s="20">
        <v>813</v>
      </c>
      <c r="G726" s="20" t="s">
        <v>550</v>
      </c>
      <c r="R726" s="23">
        <v>1</v>
      </c>
      <c r="W726" s="28">
        <f t="shared" si="83"/>
        <v>1</v>
      </c>
    </row>
    <row r="727" spans="1:23" outlineLevel="2" x14ac:dyDescent="0.25">
      <c r="A727" s="20" t="s">
        <v>1241</v>
      </c>
      <c r="B727" s="20">
        <v>854</v>
      </c>
      <c r="C727" s="20" t="s">
        <v>165</v>
      </c>
      <c r="D727" s="20">
        <v>1458</v>
      </c>
      <c r="E727" s="20" t="s">
        <v>137</v>
      </c>
      <c r="F727" s="20">
        <v>822</v>
      </c>
      <c r="G727" s="20" t="s">
        <v>557</v>
      </c>
      <c r="U727" s="23">
        <v>1</v>
      </c>
      <c r="W727" s="28">
        <f t="shared" si="83"/>
        <v>1</v>
      </c>
    </row>
    <row r="728" spans="1:23" outlineLevel="2" x14ac:dyDescent="0.25">
      <c r="A728" s="20" t="s">
        <v>1241</v>
      </c>
      <c r="B728" s="20">
        <v>854</v>
      </c>
      <c r="C728" s="20" t="s">
        <v>165</v>
      </c>
      <c r="D728" s="20">
        <v>826</v>
      </c>
      <c r="E728" s="20" t="s">
        <v>161</v>
      </c>
      <c r="F728" s="20">
        <v>828</v>
      </c>
      <c r="G728" s="20" t="s">
        <v>652</v>
      </c>
      <c r="L728" s="23">
        <v>1</v>
      </c>
      <c r="W728" s="28">
        <f t="shared" si="83"/>
        <v>1</v>
      </c>
    </row>
    <row r="729" spans="1:23" outlineLevel="2" x14ac:dyDescent="0.25">
      <c r="A729" s="20" t="s">
        <v>1241</v>
      </c>
      <c r="B729" s="20">
        <v>854</v>
      </c>
      <c r="C729" s="20" t="s">
        <v>165</v>
      </c>
      <c r="D729" s="20">
        <v>826</v>
      </c>
      <c r="E729" s="20" t="s">
        <v>161</v>
      </c>
      <c r="F729" s="20">
        <v>829</v>
      </c>
      <c r="G729" s="20" t="s">
        <v>653</v>
      </c>
      <c r="M729" s="23">
        <v>1</v>
      </c>
      <c r="O729" s="23">
        <v>1</v>
      </c>
      <c r="W729" s="28">
        <f t="shared" si="83"/>
        <v>2</v>
      </c>
    </row>
    <row r="730" spans="1:23" outlineLevel="2" x14ac:dyDescent="0.25">
      <c r="A730" s="20" t="s">
        <v>1241</v>
      </c>
      <c r="B730" s="20">
        <v>854</v>
      </c>
      <c r="C730" s="20" t="s">
        <v>165</v>
      </c>
      <c r="D730" s="20">
        <v>826</v>
      </c>
      <c r="E730" s="20" t="s">
        <v>161</v>
      </c>
      <c r="F730" s="20">
        <v>832</v>
      </c>
      <c r="G730" s="20" t="s">
        <v>654</v>
      </c>
      <c r="J730" s="23">
        <v>1</v>
      </c>
      <c r="W730" s="28">
        <f t="shared" si="83"/>
        <v>1</v>
      </c>
    </row>
    <row r="731" spans="1:23" outlineLevel="2" x14ac:dyDescent="0.25">
      <c r="A731" s="20" t="s">
        <v>1241</v>
      </c>
      <c r="B731" s="20">
        <v>854</v>
      </c>
      <c r="C731" s="20" t="s">
        <v>165</v>
      </c>
      <c r="D731" s="20">
        <v>826</v>
      </c>
      <c r="E731" s="20" t="s">
        <v>161</v>
      </c>
      <c r="F731" s="20">
        <v>831</v>
      </c>
      <c r="G731" s="20" t="s">
        <v>656</v>
      </c>
      <c r="Q731" s="23">
        <v>1</v>
      </c>
      <c r="W731" s="28">
        <f t="shared" si="83"/>
        <v>1</v>
      </c>
    </row>
    <row r="732" spans="1:23" outlineLevel="2" x14ac:dyDescent="0.25">
      <c r="A732" s="20" t="s">
        <v>1241</v>
      </c>
      <c r="B732" s="20">
        <v>854</v>
      </c>
      <c r="C732" s="20" t="s">
        <v>165</v>
      </c>
      <c r="D732" s="20">
        <v>854</v>
      </c>
      <c r="E732" s="20" t="s">
        <v>165</v>
      </c>
      <c r="F732" s="20">
        <v>856</v>
      </c>
      <c r="G732" s="20" t="s">
        <v>670</v>
      </c>
      <c r="H732" s="23">
        <v>5</v>
      </c>
      <c r="J732" s="23">
        <v>10</v>
      </c>
      <c r="W732" s="28">
        <f t="shared" si="83"/>
        <v>15</v>
      </c>
    </row>
    <row r="733" spans="1:23" outlineLevel="2" x14ac:dyDescent="0.25">
      <c r="A733" s="20" t="s">
        <v>1241</v>
      </c>
      <c r="B733" s="20">
        <v>854</v>
      </c>
      <c r="C733" s="20" t="s">
        <v>165</v>
      </c>
      <c r="D733" s="20">
        <v>854</v>
      </c>
      <c r="E733" s="20" t="s">
        <v>165</v>
      </c>
      <c r="F733" s="20">
        <v>859</v>
      </c>
      <c r="G733" s="20" t="s">
        <v>671</v>
      </c>
      <c r="U733" s="23">
        <v>1</v>
      </c>
      <c r="W733" s="28">
        <f t="shared" si="83"/>
        <v>1</v>
      </c>
    </row>
    <row r="734" spans="1:23" outlineLevel="2" x14ac:dyDescent="0.25">
      <c r="A734" s="20" t="s">
        <v>1241</v>
      </c>
      <c r="B734" s="20">
        <v>854</v>
      </c>
      <c r="C734" s="20" t="s">
        <v>165</v>
      </c>
      <c r="D734" s="20">
        <v>854</v>
      </c>
      <c r="E734" s="20" t="s">
        <v>165</v>
      </c>
      <c r="F734" s="20">
        <v>857</v>
      </c>
      <c r="G734" s="20" t="s">
        <v>672</v>
      </c>
      <c r="K734" s="23">
        <v>11</v>
      </c>
      <c r="L734" s="23">
        <v>16</v>
      </c>
      <c r="M734" s="23">
        <v>14</v>
      </c>
      <c r="N734" s="23">
        <v>12</v>
      </c>
      <c r="W734" s="28">
        <f t="shared" si="83"/>
        <v>53</v>
      </c>
    </row>
    <row r="735" spans="1:23" outlineLevel="2" x14ac:dyDescent="0.25">
      <c r="A735" s="20" t="s">
        <v>1241</v>
      </c>
      <c r="B735" s="20">
        <v>854</v>
      </c>
      <c r="C735" s="20" t="s">
        <v>165</v>
      </c>
      <c r="D735" s="20">
        <v>854</v>
      </c>
      <c r="E735" s="20" t="s">
        <v>165</v>
      </c>
      <c r="F735" s="20">
        <v>858</v>
      </c>
      <c r="G735" s="20" t="s">
        <v>673</v>
      </c>
      <c r="O735" s="23">
        <v>13</v>
      </c>
      <c r="P735" s="23">
        <v>20</v>
      </c>
      <c r="Q735" s="23">
        <v>9</v>
      </c>
      <c r="R735" s="23">
        <v>10</v>
      </c>
      <c r="W735" s="28">
        <f t="shared" si="83"/>
        <v>52</v>
      </c>
    </row>
    <row r="736" spans="1:23" outlineLevel="1" x14ac:dyDescent="0.25">
      <c r="A736" s="24" t="s">
        <v>1799</v>
      </c>
      <c r="B736" s="25"/>
      <c r="C736" s="25"/>
      <c r="D736" s="25"/>
      <c r="E736" s="25"/>
      <c r="F736" s="25"/>
      <c r="G736" s="25"/>
      <c r="H736" s="26">
        <f t="shared" ref="H736:W736" si="85">SUBTOTAL(9,H719:H735)</f>
        <v>12</v>
      </c>
      <c r="I736" s="26">
        <f t="shared" si="85"/>
        <v>0</v>
      </c>
      <c r="J736" s="26">
        <f t="shared" si="85"/>
        <v>11</v>
      </c>
      <c r="K736" s="26">
        <f t="shared" si="85"/>
        <v>11</v>
      </c>
      <c r="L736" s="26">
        <f t="shared" si="85"/>
        <v>19</v>
      </c>
      <c r="M736" s="26">
        <f t="shared" si="85"/>
        <v>15</v>
      </c>
      <c r="N736" s="26">
        <f t="shared" si="85"/>
        <v>13</v>
      </c>
      <c r="O736" s="26">
        <f t="shared" si="85"/>
        <v>14</v>
      </c>
      <c r="P736" s="26">
        <f t="shared" si="85"/>
        <v>20</v>
      </c>
      <c r="Q736" s="26">
        <f t="shared" si="85"/>
        <v>11</v>
      </c>
      <c r="R736" s="26">
        <f t="shared" si="85"/>
        <v>11</v>
      </c>
      <c r="S736" s="26">
        <f t="shared" si="85"/>
        <v>13</v>
      </c>
      <c r="T736" s="26">
        <f t="shared" si="85"/>
        <v>9</v>
      </c>
      <c r="U736" s="26">
        <f t="shared" si="85"/>
        <v>19</v>
      </c>
      <c r="V736" s="26">
        <f t="shared" si="85"/>
        <v>11</v>
      </c>
      <c r="W736" s="28">
        <f t="shared" si="85"/>
        <v>189</v>
      </c>
    </row>
    <row r="737" spans="1:23" outlineLevel="2" x14ac:dyDescent="0.25">
      <c r="A737" s="20" t="s">
        <v>1242</v>
      </c>
      <c r="B737" s="20">
        <v>587</v>
      </c>
      <c r="C737" s="20" t="s">
        <v>124</v>
      </c>
      <c r="D737" s="20">
        <v>1630</v>
      </c>
      <c r="E737" s="20" t="s">
        <v>29</v>
      </c>
      <c r="F737" s="20">
        <v>1648</v>
      </c>
      <c r="G737" s="20" t="s">
        <v>292</v>
      </c>
      <c r="S737" s="23">
        <v>2</v>
      </c>
      <c r="T737" s="23">
        <v>2</v>
      </c>
      <c r="U737" s="23">
        <v>1</v>
      </c>
      <c r="V737" s="23">
        <v>1</v>
      </c>
      <c r="W737" s="28">
        <f t="shared" si="83"/>
        <v>6</v>
      </c>
    </row>
    <row r="738" spans="1:23" outlineLevel="2" x14ac:dyDescent="0.25">
      <c r="A738" s="20" t="s">
        <v>1242</v>
      </c>
      <c r="B738" s="20">
        <v>587</v>
      </c>
      <c r="C738" s="20" t="s">
        <v>124</v>
      </c>
      <c r="D738" s="20">
        <v>194</v>
      </c>
      <c r="E738" s="20" t="s">
        <v>68</v>
      </c>
      <c r="F738" s="20">
        <v>199</v>
      </c>
      <c r="G738" s="20" t="s">
        <v>351</v>
      </c>
      <c r="S738" s="23">
        <v>1</v>
      </c>
      <c r="T738" s="23">
        <v>1</v>
      </c>
      <c r="W738" s="28">
        <f t="shared" si="83"/>
        <v>2</v>
      </c>
    </row>
    <row r="739" spans="1:23" outlineLevel="2" x14ac:dyDescent="0.25">
      <c r="A739" s="20" t="s">
        <v>1242</v>
      </c>
      <c r="B739" s="20">
        <v>587</v>
      </c>
      <c r="C739" s="20" t="s">
        <v>124</v>
      </c>
      <c r="D739" s="20">
        <v>194</v>
      </c>
      <c r="E739" s="20" t="s">
        <v>68</v>
      </c>
      <c r="F739" s="20">
        <v>201</v>
      </c>
      <c r="G739" s="20" t="s">
        <v>352</v>
      </c>
      <c r="P739" s="23">
        <v>3</v>
      </c>
      <c r="Q739" s="23">
        <v>1</v>
      </c>
      <c r="R739" s="23">
        <v>2</v>
      </c>
      <c r="W739" s="28">
        <f t="shared" si="83"/>
        <v>6</v>
      </c>
    </row>
    <row r="740" spans="1:23" outlineLevel="2" x14ac:dyDescent="0.25">
      <c r="A740" s="20" t="s">
        <v>1242</v>
      </c>
      <c r="B740" s="20">
        <v>587</v>
      </c>
      <c r="C740" s="20" t="s">
        <v>124</v>
      </c>
      <c r="D740" s="20">
        <v>194</v>
      </c>
      <c r="E740" s="20" t="s">
        <v>68</v>
      </c>
      <c r="F740" s="20">
        <v>200</v>
      </c>
      <c r="G740" s="20" t="s">
        <v>354</v>
      </c>
      <c r="L740" s="23">
        <v>1</v>
      </c>
      <c r="O740" s="23">
        <v>1</v>
      </c>
      <c r="W740" s="28">
        <f t="shared" si="83"/>
        <v>2</v>
      </c>
    </row>
    <row r="741" spans="1:23" outlineLevel="2" x14ac:dyDescent="0.25">
      <c r="A741" s="20" t="s">
        <v>1242</v>
      </c>
      <c r="B741" s="20">
        <v>587</v>
      </c>
      <c r="C741" s="20" t="s">
        <v>124</v>
      </c>
      <c r="D741" s="20">
        <v>194</v>
      </c>
      <c r="E741" s="20" t="s">
        <v>68</v>
      </c>
      <c r="F741" s="20">
        <v>197</v>
      </c>
      <c r="G741" s="20" t="s">
        <v>355</v>
      </c>
      <c r="L741" s="23">
        <v>1</v>
      </c>
      <c r="W741" s="28">
        <f t="shared" si="83"/>
        <v>1</v>
      </c>
    </row>
    <row r="742" spans="1:23" outlineLevel="2" x14ac:dyDescent="0.25">
      <c r="A742" s="20" t="s">
        <v>1242</v>
      </c>
      <c r="B742" s="20">
        <v>587</v>
      </c>
      <c r="C742" s="20" t="s">
        <v>124</v>
      </c>
      <c r="D742" s="20">
        <v>1672</v>
      </c>
      <c r="E742" s="20" t="s">
        <v>94</v>
      </c>
      <c r="F742" s="20">
        <v>1673</v>
      </c>
      <c r="G742" s="20" t="s">
        <v>94</v>
      </c>
      <c r="Q742" s="23">
        <v>1</v>
      </c>
      <c r="R742" s="23">
        <v>1</v>
      </c>
      <c r="S742" s="23">
        <v>1</v>
      </c>
      <c r="T742" s="23">
        <v>1</v>
      </c>
      <c r="U742" s="23">
        <v>1</v>
      </c>
      <c r="W742" s="28">
        <f t="shared" si="83"/>
        <v>5</v>
      </c>
    </row>
    <row r="743" spans="1:23" outlineLevel="2" x14ac:dyDescent="0.25">
      <c r="A743" s="20" t="s">
        <v>1242</v>
      </c>
      <c r="B743" s="20">
        <v>587</v>
      </c>
      <c r="C743" s="20" t="s">
        <v>124</v>
      </c>
      <c r="D743" s="20">
        <v>1739</v>
      </c>
      <c r="E743" s="20" t="s">
        <v>96</v>
      </c>
      <c r="F743" s="20">
        <v>1715</v>
      </c>
      <c r="G743" s="20" t="s">
        <v>96</v>
      </c>
      <c r="Q743" s="23">
        <v>1</v>
      </c>
      <c r="T743" s="23">
        <v>1</v>
      </c>
      <c r="W743" s="28">
        <f t="shared" si="83"/>
        <v>2</v>
      </c>
    </row>
    <row r="744" spans="1:23" outlineLevel="2" x14ac:dyDescent="0.25">
      <c r="A744" s="20" t="s">
        <v>1242</v>
      </c>
      <c r="B744" s="20">
        <v>587</v>
      </c>
      <c r="C744" s="20" t="s">
        <v>124</v>
      </c>
      <c r="D744" s="20">
        <v>1067</v>
      </c>
      <c r="E744" s="20" t="s">
        <v>97</v>
      </c>
      <c r="F744" s="20">
        <v>1068</v>
      </c>
      <c r="G744" s="20" t="s">
        <v>97</v>
      </c>
      <c r="T744" s="23">
        <v>1</v>
      </c>
      <c r="V744" s="23">
        <v>1</v>
      </c>
      <c r="W744" s="28">
        <f t="shared" si="83"/>
        <v>2</v>
      </c>
    </row>
    <row r="745" spans="1:23" outlineLevel="2" x14ac:dyDescent="0.25">
      <c r="A745" s="20" t="s">
        <v>1242</v>
      </c>
      <c r="B745" s="20">
        <v>587</v>
      </c>
      <c r="C745" s="20" t="s">
        <v>124</v>
      </c>
      <c r="D745" s="20">
        <v>587</v>
      </c>
      <c r="E745" s="20" t="s">
        <v>124</v>
      </c>
      <c r="F745" s="20">
        <v>597</v>
      </c>
      <c r="G745" s="20" t="s">
        <v>472</v>
      </c>
      <c r="S745" s="23">
        <v>89</v>
      </c>
      <c r="T745" s="23">
        <v>87</v>
      </c>
      <c r="U745" s="23">
        <v>89</v>
      </c>
      <c r="V745" s="23">
        <v>74</v>
      </c>
      <c r="W745" s="28">
        <f t="shared" si="83"/>
        <v>339</v>
      </c>
    </row>
    <row r="746" spans="1:23" outlineLevel="2" x14ac:dyDescent="0.25">
      <c r="A746" s="20" t="s">
        <v>1242</v>
      </c>
      <c r="B746" s="20">
        <v>587</v>
      </c>
      <c r="C746" s="20" t="s">
        <v>124</v>
      </c>
      <c r="D746" s="20">
        <v>587</v>
      </c>
      <c r="E746" s="20" t="s">
        <v>124</v>
      </c>
      <c r="F746" s="20">
        <v>592</v>
      </c>
      <c r="G746" s="20" t="s">
        <v>473</v>
      </c>
      <c r="P746" s="23">
        <v>110</v>
      </c>
      <c r="Q746" s="23">
        <v>90</v>
      </c>
      <c r="R746" s="23">
        <v>96</v>
      </c>
      <c r="W746" s="28">
        <f t="shared" si="83"/>
        <v>296</v>
      </c>
    </row>
    <row r="747" spans="1:23" outlineLevel="2" x14ac:dyDescent="0.25">
      <c r="A747" s="20" t="s">
        <v>1242</v>
      </c>
      <c r="B747" s="20">
        <v>587</v>
      </c>
      <c r="C747" s="20" t="s">
        <v>124</v>
      </c>
      <c r="D747" s="20">
        <v>587</v>
      </c>
      <c r="E747" s="20" t="s">
        <v>124</v>
      </c>
      <c r="F747" s="20">
        <v>600</v>
      </c>
      <c r="G747" s="20" t="s">
        <v>474</v>
      </c>
      <c r="J747" s="23">
        <v>78</v>
      </c>
      <c r="K747" s="23">
        <v>92</v>
      </c>
      <c r="L747" s="23">
        <v>75</v>
      </c>
      <c r="M747" s="23">
        <v>81</v>
      </c>
      <c r="N747" s="23">
        <v>84</v>
      </c>
      <c r="O747" s="23">
        <v>97</v>
      </c>
      <c r="W747" s="28">
        <f t="shared" si="83"/>
        <v>507</v>
      </c>
    </row>
    <row r="748" spans="1:23" outlineLevel="2" x14ac:dyDescent="0.25">
      <c r="A748" s="20" t="s">
        <v>1242</v>
      </c>
      <c r="B748" s="20">
        <v>587</v>
      </c>
      <c r="C748" s="20" t="s">
        <v>124</v>
      </c>
      <c r="D748" s="20">
        <v>587</v>
      </c>
      <c r="E748" s="20" t="s">
        <v>124</v>
      </c>
      <c r="F748" s="20">
        <v>599</v>
      </c>
      <c r="G748" s="20" t="s">
        <v>475</v>
      </c>
      <c r="K748" s="23">
        <v>1</v>
      </c>
      <c r="L748" s="23">
        <v>2</v>
      </c>
      <c r="M748" s="23">
        <v>1</v>
      </c>
      <c r="W748" s="28">
        <f t="shared" si="83"/>
        <v>4</v>
      </c>
    </row>
    <row r="749" spans="1:23" outlineLevel="2" x14ac:dyDescent="0.25">
      <c r="A749" s="20" t="s">
        <v>1242</v>
      </c>
      <c r="B749" s="20">
        <v>587</v>
      </c>
      <c r="C749" s="20" t="s">
        <v>124</v>
      </c>
      <c r="D749" s="20">
        <v>587</v>
      </c>
      <c r="E749" s="20" t="s">
        <v>124</v>
      </c>
      <c r="F749" s="20">
        <v>596</v>
      </c>
      <c r="G749" s="20" t="s">
        <v>476</v>
      </c>
      <c r="N749" s="23">
        <v>2</v>
      </c>
      <c r="O749" s="23">
        <v>1</v>
      </c>
      <c r="W749" s="28">
        <f t="shared" si="83"/>
        <v>3</v>
      </c>
    </row>
    <row r="750" spans="1:23" outlineLevel="2" x14ac:dyDescent="0.25">
      <c r="A750" s="20" t="s">
        <v>1242</v>
      </c>
      <c r="B750" s="20">
        <v>587</v>
      </c>
      <c r="C750" s="20" t="s">
        <v>124</v>
      </c>
      <c r="D750" s="20">
        <v>587</v>
      </c>
      <c r="E750" s="20" t="s">
        <v>124</v>
      </c>
      <c r="F750" s="20">
        <v>593</v>
      </c>
      <c r="G750" s="20" t="s">
        <v>478</v>
      </c>
      <c r="J750" s="23">
        <v>2</v>
      </c>
      <c r="K750" s="23">
        <v>1</v>
      </c>
      <c r="N750" s="23">
        <v>1</v>
      </c>
      <c r="W750" s="28">
        <f t="shared" si="83"/>
        <v>4</v>
      </c>
    </row>
    <row r="751" spans="1:23" outlineLevel="2" x14ac:dyDescent="0.25">
      <c r="A751" s="20" t="s">
        <v>1242</v>
      </c>
      <c r="B751" s="20">
        <v>587</v>
      </c>
      <c r="C751" s="20" t="s">
        <v>124</v>
      </c>
      <c r="D751" s="20">
        <v>587</v>
      </c>
      <c r="E751" s="20" t="s">
        <v>124</v>
      </c>
      <c r="F751" s="20">
        <v>598</v>
      </c>
      <c r="G751" s="20" t="s">
        <v>479</v>
      </c>
      <c r="J751" s="23">
        <v>1</v>
      </c>
      <c r="L751" s="23">
        <v>2</v>
      </c>
      <c r="W751" s="28">
        <f t="shared" si="83"/>
        <v>3</v>
      </c>
    </row>
    <row r="752" spans="1:23" outlineLevel="2" x14ac:dyDescent="0.25">
      <c r="A752" s="20" t="s">
        <v>1242</v>
      </c>
      <c r="B752" s="20">
        <v>587</v>
      </c>
      <c r="C752" s="20" t="s">
        <v>124</v>
      </c>
      <c r="D752" s="20">
        <v>1455</v>
      </c>
      <c r="E752" s="20" t="s">
        <v>132</v>
      </c>
      <c r="F752" s="20">
        <v>511</v>
      </c>
      <c r="G752" s="20" t="s">
        <v>522</v>
      </c>
      <c r="U752" s="23">
        <v>1</v>
      </c>
      <c r="W752" s="28">
        <f t="shared" si="83"/>
        <v>1</v>
      </c>
    </row>
    <row r="753" spans="1:23" outlineLevel="2" x14ac:dyDescent="0.25">
      <c r="A753" s="20" t="s">
        <v>1242</v>
      </c>
      <c r="B753" s="20">
        <v>587</v>
      </c>
      <c r="C753" s="20" t="s">
        <v>124</v>
      </c>
      <c r="D753" s="20">
        <v>444</v>
      </c>
      <c r="E753" s="20" t="s">
        <v>199</v>
      </c>
      <c r="F753" s="20">
        <v>453</v>
      </c>
      <c r="G753" s="20" t="s">
        <v>792</v>
      </c>
      <c r="J753" s="23">
        <v>1</v>
      </c>
      <c r="L753" s="23">
        <v>1</v>
      </c>
      <c r="W753" s="28">
        <f t="shared" si="83"/>
        <v>2</v>
      </c>
    </row>
    <row r="754" spans="1:23" outlineLevel="2" x14ac:dyDescent="0.25">
      <c r="A754" s="20" t="s">
        <v>1242</v>
      </c>
      <c r="B754" s="20">
        <v>587</v>
      </c>
      <c r="C754" s="20" t="s">
        <v>124</v>
      </c>
      <c r="D754" s="20">
        <v>1139</v>
      </c>
      <c r="E754" s="20" t="s">
        <v>253</v>
      </c>
      <c r="F754" s="20">
        <v>1141</v>
      </c>
      <c r="G754" s="20" t="s">
        <v>842</v>
      </c>
      <c r="V754" s="23">
        <v>1</v>
      </c>
      <c r="W754" s="28">
        <f t="shared" si="83"/>
        <v>1</v>
      </c>
    </row>
    <row r="755" spans="1:23" outlineLevel="2" x14ac:dyDescent="0.25">
      <c r="A755" s="20" t="s">
        <v>1242</v>
      </c>
      <c r="B755" s="20">
        <v>587</v>
      </c>
      <c r="C755" s="20" t="s">
        <v>124</v>
      </c>
      <c r="D755" s="20">
        <v>1231</v>
      </c>
      <c r="E755" s="20" t="s">
        <v>254</v>
      </c>
      <c r="F755" s="20">
        <v>1232</v>
      </c>
      <c r="G755" s="20" t="s">
        <v>254</v>
      </c>
      <c r="S755" s="23">
        <v>1</v>
      </c>
      <c r="W755" s="28">
        <f t="shared" si="83"/>
        <v>1</v>
      </c>
    </row>
    <row r="756" spans="1:23" outlineLevel="1" x14ac:dyDescent="0.25">
      <c r="A756" s="24" t="s">
        <v>1800</v>
      </c>
      <c r="B756" s="25"/>
      <c r="C756" s="25"/>
      <c r="D756" s="25"/>
      <c r="E756" s="25"/>
      <c r="F756" s="25"/>
      <c r="G756" s="25"/>
      <c r="H756" s="26">
        <f t="shared" ref="H756:W756" si="86">SUBTOTAL(9,H737:H755)</f>
        <v>0</v>
      </c>
      <c r="I756" s="26">
        <f t="shared" si="86"/>
        <v>0</v>
      </c>
      <c r="J756" s="26">
        <f t="shared" si="86"/>
        <v>82</v>
      </c>
      <c r="K756" s="26">
        <f t="shared" si="86"/>
        <v>94</v>
      </c>
      <c r="L756" s="26">
        <f t="shared" si="86"/>
        <v>82</v>
      </c>
      <c r="M756" s="26">
        <f t="shared" si="86"/>
        <v>82</v>
      </c>
      <c r="N756" s="26">
        <f t="shared" si="86"/>
        <v>87</v>
      </c>
      <c r="O756" s="26">
        <f t="shared" si="86"/>
        <v>99</v>
      </c>
      <c r="P756" s="26">
        <f t="shared" si="86"/>
        <v>113</v>
      </c>
      <c r="Q756" s="26">
        <f t="shared" si="86"/>
        <v>93</v>
      </c>
      <c r="R756" s="26">
        <f t="shared" si="86"/>
        <v>99</v>
      </c>
      <c r="S756" s="26">
        <f t="shared" si="86"/>
        <v>94</v>
      </c>
      <c r="T756" s="26">
        <f t="shared" si="86"/>
        <v>93</v>
      </c>
      <c r="U756" s="26">
        <f t="shared" si="86"/>
        <v>92</v>
      </c>
      <c r="V756" s="26">
        <f t="shared" si="86"/>
        <v>77</v>
      </c>
      <c r="W756" s="28">
        <f t="shared" si="86"/>
        <v>1187</v>
      </c>
    </row>
    <row r="757" spans="1:23" outlineLevel="2" x14ac:dyDescent="0.25">
      <c r="A757" s="20" t="s">
        <v>1243</v>
      </c>
      <c r="B757" s="20">
        <v>1450</v>
      </c>
      <c r="C757" s="20" t="s">
        <v>128</v>
      </c>
      <c r="D757" s="20">
        <v>1450</v>
      </c>
      <c r="E757" s="20" t="s">
        <v>128</v>
      </c>
      <c r="F757" s="20">
        <v>785</v>
      </c>
      <c r="G757" s="20" t="s">
        <v>493</v>
      </c>
      <c r="N757" s="23">
        <v>1</v>
      </c>
      <c r="W757" s="28">
        <f t="shared" si="83"/>
        <v>1</v>
      </c>
    </row>
    <row r="758" spans="1:23" outlineLevel="2" x14ac:dyDescent="0.25">
      <c r="A758" s="20" t="s">
        <v>1243</v>
      </c>
      <c r="B758" s="20">
        <v>1450</v>
      </c>
      <c r="C758" s="20" t="s">
        <v>128</v>
      </c>
      <c r="D758" s="20">
        <v>1450</v>
      </c>
      <c r="E758" s="20" t="s">
        <v>128</v>
      </c>
      <c r="F758" s="20">
        <v>787</v>
      </c>
      <c r="G758" s="20" t="s">
        <v>494</v>
      </c>
      <c r="S758" s="23">
        <v>2</v>
      </c>
      <c r="T758" s="23">
        <v>1</v>
      </c>
      <c r="U758" s="23">
        <v>1</v>
      </c>
      <c r="W758" s="28">
        <f t="shared" si="83"/>
        <v>4</v>
      </c>
    </row>
    <row r="759" spans="1:23" outlineLevel="2" x14ac:dyDescent="0.25">
      <c r="A759" s="20" t="s">
        <v>1243</v>
      </c>
      <c r="B759" s="20">
        <v>1450</v>
      </c>
      <c r="C759" s="20" t="s">
        <v>128</v>
      </c>
      <c r="D759" s="20">
        <v>1450</v>
      </c>
      <c r="E759" s="20" t="s">
        <v>128</v>
      </c>
      <c r="F759" s="20">
        <v>784</v>
      </c>
      <c r="G759" s="20" t="s">
        <v>495</v>
      </c>
      <c r="P759" s="23">
        <v>1</v>
      </c>
      <c r="R759" s="23">
        <v>3</v>
      </c>
      <c r="W759" s="28">
        <f t="shared" si="83"/>
        <v>4</v>
      </c>
    </row>
    <row r="760" spans="1:23" outlineLevel="1" x14ac:dyDescent="0.25">
      <c r="A760" s="24" t="s">
        <v>1801</v>
      </c>
      <c r="B760" s="25"/>
      <c r="C760" s="25"/>
      <c r="D760" s="25"/>
      <c r="E760" s="25"/>
      <c r="F760" s="25"/>
      <c r="G760" s="25"/>
      <c r="H760" s="26">
        <f t="shared" ref="H760:W760" si="87">SUBTOTAL(9,H757:H759)</f>
        <v>0</v>
      </c>
      <c r="I760" s="26">
        <f t="shared" si="87"/>
        <v>0</v>
      </c>
      <c r="J760" s="26">
        <f t="shared" si="87"/>
        <v>0</v>
      </c>
      <c r="K760" s="26">
        <f t="shared" si="87"/>
        <v>0</v>
      </c>
      <c r="L760" s="26">
        <f t="shared" si="87"/>
        <v>0</v>
      </c>
      <c r="M760" s="26">
        <f t="shared" si="87"/>
        <v>0</v>
      </c>
      <c r="N760" s="26">
        <f t="shared" si="87"/>
        <v>1</v>
      </c>
      <c r="O760" s="26">
        <f t="shared" si="87"/>
        <v>0</v>
      </c>
      <c r="P760" s="26">
        <f t="shared" si="87"/>
        <v>1</v>
      </c>
      <c r="Q760" s="26">
        <f t="shared" si="87"/>
        <v>0</v>
      </c>
      <c r="R760" s="26">
        <f t="shared" si="87"/>
        <v>3</v>
      </c>
      <c r="S760" s="26">
        <f t="shared" si="87"/>
        <v>2</v>
      </c>
      <c r="T760" s="26">
        <f t="shared" si="87"/>
        <v>1</v>
      </c>
      <c r="U760" s="26">
        <f t="shared" si="87"/>
        <v>1</v>
      </c>
      <c r="V760" s="26">
        <f t="shared" si="87"/>
        <v>0</v>
      </c>
      <c r="W760" s="28">
        <f t="shared" si="87"/>
        <v>9</v>
      </c>
    </row>
    <row r="761" spans="1:23" outlineLevel="2" x14ac:dyDescent="0.25">
      <c r="A761" s="20" t="s">
        <v>1244</v>
      </c>
      <c r="B761" s="20">
        <v>108</v>
      </c>
      <c r="C761" s="20" t="s">
        <v>39</v>
      </c>
      <c r="D761" s="20">
        <v>108</v>
      </c>
      <c r="E761" s="20" t="s">
        <v>39</v>
      </c>
      <c r="F761" s="20">
        <v>109</v>
      </c>
      <c r="G761" s="20" t="s">
        <v>311</v>
      </c>
      <c r="H761" s="23">
        <v>22</v>
      </c>
      <c r="J761" s="23">
        <v>30</v>
      </c>
      <c r="K761" s="23">
        <v>28</v>
      </c>
      <c r="L761" s="23">
        <v>29</v>
      </c>
      <c r="M761" s="23">
        <v>23</v>
      </c>
      <c r="N761" s="23">
        <v>35</v>
      </c>
      <c r="O761" s="23">
        <v>25</v>
      </c>
      <c r="P761" s="23">
        <v>32</v>
      </c>
      <c r="W761" s="28">
        <f t="shared" si="83"/>
        <v>224</v>
      </c>
    </row>
    <row r="762" spans="1:23" outlineLevel="2" x14ac:dyDescent="0.25">
      <c r="A762" s="20" t="s">
        <v>1244</v>
      </c>
      <c r="B762" s="20">
        <v>108</v>
      </c>
      <c r="C762" s="20" t="s">
        <v>39</v>
      </c>
      <c r="D762" s="20">
        <v>108</v>
      </c>
      <c r="E762" s="20" t="s">
        <v>39</v>
      </c>
      <c r="F762" s="20">
        <v>111</v>
      </c>
      <c r="G762" s="20" t="s">
        <v>312</v>
      </c>
      <c r="Q762" s="23">
        <v>31</v>
      </c>
      <c r="R762" s="23">
        <v>30</v>
      </c>
      <c r="S762" s="23">
        <v>31</v>
      </c>
      <c r="T762" s="23">
        <v>30</v>
      </c>
      <c r="U762" s="23">
        <v>32</v>
      </c>
      <c r="V762" s="23">
        <v>30</v>
      </c>
      <c r="W762" s="28">
        <f t="shared" si="83"/>
        <v>184</v>
      </c>
    </row>
    <row r="763" spans="1:23" outlineLevel="2" x14ac:dyDescent="0.25">
      <c r="A763" s="20" t="s">
        <v>1244</v>
      </c>
      <c r="B763" s="20">
        <v>108</v>
      </c>
      <c r="C763" s="20" t="s">
        <v>39</v>
      </c>
      <c r="D763" s="20">
        <v>163</v>
      </c>
      <c r="E763" s="20" t="s">
        <v>56</v>
      </c>
      <c r="F763" s="20">
        <v>165</v>
      </c>
      <c r="G763" s="20" t="s">
        <v>334</v>
      </c>
      <c r="V763" s="23">
        <v>1</v>
      </c>
      <c r="W763" s="28">
        <f t="shared" si="83"/>
        <v>1</v>
      </c>
    </row>
    <row r="764" spans="1:23" outlineLevel="2" x14ac:dyDescent="0.25">
      <c r="A764" s="20" t="s">
        <v>1244</v>
      </c>
      <c r="B764" s="20">
        <v>108</v>
      </c>
      <c r="C764" s="20" t="s">
        <v>39</v>
      </c>
      <c r="D764" s="20">
        <v>1067</v>
      </c>
      <c r="E764" s="20" t="s">
        <v>97</v>
      </c>
      <c r="F764" s="20">
        <v>1068</v>
      </c>
      <c r="G764" s="20" t="s">
        <v>97</v>
      </c>
      <c r="V764" s="23">
        <v>1</v>
      </c>
      <c r="W764" s="28">
        <f t="shared" si="83"/>
        <v>1</v>
      </c>
    </row>
    <row r="765" spans="1:23" outlineLevel="2" x14ac:dyDescent="0.25">
      <c r="A765" s="20" t="s">
        <v>1244</v>
      </c>
      <c r="B765" s="20">
        <v>108</v>
      </c>
      <c r="C765" s="20" t="s">
        <v>39</v>
      </c>
      <c r="D765" s="20">
        <v>353</v>
      </c>
      <c r="E765" s="20" t="s">
        <v>115</v>
      </c>
      <c r="F765" s="20">
        <v>354</v>
      </c>
      <c r="G765" s="20" t="s">
        <v>418</v>
      </c>
      <c r="O765" s="23">
        <v>1</v>
      </c>
      <c r="W765" s="28">
        <f t="shared" si="83"/>
        <v>1</v>
      </c>
    </row>
    <row r="766" spans="1:23" outlineLevel="2" x14ac:dyDescent="0.25">
      <c r="A766" s="20" t="s">
        <v>1244</v>
      </c>
      <c r="B766" s="20">
        <v>108</v>
      </c>
      <c r="C766" s="20" t="s">
        <v>39</v>
      </c>
      <c r="D766" s="20">
        <v>1139</v>
      </c>
      <c r="E766" s="20" t="s">
        <v>253</v>
      </c>
      <c r="F766" s="20">
        <v>1140</v>
      </c>
      <c r="G766" s="20" t="s">
        <v>841</v>
      </c>
      <c r="V766" s="23">
        <v>1</v>
      </c>
      <c r="W766" s="28">
        <f t="shared" si="83"/>
        <v>1</v>
      </c>
    </row>
    <row r="767" spans="1:23" outlineLevel="1" x14ac:dyDescent="0.25">
      <c r="A767" s="24" t="s">
        <v>1802</v>
      </c>
      <c r="B767" s="25"/>
      <c r="C767" s="25"/>
      <c r="D767" s="25"/>
      <c r="E767" s="25"/>
      <c r="F767" s="25"/>
      <c r="G767" s="25"/>
      <c r="H767" s="26">
        <f t="shared" ref="H767:W767" si="88">SUBTOTAL(9,H761:H766)</f>
        <v>22</v>
      </c>
      <c r="I767" s="26">
        <f t="shared" si="88"/>
        <v>0</v>
      </c>
      <c r="J767" s="26">
        <f t="shared" si="88"/>
        <v>30</v>
      </c>
      <c r="K767" s="26">
        <f t="shared" si="88"/>
        <v>28</v>
      </c>
      <c r="L767" s="26">
        <f t="shared" si="88"/>
        <v>29</v>
      </c>
      <c r="M767" s="26">
        <f t="shared" si="88"/>
        <v>23</v>
      </c>
      <c r="N767" s="26">
        <f t="shared" si="88"/>
        <v>35</v>
      </c>
      <c r="O767" s="26">
        <f t="shared" si="88"/>
        <v>26</v>
      </c>
      <c r="P767" s="26">
        <f t="shared" si="88"/>
        <v>32</v>
      </c>
      <c r="Q767" s="26">
        <f t="shared" si="88"/>
        <v>31</v>
      </c>
      <c r="R767" s="26">
        <f t="shared" si="88"/>
        <v>30</v>
      </c>
      <c r="S767" s="26">
        <f t="shared" si="88"/>
        <v>31</v>
      </c>
      <c r="T767" s="26">
        <f t="shared" si="88"/>
        <v>30</v>
      </c>
      <c r="U767" s="26">
        <f t="shared" si="88"/>
        <v>32</v>
      </c>
      <c r="V767" s="26">
        <f t="shared" si="88"/>
        <v>33</v>
      </c>
      <c r="W767" s="28">
        <f t="shared" si="88"/>
        <v>412</v>
      </c>
    </row>
    <row r="768" spans="1:23" outlineLevel="2" x14ac:dyDescent="0.25">
      <c r="A768" s="20" t="s">
        <v>1245</v>
      </c>
      <c r="B768" s="20">
        <v>570</v>
      </c>
      <c r="C768" s="20" t="s">
        <v>186</v>
      </c>
      <c r="D768" s="20">
        <v>951</v>
      </c>
      <c r="E768" s="20" t="s">
        <v>177</v>
      </c>
      <c r="F768" s="20">
        <v>956</v>
      </c>
      <c r="G768" s="20" t="s">
        <v>722</v>
      </c>
      <c r="K768" s="23">
        <v>1</v>
      </c>
      <c r="W768" s="28">
        <f t="shared" si="83"/>
        <v>1</v>
      </c>
    </row>
    <row r="769" spans="1:23" outlineLevel="2" x14ac:dyDescent="0.25">
      <c r="A769" s="20" t="s">
        <v>1245</v>
      </c>
      <c r="B769" s="20">
        <v>570</v>
      </c>
      <c r="C769" s="20" t="s">
        <v>186</v>
      </c>
      <c r="D769" s="20">
        <v>951</v>
      </c>
      <c r="E769" s="20" t="s">
        <v>177</v>
      </c>
      <c r="F769" s="20">
        <v>954</v>
      </c>
      <c r="G769" s="20" t="s">
        <v>723</v>
      </c>
      <c r="O769" s="23">
        <v>1</v>
      </c>
      <c r="Q769" s="23">
        <v>1</v>
      </c>
      <c r="W769" s="28">
        <f t="shared" si="83"/>
        <v>2</v>
      </c>
    </row>
    <row r="770" spans="1:23" outlineLevel="2" x14ac:dyDescent="0.25">
      <c r="A770" s="20" t="s">
        <v>1245</v>
      </c>
      <c r="B770" s="20">
        <v>570</v>
      </c>
      <c r="C770" s="20" t="s">
        <v>186</v>
      </c>
      <c r="D770" s="20">
        <v>570</v>
      </c>
      <c r="E770" s="20" t="s">
        <v>186</v>
      </c>
      <c r="F770" s="20">
        <v>579</v>
      </c>
      <c r="G770" s="20" t="s">
        <v>758</v>
      </c>
      <c r="H770" s="23">
        <v>2</v>
      </c>
      <c r="J770" s="23">
        <v>2</v>
      </c>
      <c r="K770" s="23">
        <v>5</v>
      </c>
      <c r="L770" s="23">
        <v>2</v>
      </c>
      <c r="M770" s="23">
        <v>6</v>
      </c>
      <c r="N770" s="23">
        <v>6</v>
      </c>
      <c r="O770" s="23">
        <v>3</v>
      </c>
      <c r="P770" s="23">
        <v>12</v>
      </c>
      <c r="W770" s="28">
        <f t="shared" si="83"/>
        <v>38</v>
      </c>
    </row>
    <row r="771" spans="1:23" outlineLevel="2" x14ac:dyDescent="0.25">
      <c r="A771" s="20" t="s">
        <v>1245</v>
      </c>
      <c r="B771" s="20">
        <v>570</v>
      </c>
      <c r="C771" s="20" t="s">
        <v>186</v>
      </c>
      <c r="D771" s="20">
        <v>570</v>
      </c>
      <c r="E771" s="20" t="s">
        <v>186</v>
      </c>
      <c r="F771" s="20">
        <v>578</v>
      </c>
      <c r="G771" s="20" t="s">
        <v>759</v>
      </c>
      <c r="Q771" s="23">
        <v>4</v>
      </c>
      <c r="R771" s="23">
        <v>3</v>
      </c>
      <c r="S771" s="23">
        <v>3</v>
      </c>
      <c r="T771" s="23">
        <v>4</v>
      </c>
      <c r="U771" s="23">
        <v>8</v>
      </c>
      <c r="V771" s="23">
        <v>6</v>
      </c>
      <c r="W771" s="28">
        <f t="shared" si="83"/>
        <v>28</v>
      </c>
    </row>
    <row r="772" spans="1:23" outlineLevel="1" x14ac:dyDescent="0.25">
      <c r="A772" s="24" t="s">
        <v>1803</v>
      </c>
      <c r="B772" s="25"/>
      <c r="C772" s="25"/>
      <c r="D772" s="25"/>
      <c r="E772" s="25"/>
      <c r="F772" s="25"/>
      <c r="G772" s="25"/>
      <c r="H772" s="26">
        <f t="shared" ref="H772:W772" si="89">SUBTOTAL(9,H768:H771)</f>
        <v>2</v>
      </c>
      <c r="I772" s="26">
        <f t="shared" si="89"/>
        <v>0</v>
      </c>
      <c r="J772" s="26">
        <f t="shared" si="89"/>
        <v>2</v>
      </c>
      <c r="K772" s="26">
        <f t="shared" si="89"/>
        <v>6</v>
      </c>
      <c r="L772" s="26">
        <f t="shared" si="89"/>
        <v>2</v>
      </c>
      <c r="M772" s="26">
        <f t="shared" si="89"/>
        <v>6</v>
      </c>
      <c r="N772" s="26">
        <f t="shared" si="89"/>
        <v>6</v>
      </c>
      <c r="O772" s="26">
        <f t="shared" si="89"/>
        <v>4</v>
      </c>
      <c r="P772" s="26">
        <f t="shared" si="89"/>
        <v>12</v>
      </c>
      <c r="Q772" s="26">
        <f t="shared" si="89"/>
        <v>5</v>
      </c>
      <c r="R772" s="26">
        <f t="shared" si="89"/>
        <v>3</v>
      </c>
      <c r="S772" s="26">
        <f t="shared" si="89"/>
        <v>3</v>
      </c>
      <c r="T772" s="26">
        <f t="shared" si="89"/>
        <v>4</v>
      </c>
      <c r="U772" s="26">
        <f t="shared" si="89"/>
        <v>8</v>
      </c>
      <c r="V772" s="26">
        <f t="shared" si="89"/>
        <v>6</v>
      </c>
      <c r="W772" s="28">
        <f t="shared" si="89"/>
        <v>69</v>
      </c>
    </row>
    <row r="773" spans="1:23" outlineLevel="2" x14ac:dyDescent="0.25">
      <c r="A773" s="20" t="s">
        <v>1246</v>
      </c>
      <c r="B773" s="20">
        <v>1065</v>
      </c>
      <c r="C773" s="20" t="s">
        <v>64</v>
      </c>
      <c r="D773" s="20">
        <v>1065</v>
      </c>
      <c r="E773" s="20" t="s">
        <v>64</v>
      </c>
      <c r="F773" s="20">
        <v>1066</v>
      </c>
      <c r="G773" s="20" t="s">
        <v>347</v>
      </c>
      <c r="S773" s="23">
        <v>71</v>
      </c>
      <c r="T773" s="23">
        <v>50</v>
      </c>
      <c r="U773" s="23">
        <v>42</v>
      </c>
      <c r="V773" s="23">
        <v>56</v>
      </c>
      <c r="W773" s="28">
        <f t="shared" si="83"/>
        <v>219</v>
      </c>
    </row>
    <row r="774" spans="1:23" outlineLevel="2" x14ac:dyDescent="0.25">
      <c r="A774" s="20" t="s">
        <v>1246</v>
      </c>
      <c r="B774" s="20">
        <v>1065</v>
      </c>
      <c r="C774" s="20" t="s">
        <v>64</v>
      </c>
      <c r="D774" s="20">
        <v>765</v>
      </c>
      <c r="E774" s="20" t="s">
        <v>156</v>
      </c>
      <c r="F774" s="20">
        <v>770</v>
      </c>
      <c r="G774" s="20" t="s">
        <v>635</v>
      </c>
      <c r="V774" s="23">
        <v>1</v>
      </c>
      <c r="W774" s="28">
        <f t="shared" si="83"/>
        <v>1</v>
      </c>
    </row>
    <row r="775" spans="1:23" outlineLevel="2" x14ac:dyDescent="0.25">
      <c r="A775" s="20" t="s">
        <v>1246</v>
      </c>
      <c r="B775" s="20">
        <v>1065</v>
      </c>
      <c r="C775" s="20" t="s">
        <v>64</v>
      </c>
      <c r="D775" s="20">
        <v>1733</v>
      </c>
      <c r="E775" s="20" t="s">
        <v>179</v>
      </c>
      <c r="F775" s="20">
        <v>735</v>
      </c>
      <c r="G775" s="20" t="s">
        <v>727</v>
      </c>
      <c r="V775" s="23">
        <v>1</v>
      </c>
      <c r="W775" s="28">
        <f t="shared" si="83"/>
        <v>1</v>
      </c>
    </row>
    <row r="776" spans="1:23" outlineLevel="2" x14ac:dyDescent="0.25">
      <c r="A776" s="20" t="s">
        <v>1246</v>
      </c>
      <c r="B776" s="20">
        <v>1065</v>
      </c>
      <c r="C776" s="20" t="s">
        <v>64</v>
      </c>
      <c r="D776" s="20">
        <v>1475</v>
      </c>
      <c r="E776" s="20" t="s">
        <v>245</v>
      </c>
      <c r="F776" s="20">
        <v>1476</v>
      </c>
      <c r="G776" s="20" t="s">
        <v>245</v>
      </c>
      <c r="K776" s="23">
        <v>1</v>
      </c>
      <c r="Q776" s="23">
        <v>1</v>
      </c>
      <c r="W776" s="28">
        <f t="shared" si="83"/>
        <v>2</v>
      </c>
    </row>
    <row r="777" spans="1:23" outlineLevel="2" x14ac:dyDescent="0.25">
      <c r="A777" s="20" t="s">
        <v>1246</v>
      </c>
      <c r="B777" s="20">
        <v>703</v>
      </c>
      <c r="C777" s="20" t="s">
        <v>145</v>
      </c>
      <c r="D777" s="20">
        <v>1067</v>
      </c>
      <c r="E777" s="20" t="s">
        <v>97</v>
      </c>
      <c r="F777" s="20">
        <v>1068</v>
      </c>
      <c r="G777" s="20" t="s">
        <v>97</v>
      </c>
      <c r="T777" s="23">
        <v>1</v>
      </c>
      <c r="U777" s="23">
        <v>1</v>
      </c>
      <c r="W777" s="28">
        <f t="shared" si="83"/>
        <v>2</v>
      </c>
    </row>
    <row r="778" spans="1:23" outlineLevel="2" x14ac:dyDescent="0.25">
      <c r="A778" s="20" t="s">
        <v>1246</v>
      </c>
      <c r="B778" s="20">
        <v>703</v>
      </c>
      <c r="C778" s="20" t="s">
        <v>145</v>
      </c>
      <c r="D778" s="20">
        <v>703</v>
      </c>
      <c r="E778" s="20" t="s">
        <v>145</v>
      </c>
      <c r="F778" s="20">
        <v>706</v>
      </c>
      <c r="G778" s="20" t="s">
        <v>593</v>
      </c>
      <c r="J778" s="23">
        <v>37</v>
      </c>
      <c r="K778" s="23">
        <v>35</v>
      </c>
      <c r="L778" s="23">
        <v>51</v>
      </c>
      <c r="M778" s="23">
        <v>36</v>
      </c>
      <c r="N778" s="23">
        <v>39</v>
      </c>
      <c r="W778" s="28">
        <f t="shared" si="83"/>
        <v>198</v>
      </c>
    </row>
    <row r="779" spans="1:23" outlineLevel="2" x14ac:dyDescent="0.25">
      <c r="A779" s="20" t="s">
        <v>1246</v>
      </c>
      <c r="B779" s="20">
        <v>703</v>
      </c>
      <c r="C779" s="20" t="s">
        <v>145</v>
      </c>
      <c r="D779" s="20">
        <v>703</v>
      </c>
      <c r="E779" s="20" t="s">
        <v>145</v>
      </c>
      <c r="F779" s="20">
        <v>705</v>
      </c>
      <c r="G779" s="20" t="s">
        <v>594</v>
      </c>
      <c r="O779" s="23">
        <v>45</v>
      </c>
      <c r="P779" s="23">
        <v>53</v>
      </c>
      <c r="Q779" s="23">
        <v>47</v>
      </c>
      <c r="R779" s="23">
        <v>53</v>
      </c>
      <c r="W779" s="28">
        <f t="shared" si="83"/>
        <v>198</v>
      </c>
    </row>
    <row r="780" spans="1:23" outlineLevel="2" x14ac:dyDescent="0.25">
      <c r="A780" s="20" t="s">
        <v>1246</v>
      </c>
      <c r="B780" s="20">
        <v>703</v>
      </c>
      <c r="C780" s="20" t="s">
        <v>145</v>
      </c>
      <c r="D780" s="20">
        <v>1475</v>
      </c>
      <c r="E780" s="20" t="s">
        <v>245</v>
      </c>
      <c r="F780" s="20">
        <v>1476</v>
      </c>
      <c r="G780" s="20" t="s">
        <v>245</v>
      </c>
      <c r="K780" s="23">
        <v>1</v>
      </c>
      <c r="N780" s="23">
        <v>1</v>
      </c>
      <c r="W780" s="28">
        <f t="shared" si="83"/>
        <v>2</v>
      </c>
    </row>
    <row r="781" spans="1:23" outlineLevel="2" x14ac:dyDescent="0.25">
      <c r="A781" s="20" t="s">
        <v>1246</v>
      </c>
      <c r="B781" s="20">
        <v>703</v>
      </c>
      <c r="C781" s="20" t="s">
        <v>145</v>
      </c>
      <c r="D781" s="20">
        <v>1231</v>
      </c>
      <c r="E781" s="20" t="s">
        <v>254</v>
      </c>
      <c r="F781" s="20">
        <v>1232</v>
      </c>
      <c r="G781" s="20" t="s">
        <v>254</v>
      </c>
      <c r="T781" s="23">
        <v>1</v>
      </c>
      <c r="W781" s="28">
        <f t="shared" si="83"/>
        <v>1</v>
      </c>
    </row>
    <row r="782" spans="1:23" outlineLevel="1" x14ac:dyDescent="0.25">
      <c r="A782" s="24" t="s">
        <v>1804</v>
      </c>
      <c r="B782" s="25"/>
      <c r="C782" s="25"/>
      <c r="D782" s="25"/>
      <c r="E782" s="25"/>
      <c r="F782" s="25"/>
      <c r="G782" s="25"/>
      <c r="H782" s="26">
        <f t="shared" ref="H782:W782" si="90">SUBTOTAL(9,H773:H781)</f>
        <v>0</v>
      </c>
      <c r="I782" s="26">
        <f t="shared" si="90"/>
        <v>0</v>
      </c>
      <c r="J782" s="26">
        <f t="shared" si="90"/>
        <v>37</v>
      </c>
      <c r="K782" s="26">
        <f t="shared" si="90"/>
        <v>37</v>
      </c>
      <c r="L782" s="26">
        <f t="shared" si="90"/>
        <v>51</v>
      </c>
      <c r="M782" s="26">
        <f t="shared" si="90"/>
        <v>36</v>
      </c>
      <c r="N782" s="26">
        <f t="shared" si="90"/>
        <v>40</v>
      </c>
      <c r="O782" s="26">
        <f t="shared" si="90"/>
        <v>45</v>
      </c>
      <c r="P782" s="26">
        <f t="shared" si="90"/>
        <v>53</v>
      </c>
      <c r="Q782" s="26">
        <f t="shared" si="90"/>
        <v>48</v>
      </c>
      <c r="R782" s="26">
        <f t="shared" si="90"/>
        <v>53</v>
      </c>
      <c r="S782" s="26">
        <f t="shared" si="90"/>
        <v>71</v>
      </c>
      <c r="T782" s="26">
        <f t="shared" si="90"/>
        <v>52</v>
      </c>
      <c r="U782" s="26">
        <f t="shared" si="90"/>
        <v>43</v>
      </c>
      <c r="V782" s="26">
        <f t="shared" si="90"/>
        <v>58</v>
      </c>
      <c r="W782" s="28">
        <f t="shared" si="90"/>
        <v>624</v>
      </c>
    </row>
    <row r="783" spans="1:23" outlineLevel="2" x14ac:dyDescent="0.25">
      <c r="A783" s="20" t="s">
        <v>1247</v>
      </c>
      <c r="B783" s="20">
        <v>860</v>
      </c>
      <c r="C783" s="20" t="s">
        <v>166</v>
      </c>
      <c r="D783" s="20">
        <v>1510</v>
      </c>
      <c r="E783" s="20" t="s">
        <v>46</v>
      </c>
      <c r="F783" s="20">
        <v>1511</v>
      </c>
      <c r="G783" s="20" t="s">
        <v>46</v>
      </c>
      <c r="K783" s="23">
        <v>1</v>
      </c>
      <c r="O783" s="23">
        <v>1</v>
      </c>
      <c r="W783" s="28">
        <f t="shared" si="83"/>
        <v>2</v>
      </c>
    </row>
    <row r="784" spans="1:23" outlineLevel="2" x14ac:dyDescent="0.25">
      <c r="A784" s="20" t="s">
        <v>1247</v>
      </c>
      <c r="B784" s="20">
        <v>860</v>
      </c>
      <c r="C784" s="20" t="s">
        <v>166</v>
      </c>
      <c r="D784" s="20">
        <v>1501</v>
      </c>
      <c r="E784" s="20" t="s">
        <v>93</v>
      </c>
      <c r="F784" s="20">
        <v>1502</v>
      </c>
      <c r="G784" s="20" t="s">
        <v>93</v>
      </c>
      <c r="S784" s="23">
        <v>2</v>
      </c>
      <c r="T784" s="23">
        <v>2</v>
      </c>
      <c r="U784" s="23">
        <v>2</v>
      </c>
      <c r="W784" s="28">
        <f t="shared" si="83"/>
        <v>6</v>
      </c>
    </row>
    <row r="785" spans="1:23" outlineLevel="2" x14ac:dyDescent="0.25">
      <c r="A785" s="20" t="s">
        <v>1247</v>
      </c>
      <c r="B785" s="20">
        <v>860</v>
      </c>
      <c r="C785" s="20" t="s">
        <v>166</v>
      </c>
      <c r="D785" s="20">
        <v>1672</v>
      </c>
      <c r="E785" s="20" t="s">
        <v>94</v>
      </c>
      <c r="F785" s="20">
        <v>1673</v>
      </c>
      <c r="G785" s="20" t="s">
        <v>94</v>
      </c>
      <c r="V785" s="23">
        <v>1</v>
      </c>
      <c r="W785" s="28">
        <f t="shared" si="83"/>
        <v>1</v>
      </c>
    </row>
    <row r="786" spans="1:23" outlineLevel="2" x14ac:dyDescent="0.25">
      <c r="A786" s="20" t="s">
        <v>1247</v>
      </c>
      <c r="B786" s="20">
        <v>860</v>
      </c>
      <c r="C786" s="20" t="s">
        <v>166</v>
      </c>
      <c r="D786" s="20">
        <v>1739</v>
      </c>
      <c r="E786" s="20" t="s">
        <v>96</v>
      </c>
      <c r="F786" s="20">
        <v>1715</v>
      </c>
      <c r="G786" s="20" t="s">
        <v>96</v>
      </c>
      <c r="Q786" s="23">
        <v>1</v>
      </c>
      <c r="R786" s="23">
        <v>1</v>
      </c>
      <c r="S786" s="23">
        <v>1</v>
      </c>
      <c r="U786" s="23">
        <v>1</v>
      </c>
      <c r="W786" s="28">
        <f t="shared" si="83"/>
        <v>4</v>
      </c>
    </row>
    <row r="787" spans="1:23" outlineLevel="2" x14ac:dyDescent="0.25">
      <c r="A787" s="20" t="s">
        <v>1247</v>
      </c>
      <c r="B787" s="20">
        <v>860</v>
      </c>
      <c r="C787" s="20" t="s">
        <v>166</v>
      </c>
      <c r="D787" s="20">
        <v>1458</v>
      </c>
      <c r="E787" s="20" t="s">
        <v>137</v>
      </c>
      <c r="F787" s="20">
        <v>817</v>
      </c>
      <c r="G787" s="20" t="s">
        <v>555</v>
      </c>
      <c r="K787" s="23">
        <v>1</v>
      </c>
      <c r="M787" s="23">
        <v>1</v>
      </c>
      <c r="N787" s="23">
        <v>1</v>
      </c>
      <c r="W787" s="28">
        <f t="shared" ref="W787:W856" si="91">SUM(H787:V787)</f>
        <v>3</v>
      </c>
    </row>
    <row r="788" spans="1:23" outlineLevel="2" x14ac:dyDescent="0.25">
      <c r="A788" s="20" t="s">
        <v>1247</v>
      </c>
      <c r="B788" s="20">
        <v>860</v>
      </c>
      <c r="C788" s="20" t="s">
        <v>166</v>
      </c>
      <c r="D788" s="20">
        <v>1458</v>
      </c>
      <c r="E788" s="20" t="s">
        <v>137</v>
      </c>
      <c r="F788" s="20">
        <v>822</v>
      </c>
      <c r="G788" s="20" t="s">
        <v>557</v>
      </c>
      <c r="V788" s="23">
        <v>1</v>
      </c>
      <c r="W788" s="28">
        <f t="shared" si="91"/>
        <v>1</v>
      </c>
    </row>
    <row r="789" spans="1:23" outlineLevel="2" x14ac:dyDescent="0.25">
      <c r="A789" s="20" t="s">
        <v>1247</v>
      </c>
      <c r="B789" s="20">
        <v>860</v>
      </c>
      <c r="C789" s="20" t="s">
        <v>166</v>
      </c>
      <c r="D789" s="20">
        <v>826</v>
      </c>
      <c r="E789" s="20" t="s">
        <v>161</v>
      </c>
      <c r="F789" s="20">
        <v>829</v>
      </c>
      <c r="G789" s="20" t="s">
        <v>653</v>
      </c>
      <c r="M789" s="23">
        <v>1</v>
      </c>
      <c r="O789" s="23">
        <v>1</v>
      </c>
      <c r="W789" s="28">
        <f t="shared" si="91"/>
        <v>2</v>
      </c>
    </row>
    <row r="790" spans="1:23" outlineLevel="2" x14ac:dyDescent="0.25">
      <c r="A790" s="20" t="s">
        <v>1247</v>
      </c>
      <c r="B790" s="20">
        <v>860</v>
      </c>
      <c r="C790" s="20" t="s">
        <v>166</v>
      </c>
      <c r="D790" s="20">
        <v>826</v>
      </c>
      <c r="E790" s="20" t="s">
        <v>161</v>
      </c>
      <c r="F790" s="20">
        <v>831</v>
      </c>
      <c r="G790" s="20" t="s">
        <v>656</v>
      </c>
      <c r="R790" s="23">
        <v>1</v>
      </c>
      <c r="W790" s="28">
        <f t="shared" si="91"/>
        <v>1</v>
      </c>
    </row>
    <row r="791" spans="1:23" outlineLevel="2" x14ac:dyDescent="0.25">
      <c r="A791" s="20" t="s">
        <v>1247</v>
      </c>
      <c r="B791" s="20">
        <v>860</v>
      </c>
      <c r="C791" s="20" t="s">
        <v>166</v>
      </c>
      <c r="D791" s="20">
        <v>854</v>
      </c>
      <c r="E791" s="20" t="s">
        <v>165</v>
      </c>
      <c r="F791" s="20">
        <v>857</v>
      </c>
      <c r="G791" s="20" t="s">
        <v>672</v>
      </c>
      <c r="K791" s="23">
        <v>1</v>
      </c>
      <c r="M791" s="23">
        <v>1</v>
      </c>
      <c r="N791" s="23">
        <v>2</v>
      </c>
      <c r="W791" s="28">
        <f t="shared" si="91"/>
        <v>4</v>
      </c>
    </row>
    <row r="792" spans="1:23" outlineLevel="2" x14ac:dyDescent="0.25">
      <c r="A792" s="20" t="s">
        <v>1247</v>
      </c>
      <c r="B792" s="20">
        <v>860</v>
      </c>
      <c r="C792" s="20" t="s">
        <v>166</v>
      </c>
      <c r="D792" s="20">
        <v>860</v>
      </c>
      <c r="E792" s="20" t="s">
        <v>166</v>
      </c>
      <c r="F792" s="20">
        <v>869</v>
      </c>
      <c r="G792" s="20" t="s">
        <v>674</v>
      </c>
      <c r="K792" s="23">
        <v>5</v>
      </c>
      <c r="L792" s="23">
        <v>2</v>
      </c>
      <c r="M792" s="23">
        <v>2</v>
      </c>
      <c r="W792" s="28">
        <f t="shared" si="91"/>
        <v>9</v>
      </c>
    </row>
    <row r="793" spans="1:23" outlineLevel="2" x14ac:dyDescent="0.25">
      <c r="A793" s="20" t="s">
        <v>1247</v>
      </c>
      <c r="B793" s="20">
        <v>860</v>
      </c>
      <c r="C793" s="20" t="s">
        <v>166</v>
      </c>
      <c r="D793" s="20">
        <v>860</v>
      </c>
      <c r="E793" s="20" t="s">
        <v>166</v>
      </c>
      <c r="F793" s="20">
        <v>861</v>
      </c>
      <c r="G793" s="20" t="s">
        <v>675</v>
      </c>
      <c r="H793" s="23">
        <v>13</v>
      </c>
      <c r="I793" s="23">
        <v>1</v>
      </c>
      <c r="J793" s="23">
        <v>19</v>
      </c>
      <c r="K793" s="23">
        <v>29</v>
      </c>
      <c r="L793" s="23">
        <v>22</v>
      </c>
      <c r="M793" s="23">
        <v>21</v>
      </c>
      <c r="N793" s="23">
        <v>30</v>
      </c>
      <c r="O793" s="23">
        <v>25</v>
      </c>
      <c r="P793" s="23">
        <v>24</v>
      </c>
      <c r="W793" s="28">
        <f t="shared" si="91"/>
        <v>184</v>
      </c>
    </row>
    <row r="794" spans="1:23" outlineLevel="2" x14ac:dyDescent="0.25">
      <c r="A794" s="20" t="s">
        <v>1247</v>
      </c>
      <c r="B794" s="20">
        <v>860</v>
      </c>
      <c r="C794" s="20" t="s">
        <v>166</v>
      </c>
      <c r="D794" s="20">
        <v>860</v>
      </c>
      <c r="E794" s="20" t="s">
        <v>166</v>
      </c>
      <c r="F794" s="20">
        <v>868</v>
      </c>
      <c r="G794" s="20" t="s">
        <v>676</v>
      </c>
      <c r="O794" s="23">
        <v>4</v>
      </c>
      <c r="W794" s="28">
        <f t="shared" si="91"/>
        <v>4</v>
      </c>
    </row>
    <row r="795" spans="1:23" outlineLevel="2" x14ac:dyDescent="0.25">
      <c r="A795" s="20" t="s">
        <v>1247</v>
      </c>
      <c r="B795" s="20">
        <v>860</v>
      </c>
      <c r="C795" s="20" t="s">
        <v>166</v>
      </c>
      <c r="D795" s="20">
        <v>860</v>
      </c>
      <c r="E795" s="20" t="s">
        <v>166</v>
      </c>
      <c r="F795" s="20">
        <v>873</v>
      </c>
      <c r="G795" s="20" t="s">
        <v>677</v>
      </c>
      <c r="J795" s="23">
        <v>1</v>
      </c>
      <c r="P795" s="23">
        <v>2</v>
      </c>
      <c r="W795" s="28">
        <f t="shared" si="91"/>
        <v>3</v>
      </c>
    </row>
    <row r="796" spans="1:23" outlineLevel="2" x14ac:dyDescent="0.25">
      <c r="A796" s="20" t="s">
        <v>1247</v>
      </c>
      <c r="B796" s="20">
        <v>860</v>
      </c>
      <c r="C796" s="20" t="s">
        <v>166</v>
      </c>
      <c r="D796" s="20">
        <v>860</v>
      </c>
      <c r="E796" s="20" t="s">
        <v>166</v>
      </c>
      <c r="F796" s="20">
        <v>865</v>
      </c>
      <c r="G796" s="20" t="s">
        <v>678</v>
      </c>
      <c r="H796" s="23">
        <v>1</v>
      </c>
      <c r="W796" s="28">
        <f t="shared" si="91"/>
        <v>1</v>
      </c>
    </row>
    <row r="797" spans="1:23" outlineLevel="2" x14ac:dyDescent="0.25">
      <c r="A797" s="20" t="s">
        <v>1247</v>
      </c>
      <c r="B797" s="20">
        <v>860</v>
      </c>
      <c r="C797" s="20" t="s">
        <v>166</v>
      </c>
      <c r="D797" s="20">
        <v>860</v>
      </c>
      <c r="E797" s="20" t="s">
        <v>166</v>
      </c>
      <c r="F797" s="20">
        <v>867</v>
      </c>
      <c r="G797" s="20" t="s">
        <v>679</v>
      </c>
      <c r="S797" s="23">
        <v>27</v>
      </c>
      <c r="T797" s="23">
        <v>31</v>
      </c>
      <c r="U797" s="23">
        <v>35</v>
      </c>
      <c r="V797" s="23">
        <v>18</v>
      </c>
      <c r="W797" s="28">
        <f t="shared" si="91"/>
        <v>111</v>
      </c>
    </row>
    <row r="798" spans="1:23" outlineLevel="2" x14ac:dyDescent="0.25">
      <c r="A798" s="20" t="s">
        <v>1247</v>
      </c>
      <c r="B798" s="20">
        <v>860</v>
      </c>
      <c r="C798" s="20" t="s">
        <v>166</v>
      </c>
      <c r="D798" s="20">
        <v>860</v>
      </c>
      <c r="E798" s="20" t="s">
        <v>166</v>
      </c>
      <c r="F798" s="20">
        <v>870</v>
      </c>
      <c r="G798" s="20" t="s">
        <v>680</v>
      </c>
      <c r="P798" s="23">
        <v>2</v>
      </c>
      <c r="Q798" s="23">
        <v>27</v>
      </c>
      <c r="R798" s="23">
        <v>33</v>
      </c>
      <c r="W798" s="28">
        <f t="shared" si="91"/>
        <v>62</v>
      </c>
    </row>
    <row r="799" spans="1:23" outlineLevel="2" x14ac:dyDescent="0.25">
      <c r="A799" s="20" t="s">
        <v>1247</v>
      </c>
      <c r="B799" s="20">
        <v>860</v>
      </c>
      <c r="C799" s="20" t="s">
        <v>166</v>
      </c>
      <c r="D799" s="20">
        <v>976</v>
      </c>
      <c r="E799" s="20" t="s">
        <v>182</v>
      </c>
      <c r="F799" s="20">
        <v>979</v>
      </c>
      <c r="G799" s="20" t="s">
        <v>742</v>
      </c>
      <c r="U799" s="23">
        <v>1</v>
      </c>
      <c r="W799" s="28">
        <f t="shared" si="91"/>
        <v>1</v>
      </c>
    </row>
    <row r="800" spans="1:23" outlineLevel="2" x14ac:dyDescent="0.25">
      <c r="A800" s="20" t="s">
        <v>1247</v>
      </c>
      <c r="B800" s="20">
        <v>860</v>
      </c>
      <c r="C800" s="20" t="s">
        <v>166</v>
      </c>
      <c r="D800" s="20">
        <v>480</v>
      </c>
      <c r="E800" s="20" t="s">
        <v>208</v>
      </c>
      <c r="F800" s="20">
        <v>484</v>
      </c>
      <c r="G800" s="20" t="s">
        <v>809</v>
      </c>
      <c r="Q800" s="23">
        <v>1</v>
      </c>
      <c r="W800" s="28">
        <f t="shared" si="91"/>
        <v>1</v>
      </c>
    </row>
    <row r="801" spans="1:23" outlineLevel="1" x14ac:dyDescent="0.25">
      <c r="A801" s="24" t="s">
        <v>1805</v>
      </c>
      <c r="B801" s="25"/>
      <c r="C801" s="25"/>
      <c r="D801" s="25"/>
      <c r="E801" s="25"/>
      <c r="F801" s="25"/>
      <c r="G801" s="25"/>
      <c r="H801" s="26">
        <f t="shared" ref="H801:W801" si="92">SUBTOTAL(9,H783:H800)</f>
        <v>14</v>
      </c>
      <c r="I801" s="26">
        <f t="shared" si="92"/>
        <v>1</v>
      </c>
      <c r="J801" s="26">
        <f t="shared" si="92"/>
        <v>20</v>
      </c>
      <c r="K801" s="26">
        <f t="shared" si="92"/>
        <v>37</v>
      </c>
      <c r="L801" s="26">
        <f t="shared" si="92"/>
        <v>24</v>
      </c>
      <c r="M801" s="26">
        <f t="shared" si="92"/>
        <v>26</v>
      </c>
      <c r="N801" s="26">
        <f t="shared" si="92"/>
        <v>33</v>
      </c>
      <c r="O801" s="26">
        <f t="shared" si="92"/>
        <v>31</v>
      </c>
      <c r="P801" s="26">
        <f t="shared" si="92"/>
        <v>28</v>
      </c>
      <c r="Q801" s="26">
        <f t="shared" si="92"/>
        <v>29</v>
      </c>
      <c r="R801" s="26">
        <f t="shared" si="92"/>
        <v>35</v>
      </c>
      <c r="S801" s="26">
        <f t="shared" si="92"/>
        <v>30</v>
      </c>
      <c r="T801" s="26">
        <f t="shared" si="92"/>
        <v>33</v>
      </c>
      <c r="U801" s="26">
        <f t="shared" si="92"/>
        <v>39</v>
      </c>
      <c r="V801" s="26">
        <f t="shared" si="92"/>
        <v>20</v>
      </c>
      <c r="W801" s="28">
        <f t="shared" si="92"/>
        <v>400</v>
      </c>
    </row>
    <row r="802" spans="1:23" outlineLevel="2" x14ac:dyDescent="0.25">
      <c r="A802" s="20" t="s">
        <v>1248</v>
      </c>
      <c r="B802" s="20">
        <v>1450</v>
      </c>
      <c r="C802" s="20" t="s">
        <v>128</v>
      </c>
      <c r="D802" s="20">
        <v>1672</v>
      </c>
      <c r="E802" s="20" t="s">
        <v>94</v>
      </c>
      <c r="F802" s="20">
        <v>1673</v>
      </c>
      <c r="G802" s="20" t="s">
        <v>94</v>
      </c>
      <c r="V802" s="23">
        <v>1</v>
      </c>
      <c r="W802" s="28">
        <f t="shared" si="91"/>
        <v>1</v>
      </c>
    </row>
    <row r="803" spans="1:23" outlineLevel="2" x14ac:dyDescent="0.25">
      <c r="A803" s="20" t="s">
        <v>1248</v>
      </c>
      <c r="B803" s="20">
        <v>1450</v>
      </c>
      <c r="C803" s="20" t="s">
        <v>128</v>
      </c>
      <c r="D803" s="20">
        <v>1508</v>
      </c>
      <c r="E803" s="20" t="s">
        <v>127</v>
      </c>
      <c r="F803" s="20">
        <v>609</v>
      </c>
      <c r="G803" s="20" t="s">
        <v>486</v>
      </c>
      <c r="U803" s="23">
        <v>1</v>
      </c>
      <c r="W803" s="28">
        <f t="shared" si="91"/>
        <v>1</v>
      </c>
    </row>
    <row r="804" spans="1:23" outlineLevel="2" x14ac:dyDescent="0.25">
      <c r="A804" s="20" t="s">
        <v>1248</v>
      </c>
      <c r="B804" s="20">
        <v>1450</v>
      </c>
      <c r="C804" s="20" t="s">
        <v>128</v>
      </c>
      <c r="D804" s="20">
        <v>1450</v>
      </c>
      <c r="E804" s="20" t="s">
        <v>128</v>
      </c>
      <c r="F804" s="20">
        <v>672</v>
      </c>
      <c r="G804" s="20" t="s">
        <v>490</v>
      </c>
      <c r="H804" s="23">
        <v>3</v>
      </c>
      <c r="J804" s="23">
        <v>7</v>
      </c>
      <c r="K804" s="23">
        <v>6</v>
      </c>
      <c r="L804" s="23">
        <v>8</v>
      </c>
      <c r="M804" s="23">
        <v>11</v>
      </c>
      <c r="N804" s="23">
        <v>10</v>
      </c>
      <c r="O804" s="23">
        <v>8</v>
      </c>
      <c r="W804" s="28">
        <f t="shared" si="91"/>
        <v>53</v>
      </c>
    </row>
    <row r="805" spans="1:23" outlineLevel="2" x14ac:dyDescent="0.25">
      <c r="A805" s="20" t="s">
        <v>1248</v>
      </c>
      <c r="B805" s="20">
        <v>1450</v>
      </c>
      <c r="C805" s="20" t="s">
        <v>128</v>
      </c>
      <c r="D805" s="20">
        <v>1450</v>
      </c>
      <c r="E805" s="20" t="s">
        <v>128</v>
      </c>
      <c r="F805" s="20">
        <v>670</v>
      </c>
      <c r="G805" s="20" t="s">
        <v>491</v>
      </c>
      <c r="S805" s="23">
        <v>9</v>
      </c>
      <c r="T805" s="23">
        <v>14</v>
      </c>
      <c r="U805" s="23">
        <v>12</v>
      </c>
      <c r="V805" s="23">
        <v>12</v>
      </c>
      <c r="W805" s="28">
        <f t="shared" si="91"/>
        <v>47</v>
      </c>
    </row>
    <row r="806" spans="1:23" outlineLevel="2" x14ac:dyDescent="0.25">
      <c r="A806" s="20" t="s">
        <v>1248</v>
      </c>
      <c r="B806" s="20">
        <v>1450</v>
      </c>
      <c r="C806" s="20" t="s">
        <v>128</v>
      </c>
      <c r="D806" s="20">
        <v>1450</v>
      </c>
      <c r="E806" s="20" t="s">
        <v>128</v>
      </c>
      <c r="F806" s="20">
        <v>764</v>
      </c>
      <c r="G806" s="20" t="s">
        <v>492</v>
      </c>
      <c r="H806" s="23">
        <v>1</v>
      </c>
      <c r="K806" s="23">
        <v>1</v>
      </c>
      <c r="L806" s="23">
        <v>1</v>
      </c>
      <c r="N806" s="23">
        <v>2</v>
      </c>
      <c r="O806" s="23">
        <v>3</v>
      </c>
      <c r="P806" s="23">
        <v>2</v>
      </c>
      <c r="W806" s="28">
        <f t="shared" si="91"/>
        <v>10</v>
      </c>
    </row>
    <row r="807" spans="1:23" outlineLevel="2" x14ac:dyDescent="0.25">
      <c r="A807" s="20" t="s">
        <v>1248</v>
      </c>
      <c r="B807" s="20">
        <v>1450</v>
      </c>
      <c r="C807" s="20" t="s">
        <v>128</v>
      </c>
      <c r="D807" s="20">
        <v>1450</v>
      </c>
      <c r="E807" s="20" t="s">
        <v>128</v>
      </c>
      <c r="F807" s="20">
        <v>671</v>
      </c>
      <c r="G807" s="20" t="s">
        <v>497</v>
      </c>
      <c r="P807" s="23">
        <v>9</v>
      </c>
      <c r="Q807" s="23">
        <v>4</v>
      </c>
      <c r="R807" s="23">
        <v>6</v>
      </c>
      <c r="W807" s="28">
        <f t="shared" si="91"/>
        <v>19</v>
      </c>
    </row>
    <row r="808" spans="1:23" outlineLevel="1" x14ac:dyDescent="0.25">
      <c r="A808" s="24" t="s">
        <v>1806</v>
      </c>
      <c r="B808" s="25"/>
      <c r="C808" s="25"/>
      <c r="D808" s="25"/>
      <c r="E808" s="25"/>
      <c r="F808" s="25"/>
      <c r="G808" s="25"/>
      <c r="H808" s="26">
        <f t="shared" ref="H808:W808" si="93">SUBTOTAL(9,H802:H807)</f>
        <v>4</v>
      </c>
      <c r="I808" s="26">
        <f t="shared" si="93"/>
        <v>0</v>
      </c>
      <c r="J808" s="26">
        <f t="shared" si="93"/>
        <v>7</v>
      </c>
      <c r="K808" s="26">
        <f t="shared" si="93"/>
        <v>7</v>
      </c>
      <c r="L808" s="26">
        <f t="shared" si="93"/>
        <v>9</v>
      </c>
      <c r="M808" s="26">
        <f t="shared" si="93"/>
        <v>11</v>
      </c>
      <c r="N808" s="26">
        <f t="shared" si="93"/>
        <v>12</v>
      </c>
      <c r="O808" s="26">
        <f t="shared" si="93"/>
        <v>11</v>
      </c>
      <c r="P808" s="26">
        <f t="shared" si="93"/>
        <v>11</v>
      </c>
      <c r="Q808" s="26">
        <f t="shared" si="93"/>
        <v>4</v>
      </c>
      <c r="R808" s="26">
        <f t="shared" si="93"/>
        <v>6</v>
      </c>
      <c r="S808" s="26">
        <f t="shared" si="93"/>
        <v>9</v>
      </c>
      <c r="T808" s="26">
        <f t="shared" si="93"/>
        <v>14</v>
      </c>
      <c r="U808" s="26">
        <f t="shared" si="93"/>
        <v>13</v>
      </c>
      <c r="V808" s="26">
        <f t="shared" si="93"/>
        <v>13</v>
      </c>
      <c r="W808" s="28">
        <f t="shared" si="93"/>
        <v>131</v>
      </c>
    </row>
    <row r="809" spans="1:23" outlineLevel="2" x14ac:dyDescent="0.25">
      <c r="A809" s="20" t="s">
        <v>1249</v>
      </c>
      <c r="B809" s="20">
        <v>113</v>
      </c>
      <c r="C809" s="20" t="s">
        <v>40</v>
      </c>
      <c r="D809" s="20">
        <v>1630</v>
      </c>
      <c r="E809" s="20" t="s">
        <v>29</v>
      </c>
      <c r="F809" s="20">
        <v>1648</v>
      </c>
      <c r="G809" s="20" t="s">
        <v>292</v>
      </c>
      <c r="S809" s="23">
        <v>2</v>
      </c>
      <c r="T809" s="23">
        <v>6</v>
      </c>
      <c r="U809" s="23">
        <v>1</v>
      </c>
      <c r="W809" s="28">
        <f t="shared" si="91"/>
        <v>9</v>
      </c>
    </row>
    <row r="810" spans="1:23" outlineLevel="2" x14ac:dyDescent="0.25">
      <c r="A810" s="20" t="s">
        <v>1249</v>
      </c>
      <c r="B810" s="20">
        <v>113</v>
      </c>
      <c r="C810" s="20" t="s">
        <v>40</v>
      </c>
      <c r="D810" s="20">
        <v>113</v>
      </c>
      <c r="E810" s="20" t="s">
        <v>40</v>
      </c>
      <c r="F810" s="20">
        <v>116</v>
      </c>
      <c r="G810" s="20" t="s">
        <v>313</v>
      </c>
      <c r="S810" s="23">
        <v>146</v>
      </c>
      <c r="T810" s="23">
        <v>109</v>
      </c>
      <c r="U810" s="23">
        <v>125</v>
      </c>
      <c r="V810" s="23">
        <v>147</v>
      </c>
      <c r="W810" s="28">
        <f t="shared" si="91"/>
        <v>527</v>
      </c>
    </row>
    <row r="811" spans="1:23" outlineLevel="2" x14ac:dyDescent="0.25">
      <c r="A811" s="20" t="s">
        <v>1249</v>
      </c>
      <c r="B811" s="20">
        <v>113</v>
      </c>
      <c r="C811" s="20" t="s">
        <v>40</v>
      </c>
      <c r="D811" s="20">
        <v>113</v>
      </c>
      <c r="E811" s="20" t="s">
        <v>40</v>
      </c>
      <c r="F811" s="20">
        <v>115</v>
      </c>
      <c r="G811" s="20" t="s">
        <v>314</v>
      </c>
      <c r="O811" s="23">
        <v>116</v>
      </c>
      <c r="P811" s="23">
        <v>139</v>
      </c>
      <c r="Q811" s="23">
        <v>131</v>
      </c>
      <c r="R811" s="23">
        <v>125</v>
      </c>
      <c r="W811" s="28">
        <f t="shared" si="91"/>
        <v>511</v>
      </c>
    </row>
    <row r="812" spans="1:23" outlineLevel="2" x14ac:dyDescent="0.25">
      <c r="A812" s="20" t="s">
        <v>1249</v>
      </c>
      <c r="B812" s="20">
        <v>113</v>
      </c>
      <c r="C812" s="20" t="s">
        <v>40</v>
      </c>
      <c r="D812" s="20">
        <v>113</v>
      </c>
      <c r="E812" s="20" t="s">
        <v>40</v>
      </c>
      <c r="F812" s="20">
        <v>114</v>
      </c>
      <c r="G812" s="20" t="s">
        <v>315</v>
      </c>
      <c r="J812" s="23">
        <v>95</v>
      </c>
      <c r="K812" s="23">
        <v>106</v>
      </c>
      <c r="L812" s="23">
        <v>114</v>
      </c>
      <c r="M812" s="23">
        <v>114</v>
      </c>
      <c r="N812" s="23">
        <v>141</v>
      </c>
      <c r="W812" s="28">
        <f t="shared" si="91"/>
        <v>570</v>
      </c>
    </row>
    <row r="813" spans="1:23" outlineLevel="2" x14ac:dyDescent="0.25">
      <c r="A813" s="20" t="s">
        <v>1249</v>
      </c>
      <c r="B813" s="20">
        <v>113</v>
      </c>
      <c r="C813" s="20" t="s">
        <v>40</v>
      </c>
      <c r="D813" s="20">
        <v>1501</v>
      </c>
      <c r="E813" s="20" t="s">
        <v>93</v>
      </c>
      <c r="F813" s="20">
        <v>1502</v>
      </c>
      <c r="G813" s="20" t="s">
        <v>93</v>
      </c>
      <c r="S813" s="23">
        <v>1</v>
      </c>
      <c r="T813" s="23">
        <v>2</v>
      </c>
      <c r="U813" s="23">
        <v>1</v>
      </c>
      <c r="W813" s="28">
        <f t="shared" si="91"/>
        <v>4</v>
      </c>
    </row>
    <row r="814" spans="1:23" outlineLevel="2" x14ac:dyDescent="0.25">
      <c r="A814" s="20" t="s">
        <v>1249</v>
      </c>
      <c r="B814" s="20">
        <v>113</v>
      </c>
      <c r="C814" s="20" t="s">
        <v>40</v>
      </c>
      <c r="D814" s="20">
        <v>1067</v>
      </c>
      <c r="E814" s="20" t="s">
        <v>97</v>
      </c>
      <c r="F814" s="20">
        <v>1068</v>
      </c>
      <c r="G814" s="20" t="s">
        <v>97</v>
      </c>
      <c r="T814" s="23">
        <v>1</v>
      </c>
      <c r="W814" s="28">
        <f t="shared" si="91"/>
        <v>1</v>
      </c>
    </row>
    <row r="815" spans="1:23" outlineLevel="2" x14ac:dyDescent="0.25">
      <c r="A815" s="20" t="s">
        <v>1249</v>
      </c>
      <c r="B815" s="20">
        <v>113</v>
      </c>
      <c r="C815" s="20" t="s">
        <v>40</v>
      </c>
      <c r="D815" s="20">
        <v>1343</v>
      </c>
      <c r="E815" s="20" t="s">
        <v>243</v>
      </c>
      <c r="F815" s="20">
        <v>1344</v>
      </c>
      <c r="G815" s="20" t="s">
        <v>243</v>
      </c>
      <c r="R815" s="23">
        <v>1</v>
      </c>
      <c r="W815" s="28">
        <f t="shared" si="91"/>
        <v>1</v>
      </c>
    </row>
    <row r="816" spans="1:23" outlineLevel="2" x14ac:dyDescent="0.25">
      <c r="A816" s="20" t="s">
        <v>1249</v>
      </c>
      <c r="B816" s="20">
        <v>113</v>
      </c>
      <c r="C816" s="20" t="s">
        <v>40</v>
      </c>
      <c r="D816" s="20">
        <v>364</v>
      </c>
      <c r="E816" s="20" t="s">
        <v>117</v>
      </c>
      <c r="F816" s="20">
        <v>384</v>
      </c>
      <c r="G816" s="20" t="s">
        <v>420</v>
      </c>
      <c r="V816" s="23">
        <v>2</v>
      </c>
      <c r="W816" s="28">
        <f t="shared" si="91"/>
        <v>2</v>
      </c>
    </row>
    <row r="817" spans="1:23" outlineLevel="2" x14ac:dyDescent="0.25">
      <c r="A817" s="20" t="s">
        <v>1249</v>
      </c>
      <c r="B817" s="20">
        <v>113</v>
      </c>
      <c r="C817" s="20" t="s">
        <v>40</v>
      </c>
      <c r="D817" s="20">
        <v>364</v>
      </c>
      <c r="E817" s="20" t="s">
        <v>117</v>
      </c>
      <c r="F817" s="20">
        <v>375</v>
      </c>
      <c r="G817" s="20" t="s">
        <v>427</v>
      </c>
      <c r="R817" s="23">
        <v>1</v>
      </c>
      <c r="W817" s="28">
        <f t="shared" si="91"/>
        <v>1</v>
      </c>
    </row>
    <row r="818" spans="1:23" outlineLevel="2" x14ac:dyDescent="0.25">
      <c r="A818" s="20" t="s">
        <v>1249</v>
      </c>
      <c r="B818" s="20">
        <v>113</v>
      </c>
      <c r="C818" s="20" t="s">
        <v>40</v>
      </c>
      <c r="D818" s="20">
        <v>364</v>
      </c>
      <c r="E818" s="20" t="s">
        <v>117</v>
      </c>
      <c r="F818" s="20">
        <v>378</v>
      </c>
      <c r="G818" s="20" t="s">
        <v>433</v>
      </c>
      <c r="V818" s="23">
        <v>1</v>
      </c>
      <c r="W818" s="28">
        <f t="shared" si="91"/>
        <v>1</v>
      </c>
    </row>
    <row r="819" spans="1:23" outlineLevel="2" x14ac:dyDescent="0.25">
      <c r="A819" s="20" t="s">
        <v>1249</v>
      </c>
      <c r="B819" s="20">
        <v>113</v>
      </c>
      <c r="C819" s="20" t="s">
        <v>40</v>
      </c>
      <c r="D819" s="20">
        <v>444</v>
      </c>
      <c r="E819" s="20" t="s">
        <v>199</v>
      </c>
      <c r="F819" s="20">
        <v>451</v>
      </c>
      <c r="G819" s="20" t="s">
        <v>797</v>
      </c>
      <c r="T819" s="23">
        <v>1</v>
      </c>
      <c r="W819" s="28">
        <f t="shared" si="91"/>
        <v>1</v>
      </c>
    </row>
    <row r="820" spans="1:23" outlineLevel="2" x14ac:dyDescent="0.25">
      <c r="A820" s="20" t="s">
        <v>1249</v>
      </c>
      <c r="B820" s="20">
        <v>113</v>
      </c>
      <c r="C820" s="20" t="s">
        <v>40</v>
      </c>
      <c r="D820" s="20">
        <v>1231</v>
      </c>
      <c r="E820" s="20" t="s">
        <v>254</v>
      </c>
      <c r="F820" s="20">
        <v>1232</v>
      </c>
      <c r="G820" s="20" t="s">
        <v>254</v>
      </c>
      <c r="H820" s="23">
        <v>3</v>
      </c>
      <c r="J820" s="23">
        <v>2</v>
      </c>
      <c r="K820" s="23">
        <v>2</v>
      </c>
      <c r="L820" s="23">
        <v>2</v>
      </c>
      <c r="M820" s="23">
        <v>1</v>
      </c>
      <c r="N820" s="23">
        <v>4</v>
      </c>
      <c r="O820" s="23">
        <v>3</v>
      </c>
      <c r="P820" s="23">
        <v>1</v>
      </c>
      <c r="Q820" s="23">
        <v>7</v>
      </c>
      <c r="S820" s="23">
        <v>6</v>
      </c>
      <c r="T820" s="23">
        <v>1</v>
      </c>
      <c r="U820" s="23">
        <v>6</v>
      </c>
      <c r="V820" s="23">
        <v>2</v>
      </c>
      <c r="W820" s="28">
        <f t="shared" si="91"/>
        <v>40</v>
      </c>
    </row>
    <row r="821" spans="1:23" outlineLevel="1" x14ac:dyDescent="0.25">
      <c r="A821" s="24" t="s">
        <v>1807</v>
      </c>
      <c r="B821" s="25"/>
      <c r="C821" s="25"/>
      <c r="D821" s="25"/>
      <c r="E821" s="25"/>
      <c r="F821" s="25"/>
      <c r="G821" s="25"/>
      <c r="H821" s="26">
        <f t="shared" ref="H821:W821" si="94">SUBTOTAL(9,H809:H820)</f>
        <v>3</v>
      </c>
      <c r="I821" s="26">
        <f t="shared" si="94"/>
        <v>0</v>
      </c>
      <c r="J821" s="26">
        <f t="shared" si="94"/>
        <v>97</v>
      </c>
      <c r="K821" s="26">
        <f t="shared" si="94"/>
        <v>108</v>
      </c>
      <c r="L821" s="26">
        <f t="shared" si="94"/>
        <v>116</v>
      </c>
      <c r="M821" s="26">
        <f t="shared" si="94"/>
        <v>115</v>
      </c>
      <c r="N821" s="26">
        <f t="shared" si="94"/>
        <v>145</v>
      </c>
      <c r="O821" s="26">
        <f t="shared" si="94"/>
        <v>119</v>
      </c>
      <c r="P821" s="26">
        <f t="shared" si="94"/>
        <v>140</v>
      </c>
      <c r="Q821" s="26">
        <f t="shared" si="94"/>
        <v>138</v>
      </c>
      <c r="R821" s="26">
        <f t="shared" si="94"/>
        <v>127</v>
      </c>
      <c r="S821" s="26">
        <f t="shared" si="94"/>
        <v>155</v>
      </c>
      <c r="T821" s="26">
        <f t="shared" si="94"/>
        <v>120</v>
      </c>
      <c r="U821" s="26">
        <f t="shared" si="94"/>
        <v>133</v>
      </c>
      <c r="V821" s="26">
        <f t="shared" si="94"/>
        <v>152</v>
      </c>
      <c r="W821" s="28">
        <f t="shared" si="94"/>
        <v>1668</v>
      </c>
    </row>
    <row r="822" spans="1:23" outlineLevel="2" x14ac:dyDescent="0.25">
      <c r="A822" s="20" t="s">
        <v>1250</v>
      </c>
      <c r="B822" s="20">
        <v>1402</v>
      </c>
      <c r="C822" s="20" t="s">
        <v>872</v>
      </c>
      <c r="D822" s="20">
        <v>976</v>
      </c>
      <c r="E822" s="20" t="s">
        <v>182</v>
      </c>
      <c r="F822" s="20">
        <v>979</v>
      </c>
      <c r="G822" s="20" t="s">
        <v>742</v>
      </c>
      <c r="V822" s="23">
        <v>1</v>
      </c>
      <c r="W822" s="28">
        <f t="shared" si="91"/>
        <v>1</v>
      </c>
    </row>
    <row r="823" spans="1:23" outlineLevel="2" x14ac:dyDescent="0.25">
      <c r="A823" s="20" t="s">
        <v>1250</v>
      </c>
      <c r="B823" s="20">
        <v>1402</v>
      </c>
      <c r="C823" s="20" t="s">
        <v>872</v>
      </c>
      <c r="D823" s="20">
        <v>976</v>
      </c>
      <c r="E823" s="20" t="s">
        <v>182</v>
      </c>
      <c r="F823" s="20">
        <v>982</v>
      </c>
      <c r="G823" s="20" t="s">
        <v>744</v>
      </c>
      <c r="L823" s="23">
        <v>1</v>
      </c>
      <c r="W823" s="28">
        <f t="shared" si="91"/>
        <v>1</v>
      </c>
    </row>
    <row r="824" spans="1:23" outlineLevel="1" x14ac:dyDescent="0.25">
      <c r="A824" s="24" t="s">
        <v>1808</v>
      </c>
      <c r="B824" s="25"/>
      <c r="C824" s="25"/>
      <c r="D824" s="25"/>
      <c r="E824" s="25"/>
      <c r="F824" s="25"/>
      <c r="G824" s="25"/>
      <c r="H824" s="26">
        <f t="shared" ref="H824:W824" si="95">SUBTOTAL(9,H822:H823)</f>
        <v>0</v>
      </c>
      <c r="I824" s="26">
        <f t="shared" si="95"/>
        <v>0</v>
      </c>
      <c r="J824" s="26">
        <f t="shared" si="95"/>
        <v>0</v>
      </c>
      <c r="K824" s="26">
        <f t="shared" si="95"/>
        <v>0</v>
      </c>
      <c r="L824" s="26">
        <f t="shared" si="95"/>
        <v>1</v>
      </c>
      <c r="M824" s="26">
        <f t="shared" si="95"/>
        <v>0</v>
      </c>
      <c r="N824" s="26">
        <f t="shared" si="95"/>
        <v>0</v>
      </c>
      <c r="O824" s="26">
        <f t="shared" si="95"/>
        <v>0</v>
      </c>
      <c r="P824" s="26">
        <f t="shared" si="95"/>
        <v>0</v>
      </c>
      <c r="Q824" s="26">
        <f t="shared" si="95"/>
        <v>0</v>
      </c>
      <c r="R824" s="26">
        <f t="shared" si="95"/>
        <v>0</v>
      </c>
      <c r="S824" s="26">
        <f t="shared" si="95"/>
        <v>0</v>
      </c>
      <c r="T824" s="26">
        <f t="shared" si="95"/>
        <v>0</v>
      </c>
      <c r="U824" s="26">
        <f t="shared" si="95"/>
        <v>0</v>
      </c>
      <c r="V824" s="26">
        <f t="shared" si="95"/>
        <v>1</v>
      </c>
      <c r="W824" s="28">
        <f t="shared" si="95"/>
        <v>2</v>
      </c>
    </row>
    <row r="825" spans="1:23" outlineLevel="2" x14ac:dyDescent="0.25">
      <c r="A825" s="20" t="s">
        <v>1251</v>
      </c>
      <c r="B825" s="20">
        <v>1468</v>
      </c>
      <c r="C825" s="20" t="s">
        <v>155</v>
      </c>
      <c r="D825" s="20">
        <v>1002</v>
      </c>
      <c r="E825" s="20" t="s">
        <v>58</v>
      </c>
      <c r="F825" s="20">
        <v>1003</v>
      </c>
      <c r="G825" s="20" t="s">
        <v>336</v>
      </c>
      <c r="H825" s="23">
        <v>1</v>
      </c>
      <c r="N825" s="23">
        <v>2</v>
      </c>
      <c r="W825" s="28">
        <f t="shared" si="91"/>
        <v>3</v>
      </c>
    </row>
    <row r="826" spans="1:23" outlineLevel="2" x14ac:dyDescent="0.25">
      <c r="A826" s="20" t="s">
        <v>1251</v>
      </c>
      <c r="B826" s="20">
        <v>1468</v>
      </c>
      <c r="C826" s="20" t="s">
        <v>155</v>
      </c>
      <c r="D826" s="20">
        <v>1672</v>
      </c>
      <c r="E826" s="20" t="s">
        <v>94</v>
      </c>
      <c r="F826" s="20">
        <v>1673</v>
      </c>
      <c r="G826" s="20" t="s">
        <v>94</v>
      </c>
      <c r="R826" s="23">
        <v>1</v>
      </c>
      <c r="T826" s="23">
        <v>1</v>
      </c>
      <c r="V826" s="23">
        <v>3</v>
      </c>
      <c r="W826" s="28">
        <f t="shared" si="91"/>
        <v>5</v>
      </c>
    </row>
    <row r="827" spans="1:23" outlineLevel="2" x14ac:dyDescent="0.25">
      <c r="A827" s="20" t="s">
        <v>1251</v>
      </c>
      <c r="B827" s="20">
        <v>1468</v>
      </c>
      <c r="C827" s="20" t="s">
        <v>155</v>
      </c>
      <c r="D827" s="20">
        <v>1739</v>
      </c>
      <c r="E827" s="20" t="s">
        <v>96</v>
      </c>
      <c r="F827" s="20">
        <v>1715</v>
      </c>
      <c r="G827" s="20" t="s">
        <v>96</v>
      </c>
      <c r="Q827" s="23">
        <v>1</v>
      </c>
      <c r="V827" s="23">
        <v>1</v>
      </c>
      <c r="W827" s="28">
        <f t="shared" si="91"/>
        <v>2</v>
      </c>
    </row>
    <row r="828" spans="1:23" outlineLevel="2" x14ac:dyDescent="0.25">
      <c r="A828" s="20" t="s">
        <v>1251</v>
      </c>
      <c r="B828" s="20">
        <v>1468</v>
      </c>
      <c r="C828" s="20" t="s">
        <v>155</v>
      </c>
      <c r="D828" s="20">
        <v>1067</v>
      </c>
      <c r="E828" s="20" t="s">
        <v>97</v>
      </c>
      <c r="F828" s="20">
        <v>1068</v>
      </c>
      <c r="G828" s="20" t="s">
        <v>97</v>
      </c>
      <c r="V828" s="23">
        <v>1</v>
      </c>
      <c r="W828" s="28">
        <f t="shared" si="91"/>
        <v>1</v>
      </c>
    </row>
    <row r="829" spans="1:23" outlineLevel="2" x14ac:dyDescent="0.25">
      <c r="A829" s="20" t="s">
        <v>1251</v>
      </c>
      <c r="B829" s="20">
        <v>1468</v>
      </c>
      <c r="C829" s="20" t="s">
        <v>155</v>
      </c>
      <c r="D829" s="20">
        <v>1468</v>
      </c>
      <c r="E829" s="20" t="s">
        <v>155</v>
      </c>
      <c r="F829" s="20">
        <v>122</v>
      </c>
      <c r="G829" s="20" t="s">
        <v>628</v>
      </c>
      <c r="S829" s="23">
        <v>89</v>
      </c>
      <c r="T829" s="23">
        <v>96</v>
      </c>
      <c r="U829" s="23">
        <v>74</v>
      </c>
      <c r="V829" s="23">
        <v>87</v>
      </c>
      <c r="W829" s="28">
        <f t="shared" si="91"/>
        <v>346</v>
      </c>
    </row>
    <row r="830" spans="1:23" outlineLevel="2" x14ac:dyDescent="0.25">
      <c r="A830" s="20" t="s">
        <v>1251</v>
      </c>
      <c r="B830" s="20">
        <v>1468</v>
      </c>
      <c r="C830" s="20" t="s">
        <v>155</v>
      </c>
      <c r="D830" s="20">
        <v>1468</v>
      </c>
      <c r="E830" s="20" t="s">
        <v>155</v>
      </c>
      <c r="F830" s="20">
        <v>121</v>
      </c>
      <c r="G830" s="20" t="s">
        <v>629</v>
      </c>
      <c r="P830" s="23">
        <v>67</v>
      </c>
      <c r="Q830" s="23">
        <v>87</v>
      </c>
      <c r="R830" s="23">
        <v>82</v>
      </c>
      <c r="W830" s="28">
        <f t="shared" si="91"/>
        <v>236</v>
      </c>
    </row>
    <row r="831" spans="1:23" outlineLevel="2" x14ac:dyDescent="0.25">
      <c r="A831" s="20" t="s">
        <v>1251</v>
      </c>
      <c r="B831" s="20">
        <v>1468</v>
      </c>
      <c r="C831" s="20" t="s">
        <v>155</v>
      </c>
      <c r="D831" s="20">
        <v>1468</v>
      </c>
      <c r="E831" s="20" t="s">
        <v>155</v>
      </c>
      <c r="F831" s="20">
        <v>119</v>
      </c>
      <c r="G831" s="20" t="s">
        <v>630</v>
      </c>
      <c r="H831" s="23">
        <v>53</v>
      </c>
      <c r="I831" s="23">
        <v>4</v>
      </c>
      <c r="J831" s="23">
        <v>70</v>
      </c>
      <c r="K831" s="23">
        <v>73</v>
      </c>
      <c r="L831" s="23">
        <v>74</v>
      </c>
      <c r="W831" s="28">
        <f t="shared" si="91"/>
        <v>274</v>
      </c>
    </row>
    <row r="832" spans="1:23" outlineLevel="2" x14ac:dyDescent="0.25">
      <c r="A832" s="20" t="s">
        <v>1251</v>
      </c>
      <c r="B832" s="20">
        <v>1468</v>
      </c>
      <c r="C832" s="20" t="s">
        <v>155</v>
      </c>
      <c r="D832" s="20">
        <v>1468</v>
      </c>
      <c r="E832" s="20" t="s">
        <v>155</v>
      </c>
      <c r="F832" s="20">
        <v>262</v>
      </c>
      <c r="G832" s="20" t="s">
        <v>631</v>
      </c>
      <c r="O832" s="23">
        <v>1</v>
      </c>
      <c r="S832" s="23">
        <v>2</v>
      </c>
      <c r="T832" s="23">
        <v>2</v>
      </c>
      <c r="W832" s="28">
        <f t="shared" si="91"/>
        <v>5</v>
      </c>
    </row>
    <row r="833" spans="1:23" outlineLevel="2" x14ac:dyDescent="0.25">
      <c r="A833" s="20" t="s">
        <v>1251</v>
      </c>
      <c r="B833" s="20">
        <v>1468</v>
      </c>
      <c r="C833" s="20" t="s">
        <v>155</v>
      </c>
      <c r="D833" s="20">
        <v>1468</v>
      </c>
      <c r="E833" s="20" t="s">
        <v>155</v>
      </c>
      <c r="F833" s="20">
        <v>118</v>
      </c>
      <c r="G833" s="20" t="s">
        <v>632</v>
      </c>
      <c r="M833" s="23">
        <v>73</v>
      </c>
      <c r="N833" s="23">
        <v>69</v>
      </c>
      <c r="O833" s="23">
        <v>75</v>
      </c>
      <c r="W833" s="28">
        <f t="shared" si="91"/>
        <v>217</v>
      </c>
    </row>
    <row r="834" spans="1:23" outlineLevel="2" x14ac:dyDescent="0.25">
      <c r="A834" s="20" t="s">
        <v>1251</v>
      </c>
      <c r="B834" s="20">
        <v>1468</v>
      </c>
      <c r="C834" s="20" t="s">
        <v>155</v>
      </c>
      <c r="D834" s="20">
        <v>551</v>
      </c>
      <c r="E834" s="20" t="s">
        <v>185</v>
      </c>
      <c r="F834" s="20">
        <v>553</v>
      </c>
      <c r="G834" s="20" t="s">
        <v>755</v>
      </c>
      <c r="J834" s="23">
        <v>2</v>
      </c>
      <c r="L834" s="23">
        <v>2</v>
      </c>
      <c r="W834" s="28">
        <f t="shared" si="91"/>
        <v>4</v>
      </c>
    </row>
    <row r="835" spans="1:23" outlineLevel="2" x14ac:dyDescent="0.25">
      <c r="A835" s="20" t="s">
        <v>1251</v>
      </c>
      <c r="B835" s="20">
        <v>1468</v>
      </c>
      <c r="C835" s="20" t="s">
        <v>155</v>
      </c>
      <c r="D835" s="20">
        <v>551</v>
      </c>
      <c r="E835" s="20" t="s">
        <v>185</v>
      </c>
      <c r="F835" s="20">
        <v>557</v>
      </c>
      <c r="G835" s="20" t="s">
        <v>756</v>
      </c>
      <c r="S835" s="23">
        <v>4</v>
      </c>
      <c r="T835" s="23">
        <v>1</v>
      </c>
      <c r="U835" s="23">
        <v>2</v>
      </c>
      <c r="V835" s="23">
        <v>1</v>
      </c>
      <c r="W835" s="28">
        <f t="shared" si="91"/>
        <v>8</v>
      </c>
    </row>
    <row r="836" spans="1:23" outlineLevel="2" x14ac:dyDescent="0.25">
      <c r="A836" s="20" t="s">
        <v>1251</v>
      </c>
      <c r="B836" s="20">
        <v>1468</v>
      </c>
      <c r="C836" s="20" t="s">
        <v>155</v>
      </c>
      <c r="D836" s="20">
        <v>551</v>
      </c>
      <c r="E836" s="20" t="s">
        <v>185</v>
      </c>
      <c r="F836" s="20">
        <v>556</v>
      </c>
      <c r="G836" s="20" t="s">
        <v>757</v>
      </c>
      <c r="P836" s="23">
        <v>1</v>
      </c>
      <c r="W836" s="28">
        <f t="shared" si="91"/>
        <v>1</v>
      </c>
    </row>
    <row r="837" spans="1:23" outlineLevel="2" x14ac:dyDescent="0.25">
      <c r="A837" s="20" t="s">
        <v>1251</v>
      </c>
      <c r="B837" s="20">
        <v>1468</v>
      </c>
      <c r="C837" s="20" t="s">
        <v>155</v>
      </c>
      <c r="D837" s="20">
        <v>532</v>
      </c>
      <c r="E837" s="20" t="s">
        <v>217</v>
      </c>
      <c r="F837" s="20">
        <v>533</v>
      </c>
      <c r="G837" s="20" t="s">
        <v>830</v>
      </c>
      <c r="H837" s="23">
        <v>2</v>
      </c>
      <c r="K837" s="23">
        <v>1</v>
      </c>
      <c r="L837" s="23">
        <v>1</v>
      </c>
      <c r="M837" s="23">
        <v>1</v>
      </c>
      <c r="N837" s="23">
        <v>1</v>
      </c>
      <c r="O837" s="23">
        <v>1</v>
      </c>
      <c r="P837" s="23">
        <v>1</v>
      </c>
      <c r="Q837" s="23">
        <v>1</v>
      </c>
      <c r="W837" s="28">
        <f t="shared" si="91"/>
        <v>9</v>
      </c>
    </row>
    <row r="838" spans="1:23" outlineLevel="1" x14ac:dyDescent="0.25">
      <c r="A838" s="24" t="s">
        <v>1809</v>
      </c>
      <c r="B838" s="25"/>
      <c r="C838" s="25"/>
      <c r="D838" s="25"/>
      <c r="E838" s="25"/>
      <c r="F838" s="25"/>
      <c r="G838" s="25"/>
      <c r="H838" s="26">
        <f t="shared" ref="H838:W838" si="96">SUBTOTAL(9,H825:H837)</f>
        <v>56</v>
      </c>
      <c r="I838" s="26">
        <f t="shared" si="96"/>
        <v>4</v>
      </c>
      <c r="J838" s="26">
        <f t="shared" si="96"/>
        <v>72</v>
      </c>
      <c r="K838" s="26">
        <f t="shared" si="96"/>
        <v>74</v>
      </c>
      <c r="L838" s="26">
        <f t="shared" si="96"/>
        <v>77</v>
      </c>
      <c r="M838" s="26">
        <f t="shared" si="96"/>
        <v>74</v>
      </c>
      <c r="N838" s="26">
        <f t="shared" si="96"/>
        <v>72</v>
      </c>
      <c r="O838" s="26">
        <f t="shared" si="96"/>
        <v>77</v>
      </c>
      <c r="P838" s="26">
        <f t="shared" si="96"/>
        <v>69</v>
      </c>
      <c r="Q838" s="26">
        <f t="shared" si="96"/>
        <v>89</v>
      </c>
      <c r="R838" s="26">
        <f t="shared" si="96"/>
        <v>83</v>
      </c>
      <c r="S838" s="26">
        <f t="shared" si="96"/>
        <v>95</v>
      </c>
      <c r="T838" s="26">
        <f t="shared" si="96"/>
        <v>100</v>
      </c>
      <c r="U838" s="26">
        <f t="shared" si="96"/>
        <v>76</v>
      </c>
      <c r="V838" s="26">
        <f t="shared" si="96"/>
        <v>93</v>
      </c>
      <c r="W838" s="28">
        <f t="shared" si="96"/>
        <v>1111</v>
      </c>
    </row>
    <row r="839" spans="1:23" outlineLevel="2" x14ac:dyDescent="0.25">
      <c r="A839" s="20" t="s">
        <v>1252</v>
      </c>
      <c r="B839" s="20">
        <v>681</v>
      </c>
      <c r="C839" s="20" t="s">
        <v>192</v>
      </c>
      <c r="D839" s="20">
        <v>219</v>
      </c>
      <c r="E839" s="20" t="s">
        <v>75</v>
      </c>
      <c r="F839" s="20">
        <v>222</v>
      </c>
      <c r="G839" s="20" t="s">
        <v>362</v>
      </c>
      <c r="S839" s="23">
        <v>33</v>
      </c>
      <c r="T839" s="23">
        <v>28</v>
      </c>
      <c r="U839" s="23">
        <v>30</v>
      </c>
      <c r="V839" s="23">
        <v>24</v>
      </c>
      <c r="W839" s="28">
        <f t="shared" si="91"/>
        <v>115</v>
      </c>
    </row>
    <row r="840" spans="1:23" outlineLevel="2" x14ac:dyDescent="0.25">
      <c r="A840" s="20" t="s">
        <v>1252</v>
      </c>
      <c r="B840" s="20">
        <v>681</v>
      </c>
      <c r="C840" s="20" t="s">
        <v>192</v>
      </c>
      <c r="D840" s="20">
        <v>219</v>
      </c>
      <c r="E840" s="20" t="s">
        <v>75</v>
      </c>
      <c r="F840" s="20">
        <v>221</v>
      </c>
      <c r="G840" s="20" t="s">
        <v>363</v>
      </c>
      <c r="P840" s="23">
        <v>1</v>
      </c>
      <c r="W840" s="28">
        <f t="shared" si="91"/>
        <v>1</v>
      </c>
    </row>
    <row r="841" spans="1:23" outlineLevel="2" x14ac:dyDescent="0.25">
      <c r="A841" s="20" t="s">
        <v>1252</v>
      </c>
      <c r="B841" s="20">
        <v>681</v>
      </c>
      <c r="C841" s="20" t="s">
        <v>192</v>
      </c>
      <c r="D841" s="20">
        <v>1095</v>
      </c>
      <c r="E841" s="20" t="s">
        <v>235</v>
      </c>
      <c r="F841" s="20">
        <v>1096</v>
      </c>
      <c r="G841" s="20" t="s">
        <v>235</v>
      </c>
      <c r="S841" s="23">
        <v>1</v>
      </c>
      <c r="T841" s="23">
        <v>1</v>
      </c>
      <c r="W841" s="28">
        <f t="shared" si="91"/>
        <v>2</v>
      </c>
    </row>
    <row r="842" spans="1:23" outlineLevel="2" x14ac:dyDescent="0.25">
      <c r="A842" s="20" t="s">
        <v>1252</v>
      </c>
      <c r="B842" s="20">
        <v>681</v>
      </c>
      <c r="C842" s="20" t="s">
        <v>192</v>
      </c>
      <c r="D842" s="20">
        <v>1672</v>
      </c>
      <c r="E842" s="20" t="s">
        <v>94</v>
      </c>
      <c r="F842" s="20">
        <v>1673</v>
      </c>
      <c r="G842" s="20" t="s">
        <v>94</v>
      </c>
      <c r="Q842" s="23">
        <v>2</v>
      </c>
      <c r="U842" s="23">
        <v>1</v>
      </c>
      <c r="W842" s="28">
        <f t="shared" si="91"/>
        <v>3</v>
      </c>
    </row>
    <row r="843" spans="1:23" outlineLevel="2" x14ac:dyDescent="0.25">
      <c r="A843" s="20" t="s">
        <v>1252</v>
      </c>
      <c r="B843" s="20">
        <v>681</v>
      </c>
      <c r="C843" s="20" t="s">
        <v>192</v>
      </c>
      <c r="D843" s="20">
        <v>1458</v>
      </c>
      <c r="E843" s="20" t="s">
        <v>137</v>
      </c>
      <c r="F843" s="20">
        <v>761</v>
      </c>
      <c r="G843" s="20" t="s">
        <v>554</v>
      </c>
      <c r="J843" s="23">
        <v>1</v>
      </c>
      <c r="W843" s="28">
        <f t="shared" si="91"/>
        <v>1</v>
      </c>
    </row>
    <row r="844" spans="1:23" outlineLevel="2" x14ac:dyDescent="0.25">
      <c r="A844" s="20" t="s">
        <v>1252</v>
      </c>
      <c r="B844" s="20">
        <v>681</v>
      </c>
      <c r="C844" s="20" t="s">
        <v>192</v>
      </c>
      <c r="D844" s="20">
        <v>1458</v>
      </c>
      <c r="E844" s="20" t="s">
        <v>137</v>
      </c>
      <c r="F844" s="20">
        <v>820</v>
      </c>
      <c r="G844" s="20" t="s">
        <v>556</v>
      </c>
      <c r="M844" s="23">
        <v>1</v>
      </c>
      <c r="W844" s="28">
        <f t="shared" si="91"/>
        <v>1</v>
      </c>
    </row>
    <row r="845" spans="1:23" outlineLevel="2" x14ac:dyDescent="0.25">
      <c r="A845" s="20" t="s">
        <v>1252</v>
      </c>
      <c r="B845" s="20">
        <v>681</v>
      </c>
      <c r="C845" s="20" t="s">
        <v>192</v>
      </c>
      <c r="D845" s="20">
        <v>1458</v>
      </c>
      <c r="E845" s="20" t="s">
        <v>137</v>
      </c>
      <c r="F845" s="20">
        <v>822</v>
      </c>
      <c r="G845" s="20" t="s">
        <v>557</v>
      </c>
      <c r="U845" s="23">
        <v>1</v>
      </c>
      <c r="W845" s="28">
        <f t="shared" si="91"/>
        <v>1</v>
      </c>
    </row>
    <row r="846" spans="1:23" outlineLevel="2" x14ac:dyDescent="0.25">
      <c r="A846" s="20" t="s">
        <v>1252</v>
      </c>
      <c r="B846" s="20">
        <v>681</v>
      </c>
      <c r="C846" s="20" t="s">
        <v>192</v>
      </c>
      <c r="D846" s="20">
        <v>1458</v>
      </c>
      <c r="E846" s="20" t="s">
        <v>137</v>
      </c>
      <c r="F846" s="20">
        <v>823</v>
      </c>
      <c r="G846" s="20" t="s">
        <v>558</v>
      </c>
      <c r="O846" s="23">
        <v>1</v>
      </c>
      <c r="W846" s="28">
        <f t="shared" si="91"/>
        <v>1</v>
      </c>
    </row>
    <row r="847" spans="1:23" outlineLevel="2" x14ac:dyDescent="0.25">
      <c r="A847" s="20" t="s">
        <v>1252</v>
      </c>
      <c r="B847" s="20">
        <v>681</v>
      </c>
      <c r="C847" s="20" t="s">
        <v>192</v>
      </c>
      <c r="D847" s="20">
        <v>1465</v>
      </c>
      <c r="E847" s="20" t="s">
        <v>144</v>
      </c>
      <c r="F847" s="20">
        <v>340</v>
      </c>
      <c r="G847" s="20" t="s">
        <v>591</v>
      </c>
      <c r="V847" s="23">
        <v>1</v>
      </c>
      <c r="W847" s="28">
        <f t="shared" si="91"/>
        <v>1</v>
      </c>
    </row>
    <row r="848" spans="1:23" outlineLevel="2" x14ac:dyDescent="0.25">
      <c r="A848" s="20" t="s">
        <v>1252</v>
      </c>
      <c r="B848" s="20">
        <v>681</v>
      </c>
      <c r="C848" s="20" t="s">
        <v>192</v>
      </c>
      <c r="D848" s="20">
        <v>1466</v>
      </c>
      <c r="E848" s="20" t="s">
        <v>151</v>
      </c>
      <c r="F848" s="20">
        <v>331</v>
      </c>
      <c r="G848" s="20" t="s">
        <v>609</v>
      </c>
      <c r="P848" s="23">
        <v>1</v>
      </c>
      <c r="W848" s="28">
        <f t="shared" si="91"/>
        <v>1</v>
      </c>
    </row>
    <row r="849" spans="1:23" outlineLevel="2" x14ac:dyDescent="0.25">
      <c r="A849" s="20" t="s">
        <v>1252</v>
      </c>
      <c r="B849" s="20">
        <v>681</v>
      </c>
      <c r="C849" s="20" t="s">
        <v>192</v>
      </c>
      <c r="D849" s="20">
        <v>1466</v>
      </c>
      <c r="E849" s="20" t="s">
        <v>151</v>
      </c>
      <c r="F849" s="20">
        <v>332</v>
      </c>
      <c r="G849" s="20" t="s">
        <v>611</v>
      </c>
      <c r="U849" s="23">
        <v>1</v>
      </c>
      <c r="W849" s="28">
        <f t="shared" si="91"/>
        <v>1</v>
      </c>
    </row>
    <row r="850" spans="1:23" outlineLevel="2" x14ac:dyDescent="0.25">
      <c r="A850" s="20" t="s">
        <v>1252</v>
      </c>
      <c r="B850" s="20">
        <v>681</v>
      </c>
      <c r="C850" s="20" t="s">
        <v>192</v>
      </c>
      <c r="D850" s="20">
        <v>681</v>
      </c>
      <c r="E850" s="20" t="s">
        <v>192</v>
      </c>
      <c r="F850" s="20">
        <v>683</v>
      </c>
      <c r="G850" s="20" t="s">
        <v>768</v>
      </c>
      <c r="O850" s="23">
        <v>34</v>
      </c>
      <c r="P850" s="23">
        <v>35</v>
      </c>
      <c r="Q850" s="23">
        <v>30</v>
      </c>
      <c r="R850" s="23">
        <v>32</v>
      </c>
      <c r="W850" s="28">
        <f t="shared" si="91"/>
        <v>131</v>
      </c>
    </row>
    <row r="851" spans="1:23" outlineLevel="2" x14ac:dyDescent="0.25">
      <c r="A851" s="20" t="s">
        <v>1252</v>
      </c>
      <c r="B851" s="20">
        <v>681</v>
      </c>
      <c r="C851" s="20" t="s">
        <v>192</v>
      </c>
      <c r="D851" s="20">
        <v>681</v>
      </c>
      <c r="E851" s="20" t="s">
        <v>192</v>
      </c>
      <c r="F851" s="20">
        <v>682</v>
      </c>
      <c r="G851" s="20" t="s">
        <v>769</v>
      </c>
      <c r="H851" s="23">
        <v>21</v>
      </c>
      <c r="I851" s="23">
        <v>2</v>
      </c>
      <c r="J851" s="23">
        <v>24</v>
      </c>
      <c r="K851" s="23">
        <v>27</v>
      </c>
      <c r="L851" s="23">
        <v>28</v>
      </c>
      <c r="M851" s="23">
        <v>32</v>
      </c>
      <c r="N851" s="23">
        <v>36</v>
      </c>
      <c r="W851" s="28">
        <f t="shared" si="91"/>
        <v>170</v>
      </c>
    </row>
    <row r="852" spans="1:23" outlineLevel="2" x14ac:dyDescent="0.25">
      <c r="A852" s="20" t="s">
        <v>1252</v>
      </c>
      <c r="B852" s="20">
        <v>681</v>
      </c>
      <c r="C852" s="20" t="s">
        <v>192</v>
      </c>
      <c r="D852" s="20">
        <v>681</v>
      </c>
      <c r="E852" s="20" t="s">
        <v>192</v>
      </c>
      <c r="F852" s="20">
        <v>684</v>
      </c>
      <c r="G852" s="20" t="s">
        <v>770</v>
      </c>
      <c r="K852" s="23">
        <v>1</v>
      </c>
      <c r="L852" s="23">
        <v>1</v>
      </c>
      <c r="M852" s="23">
        <v>1</v>
      </c>
      <c r="W852" s="28">
        <f t="shared" si="91"/>
        <v>3</v>
      </c>
    </row>
    <row r="853" spans="1:23" outlineLevel="1" x14ac:dyDescent="0.25">
      <c r="A853" s="24" t="s">
        <v>1810</v>
      </c>
      <c r="B853" s="25"/>
      <c r="C853" s="25"/>
      <c r="D853" s="25"/>
      <c r="E853" s="25"/>
      <c r="F853" s="25"/>
      <c r="G853" s="25"/>
      <c r="H853" s="26">
        <f t="shared" ref="H853:W853" si="97">SUBTOTAL(9,H839:H852)</f>
        <v>21</v>
      </c>
      <c r="I853" s="26">
        <f t="shared" si="97"/>
        <v>2</v>
      </c>
      <c r="J853" s="26">
        <f t="shared" si="97"/>
        <v>25</v>
      </c>
      <c r="K853" s="26">
        <f t="shared" si="97"/>
        <v>28</v>
      </c>
      <c r="L853" s="26">
        <f t="shared" si="97"/>
        <v>29</v>
      </c>
      <c r="M853" s="26">
        <f t="shared" si="97"/>
        <v>34</v>
      </c>
      <c r="N853" s="26">
        <f t="shared" si="97"/>
        <v>36</v>
      </c>
      <c r="O853" s="26">
        <f t="shared" si="97"/>
        <v>35</v>
      </c>
      <c r="P853" s="26">
        <f t="shared" si="97"/>
        <v>37</v>
      </c>
      <c r="Q853" s="26">
        <f t="shared" si="97"/>
        <v>32</v>
      </c>
      <c r="R853" s="26">
        <f t="shared" si="97"/>
        <v>32</v>
      </c>
      <c r="S853" s="26">
        <f t="shared" si="97"/>
        <v>34</v>
      </c>
      <c r="T853" s="26">
        <f t="shared" si="97"/>
        <v>29</v>
      </c>
      <c r="U853" s="26">
        <f t="shared" si="97"/>
        <v>33</v>
      </c>
      <c r="V853" s="26">
        <f t="shared" si="97"/>
        <v>25</v>
      </c>
      <c r="W853" s="28">
        <f t="shared" si="97"/>
        <v>432</v>
      </c>
    </row>
    <row r="854" spans="1:23" outlineLevel="2" x14ac:dyDescent="0.25">
      <c r="A854" s="20" t="s">
        <v>1253</v>
      </c>
      <c r="B854" s="20">
        <v>549</v>
      </c>
      <c r="C854" s="20" t="s">
        <v>873</v>
      </c>
      <c r="D854" s="20">
        <v>1195</v>
      </c>
      <c r="E854" s="20" t="s">
        <v>225</v>
      </c>
      <c r="F854" s="20">
        <v>1196</v>
      </c>
      <c r="G854" s="20" t="s">
        <v>225</v>
      </c>
      <c r="S854" s="23">
        <v>3</v>
      </c>
      <c r="T854" s="23">
        <v>4</v>
      </c>
      <c r="U854" s="23">
        <v>2</v>
      </c>
      <c r="V854" s="23">
        <v>5</v>
      </c>
      <c r="W854" s="28">
        <f t="shared" si="91"/>
        <v>14</v>
      </c>
    </row>
    <row r="855" spans="1:23" outlineLevel="2" x14ac:dyDescent="0.25">
      <c r="A855" s="20" t="s">
        <v>1253</v>
      </c>
      <c r="B855" s="20">
        <v>549</v>
      </c>
      <c r="C855" s="20" t="s">
        <v>873</v>
      </c>
      <c r="D855" s="20">
        <v>1627</v>
      </c>
      <c r="E855" s="20" t="s">
        <v>60</v>
      </c>
      <c r="F855" s="20">
        <v>899</v>
      </c>
      <c r="G855" s="20" t="s">
        <v>341</v>
      </c>
      <c r="J855" s="23">
        <v>1</v>
      </c>
      <c r="L855" s="23">
        <v>1</v>
      </c>
      <c r="M855" s="23">
        <v>1</v>
      </c>
      <c r="O855" s="23">
        <v>3</v>
      </c>
      <c r="P855" s="23">
        <v>4</v>
      </c>
      <c r="Q855" s="23">
        <v>2</v>
      </c>
      <c r="R855" s="23">
        <v>4</v>
      </c>
      <c r="W855" s="28">
        <f t="shared" si="91"/>
        <v>16</v>
      </c>
    </row>
    <row r="856" spans="1:23" outlineLevel="2" x14ac:dyDescent="0.25">
      <c r="A856" s="20" t="s">
        <v>1253</v>
      </c>
      <c r="B856" s="20">
        <v>549</v>
      </c>
      <c r="C856" s="20" t="s">
        <v>873</v>
      </c>
      <c r="D856" s="20">
        <v>1270</v>
      </c>
      <c r="E856" s="20" t="s">
        <v>237</v>
      </c>
      <c r="F856" s="20">
        <v>1271</v>
      </c>
      <c r="G856" s="20" t="s">
        <v>237</v>
      </c>
      <c r="S856" s="23">
        <v>1</v>
      </c>
      <c r="U856" s="23">
        <v>1</v>
      </c>
      <c r="V856" s="23">
        <v>2</v>
      </c>
      <c r="W856" s="28">
        <f t="shared" si="91"/>
        <v>4</v>
      </c>
    </row>
    <row r="857" spans="1:23" outlineLevel="2" x14ac:dyDescent="0.25">
      <c r="A857" s="20" t="s">
        <v>1253</v>
      </c>
      <c r="B857" s="20">
        <v>549</v>
      </c>
      <c r="C857" s="20" t="s">
        <v>873</v>
      </c>
      <c r="D857" s="20">
        <v>898</v>
      </c>
      <c r="E857" s="20" t="s">
        <v>169</v>
      </c>
      <c r="F857" s="20">
        <v>900</v>
      </c>
      <c r="G857" s="20" t="s">
        <v>691</v>
      </c>
      <c r="K857" s="23">
        <v>3</v>
      </c>
      <c r="L857" s="23">
        <v>2</v>
      </c>
      <c r="M857" s="23">
        <v>1</v>
      </c>
      <c r="N857" s="23">
        <v>2</v>
      </c>
      <c r="O857" s="23">
        <v>4</v>
      </c>
      <c r="P857" s="23">
        <v>2</v>
      </c>
      <c r="Q857" s="23">
        <v>1</v>
      </c>
      <c r="W857" s="28">
        <f t="shared" ref="W857:W931" si="98">SUM(H857:V857)</f>
        <v>15</v>
      </c>
    </row>
    <row r="858" spans="1:23" outlineLevel="2" x14ac:dyDescent="0.25">
      <c r="A858" s="20" t="s">
        <v>1253</v>
      </c>
      <c r="B858" s="20">
        <v>549</v>
      </c>
      <c r="C858" s="20" t="s">
        <v>873</v>
      </c>
      <c r="D858" s="20">
        <v>898</v>
      </c>
      <c r="E858" s="20" t="s">
        <v>169</v>
      </c>
      <c r="F858" s="20">
        <v>904</v>
      </c>
      <c r="G858" s="20" t="s">
        <v>692</v>
      </c>
      <c r="S858" s="23">
        <v>1</v>
      </c>
      <c r="T858" s="23">
        <v>3</v>
      </c>
      <c r="U858" s="23">
        <v>1</v>
      </c>
      <c r="V858" s="23">
        <v>3</v>
      </c>
      <c r="W858" s="28">
        <f t="shared" si="98"/>
        <v>8</v>
      </c>
    </row>
    <row r="859" spans="1:23" outlineLevel="1" x14ac:dyDescent="0.25">
      <c r="A859" s="24" t="s">
        <v>1811</v>
      </c>
      <c r="B859" s="25"/>
      <c r="C859" s="25"/>
      <c r="D859" s="25"/>
      <c r="E859" s="25"/>
      <c r="F859" s="25"/>
      <c r="G859" s="25"/>
      <c r="H859" s="26">
        <f t="shared" ref="H859:W859" si="99">SUBTOTAL(9,H854:H858)</f>
        <v>0</v>
      </c>
      <c r="I859" s="26">
        <f t="shared" si="99"/>
        <v>0</v>
      </c>
      <c r="J859" s="26">
        <f t="shared" si="99"/>
        <v>1</v>
      </c>
      <c r="K859" s="26">
        <f t="shared" si="99"/>
        <v>3</v>
      </c>
      <c r="L859" s="26">
        <f t="shared" si="99"/>
        <v>3</v>
      </c>
      <c r="M859" s="26">
        <f t="shared" si="99"/>
        <v>2</v>
      </c>
      <c r="N859" s="26">
        <f t="shared" si="99"/>
        <v>2</v>
      </c>
      <c r="O859" s="26">
        <f t="shared" si="99"/>
        <v>7</v>
      </c>
      <c r="P859" s="26">
        <f t="shared" si="99"/>
        <v>6</v>
      </c>
      <c r="Q859" s="26">
        <f t="shared" si="99"/>
        <v>3</v>
      </c>
      <c r="R859" s="26">
        <f t="shared" si="99"/>
        <v>4</v>
      </c>
      <c r="S859" s="26">
        <f t="shared" si="99"/>
        <v>5</v>
      </c>
      <c r="T859" s="26">
        <f t="shared" si="99"/>
        <v>7</v>
      </c>
      <c r="U859" s="26">
        <f t="shared" si="99"/>
        <v>4</v>
      </c>
      <c r="V859" s="26">
        <f t="shared" si="99"/>
        <v>10</v>
      </c>
      <c r="W859" s="28">
        <f t="shared" si="99"/>
        <v>57</v>
      </c>
    </row>
    <row r="860" spans="1:23" outlineLevel="2" x14ac:dyDescent="0.25">
      <c r="A860" s="20" t="s">
        <v>1254</v>
      </c>
      <c r="B860" s="20">
        <v>124</v>
      </c>
      <c r="C860" s="20" t="s">
        <v>874</v>
      </c>
      <c r="D860" s="20">
        <v>1197</v>
      </c>
      <c r="E860" s="20" t="s">
        <v>239</v>
      </c>
      <c r="F860" s="20">
        <v>1198</v>
      </c>
      <c r="G860" s="20" t="s">
        <v>239</v>
      </c>
      <c r="S860" s="23">
        <v>2</v>
      </c>
      <c r="T860" s="23">
        <v>1</v>
      </c>
      <c r="V860" s="23">
        <v>1</v>
      </c>
      <c r="W860" s="28">
        <f t="shared" si="98"/>
        <v>4</v>
      </c>
    </row>
    <row r="861" spans="1:23" outlineLevel="2" x14ac:dyDescent="0.25">
      <c r="A861" s="20" t="s">
        <v>1254</v>
      </c>
      <c r="B861" s="20">
        <v>124</v>
      </c>
      <c r="C861" s="20" t="s">
        <v>874</v>
      </c>
      <c r="D861" s="20">
        <v>1739</v>
      </c>
      <c r="E861" s="20" t="s">
        <v>96</v>
      </c>
      <c r="F861" s="20">
        <v>1715</v>
      </c>
      <c r="G861" s="20" t="s">
        <v>96</v>
      </c>
      <c r="U861" s="23">
        <v>1</v>
      </c>
      <c r="W861" s="28">
        <f t="shared" si="98"/>
        <v>1</v>
      </c>
    </row>
    <row r="862" spans="1:23" outlineLevel="2" x14ac:dyDescent="0.25">
      <c r="A862" s="20" t="s">
        <v>1254</v>
      </c>
      <c r="B862" s="20">
        <v>124</v>
      </c>
      <c r="C862" s="20" t="s">
        <v>874</v>
      </c>
      <c r="D862" s="20">
        <v>713</v>
      </c>
      <c r="E862" s="20" t="s">
        <v>147</v>
      </c>
      <c r="F862" s="20">
        <v>717</v>
      </c>
      <c r="G862" s="20" t="s">
        <v>599</v>
      </c>
      <c r="H862" s="23">
        <v>1</v>
      </c>
      <c r="W862" s="28">
        <f t="shared" si="98"/>
        <v>1</v>
      </c>
    </row>
    <row r="863" spans="1:23" outlineLevel="2" x14ac:dyDescent="0.25">
      <c r="A863" s="20" t="s">
        <v>1254</v>
      </c>
      <c r="B863" s="20">
        <v>124</v>
      </c>
      <c r="C863" s="20" t="s">
        <v>874</v>
      </c>
      <c r="D863" s="20">
        <v>713</v>
      </c>
      <c r="E863" s="20" t="s">
        <v>147</v>
      </c>
      <c r="F863" s="20">
        <v>716</v>
      </c>
      <c r="G863" s="20" t="s">
        <v>600</v>
      </c>
      <c r="J863" s="23">
        <v>1</v>
      </c>
      <c r="K863" s="23">
        <v>1</v>
      </c>
      <c r="N863" s="23">
        <v>1</v>
      </c>
      <c r="W863" s="28">
        <f t="shared" si="98"/>
        <v>3</v>
      </c>
    </row>
    <row r="864" spans="1:23" outlineLevel="2" x14ac:dyDescent="0.25">
      <c r="A864" s="20" t="s">
        <v>1254</v>
      </c>
      <c r="B864" s="20">
        <v>124</v>
      </c>
      <c r="C864" s="20" t="s">
        <v>874</v>
      </c>
      <c r="D864" s="20">
        <v>713</v>
      </c>
      <c r="E864" s="20" t="s">
        <v>147</v>
      </c>
      <c r="F864" s="20">
        <v>714</v>
      </c>
      <c r="G864" s="20" t="s">
        <v>601</v>
      </c>
      <c r="O864" s="23">
        <v>1</v>
      </c>
      <c r="R864" s="23">
        <v>2</v>
      </c>
      <c r="W864" s="28">
        <f t="shared" si="98"/>
        <v>3</v>
      </c>
    </row>
    <row r="865" spans="1:23" outlineLevel="1" x14ac:dyDescent="0.25">
      <c r="A865" s="24" t="s">
        <v>1812</v>
      </c>
      <c r="B865" s="25"/>
      <c r="C865" s="25"/>
      <c r="D865" s="25"/>
      <c r="E865" s="25"/>
      <c r="F865" s="25"/>
      <c r="G865" s="25"/>
      <c r="H865" s="26">
        <f t="shared" ref="H865:W865" si="100">SUBTOTAL(9,H860:H864)</f>
        <v>1</v>
      </c>
      <c r="I865" s="26">
        <f t="shared" si="100"/>
        <v>0</v>
      </c>
      <c r="J865" s="26">
        <f t="shared" si="100"/>
        <v>1</v>
      </c>
      <c r="K865" s="26">
        <f t="shared" si="100"/>
        <v>1</v>
      </c>
      <c r="L865" s="26">
        <f t="shared" si="100"/>
        <v>0</v>
      </c>
      <c r="M865" s="26">
        <f t="shared" si="100"/>
        <v>0</v>
      </c>
      <c r="N865" s="26">
        <f t="shared" si="100"/>
        <v>1</v>
      </c>
      <c r="O865" s="26">
        <f t="shared" si="100"/>
        <v>1</v>
      </c>
      <c r="P865" s="26">
        <f t="shared" si="100"/>
        <v>0</v>
      </c>
      <c r="Q865" s="26">
        <f t="shared" si="100"/>
        <v>0</v>
      </c>
      <c r="R865" s="26">
        <f t="shared" si="100"/>
        <v>2</v>
      </c>
      <c r="S865" s="26">
        <f t="shared" si="100"/>
        <v>2</v>
      </c>
      <c r="T865" s="26">
        <f t="shared" si="100"/>
        <v>1</v>
      </c>
      <c r="U865" s="26">
        <f t="shared" si="100"/>
        <v>1</v>
      </c>
      <c r="V865" s="26">
        <f t="shared" si="100"/>
        <v>1</v>
      </c>
      <c r="W865" s="28">
        <f t="shared" si="100"/>
        <v>12</v>
      </c>
    </row>
    <row r="866" spans="1:23" outlineLevel="2" x14ac:dyDescent="0.25">
      <c r="A866" s="20" t="s">
        <v>1255</v>
      </c>
      <c r="B866" s="20">
        <v>1450</v>
      </c>
      <c r="C866" s="20" t="s">
        <v>128</v>
      </c>
      <c r="D866" s="20">
        <v>1450</v>
      </c>
      <c r="E866" s="20" t="s">
        <v>128</v>
      </c>
      <c r="F866" s="20">
        <v>672</v>
      </c>
      <c r="G866" s="20" t="s">
        <v>490</v>
      </c>
      <c r="H866" s="23">
        <v>3</v>
      </c>
      <c r="J866" s="23">
        <v>4</v>
      </c>
      <c r="K866" s="23">
        <v>8</v>
      </c>
      <c r="L866" s="23">
        <v>5</v>
      </c>
      <c r="M866" s="23">
        <v>5</v>
      </c>
      <c r="N866" s="23">
        <v>5</v>
      </c>
      <c r="O866" s="23">
        <v>5</v>
      </c>
      <c r="W866" s="28">
        <f t="shared" si="98"/>
        <v>35</v>
      </c>
    </row>
    <row r="867" spans="1:23" outlineLevel="2" x14ac:dyDescent="0.25">
      <c r="A867" s="20" t="s">
        <v>1255</v>
      </c>
      <c r="B867" s="20">
        <v>1450</v>
      </c>
      <c r="C867" s="20" t="s">
        <v>128</v>
      </c>
      <c r="D867" s="20">
        <v>1450</v>
      </c>
      <c r="E867" s="20" t="s">
        <v>128</v>
      </c>
      <c r="F867" s="20">
        <v>670</v>
      </c>
      <c r="G867" s="20" t="s">
        <v>491</v>
      </c>
      <c r="S867" s="23">
        <v>1</v>
      </c>
      <c r="T867" s="23">
        <v>6</v>
      </c>
      <c r="U867" s="23">
        <v>5</v>
      </c>
      <c r="V867" s="23">
        <v>7</v>
      </c>
      <c r="W867" s="28">
        <f t="shared" si="98"/>
        <v>19</v>
      </c>
    </row>
    <row r="868" spans="1:23" outlineLevel="2" x14ac:dyDescent="0.25">
      <c r="A868" s="20" t="s">
        <v>1255</v>
      </c>
      <c r="B868" s="20">
        <v>1450</v>
      </c>
      <c r="C868" s="20" t="s">
        <v>128</v>
      </c>
      <c r="D868" s="20">
        <v>1450</v>
      </c>
      <c r="E868" s="20" t="s">
        <v>128</v>
      </c>
      <c r="F868" s="20">
        <v>787</v>
      </c>
      <c r="G868" s="20" t="s">
        <v>494</v>
      </c>
      <c r="V868" s="23">
        <v>1</v>
      </c>
      <c r="W868" s="28">
        <f t="shared" si="98"/>
        <v>1</v>
      </c>
    </row>
    <row r="869" spans="1:23" outlineLevel="2" x14ac:dyDescent="0.25">
      <c r="A869" s="20" t="s">
        <v>1255</v>
      </c>
      <c r="B869" s="20">
        <v>1450</v>
      </c>
      <c r="C869" s="20" t="s">
        <v>128</v>
      </c>
      <c r="D869" s="20">
        <v>1450</v>
      </c>
      <c r="E869" s="20" t="s">
        <v>128</v>
      </c>
      <c r="F869" s="20">
        <v>671</v>
      </c>
      <c r="G869" s="20" t="s">
        <v>497</v>
      </c>
      <c r="Q869" s="23">
        <v>9</v>
      </c>
      <c r="R869" s="23">
        <v>4</v>
      </c>
      <c r="W869" s="28">
        <f t="shared" si="98"/>
        <v>13</v>
      </c>
    </row>
    <row r="870" spans="1:23" outlineLevel="1" x14ac:dyDescent="0.25">
      <c r="A870" s="24" t="s">
        <v>1813</v>
      </c>
      <c r="B870" s="25"/>
      <c r="C870" s="25"/>
      <c r="D870" s="25"/>
      <c r="E870" s="25"/>
      <c r="F870" s="25"/>
      <c r="G870" s="25"/>
      <c r="H870" s="26">
        <f t="shared" ref="H870:W870" si="101">SUBTOTAL(9,H866:H869)</f>
        <v>3</v>
      </c>
      <c r="I870" s="26">
        <f t="shared" si="101"/>
        <v>0</v>
      </c>
      <c r="J870" s="26">
        <f t="shared" si="101"/>
        <v>4</v>
      </c>
      <c r="K870" s="26">
        <f t="shared" si="101"/>
        <v>8</v>
      </c>
      <c r="L870" s="26">
        <f t="shared" si="101"/>
        <v>5</v>
      </c>
      <c r="M870" s="26">
        <f t="shared" si="101"/>
        <v>5</v>
      </c>
      <c r="N870" s="26">
        <f t="shared" si="101"/>
        <v>5</v>
      </c>
      <c r="O870" s="26">
        <f t="shared" si="101"/>
        <v>5</v>
      </c>
      <c r="P870" s="26">
        <f t="shared" si="101"/>
        <v>0</v>
      </c>
      <c r="Q870" s="26">
        <f t="shared" si="101"/>
        <v>9</v>
      </c>
      <c r="R870" s="26">
        <f t="shared" si="101"/>
        <v>4</v>
      </c>
      <c r="S870" s="26">
        <f t="shared" si="101"/>
        <v>1</v>
      </c>
      <c r="T870" s="26">
        <f t="shared" si="101"/>
        <v>6</v>
      </c>
      <c r="U870" s="26">
        <f t="shared" si="101"/>
        <v>5</v>
      </c>
      <c r="V870" s="26">
        <f t="shared" si="101"/>
        <v>8</v>
      </c>
      <c r="W870" s="28">
        <f t="shared" si="101"/>
        <v>68</v>
      </c>
    </row>
    <row r="871" spans="1:23" outlineLevel="2" x14ac:dyDescent="0.25">
      <c r="A871" s="20" t="s">
        <v>1256</v>
      </c>
      <c r="B871" s="20">
        <v>957</v>
      </c>
      <c r="C871" s="20" t="s">
        <v>178</v>
      </c>
      <c r="D871" s="20">
        <v>707</v>
      </c>
      <c r="E871" s="20" t="s">
        <v>146</v>
      </c>
      <c r="F871" s="20">
        <v>708</v>
      </c>
      <c r="G871" s="20" t="s">
        <v>595</v>
      </c>
      <c r="L871" s="23">
        <v>1</v>
      </c>
      <c r="W871" s="28">
        <f t="shared" si="98"/>
        <v>1</v>
      </c>
    </row>
    <row r="872" spans="1:23" outlineLevel="2" x14ac:dyDescent="0.25">
      <c r="A872" s="20" t="s">
        <v>1256</v>
      </c>
      <c r="B872" s="20">
        <v>957</v>
      </c>
      <c r="C872" s="20" t="s">
        <v>178</v>
      </c>
      <c r="D872" s="20">
        <v>707</v>
      </c>
      <c r="E872" s="20" t="s">
        <v>146</v>
      </c>
      <c r="F872" s="20">
        <v>709</v>
      </c>
      <c r="G872" s="20" t="s">
        <v>596</v>
      </c>
      <c r="U872" s="23">
        <v>2</v>
      </c>
      <c r="W872" s="28">
        <f t="shared" si="98"/>
        <v>2</v>
      </c>
    </row>
    <row r="873" spans="1:23" outlineLevel="2" x14ac:dyDescent="0.25">
      <c r="A873" s="20" t="s">
        <v>1256</v>
      </c>
      <c r="B873" s="20">
        <v>957</v>
      </c>
      <c r="C873" s="20" t="s">
        <v>178</v>
      </c>
      <c r="D873" s="20">
        <v>957</v>
      </c>
      <c r="E873" s="20" t="s">
        <v>178</v>
      </c>
      <c r="F873" s="20">
        <v>958</v>
      </c>
      <c r="G873" s="20" t="s">
        <v>724</v>
      </c>
      <c r="I873" s="23">
        <v>1</v>
      </c>
      <c r="K873" s="23">
        <v>4</v>
      </c>
      <c r="L873" s="23">
        <v>1</v>
      </c>
      <c r="M873" s="23">
        <v>1</v>
      </c>
      <c r="O873" s="23">
        <v>2</v>
      </c>
      <c r="P873" s="23">
        <v>2</v>
      </c>
      <c r="Q873" s="23">
        <v>1</v>
      </c>
      <c r="R873" s="23">
        <v>1</v>
      </c>
      <c r="W873" s="28">
        <f t="shared" si="98"/>
        <v>13</v>
      </c>
    </row>
    <row r="874" spans="1:23" outlineLevel="2" x14ac:dyDescent="0.25">
      <c r="A874" s="20" t="s">
        <v>1256</v>
      </c>
      <c r="B874" s="20">
        <v>957</v>
      </c>
      <c r="C874" s="20" t="s">
        <v>178</v>
      </c>
      <c r="D874" s="20">
        <v>957</v>
      </c>
      <c r="E874" s="20" t="s">
        <v>178</v>
      </c>
      <c r="F874" s="20">
        <v>959</v>
      </c>
      <c r="G874" s="20" t="s">
        <v>725</v>
      </c>
      <c r="S874" s="23">
        <v>4</v>
      </c>
      <c r="U874" s="23">
        <v>3</v>
      </c>
      <c r="V874" s="23">
        <v>1</v>
      </c>
      <c r="W874" s="28">
        <f t="shared" si="98"/>
        <v>8</v>
      </c>
    </row>
    <row r="875" spans="1:23" outlineLevel="1" x14ac:dyDescent="0.25">
      <c r="A875" s="24" t="s">
        <v>1814</v>
      </c>
      <c r="B875" s="25"/>
      <c r="C875" s="25"/>
      <c r="D875" s="25"/>
      <c r="E875" s="25"/>
      <c r="F875" s="25"/>
      <c r="G875" s="25"/>
      <c r="H875" s="26">
        <f t="shared" ref="H875:W875" si="102">SUBTOTAL(9,H871:H874)</f>
        <v>0</v>
      </c>
      <c r="I875" s="26">
        <f t="shared" si="102"/>
        <v>1</v>
      </c>
      <c r="J875" s="26">
        <f t="shared" si="102"/>
        <v>0</v>
      </c>
      <c r="K875" s="26">
        <f t="shared" si="102"/>
        <v>4</v>
      </c>
      <c r="L875" s="26">
        <f t="shared" si="102"/>
        <v>2</v>
      </c>
      <c r="M875" s="26">
        <f t="shared" si="102"/>
        <v>1</v>
      </c>
      <c r="N875" s="26">
        <f t="shared" si="102"/>
        <v>0</v>
      </c>
      <c r="O875" s="26">
        <f t="shared" si="102"/>
        <v>2</v>
      </c>
      <c r="P875" s="26">
        <f t="shared" si="102"/>
        <v>2</v>
      </c>
      <c r="Q875" s="26">
        <f t="shared" si="102"/>
        <v>1</v>
      </c>
      <c r="R875" s="26">
        <f t="shared" si="102"/>
        <v>1</v>
      </c>
      <c r="S875" s="26">
        <f t="shared" si="102"/>
        <v>4</v>
      </c>
      <c r="T875" s="26">
        <f t="shared" si="102"/>
        <v>0</v>
      </c>
      <c r="U875" s="26">
        <f t="shared" si="102"/>
        <v>5</v>
      </c>
      <c r="V875" s="26">
        <f t="shared" si="102"/>
        <v>1</v>
      </c>
      <c r="W875" s="28">
        <f t="shared" si="102"/>
        <v>24</v>
      </c>
    </row>
    <row r="876" spans="1:23" outlineLevel="2" x14ac:dyDescent="0.25">
      <c r="A876" s="20" t="s">
        <v>1257</v>
      </c>
      <c r="B876" s="20">
        <v>922</v>
      </c>
      <c r="C876" s="20" t="s">
        <v>172</v>
      </c>
      <c r="D876" s="20">
        <v>1630</v>
      </c>
      <c r="E876" s="20" t="s">
        <v>29</v>
      </c>
      <c r="F876" s="20">
        <v>1648</v>
      </c>
      <c r="G876" s="20" t="s">
        <v>292</v>
      </c>
      <c r="U876" s="23">
        <v>3</v>
      </c>
      <c r="V876" s="23">
        <v>1</v>
      </c>
      <c r="W876" s="28">
        <f t="shared" si="98"/>
        <v>4</v>
      </c>
    </row>
    <row r="877" spans="1:23" outlineLevel="2" x14ac:dyDescent="0.25">
      <c r="A877" s="20" t="s">
        <v>1257</v>
      </c>
      <c r="B877" s="20">
        <v>922</v>
      </c>
      <c r="C877" s="20" t="s">
        <v>172</v>
      </c>
      <c r="D877" s="20">
        <v>194</v>
      </c>
      <c r="E877" s="20" t="s">
        <v>68</v>
      </c>
      <c r="F877" s="20">
        <v>199</v>
      </c>
      <c r="G877" s="20" t="s">
        <v>351</v>
      </c>
      <c r="V877" s="23">
        <v>1</v>
      </c>
      <c r="W877" s="28">
        <f t="shared" si="98"/>
        <v>1</v>
      </c>
    </row>
    <row r="878" spans="1:23" outlineLevel="2" x14ac:dyDescent="0.25">
      <c r="A878" s="20" t="s">
        <v>1257</v>
      </c>
      <c r="B878" s="20">
        <v>922</v>
      </c>
      <c r="C878" s="20" t="s">
        <v>172</v>
      </c>
      <c r="D878" s="20">
        <v>1343</v>
      </c>
      <c r="E878" s="20" t="s">
        <v>243</v>
      </c>
      <c r="F878" s="20">
        <v>1344</v>
      </c>
      <c r="G878" s="20" t="s">
        <v>243</v>
      </c>
      <c r="T878" s="23">
        <v>1</v>
      </c>
      <c r="W878" s="28">
        <f t="shared" si="98"/>
        <v>1</v>
      </c>
    </row>
    <row r="879" spans="1:23" outlineLevel="2" x14ac:dyDescent="0.25">
      <c r="A879" s="20" t="s">
        <v>1257</v>
      </c>
      <c r="B879" s="20">
        <v>922</v>
      </c>
      <c r="C879" s="20" t="s">
        <v>172</v>
      </c>
      <c r="D879" s="20">
        <v>1455</v>
      </c>
      <c r="E879" s="20" t="s">
        <v>132</v>
      </c>
      <c r="F879" s="20">
        <v>396</v>
      </c>
      <c r="G879" s="20" t="s">
        <v>521</v>
      </c>
      <c r="J879" s="23">
        <v>2</v>
      </c>
      <c r="K879" s="23">
        <v>2</v>
      </c>
      <c r="L879" s="23">
        <v>2</v>
      </c>
      <c r="W879" s="28">
        <f t="shared" si="98"/>
        <v>6</v>
      </c>
    </row>
    <row r="880" spans="1:23" outlineLevel="2" x14ac:dyDescent="0.25">
      <c r="A880" s="20" t="s">
        <v>1257</v>
      </c>
      <c r="B880" s="20">
        <v>922</v>
      </c>
      <c r="C880" s="20" t="s">
        <v>172</v>
      </c>
      <c r="D880" s="20">
        <v>1455</v>
      </c>
      <c r="E880" s="20" t="s">
        <v>132</v>
      </c>
      <c r="F880" s="20">
        <v>511</v>
      </c>
      <c r="G880" s="20" t="s">
        <v>522</v>
      </c>
      <c r="V880" s="23">
        <v>1</v>
      </c>
      <c r="W880" s="28">
        <f t="shared" si="98"/>
        <v>1</v>
      </c>
    </row>
    <row r="881" spans="1:23" outlineLevel="2" x14ac:dyDescent="0.25">
      <c r="A881" s="20" t="s">
        <v>1257</v>
      </c>
      <c r="B881" s="20">
        <v>922</v>
      </c>
      <c r="C881" s="20" t="s">
        <v>172</v>
      </c>
      <c r="D881" s="20">
        <v>1456</v>
      </c>
      <c r="E881" s="20" t="s">
        <v>134</v>
      </c>
      <c r="F881" s="20">
        <v>363</v>
      </c>
      <c r="G881" s="20" t="s">
        <v>530</v>
      </c>
      <c r="Q881" s="23">
        <v>1</v>
      </c>
      <c r="W881" s="28">
        <f t="shared" si="98"/>
        <v>1</v>
      </c>
    </row>
    <row r="882" spans="1:23" outlineLevel="2" x14ac:dyDescent="0.25">
      <c r="A882" s="20" t="s">
        <v>1257</v>
      </c>
      <c r="B882" s="20">
        <v>922</v>
      </c>
      <c r="C882" s="20" t="s">
        <v>172</v>
      </c>
      <c r="D882" s="20">
        <v>1456</v>
      </c>
      <c r="E882" s="20" t="s">
        <v>134</v>
      </c>
      <c r="F882" s="20">
        <v>362</v>
      </c>
      <c r="G882" s="20" t="s">
        <v>534</v>
      </c>
      <c r="T882" s="23">
        <v>1</v>
      </c>
      <c r="V882" s="23">
        <v>1</v>
      </c>
      <c r="W882" s="28">
        <f t="shared" si="98"/>
        <v>2</v>
      </c>
    </row>
    <row r="883" spans="1:23" outlineLevel="2" x14ac:dyDescent="0.25">
      <c r="A883" s="20" t="s">
        <v>1257</v>
      </c>
      <c r="B883" s="20">
        <v>922</v>
      </c>
      <c r="C883" s="20" t="s">
        <v>172</v>
      </c>
      <c r="D883" s="20">
        <v>1464</v>
      </c>
      <c r="E883" s="20" t="s">
        <v>143</v>
      </c>
      <c r="F883" s="20">
        <v>105</v>
      </c>
      <c r="G883" s="20" t="s">
        <v>586</v>
      </c>
      <c r="S883" s="23">
        <v>1</v>
      </c>
      <c r="W883" s="28">
        <f t="shared" si="98"/>
        <v>1</v>
      </c>
    </row>
    <row r="884" spans="1:23" outlineLevel="2" x14ac:dyDescent="0.25">
      <c r="A884" s="20" t="s">
        <v>1257</v>
      </c>
      <c r="B884" s="20">
        <v>922</v>
      </c>
      <c r="C884" s="20" t="s">
        <v>172</v>
      </c>
      <c r="D884" s="20">
        <v>922</v>
      </c>
      <c r="E884" s="20" t="s">
        <v>172</v>
      </c>
      <c r="F884" s="20">
        <v>925</v>
      </c>
      <c r="G884" s="20" t="s">
        <v>703</v>
      </c>
      <c r="S884" s="23">
        <v>31</v>
      </c>
      <c r="T884" s="23">
        <v>37</v>
      </c>
      <c r="U884" s="23">
        <v>26</v>
      </c>
      <c r="V884" s="23">
        <v>28</v>
      </c>
      <c r="W884" s="28">
        <f t="shared" si="98"/>
        <v>122</v>
      </c>
    </row>
    <row r="885" spans="1:23" outlineLevel="2" x14ac:dyDescent="0.25">
      <c r="A885" s="20" t="s">
        <v>1257</v>
      </c>
      <c r="B885" s="20">
        <v>922</v>
      </c>
      <c r="C885" s="20" t="s">
        <v>172</v>
      </c>
      <c r="D885" s="20">
        <v>922</v>
      </c>
      <c r="E885" s="20" t="s">
        <v>172</v>
      </c>
      <c r="F885" s="20">
        <v>926</v>
      </c>
      <c r="G885" s="20" t="s">
        <v>704</v>
      </c>
      <c r="P885" s="23">
        <v>38</v>
      </c>
      <c r="Q885" s="23">
        <v>40</v>
      </c>
      <c r="R885" s="23">
        <v>35</v>
      </c>
      <c r="W885" s="28">
        <f t="shared" si="98"/>
        <v>113</v>
      </c>
    </row>
    <row r="886" spans="1:23" outlineLevel="2" x14ac:dyDescent="0.25">
      <c r="A886" s="20" t="s">
        <v>1257</v>
      </c>
      <c r="B886" s="20">
        <v>922</v>
      </c>
      <c r="C886" s="20" t="s">
        <v>172</v>
      </c>
      <c r="D886" s="20">
        <v>922</v>
      </c>
      <c r="E886" s="20" t="s">
        <v>172</v>
      </c>
      <c r="F886" s="20">
        <v>927</v>
      </c>
      <c r="G886" s="20" t="s">
        <v>706</v>
      </c>
      <c r="J886" s="23">
        <v>27</v>
      </c>
      <c r="K886" s="23">
        <v>38</v>
      </c>
      <c r="L886" s="23">
        <v>44</v>
      </c>
      <c r="M886" s="23">
        <v>25</v>
      </c>
      <c r="N886" s="23">
        <v>25</v>
      </c>
      <c r="O886" s="23">
        <v>29</v>
      </c>
      <c r="W886" s="28">
        <f t="shared" si="98"/>
        <v>188</v>
      </c>
    </row>
    <row r="887" spans="1:23" outlineLevel="2" x14ac:dyDescent="0.25">
      <c r="A887" s="20" t="s">
        <v>1257</v>
      </c>
      <c r="B887" s="20">
        <v>922</v>
      </c>
      <c r="C887" s="20" t="s">
        <v>172</v>
      </c>
      <c r="D887" s="20">
        <v>922</v>
      </c>
      <c r="E887" s="20" t="s">
        <v>172</v>
      </c>
      <c r="F887" s="20">
        <v>923</v>
      </c>
      <c r="G887" s="20" t="s">
        <v>707</v>
      </c>
      <c r="K887" s="23">
        <v>1</v>
      </c>
      <c r="L887" s="23">
        <v>1</v>
      </c>
      <c r="N887" s="23">
        <v>2</v>
      </c>
      <c r="W887" s="28">
        <f t="shared" si="98"/>
        <v>4</v>
      </c>
    </row>
    <row r="888" spans="1:23" outlineLevel="2" x14ac:dyDescent="0.25">
      <c r="A888" s="20" t="s">
        <v>1257</v>
      </c>
      <c r="B888" s="20">
        <v>922</v>
      </c>
      <c r="C888" s="20" t="s">
        <v>172</v>
      </c>
      <c r="D888" s="20">
        <v>1231</v>
      </c>
      <c r="E888" s="20" t="s">
        <v>254</v>
      </c>
      <c r="F888" s="20">
        <v>1232</v>
      </c>
      <c r="G888" s="20" t="s">
        <v>254</v>
      </c>
      <c r="V888" s="23">
        <v>1</v>
      </c>
      <c r="W888" s="28">
        <f t="shared" si="98"/>
        <v>1</v>
      </c>
    </row>
    <row r="889" spans="1:23" outlineLevel="1" x14ac:dyDescent="0.25">
      <c r="A889" s="24" t="s">
        <v>1815</v>
      </c>
      <c r="B889" s="25"/>
      <c r="C889" s="25"/>
      <c r="D889" s="25"/>
      <c r="E889" s="25"/>
      <c r="F889" s="25"/>
      <c r="G889" s="25"/>
      <c r="H889" s="26">
        <f t="shared" ref="H889:W889" si="103">SUBTOTAL(9,H876:H888)</f>
        <v>0</v>
      </c>
      <c r="I889" s="26">
        <f t="shared" si="103"/>
        <v>0</v>
      </c>
      <c r="J889" s="26">
        <f t="shared" si="103"/>
        <v>29</v>
      </c>
      <c r="K889" s="26">
        <f t="shared" si="103"/>
        <v>41</v>
      </c>
      <c r="L889" s="26">
        <f t="shared" si="103"/>
        <v>47</v>
      </c>
      <c r="M889" s="26">
        <f t="shared" si="103"/>
        <v>25</v>
      </c>
      <c r="N889" s="26">
        <f t="shared" si="103"/>
        <v>27</v>
      </c>
      <c r="O889" s="26">
        <f t="shared" si="103"/>
        <v>29</v>
      </c>
      <c r="P889" s="26">
        <f t="shared" si="103"/>
        <v>38</v>
      </c>
      <c r="Q889" s="26">
        <f t="shared" si="103"/>
        <v>41</v>
      </c>
      <c r="R889" s="26">
        <f t="shared" si="103"/>
        <v>35</v>
      </c>
      <c r="S889" s="26">
        <f t="shared" si="103"/>
        <v>32</v>
      </c>
      <c r="T889" s="26">
        <f t="shared" si="103"/>
        <v>39</v>
      </c>
      <c r="U889" s="26">
        <f t="shared" si="103"/>
        <v>29</v>
      </c>
      <c r="V889" s="26">
        <f t="shared" si="103"/>
        <v>33</v>
      </c>
      <c r="W889" s="28">
        <f t="shared" si="103"/>
        <v>445</v>
      </c>
    </row>
    <row r="890" spans="1:23" outlineLevel="2" x14ac:dyDescent="0.25">
      <c r="A890" s="20" t="s">
        <v>1258</v>
      </c>
      <c r="B890" s="20">
        <v>125</v>
      </c>
      <c r="C890" s="20" t="s">
        <v>41</v>
      </c>
      <c r="D890" s="20">
        <v>1441</v>
      </c>
      <c r="E890" s="20" t="s">
        <v>222</v>
      </c>
      <c r="F890" s="20">
        <v>1442</v>
      </c>
      <c r="G890" s="20" t="s">
        <v>222</v>
      </c>
      <c r="S890" s="23">
        <v>1</v>
      </c>
      <c r="U890" s="23">
        <v>2</v>
      </c>
      <c r="W890" s="28">
        <f t="shared" si="98"/>
        <v>3</v>
      </c>
    </row>
    <row r="891" spans="1:23" outlineLevel="2" x14ac:dyDescent="0.25">
      <c r="A891" s="20" t="s">
        <v>1258</v>
      </c>
      <c r="B891" s="20">
        <v>125</v>
      </c>
      <c r="C891" s="20" t="s">
        <v>41</v>
      </c>
      <c r="D891" s="20">
        <v>72</v>
      </c>
      <c r="E891" s="20" t="s">
        <v>32</v>
      </c>
      <c r="F891" s="20">
        <v>73</v>
      </c>
      <c r="G891" s="20" t="s">
        <v>299</v>
      </c>
      <c r="Q891" s="23">
        <v>1</v>
      </c>
      <c r="R891" s="23">
        <v>1</v>
      </c>
      <c r="W891" s="28">
        <f t="shared" si="98"/>
        <v>2</v>
      </c>
    </row>
    <row r="892" spans="1:23" outlineLevel="2" x14ac:dyDescent="0.25">
      <c r="A892" s="20" t="s">
        <v>1258</v>
      </c>
      <c r="B892" s="20">
        <v>125</v>
      </c>
      <c r="C892" s="20" t="s">
        <v>41</v>
      </c>
      <c r="D892" s="20">
        <v>125</v>
      </c>
      <c r="E892" s="20" t="s">
        <v>41</v>
      </c>
      <c r="F892" s="20">
        <v>126</v>
      </c>
      <c r="G892" s="20" t="s">
        <v>316</v>
      </c>
      <c r="H892" s="23">
        <v>5</v>
      </c>
      <c r="J892" s="23">
        <v>8</v>
      </c>
      <c r="K892" s="23">
        <v>3</v>
      </c>
      <c r="L892" s="23">
        <v>3</v>
      </c>
      <c r="M892" s="23">
        <v>6</v>
      </c>
      <c r="N892" s="23">
        <v>8</v>
      </c>
      <c r="O892" s="23">
        <v>4</v>
      </c>
      <c r="P892" s="23">
        <v>9</v>
      </c>
      <c r="Q892" s="23">
        <v>6</v>
      </c>
      <c r="R892" s="23">
        <v>3</v>
      </c>
      <c r="W892" s="28">
        <f t="shared" si="98"/>
        <v>55</v>
      </c>
    </row>
    <row r="893" spans="1:23" outlineLevel="2" x14ac:dyDescent="0.25">
      <c r="A893" s="20" t="s">
        <v>1258</v>
      </c>
      <c r="B893" s="20">
        <v>125</v>
      </c>
      <c r="C893" s="20" t="s">
        <v>41</v>
      </c>
      <c r="D893" s="20">
        <v>1049</v>
      </c>
      <c r="E893" s="20" t="s">
        <v>51</v>
      </c>
      <c r="F893" s="20">
        <v>1051</v>
      </c>
      <c r="G893" s="20" t="s">
        <v>326</v>
      </c>
      <c r="U893" s="23">
        <v>1</v>
      </c>
      <c r="W893" s="28">
        <f t="shared" si="98"/>
        <v>1</v>
      </c>
    </row>
    <row r="894" spans="1:23" outlineLevel="2" x14ac:dyDescent="0.25">
      <c r="A894" s="20" t="s">
        <v>1258</v>
      </c>
      <c r="B894" s="20">
        <v>125</v>
      </c>
      <c r="C894" s="20" t="s">
        <v>41</v>
      </c>
      <c r="D894" s="20">
        <v>1663</v>
      </c>
      <c r="E894" s="20" t="s">
        <v>59</v>
      </c>
      <c r="F894" s="20">
        <v>172</v>
      </c>
      <c r="G894" s="20" t="s">
        <v>340</v>
      </c>
      <c r="V894" s="23">
        <v>1</v>
      </c>
      <c r="W894" s="28">
        <f t="shared" si="98"/>
        <v>1</v>
      </c>
    </row>
    <row r="895" spans="1:23" outlineLevel="2" x14ac:dyDescent="0.25">
      <c r="A895" s="20" t="s">
        <v>1258</v>
      </c>
      <c r="B895" s="20">
        <v>125</v>
      </c>
      <c r="C895" s="20" t="s">
        <v>41</v>
      </c>
      <c r="D895" s="20">
        <v>1121</v>
      </c>
      <c r="E895" s="20" t="s">
        <v>231</v>
      </c>
      <c r="F895" s="20">
        <v>1122</v>
      </c>
      <c r="G895" s="20" t="s">
        <v>231</v>
      </c>
      <c r="S895" s="23">
        <v>1</v>
      </c>
      <c r="T895" s="23">
        <v>4</v>
      </c>
      <c r="U895" s="23">
        <v>3</v>
      </c>
      <c r="V895" s="23">
        <v>4</v>
      </c>
      <c r="W895" s="28">
        <f t="shared" si="98"/>
        <v>12</v>
      </c>
    </row>
    <row r="896" spans="1:23" outlineLevel="2" x14ac:dyDescent="0.25">
      <c r="A896" s="20" t="s">
        <v>1258</v>
      </c>
      <c r="B896" s="20">
        <v>125</v>
      </c>
      <c r="C896" s="20" t="s">
        <v>41</v>
      </c>
      <c r="D896" s="20">
        <v>1270</v>
      </c>
      <c r="E896" s="20" t="s">
        <v>237</v>
      </c>
      <c r="F896" s="20">
        <v>1271</v>
      </c>
      <c r="G896" s="20" t="s">
        <v>237</v>
      </c>
      <c r="V896" s="23">
        <v>1</v>
      </c>
      <c r="W896" s="28">
        <f t="shared" si="98"/>
        <v>1</v>
      </c>
    </row>
    <row r="897" spans="1:23" outlineLevel="2" x14ac:dyDescent="0.25">
      <c r="A897" s="20" t="s">
        <v>1258</v>
      </c>
      <c r="B897" s="20">
        <v>125</v>
      </c>
      <c r="C897" s="20" t="s">
        <v>41</v>
      </c>
      <c r="D897" s="20">
        <v>1464</v>
      </c>
      <c r="E897" s="20" t="s">
        <v>143</v>
      </c>
      <c r="F897" s="20">
        <v>105</v>
      </c>
      <c r="G897" s="20" t="s">
        <v>586</v>
      </c>
      <c r="T897" s="23">
        <v>1</v>
      </c>
      <c r="U897" s="23">
        <v>1</v>
      </c>
      <c r="V897" s="23">
        <v>2</v>
      </c>
      <c r="W897" s="28">
        <f t="shared" si="98"/>
        <v>4</v>
      </c>
    </row>
    <row r="898" spans="1:23" outlineLevel="2" x14ac:dyDescent="0.25">
      <c r="A898" s="20" t="s">
        <v>1258</v>
      </c>
      <c r="B898" s="20">
        <v>125</v>
      </c>
      <c r="C898" s="20" t="s">
        <v>41</v>
      </c>
      <c r="D898" s="20">
        <v>1464</v>
      </c>
      <c r="E898" s="20" t="s">
        <v>143</v>
      </c>
      <c r="F898" s="20">
        <v>107</v>
      </c>
      <c r="G898" s="20" t="s">
        <v>587</v>
      </c>
      <c r="R898" s="23">
        <v>2</v>
      </c>
      <c r="W898" s="28">
        <f t="shared" si="98"/>
        <v>2</v>
      </c>
    </row>
    <row r="899" spans="1:23" outlineLevel="2" x14ac:dyDescent="0.25">
      <c r="A899" s="20" t="s">
        <v>1258</v>
      </c>
      <c r="B899" s="20">
        <v>125</v>
      </c>
      <c r="C899" s="20" t="s">
        <v>41</v>
      </c>
      <c r="D899" s="20">
        <v>1464</v>
      </c>
      <c r="E899" s="20" t="s">
        <v>143</v>
      </c>
      <c r="F899" s="20">
        <v>106</v>
      </c>
      <c r="G899" s="20" t="s">
        <v>589</v>
      </c>
      <c r="L899" s="23">
        <v>1</v>
      </c>
      <c r="W899" s="28">
        <f t="shared" si="98"/>
        <v>1</v>
      </c>
    </row>
    <row r="900" spans="1:23" outlineLevel="1" x14ac:dyDescent="0.25">
      <c r="A900" s="24" t="s">
        <v>1816</v>
      </c>
      <c r="B900" s="25"/>
      <c r="C900" s="25"/>
      <c r="D900" s="25"/>
      <c r="E900" s="25"/>
      <c r="F900" s="25"/>
      <c r="G900" s="25"/>
      <c r="H900" s="26">
        <f t="shared" ref="H900:W900" si="104">SUBTOTAL(9,H890:H899)</f>
        <v>5</v>
      </c>
      <c r="I900" s="26">
        <f t="shared" si="104"/>
        <v>0</v>
      </c>
      <c r="J900" s="26">
        <f t="shared" si="104"/>
        <v>8</v>
      </c>
      <c r="K900" s="26">
        <f t="shared" si="104"/>
        <v>3</v>
      </c>
      <c r="L900" s="26">
        <f t="shared" si="104"/>
        <v>4</v>
      </c>
      <c r="M900" s="26">
        <f t="shared" si="104"/>
        <v>6</v>
      </c>
      <c r="N900" s="26">
        <f t="shared" si="104"/>
        <v>8</v>
      </c>
      <c r="O900" s="26">
        <f t="shared" si="104"/>
        <v>4</v>
      </c>
      <c r="P900" s="26">
        <f t="shared" si="104"/>
        <v>9</v>
      </c>
      <c r="Q900" s="26">
        <f t="shared" si="104"/>
        <v>7</v>
      </c>
      <c r="R900" s="26">
        <f t="shared" si="104"/>
        <v>6</v>
      </c>
      <c r="S900" s="26">
        <f t="shared" si="104"/>
        <v>2</v>
      </c>
      <c r="T900" s="26">
        <f t="shared" si="104"/>
        <v>5</v>
      </c>
      <c r="U900" s="26">
        <f t="shared" si="104"/>
        <v>7</v>
      </c>
      <c r="V900" s="26">
        <f t="shared" si="104"/>
        <v>8</v>
      </c>
      <c r="W900" s="28">
        <f t="shared" si="104"/>
        <v>82</v>
      </c>
    </row>
    <row r="901" spans="1:23" outlineLevel="2" x14ac:dyDescent="0.25">
      <c r="A901" s="20" t="s">
        <v>1259</v>
      </c>
      <c r="B901" s="20">
        <v>551</v>
      </c>
      <c r="C901" s="20" t="s">
        <v>185</v>
      </c>
      <c r="D901" s="20">
        <v>551</v>
      </c>
      <c r="E901" s="20" t="s">
        <v>185</v>
      </c>
      <c r="F901" s="20">
        <v>552</v>
      </c>
      <c r="G901" s="20" t="s">
        <v>754</v>
      </c>
      <c r="H901" s="23">
        <v>3</v>
      </c>
      <c r="I901" s="23">
        <v>1</v>
      </c>
      <c r="J901" s="23">
        <v>4</v>
      </c>
      <c r="K901" s="23">
        <v>1</v>
      </c>
      <c r="L901" s="23">
        <v>5</v>
      </c>
      <c r="M901" s="23">
        <v>3</v>
      </c>
      <c r="N901" s="23">
        <v>3</v>
      </c>
      <c r="O901" s="23">
        <v>3</v>
      </c>
      <c r="W901" s="28">
        <f t="shared" si="98"/>
        <v>23</v>
      </c>
    </row>
    <row r="902" spans="1:23" outlineLevel="2" x14ac:dyDescent="0.25">
      <c r="A902" s="20" t="s">
        <v>1259</v>
      </c>
      <c r="B902" s="20">
        <v>551</v>
      </c>
      <c r="C902" s="20" t="s">
        <v>185</v>
      </c>
      <c r="D902" s="20">
        <v>551</v>
      </c>
      <c r="E902" s="20" t="s">
        <v>185</v>
      </c>
      <c r="F902" s="20">
        <v>557</v>
      </c>
      <c r="G902" s="20" t="s">
        <v>756</v>
      </c>
      <c r="S902" s="23">
        <v>1</v>
      </c>
      <c r="T902" s="23">
        <v>2</v>
      </c>
      <c r="U902" s="23">
        <v>1</v>
      </c>
      <c r="V902" s="23">
        <v>3</v>
      </c>
      <c r="W902" s="28">
        <f t="shared" si="98"/>
        <v>7</v>
      </c>
    </row>
    <row r="903" spans="1:23" outlineLevel="2" x14ac:dyDescent="0.25">
      <c r="A903" s="20" t="s">
        <v>1259</v>
      </c>
      <c r="B903" s="20">
        <v>551</v>
      </c>
      <c r="C903" s="20" t="s">
        <v>185</v>
      </c>
      <c r="D903" s="20">
        <v>551</v>
      </c>
      <c r="E903" s="20" t="s">
        <v>185</v>
      </c>
      <c r="F903" s="20">
        <v>556</v>
      </c>
      <c r="G903" s="20" t="s">
        <v>757</v>
      </c>
      <c r="P903" s="23">
        <v>2</v>
      </c>
      <c r="Q903" s="23">
        <v>6</v>
      </c>
      <c r="R903" s="23">
        <v>5</v>
      </c>
      <c r="W903" s="28">
        <f t="shared" si="98"/>
        <v>13</v>
      </c>
    </row>
    <row r="904" spans="1:23" outlineLevel="1" x14ac:dyDescent="0.25">
      <c r="A904" s="24" t="s">
        <v>1817</v>
      </c>
      <c r="B904" s="25"/>
      <c r="C904" s="25"/>
      <c r="D904" s="25"/>
      <c r="E904" s="25"/>
      <c r="F904" s="25"/>
      <c r="G904" s="25"/>
      <c r="H904" s="26">
        <f t="shared" ref="H904:W904" si="105">SUBTOTAL(9,H901:H903)</f>
        <v>3</v>
      </c>
      <c r="I904" s="26">
        <f t="shared" si="105"/>
        <v>1</v>
      </c>
      <c r="J904" s="26">
        <f t="shared" si="105"/>
        <v>4</v>
      </c>
      <c r="K904" s="26">
        <f t="shared" si="105"/>
        <v>1</v>
      </c>
      <c r="L904" s="26">
        <f t="shared" si="105"/>
        <v>5</v>
      </c>
      <c r="M904" s="26">
        <f t="shared" si="105"/>
        <v>3</v>
      </c>
      <c r="N904" s="26">
        <f t="shared" si="105"/>
        <v>3</v>
      </c>
      <c r="O904" s="26">
        <f t="shared" si="105"/>
        <v>3</v>
      </c>
      <c r="P904" s="26">
        <f t="shared" si="105"/>
        <v>2</v>
      </c>
      <c r="Q904" s="26">
        <f t="shared" si="105"/>
        <v>6</v>
      </c>
      <c r="R904" s="26">
        <f t="shared" si="105"/>
        <v>5</v>
      </c>
      <c r="S904" s="26">
        <f t="shared" si="105"/>
        <v>1</v>
      </c>
      <c r="T904" s="26">
        <f t="shared" si="105"/>
        <v>2</v>
      </c>
      <c r="U904" s="26">
        <f t="shared" si="105"/>
        <v>1</v>
      </c>
      <c r="V904" s="26">
        <f t="shared" si="105"/>
        <v>3</v>
      </c>
      <c r="W904" s="28">
        <f t="shared" si="105"/>
        <v>43</v>
      </c>
    </row>
    <row r="905" spans="1:23" outlineLevel="2" x14ac:dyDescent="0.25">
      <c r="A905" s="20" t="s">
        <v>1260</v>
      </c>
      <c r="B905" s="20">
        <v>127</v>
      </c>
      <c r="C905" s="20" t="s">
        <v>42</v>
      </c>
      <c r="D905" s="20">
        <v>127</v>
      </c>
      <c r="E905" s="20" t="s">
        <v>42</v>
      </c>
      <c r="F905" s="20">
        <v>128</v>
      </c>
      <c r="G905" s="20" t="s">
        <v>317</v>
      </c>
      <c r="H905" s="23">
        <v>4</v>
      </c>
      <c r="J905" s="23">
        <v>3</v>
      </c>
      <c r="L905" s="23">
        <v>4</v>
      </c>
      <c r="M905" s="23">
        <v>3</v>
      </c>
      <c r="N905" s="23">
        <v>4</v>
      </c>
      <c r="P905" s="23">
        <v>4</v>
      </c>
      <c r="Q905" s="23">
        <v>1</v>
      </c>
      <c r="R905" s="23">
        <v>2</v>
      </c>
      <c r="W905" s="28">
        <f t="shared" si="98"/>
        <v>25</v>
      </c>
    </row>
    <row r="906" spans="1:23" outlineLevel="2" x14ac:dyDescent="0.25">
      <c r="A906" s="20" t="s">
        <v>1260</v>
      </c>
      <c r="B906" s="20">
        <v>127</v>
      </c>
      <c r="C906" s="20" t="s">
        <v>42</v>
      </c>
      <c r="D906" s="20">
        <v>1739</v>
      </c>
      <c r="E906" s="20" t="s">
        <v>96</v>
      </c>
      <c r="F906" s="20">
        <v>1715</v>
      </c>
      <c r="G906" s="20" t="s">
        <v>96</v>
      </c>
      <c r="T906" s="23">
        <v>1</v>
      </c>
      <c r="W906" s="28">
        <f t="shared" si="98"/>
        <v>1</v>
      </c>
    </row>
    <row r="907" spans="1:23" outlineLevel="2" x14ac:dyDescent="0.25">
      <c r="A907" s="20" t="s">
        <v>1260</v>
      </c>
      <c r="B907" s="20">
        <v>127</v>
      </c>
      <c r="C907" s="20" t="s">
        <v>42</v>
      </c>
      <c r="D907" s="20">
        <v>1468</v>
      </c>
      <c r="E907" s="20" t="s">
        <v>155</v>
      </c>
      <c r="F907" s="20">
        <v>122</v>
      </c>
      <c r="G907" s="20" t="s">
        <v>628</v>
      </c>
      <c r="S907" s="23">
        <v>1</v>
      </c>
      <c r="U907" s="23">
        <v>1</v>
      </c>
      <c r="V907" s="23">
        <v>1</v>
      </c>
      <c r="W907" s="28">
        <f t="shared" si="98"/>
        <v>3</v>
      </c>
    </row>
    <row r="908" spans="1:23" outlineLevel="2" x14ac:dyDescent="0.25">
      <c r="A908" s="20" t="s">
        <v>1260</v>
      </c>
      <c r="B908" s="20">
        <v>127</v>
      </c>
      <c r="C908" s="20" t="s">
        <v>42</v>
      </c>
      <c r="D908" s="20">
        <v>1468</v>
      </c>
      <c r="E908" s="20" t="s">
        <v>155</v>
      </c>
      <c r="F908" s="20">
        <v>119</v>
      </c>
      <c r="G908" s="20" t="s">
        <v>630</v>
      </c>
      <c r="J908" s="23">
        <v>1</v>
      </c>
      <c r="W908" s="28">
        <f t="shared" si="98"/>
        <v>1</v>
      </c>
    </row>
    <row r="909" spans="1:23" outlineLevel="2" x14ac:dyDescent="0.25">
      <c r="A909" s="20" t="s">
        <v>1260</v>
      </c>
      <c r="B909" s="20">
        <v>127</v>
      </c>
      <c r="C909" s="20" t="s">
        <v>42</v>
      </c>
      <c r="D909" s="20">
        <v>1468</v>
      </c>
      <c r="E909" s="20" t="s">
        <v>155</v>
      </c>
      <c r="F909" s="20">
        <v>262</v>
      </c>
      <c r="G909" s="20" t="s">
        <v>631</v>
      </c>
      <c r="R909" s="23">
        <v>1</v>
      </c>
      <c r="S909" s="23">
        <v>2</v>
      </c>
      <c r="T909" s="23">
        <v>2</v>
      </c>
      <c r="U909" s="23">
        <v>6</v>
      </c>
      <c r="V909" s="23">
        <v>5</v>
      </c>
      <c r="W909" s="28">
        <f t="shared" si="98"/>
        <v>16</v>
      </c>
    </row>
    <row r="910" spans="1:23" outlineLevel="1" x14ac:dyDescent="0.25">
      <c r="A910" s="24" t="s">
        <v>1818</v>
      </c>
      <c r="B910" s="25"/>
      <c r="C910" s="25"/>
      <c r="D910" s="25"/>
      <c r="E910" s="25"/>
      <c r="F910" s="25"/>
      <c r="G910" s="25"/>
      <c r="H910" s="26">
        <f t="shared" ref="H910:W910" si="106">SUBTOTAL(9,H905:H909)</f>
        <v>4</v>
      </c>
      <c r="I910" s="26">
        <f t="shared" si="106"/>
        <v>0</v>
      </c>
      <c r="J910" s="26">
        <f t="shared" si="106"/>
        <v>4</v>
      </c>
      <c r="K910" s="26">
        <f t="shared" si="106"/>
        <v>0</v>
      </c>
      <c r="L910" s="26">
        <f t="shared" si="106"/>
        <v>4</v>
      </c>
      <c r="M910" s="26">
        <f t="shared" si="106"/>
        <v>3</v>
      </c>
      <c r="N910" s="26">
        <f t="shared" si="106"/>
        <v>4</v>
      </c>
      <c r="O910" s="26">
        <f t="shared" si="106"/>
        <v>0</v>
      </c>
      <c r="P910" s="26">
        <f t="shared" si="106"/>
        <v>4</v>
      </c>
      <c r="Q910" s="26">
        <f t="shared" si="106"/>
        <v>1</v>
      </c>
      <c r="R910" s="26">
        <f t="shared" si="106"/>
        <v>3</v>
      </c>
      <c r="S910" s="26">
        <f t="shared" si="106"/>
        <v>3</v>
      </c>
      <c r="T910" s="26">
        <f t="shared" si="106"/>
        <v>3</v>
      </c>
      <c r="U910" s="26">
        <f t="shared" si="106"/>
        <v>7</v>
      </c>
      <c r="V910" s="26">
        <f t="shared" si="106"/>
        <v>6</v>
      </c>
      <c r="W910" s="28">
        <f t="shared" si="106"/>
        <v>46</v>
      </c>
    </row>
    <row r="911" spans="1:23" outlineLevel="2" x14ac:dyDescent="0.25">
      <c r="A911" s="20" t="s">
        <v>1261</v>
      </c>
      <c r="B911" s="20">
        <v>1002</v>
      </c>
      <c r="C911" s="20" t="s">
        <v>58</v>
      </c>
      <c r="D911" s="20">
        <v>753</v>
      </c>
      <c r="E911" s="20" t="s">
        <v>153</v>
      </c>
      <c r="F911" s="20">
        <v>754</v>
      </c>
      <c r="G911" s="20" t="s">
        <v>618</v>
      </c>
      <c r="J911" s="23">
        <v>1</v>
      </c>
      <c r="L911" s="23">
        <v>2</v>
      </c>
      <c r="W911" s="28">
        <f t="shared" si="98"/>
        <v>3</v>
      </c>
    </row>
    <row r="912" spans="1:23" outlineLevel="1" x14ac:dyDescent="0.25">
      <c r="A912" s="24" t="s">
        <v>1819</v>
      </c>
      <c r="B912" s="25"/>
      <c r="C912" s="25"/>
      <c r="D912" s="25"/>
      <c r="E912" s="25"/>
      <c r="F912" s="25"/>
      <c r="G912" s="25"/>
      <c r="H912" s="26">
        <f t="shared" ref="H912:W912" si="107">SUBTOTAL(9,H911:H911)</f>
        <v>0</v>
      </c>
      <c r="I912" s="26">
        <f t="shared" si="107"/>
        <v>0</v>
      </c>
      <c r="J912" s="26">
        <f t="shared" si="107"/>
        <v>1</v>
      </c>
      <c r="K912" s="26">
        <f t="shared" si="107"/>
        <v>0</v>
      </c>
      <c r="L912" s="26">
        <f t="shared" si="107"/>
        <v>2</v>
      </c>
      <c r="M912" s="26">
        <f t="shared" si="107"/>
        <v>0</v>
      </c>
      <c r="N912" s="26">
        <f t="shared" si="107"/>
        <v>0</v>
      </c>
      <c r="O912" s="26">
        <f t="shared" si="107"/>
        <v>0</v>
      </c>
      <c r="P912" s="26">
        <f t="shared" si="107"/>
        <v>0</v>
      </c>
      <c r="Q912" s="26">
        <f t="shared" si="107"/>
        <v>0</v>
      </c>
      <c r="R912" s="26">
        <f t="shared" si="107"/>
        <v>0</v>
      </c>
      <c r="S912" s="26">
        <f t="shared" si="107"/>
        <v>0</v>
      </c>
      <c r="T912" s="26">
        <f t="shared" si="107"/>
        <v>0</v>
      </c>
      <c r="U912" s="26">
        <f t="shared" si="107"/>
        <v>0</v>
      </c>
      <c r="V912" s="26">
        <f t="shared" si="107"/>
        <v>0</v>
      </c>
      <c r="W912" s="28">
        <f t="shared" si="107"/>
        <v>3</v>
      </c>
    </row>
    <row r="913" spans="1:23" outlineLevel="2" x14ac:dyDescent="0.25">
      <c r="A913" s="20" t="s">
        <v>1262</v>
      </c>
      <c r="B913" s="20">
        <v>551</v>
      </c>
      <c r="C913" s="20" t="s">
        <v>185</v>
      </c>
      <c r="D913" s="20">
        <v>1672</v>
      </c>
      <c r="E913" s="20" t="s">
        <v>94</v>
      </c>
      <c r="F913" s="20">
        <v>1673</v>
      </c>
      <c r="G913" s="20" t="s">
        <v>94</v>
      </c>
      <c r="Q913" s="23">
        <v>1</v>
      </c>
      <c r="W913" s="28">
        <f t="shared" si="98"/>
        <v>1</v>
      </c>
    </row>
    <row r="914" spans="1:23" outlineLevel="2" x14ac:dyDescent="0.25">
      <c r="A914" s="20" t="s">
        <v>1262</v>
      </c>
      <c r="B914" s="20">
        <v>551</v>
      </c>
      <c r="C914" s="20" t="s">
        <v>185</v>
      </c>
      <c r="D914" s="20">
        <v>551</v>
      </c>
      <c r="E914" s="20" t="s">
        <v>185</v>
      </c>
      <c r="F914" s="20">
        <v>554</v>
      </c>
      <c r="G914" s="20" t="s">
        <v>753</v>
      </c>
      <c r="N914" s="23">
        <v>1</v>
      </c>
      <c r="O914" s="23">
        <v>2</v>
      </c>
      <c r="W914" s="28">
        <f t="shared" si="98"/>
        <v>3</v>
      </c>
    </row>
    <row r="915" spans="1:23" outlineLevel="2" x14ac:dyDescent="0.25">
      <c r="A915" s="20" t="s">
        <v>1262</v>
      </c>
      <c r="B915" s="20">
        <v>551</v>
      </c>
      <c r="C915" s="20" t="s">
        <v>185</v>
      </c>
      <c r="D915" s="20">
        <v>551</v>
      </c>
      <c r="E915" s="20" t="s">
        <v>185</v>
      </c>
      <c r="F915" s="20">
        <v>552</v>
      </c>
      <c r="G915" s="20" t="s">
        <v>754</v>
      </c>
      <c r="J915" s="23">
        <v>2</v>
      </c>
      <c r="K915" s="23">
        <v>2</v>
      </c>
      <c r="L915" s="23">
        <v>2</v>
      </c>
      <c r="N915" s="23">
        <v>2</v>
      </c>
      <c r="O915" s="23">
        <v>3</v>
      </c>
      <c r="W915" s="28">
        <f t="shared" si="98"/>
        <v>11</v>
      </c>
    </row>
    <row r="916" spans="1:23" outlineLevel="2" x14ac:dyDescent="0.25">
      <c r="A916" s="20" t="s">
        <v>1262</v>
      </c>
      <c r="B916" s="20">
        <v>551</v>
      </c>
      <c r="C916" s="20" t="s">
        <v>185</v>
      </c>
      <c r="D916" s="20">
        <v>551</v>
      </c>
      <c r="E916" s="20" t="s">
        <v>185</v>
      </c>
      <c r="F916" s="20">
        <v>553</v>
      </c>
      <c r="G916" s="20" t="s">
        <v>755</v>
      </c>
      <c r="J916" s="23">
        <v>1</v>
      </c>
      <c r="L916" s="23">
        <v>2</v>
      </c>
      <c r="W916" s="28">
        <f t="shared" si="98"/>
        <v>3</v>
      </c>
    </row>
    <row r="917" spans="1:23" outlineLevel="2" x14ac:dyDescent="0.25">
      <c r="A917" s="20" t="s">
        <v>1262</v>
      </c>
      <c r="B917" s="20">
        <v>551</v>
      </c>
      <c r="C917" s="20" t="s">
        <v>185</v>
      </c>
      <c r="D917" s="20">
        <v>551</v>
      </c>
      <c r="E917" s="20" t="s">
        <v>185</v>
      </c>
      <c r="F917" s="20">
        <v>557</v>
      </c>
      <c r="G917" s="20" t="s">
        <v>756</v>
      </c>
      <c r="S917" s="23">
        <v>3</v>
      </c>
      <c r="T917" s="23">
        <v>4</v>
      </c>
      <c r="U917" s="23">
        <v>7</v>
      </c>
      <c r="V917" s="23">
        <v>10</v>
      </c>
      <c r="W917" s="28">
        <f t="shared" si="98"/>
        <v>24</v>
      </c>
    </row>
    <row r="918" spans="1:23" outlineLevel="2" x14ac:dyDescent="0.25">
      <c r="A918" s="20" t="s">
        <v>1262</v>
      </c>
      <c r="B918" s="20">
        <v>551</v>
      </c>
      <c r="C918" s="20" t="s">
        <v>185</v>
      </c>
      <c r="D918" s="20">
        <v>551</v>
      </c>
      <c r="E918" s="20" t="s">
        <v>185</v>
      </c>
      <c r="F918" s="20">
        <v>556</v>
      </c>
      <c r="G918" s="20" t="s">
        <v>757</v>
      </c>
      <c r="P918" s="23">
        <v>4</v>
      </c>
      <c r="Q918" s="23">
        <v>4</v>
      </c>
      <c r="R918" s="23">
        <v>2</v>
      </c>
      <c r="W918" s="28">
        <f t="shared" si="98"/>
        <v>10</v>
      </c>
    </row>
    <row r="919" spans="1:23" outlineLevel="1" x14ac:dyDescent="0.25">
      <c r="A919" s="24" t="s">
        <v>1820</v>
      </c>
      <c r="B919" s="25"/>
      <c r="C919" s="25"/>
      <c r="D919" s="25"/>
      <c r="E919" s="25"/>
      <c r="F919" s="25"/>
      <c r="G919" s="25"/>
      <c r="H919" s="26">
        <f t="shared" ref="H919:W919" si="108">SUBTOTAL(9,H913:H918)</f>
        <v>0</v>
      </c>
      <c r="I919" s="26">
        <f t="shared" si="108"/>
        <v>0</v>
      </c>
      <c r="J919" s="26">
        <f t="shared" si="108"/>
        <v>3</v>
      </c>
      <c r="K919" s="26">
        <f t="shared" si="108"/>
        <v>2</v>
      </c>
      <c r="L919" s="26">
        <f t="shared" si="108"/>
        <v>4</v>
      </c>
      <c r="M919" s="26">
        <f t="shared" si="108"/>
        <v>0</v>
      </c>
      <c r="N919" s="26">
        <f t="shared" si="108"/>
        <v>3</v>
      </c>
      <c r="O919" s="26">
        <f t="shared" si="108"/>
        <v>5</v>
      </c>
      <c r="P919" s="26">
        <f t="shared" si="108"/>
        <v>4</v>
      </c>
      <c r="Q919" s="26">
        <f t="shared" si="108"/>
        <v>5</v>
      </c>
      <c r="R919" s="26">
        <f t="shared" si="108"/>
        <v>2</v>
      </c>
      <c r="S919" s="26">
        <f t="shared" si="108"/>
        <v>3</v>
      </c>
      <c r="T919" s="26">
        <f t="shared" si="108"/>
        <v>4</v>
      </c>
      <c r="U919" s="26">
        <f t="shared" si="108"/>
        <v>7</v>
      </c>
      <c r="V919" s="26">
        <f t="shared" si="108"/>
        <v>10</v>
      </c>
      <c r="W919" s="28">
        <f t="shared" si="108"/>
        <v>52</v>
      </c>
    </row>
    <row r="920" spans="1:23" outlineLevel="2" x14ac:dyDescent="0.25">
      <c r="A920" s="20" t="s">
        <v>1263</v>
      </c>
      <c r="B920" s="20">
        <v>951</v>
      </c>
      <c r="C920" s="20" t="s">
        <v>177</v>
      </c>
      <c r="D920" s="20">
        <v>1154</v>
      </c>
      <c r="E920" s="20" t="s">
        <v>229</v>
      </c>
      <c r="F920" s="20">
        <v>1155</v>
      </c>
      <c r="G920" s="20" t="s">
        <v>229</v>
      </c>
      <c r="S920" s="23">
        <v>14</v>
      </c>
      <c r="T920" s="23">
        <v>14</v>
      </c>
      <c r="U920" s="23">
        <v>19</v>
      </c>
      <c r="V920" s="23">
        <v>15</v>
      </c>
      <c r="W920" s="28">
        <f t="shared" si="98"/>
        <v>62</v>
      </c>
    </row>
    <row r="921" spans="1:23" outlineLevel="2" x14ac:dyDescent="0.25">
      <c r="A921" s="20" t="s">
        <v>1263</v>
      </c>
      <c r="B921" s="20">
        <v>951</v>
      </c>
      <c r="C921" s="20" t="s">
        <v>177</v>
      </c>
      <c r="D921" s="20">
        <v>1672</v>
      </c>
      <c r="E921" s="20" t="s">
        <v>94</v>
      </c>
      <c r="F921" s="20">
        <v>1673</v>
      </c>
      <c r="G921" s="20" t="s">
        <v>94</v>
      </c>
      <c r="S921" s="23">
        <v>1</v>
      </c>
      <c r="W921" s="28">
        <f t="shared" si="98"/>
        <v>1</v>
      </c>
    </row>
    <row r="922" spans="1:23" outlineLevel="2" x14ac:dyDescent="0.25">
      <c r="A922" s="20" t="s">
        <v>1263</v>
      </c>
      <c r="B922" s="20">
        <v>951</v>
      </c>
      <c r="C922" s="20" t="s">
        <v>177</v>
      </c>
      <c r="D922" s="20">
        <v>798</v>
      </c>
      <c r="E922" s="20" t="s">
        <v>105</v>
      </c>
      <c r="F922" s="20">
        <v>805</v>
      </c>
      <c r="G922" s="20" t="s">
        <v>408</v>
      </c>
      <c r="H922" s="23">
        <v>1</v>
      </c>
      <c r="L922" s="23">
        <v>1</v>
      </c>
      <c r="W922" s="28">
        <f t="shared" si="98"/>
        <v>2</v>
      </c>
    </row>
    <row r="923" spans="1:23" outlineLevel="2" x14ac:dyDescent="0.25">
      <c r="A923" s="20" t="s">
        <v>1263</v>
      </c>
      <c r="B923" s="20">
        <v>951</v>
      </c>
      <c r="C923" s="20" t="s">
        <v>177</v>
      </c>
      <c r="D923" s="20">
        <v>1465</v>
      </c>
      <c r="E923" s="20" t="s">
        <v>144</v>
      </c>
      <c r="F923" s="20">
        <v>339</v>
      </c>
      <c r="G923" s="20" t="s">
        <v>590</v>
      </c>
      <c r="L923" s="23">
        <v>1</v>
      </c>
      <c r="W923" s="28">
        <f t="shared" si="98"/>
        <v>1</v>
      </c>
    </row>
    <row r="924" spans="1:23" outlineLevel="2" x14ac:dyDescent="0.25">
      <c r="A924" s="20" t="s">
        <v>1263</v>
      </c>
      <c r="B924" s="20">
        <v>951</v>
      </c>
      <c r="C924" s="20" t="s">
        <v>177</v>
      </c>
      <c r="D924" s="20">
        <v>936</v>
      </c>
      <c r="E924" s="20" t="s">
        <v>174</v>
      </c>
      <c r="F924" s="20">
        <v>939</v>
      </c>
      <c r="G924" s="20" t="s">
        <v>712</v>
      </c>
      <c r="T924" s="23">
        <v>1</v>
      </c>
      <c r="W924" s="28">
        <f t="shared" si="98"/>
        <v>1</v>
      </c>
    </row>
    <row r="925" spans="1:23" outlineLevel="2" x14ac:dyDescent="0.25">
      <c r="A925" s="20" t="s">
        <v>1263</v>
      </c>
      <c r="B925" s="20">
        <v>951</v>
      </c>
      <c r="C925" s="20" t="s">
        <v>177</v>
      </c>
      <c r="D925" s="20">
        <v>936</v>
      </c>
      <c r="E925" s="20" t="s">
        <v>174</v>
      </c>
      <c r="F925" s="20">
        <v>940</v>
      </c>
      <c r="G925" s="20" t="s">
        <v>713</v>
      </c>
      <c r="P925" s="23">
        <v>1</v>
      </c>
      <c r="Q925" s="23">
        <v>2</v>
      </c>
      <c r="R925" s="23">
        <v>1</v>
      </c>
      <c r="W925" s="28">
        <f t="shared" si="98"/>
        <v>4</v>
      </c>
    </row>
    <row r="926" spans="1:23" outlineLevel="2" x14ac:dyDescent="0.25">
      <c r="A926" s="20" t="s">
        <v>1263</v>
      </c>
      <c r="B926" s="20">
        <v>951</v>
      </c>
      <c r="C926" s="20" t="s">
        <v>177</v>
      </c>
      <c r="D926" s="20">
        <v>951</v>
      </c>
      <c r="E926" s="20" t="s">
        <v>177</v>
      </c>
      <c r="F926" s="20">
        <v>956</v>
      </c>
      <c r="G926" s="20" t="s">
        <v>722</v>
      </c>
      <c r="H926" s="23">
        <v>3</v>
      </c>
      <c r="J926" s="23">
        <v>13</v>
      </c>
      <c r="K926" s="23">
        <v>6</v>
      </c>
      <c r="L926" s="23">
        <v>10</v>
      </c>
      <c r="M926" s="23">
        <v>15</v>
      </c>
      <c r="N926" s="23">
        <v>14</v>
      </c>
      <c r="W926" s="28">
        <f t="shared" si="98"/>
        <v>61</v>
      </c>
    </row>
    <row r="927" spans="1:23" outlineLevel="2" x14ac:dyDescent="0.25">
      <c r="A927" s="20" t="s">
        <v>1263</v>
      </c>
      <c r="B927" s="20">
        <v>951</v>
      </c>
      <c r="C927" s="20" t="s">
        <v>177</v>
      </c>
      <c r="D927" s="20">
        <v>951</v>
      </c>
      <c r="E927" s="20" t="s">
        <v>177</v>
      </c>
      <c r="F927" s="20">
        <v>954</v>
      </c>
      <c r="G927" s="20" t="s">
        <v>723</v>
      </c>
      <c r="O927" s="23">
        <v>17</v>
      </c>
      <c r="P927" s="23">
        <v>18</v>
      </c>
      <c r="Q927" s="23">
        <v>9</v>
      </c>
      <c r="R927" s="23">
        <v>12</v>
      </c>
      <c r="W927" s="28">
        <f t="shared" si="98"/>
        <v>56</v>
      </c>
    </row>
    <row r="928" spans="1:23" outlineLevel="1" x14ac:dyDescent="0.25">
      <c r="A928" s="24" t="s">
        <v>1821</v>
      </c>
      <c r="B928" s="25"/>
      <c r="C928" s="25"/>
      <c r="D928" s="25"/>
      <c r="E928" s="25"/>
      <c r="F928" s="25"/>
      <c r="G928" s="25"/>
      <c r="H928" s="26">
        <f t="shared" ref="H928:W928" si="109">SUBTOTAL(9,H920:H927)</f>
        <v>4</v>
      </c>
      <c r="I928" s="26">
        <f t="shared" si="109"/>
        <v>0</v>
      </c>
      <c r="J928" s="26">
        <f t="shared" si="109"/>
        <v>13</v>
      </c>
      <c r="K928" s="26">
        <f t="shared" si="109"/>
        <v>6</v>
      </c>
      <c r="L928" s="26">
        <f t="shared" si="109"/>
        <v>12</v>
      </c>
      <c r="M928" s="26">
        <f t="shared" si="109"/>
        <v>15</v>
      </c>
      <c r="N928" s="26">
        <f t="shared" si="109"/>
        <v>14</v>
      </c>
      <c r="O928" s="26">
        <f t="shared" si="109"/>
        <v>17</v>
      </c>
      <c r="P928" s="26">
        <f t="shared" si="109"/>
        <v>19</v>
      </c>
      <c r="Q928" s="26">
        <f t="shared" si="109"/>
        <v>11</v>
      </c>
      <c r="R928" s="26">
        <f t="shared" si="109"/>
        <v>13</v>
      </c>
      <c r="S928" s="26">
        <f t="shared" si="109"/>
        <v>15</v>
      </c>
      <c r="T928" s="26">
        <f t="shared" si="109"/>
        <v>15</v>
      </c>
      <c r="U928" s="26">
        <f t="shared" si="109"/>
        <v>19</v>
      </c>
      <c r="V928" s="26">
        <f t="shared" si="109"/>
        <v>15</v>
      </c>
      <c r="W928" s="28">
        <f t="shared" si="109"/>
        <v>188</v>
      </c>
    </row>
    <row r="929" spans="1:23" outlineLevel="2" x14ac:dyDescent="0.25">
      <c r="A929" s="20" t="s">
        <v>1264</v>
      </c>
      <c r="B929" s="20">
        <v>130</v>
      </c>
      <c r="C929" s="20" t="s">
        <v>43</v>
      </c>
      <c r="D929" s="20">
        <v>108</v>
      </c>
      <c r="E929" s="20" t="s">
        <v>39</v>
      </c>
      <c r="F929" s="20">
        <v>111</v>
      </c>
      <c r="G929" s="20" t="s">
        <v>312</v>
      </c>
      <c r="S929" s="23">
        <v>1</v>
      </c>
      <c r="T929" s="23">
        <v>2</v>
      </c>
      <c r="U929" s="23">
        <v>2</v>
      </c>
      <c r="V929" s="23">
        <v>2</v>
      </c>
      <c r="W929" s="28">
        <f t="shared" si="98"/>
        <v>7</v>
      </c>
    </row>
    <row r="930" spans="1:23" outlineLevel="2" x14ac:dyDescent="0.25">
      <c r="A930" s="20" t="s">
        <v>1264</v>
      </c>
      <c r="B930" s="20">
        <v>130</v>
      </c>
      <c r="C930" s="20" t="s">
        <v>43</v>
      </c>
      <c r="D930" s="20">
        <v>130</v>
      </c>
      <c r="E930" s="20" t="s">
        <v>43</v>
      </c>
      <c r="F930" s="20">
        <v>131</v>
      </c>
      <c r="G930" s="20" t="s">
        <v>318</v>
      </c>
      <c r="H930" s="23">
        <v>1</v>
      </c>
      <c r="I930" s="23">
        <v>1</v>
      </c>
      <c r="J930" s="23">
        <v>3</v>
      </c>
      <c r="K930" s="23">
        <v>3</v>
      </c>
      <c r="L930" s="23">
        <v>1</v>
      </c>
      <c r="M930" s="23">
        <v>4</v>
      </c>
      <c r="N930" s="23">
        <v>5</v>
      </c>
      <c r="O930" s="23">
        <v>3</v>
      </c>
      <c r="P930" s="23">
        <v>6</v>
      </c>
      <c r="Q930" s="23">
        <v>7</v>
      </c>
      <c r="R930" s="23">
        <v>5</v>
      </c>
      <c r="W930" s="28">
        <f t="shared" si="98"/>
        <v>39</v>
      </c>
    </row>
    <row r="931" spans="1:23" outlineLevel="2" x14ac:dyDescent="0.25">
      <c r="A931" s="20" t="s">
        <v>1264</v>
      </c>
      <c r="B931" s="20">
        <v>130</v>
      </c>
      <c r="C931" s="20" t="s">
        <v>43</v>
      </c>
      <c r="D931" s="20">
        <v>1156</v>
      </c>
      <c r="E931" s="20" t="s">
        <v>251</v>
      </c>
      <c r="F931" s="20">
        <v>1157</v>
      </c>
      <c r="G931" s="20" t="s">
        <v>251</v>
      </c>
      <c r="S931" s="23">
        <v>1</v>
      </c>
      <c r="T931" s="23">
        <v>3</v>
      </c>
      <c r="U931" s="23">
        <v>1</v>
      </c>
      <c r="W931" s="28">
        <f t="shared" si="98"/>
        <v>5</v>
      </c>
    </row>
    <row r="932" spans="1:23" outlineLevel="1" x14ac:dyDescent="0.25">
      <c r="A932" s="24" t="s">
        <v>1822</v>
      </c>
      <c r="B932" s="25"/>
      <c r="C932" s="25"/>
      <c r="D932" s="25"/>
      <c r="E932" s="25"/>
      <c r="F932" s="25"/>
      <c r="G932" s="25"/>
      <c r="H932" s="26">
        <f t="shared" ref="H932:W932" si="110">SUBTOTAL(9,H929:H931)</f>
        <v>1</v>
      </c>
      <c r="I932" s="26">
        <f t="shared" si="110"/>
        <v>1</v>
      </c>
      <c r="J932" s="26">
        <f t="shared" si="110"/>
        <v>3</v>
      </c>
      <c r="K932" s="26">
        <f t="shared" si="110"/>
        <v>3</v>
      </c>
      <c r="L932" s="26">
        <f t="shared" si="110"/>
        <v>1</v>
      </c>
      <c r="M932" s="26">
        <f t="shared" si="110"/>
        <v>4</v>
      </c>
      <c r="N932" s="26">
        <f t="shared" si="110"/>
        <v>5</v>
      </c>
      <c r="O932" s="26">
        <f t="shared" si="110"/>
        <v>3</v>
      </c>
      <c r="P932" s="26">
        <f t="shared" si="110"/>
        <v>6</v>
      </c>
      <c r="Q932" s="26">
        <f t="shared" si="110"/>
        <v>7</v>
      </c>
      <c r="R932" s="26">
        <f t="shared" si="110"/>
        <v>5</v>
      </c>
      <c r="S932" s="26">
        <f t="shared" si="110"/>
        <v>2</v>
      </c>
      <c r="T932" s="26">
        <f t="shared" si="110"/>
        <v>5</v>
      </c>
      <c r="U932" s="26">
        <f t="shared" si="110"/>
        <v>3</v>
      </c>
      <c r="V932" s="26">
        <f t="shared" si="110"/>
        <v>2</v>
      </c>
      <c r="W932" s="28">
        <f t="shared" si="110"/>
        <v>51</v>
      </c>
    </row>
    <row r="933" spans="1:23" outlineLevel="2" x14ac:dyDescent="0.25">
      <c r="A933" s="20" t="s">
        <v>1265</v>
      </c>
      <c r="B933" s="20">
        <v>1433</v>
      </c>
      <c r="C933" s="20" t="s">
        <v>44</v>
      </c>
      <c r="D933" s="20">
        <v>1630</v>
      </c>
      <c r="E933" s="20" t="s">
        <v>29</v>
      </c>
      <c r="F933" s="20">
        <v>1648</v>
      </c>
      <c r="G933" s="20" t="s">
        <v>292</v>
      </c>
      <c r="T933" s="23">
        <v>1</v>
      </c>
      <c r="W933" s="28">
        <f t="shared" ref="W933:W1002" si="111">SUM(H933:V933)</f>
        <v>1</v>
      </c>
    </row>
    <row r="934" spans="1:23" outlineLevel="2" x14ac:dyDescent="0.25">
      <c r="A934" s="20" t="s">
        <v>1265</v>
      </c>
      <c r="B934" s="20">
        <v>1433</v>
      </c>
      <c r="C934" s="20" t="s">
        <v>44</v>
      </c>
      <c r="D934" s="20">
        <v>1433</v>
      </c>
      <c r="E934" s="20" t="s">
        <v>44</v>
      </c>
      <c r="F934" s="20">
        <v>842</v>
      </c>
      <c r="G934" s="20" t="s">
        <v>319</v>
      </c>
      <c r="J934" s="23">
        <v>3</v>
      </c>
      <c r="K934" s="23">
        <v>3</v>
      </c>
      <c r="L934" s="23">
        <v>4</v>
      </c>
      <c r="M934" s="23">
        <v>6</v>
      </c>
      <c r="N934" s="23">
        <v>4</v>
      </c>
      <c r="O934" s="23">
        <v>5</v>
      </c>
      <c r="W934" s="28">
        <f t="shared" si="111"/>
        <v>25</v>
      </c>
    </row>
    <row r="935" spans="1:23" outlineLevel="2" x14ac:dyDescent="0.25">
      <c r="A935" s="20" t="s">
        <v>1265</v>
      </c>
      <c r="B935" s="20">
        <v>1433</v>
      </c>
      <c r="C935" s="20" t="s">
        <v>44</v>
      </c>
      <c r="D935" s="20">
        <v>1343</v>
      </c>
      <c r="E935" s="20" t="s">
        <v>243</v>
      </c>
      <c r="F935" s="20">
        <v>1344</v>
      </c>
      <c r="G935" s="20" t="s">
        <v>243</v>
      </c>
      <c r="O935" s="23">
        <v>1</v>
      </c>
      <c r="W935" s="28">
        <f t="shared" si="111"/>
        <v>1</v>
      </c>
    </row>
    <row r="936" spans="1:23" outlineLevel="2" x14ac:dyDescent="0.25">
      <c r="A936" s="20" t="s">
        <v>1265</v>
      </c>
      <c r="B936" s="20">
        <v>1433</v>
      </c>
      <c r="C936" s="20" t="s">
        <v>44</v>
      </c>
      <c r="D936" s="20">
        <v>839</v>
      </c>
      <c r="E936" s="20" t="s">
        <v>163</v>
      </c>
      <c r="F936" s="20">
        <v>843</v>
      </c>
      <c r="G936" s="20" t="s">
        <v>660</v>
      </c>
      <c r="U936" s="23">
        <v>1</v>
      </c>
      <c r="V936" s="23">
        <v>3</v>
      </c>
      <c r="W936" s="28">
        <f t="shared" si="111"/>
        <v>4</v>
      </c>
    </row>
    <row r="937" spans="1:23" outlineLevel="2" x14ac:dyDescent="0.25">
      <c r="A937" s="20" t="s">
        <v>1265</v>
      </c>
      <c r="B937" s="20">
        <v>1433</v>
      </c>
      <c r="C937" s="20" t="s">
        <v>44</v>
      </c>
      <c r="D937" s="20">
        <v>537</v>
      </c>
      <c r="E937" s="20" t="s">
        <v>218</v>
      </c>
      <c r="F937" s="20">
        <v>541</v>
      </c>
      <c r="G937" s="20" t="s">
        <v>831</v>
      </c>
      <c r="P937" s="23">
        <v>5</v>
      </c>
      <c r="Q937" s="23">
        <v>7</v>
      </c>
      <c r="W937" s="28">
        <f t="shared" si="111"/>
        <v>12</v>
      </c>
    </row>
    <row r="938" spans="1:23" outlineLevel="2" x14ac:dyDescent="0.25">
      <c r="A938" s="20" t="s">
        <v>1265</v>
      </c>
      <c r="B938" s="20">
        <v>1433</v>
      </c>
      <c r="C938" s="20" t="s">
        <v>44</v>
      </c>
      <c r="D938" s="20">
        <v>537</v>
      </c>
      <c r="E938" s="20" t="s">
        <v>218</v>
      </c>
      <c r="F938" s="20">
        <v>539</v>
      </c>
      <c r="G938" s="20" t="s">
        <v>834</v>
      </c>
      <c r="S938" s="23">
        <v>6</v>
      </c>
      <c r="T938" s="23">
        <v>5</v>
      </c>
      <c r="V938" s="23">
        <v>1</v>
      </c>
      <c r="W938" s="28">
        <f t="shared" si="111"/>
        <v>12</v>
      </c>
    </row>
    <row r="939" spans="1:23" outlineLevel="1" x14ac:dyDescent="0.25">
      <c r="A939" s="24" t="s">
        <v>1823</v>
      </c>
      <c r="B939" s="25"/>
      <c r="C939" s="25"/>
      <c r="D939" s="25"/>
      <c r="E939" s="25"/>
      <c r="F939" s="25"/>
      <c r="G939" s="25"/>
      <c r="H939" s="26">
        <f t="shared" ref="H939:W939" si="112">SUBTOTAL(9,H933:H938)</f>
        <v>0</v>
      </c>
      <c r="I939" s="26">
        <f t="shared" si="112"/>
        <v>0</v>
      </c>
      <c r="J939" s="26">
        <f t="shared" si="112"/>
        <v>3</v>
      </c>
      <c r="K939" s="26">
        <f t="shared" si="112"/>
        <v>3</v>
      </c>
      <c r="L939" s="26">
        <f t="shared" si="112"/>
        <v>4</v>
      </c>
      <c r="M939" s="26">
        <f t="shared" si="112"/>
        <v>6</v>
      </c>
      <c r="N939" s="26">
        <f t="shared" si="112"/>
        <v>4</v>
      </c>
      <c r="O939" s="26">
        <f t="shared" si="112"/>
        <v>6</v>
      </c>
      <c r="P939" s="26">
        <f t="shared" si="112"/>
        <v>5</v>
      </c>
      <c r="Q939" s="26">
        <f t="shared" si="112"/>
        <v>7</v>
      </c>
      <c r="R939" s="26">
        <f t="shared" si="112"/>
        <v>0</v>
      </c>
      <c r="S939" s="26">
        <f t="shared" si="112"/>
        <v>6</v>
      </c>
      <c r="T939" s="26">
        <f t="shared" si="112"/>
        <v>6</v>
      </c>
      <c r="U939" s="26">
        <f t="shared" si="112"/>
        <v>1</v>
      </c>
      <c r="V939" s="26">
        <f t="shared" si="112"/>
        <v>4</v>
      </c>
      <c r="W939" s="28">
        <f t="shared" si="112"/>
        <v>55</v>
      </c>
    </row>
    <row r="940" spans="1:23" outlineLevel="2" x14ac:dyDescent="0.25">
      <c r="A940" s="20" t="s">
        <v>1266</v>
      </c>
      <c r="B940" s="20">
        <v>1451</v>
      </c>
      <c r="C940" s="20" t="s">
        <v>130</v>
      </c>
      <c r="D940" s="20">
        <v>28</v>
      </c>
      <c r="E940" s="20" t="s">
        <v>25</v>
      </c>
      <c r="F940" s="20">
        <v>37</v>
      </c>
      <c r="G940" s="20" t="s">
        <v>274</v>
      </c>
      <c r="R940" s="23">
        <v>3</v>
      </c>
      <c r="S940" s="23">
        <v>11</v>
      </c>
      <c r="T940" s="23">
        <v>6</v>
      </c>
      <c r="U940" s="23">
        <v>12</v>
      </c>
      <c r="V940" s="23">
        <v>15</v>
      </c>
      <c r="W940" s="28">
        <f t="shared" si="111"/>
        <v>47</v>
      </c>
    </row>
    <row r="941" spans="1:23" outlineLevel="2" x14ac:dyDescent="0.25">
      <c r="A941" s="20" t="s">
        <v>1266</v>
      </c>
      <c r="B941" s="20">
        <v>1451</v>
      </c>
      <c r="C941" s="20" t="s">
        <v>130</v>
      </c>
      <c r="D941" s="20">
        <v>28</v>
      </c>
      <c r="E941" s="20" t="s">
        <v>25</v>
      </c>
      <c r="F941" s="20">
        <v>35</v>
      </c>
      <c r="G941" s="20" t="s">
        <v>277</v>
      </c>
      <c r="N941" s="23">
        <v>1</v>
      </c>
      <c r="P941" s="23">
        <v>1</v>
      </c>
      <c r="W941" s="28">
        <f t="shared" si="111"/>
        <v>2</v>
      </c>
    </row>
    <row r="942" spans="1:23" outlineLevel="2" x14ac:dyDescent="0.25">
      <c r="A942" s="20" t="s">
        <v>1266</v>
      </c>
      <c r="B942" s="20">
        <v>1451</v>
      </c>
      <c r="C942" s="20" t="s">
        <v>130</v>
      </c>
      <c r="D942" s="20">
        <v>1148</v>
      </c>
      <c r="E942" s="20" t="s">
        <v>228</v>
      </c>
      <c r="F942" s="20">
        <v>1149</v>
      </c>
      <c r="G942" s="20" t="s">
        <v>228</v>
      </c>
      <c r="S942" s="23">
        <v>4</v>
      </c>
      <c r="T942" s="23">
        <v>5</v>
      </c>
      <c r="U942" s="23">
        <v>4</v>
      </c>
      <c r="V942" s="23">
        <v>7</v>
      </c>
      <c r="W942" s="28">
        <f t="shared" si="111"/>
        <v>20</v>
      </c>
    </row>
    <row r="943" spans="1:23" outlineLevel="2" x14ac:dyDescent="0.25">
      <c r="A943" s="20" t="s">
        <v>1266</v>
      </c>
      <c r="B943" s="20">
        <v>1451</v>
      </c>
      <c r="C943" s="20" t="s">
        <v>130</v>
      </c>
      <c r="D943" s="20">
        <v>1672</v>
      </c>
      <c r="E943" s="20" t="s">
        <v>94</v>
      </c>
      <c r="F943" s="20">
        <v>1673</v>
      </c>
      <c r="G943" s="20" t="s">
        <v>94</v>
      </c>
      <c r="S943" s="23">
        <v>1</v>
      </c>
      <c r="U943" s="23">
        <v>1</v>
      </c>
      <c r="W943" s="28">
        <f t="shared" si="111"/>
        <v>2</v>
      </c>
    </row>
    <row r="944" spans="1:23" outlineLevel="2" x14ac:dyDescent="0.25">
      <c r="A944" s="20" t="s">
        <v>1266</v>
      </c>
      <c r="B944" s="20">
        <v>1451</v>
      </c>
      <c r="C944" s="20" t="s">
        <v>130</v>
      </c>
      <c r="D944" s="20">
        <v>1739</v>
      </c>
      <c r="E944" s="20" t="s">
        <v>96</v>
      </c>
      <c r="F944" s="20">
        <v>1715</v>
      </c>
      <c r="G944" s="20" t="s">
        <v>96</v>
      </c>
      <c r="T944" s="23">
        <v>1</v>
      </c>
      <c r="U944" s="23">
        <v>1</v>
      </c>
      <c r="W944" s="28">
        <f t="shared" si="111"/>
        <v>2</v>
      </c>
    </row>
    <row r="945" spans="1:23" outlineLevel="2" x14ac:dyDescent="0.25">
      <c r="A945" s="20" t="s">
        <v>1266</v>
      </c>
      <c r="B945" s="20">
        <v>1451</v>
      </c>
      <c r="C945" s="20" t="s">
        <v>130</v>
      </c>
      <c r="D945" s="20">
        <v>364</v>
      </c>
      <c r="E945" s="20" t="s">
        <v>117</v>
      </c>
      <c r="F945" s="20">
        <v>378</v>
      </c>
      <c r="G945" s="20" t="s">
        <v>433</v>
      </c>
      <c r="V945" s="23">
        <v>1</v>
      </c>
      <c r="W945" s="28">
        <f t="shared" si="111"/>
        <v>1</v>
      </c>
    </row>
    <row r="946" spans="1:23" outlineLevel="2" x14ac:dyDescent="0.25">
      <c r="A946" s="20" t="s">
        <v>1266</v>
      </c>
      <c r="B946" s="20">
        <v>1451</v>
      </c>
      <c r="C946" s="20" t="s">
        <v>130</v>
      </c>
      <c r="D946" s="20">
        <v>1445</v>
      </c>
      <c r="E946" s="20" t="s">
        <v>120</v>
      </c>
      <c r="F946" s="20">
        <v>643</v>
      </c>
      <c r="G946" s="20" t="s">
        <v>445</v>
      </c>
      <c r="S946" s="23">
        <v>9</v>
      </c>
      <c r="T946" s="23">
        <v>13</v>
      </c>
      <c r="U946" s="23">
        <v>6</v>
      </c>
      <c r="V946" s="23">
        <v>10</v>
      </c>
      <c r="W946" s="28">
        <f t="shared" si="111"/>
        <v>38</v>
      </c>
    </row>
    <row r="947" spans="1:23" outlineLevel="2" x14ac:dyDescent="0.25">
      <c r="A947" s="20" t="s">
        <v>1266</v>
      </c>
      <c r="B947" s="20">
        <v>1451</v>
      </c>
      <c r="C947" s="20" t="s">
        <v>130</v>
      </c>
      <c r="D947" s="20">
        <v>1445</v>
      </c>
      <c r="E947" s="20" t="s">
        <v>120</v>
      </c>
      <c r="F947" s="20">
        <v>644</v>
      </c>
      <c r="G947" s="20" t="s">
        <v>446</v>
      </c>
      <c r="Q947" s="23">
        <v>1</v>
      </c>
      <c r="R947" s="23">
        <v>2</v>
      </c>
      <c r="W947" s="28">
        <f t="shared" si="111"/>
        <v>3</v>
      </c>
    </row>
    <row r="948" spans="1:23" outlineLevel="2" x14ac:dyDescent="0.25">
      <c r="A948" s="20" t="s">
        <v>1266</v>
      </c>
      <c r="B948" s="20">
        <v>1451</v>
      </c>
      <c r="C948" s="20" t="s">
        <v>130</v>
      </c>
      <c r="D948" s="20">
        <v>617</v>
      </c>
      <c r="E948" s="20" t="s">
        <v>129</v>
      </c>
      <c r="F948" s="20">
        <v>619</v>
      </c>
      <c r="G948" s="20" t="s">
        <v>498</v>
      </c>
      <c r="S948" s="23">
        <v>1</v>
      </c>
      <c r="T948" s="23">
        <v>3</v>
      </c>
      <c r="U948" s="23">
        <v>5</v>
      </c>
      <c r="V948" s="23">
        <v>2</v>
      </c>
      <c r="W948" s="28">
        <f t="shared" si="111"/>
        <v>11</v>
      </c>
    </row>
    <row r="949" spans="1:23" outlineLevel="2" x14ac:dyDescent="0.25">
      <c r="A949" s="20" t="s">
        <v>1266</v>
      </c>
      <c r="B949" s="20">
        <v>1451</v>
      </c>
      <c r="C949" s="20" t="s">
        <v>130</v>
      </c>
      <c r="D949" s="20">
        <v>617</v>
      </c>
      <c r="E949" s="20" t="s">
        <v>129</v>
      </c>
      <c r="F949" s="20">
        <v>621</v>
      </c>
      <c r="G949" s="20" t="s">
        <v>501</v>
      </c>
      <c r="H949" s="23">
        <v>1</v>
      </c>
      <c r="W949" s="28">
        <f t="shared" si="111"/>
        <v>1</v>
      </c>
    </row>
    <row r="950" spans="1:23" outlineLevel="2" x14ac:dyDescent="0.25">
      <c r="A950" s="20" t="s">
        <v>1266</v>
      </c>
      <c r="B950" s="20">
        <v>1451</v>
      </c>
      <c r="C950" s="20" t="s">
        <v>130</v>
      </c>
      <c r="D950" s="20">
        <v>1451</v>
      </c>
      <c r="E950" s="20" t="s">
        <v>130</v>
      </c>
      <c r="F950" s="20">
        <v>133</v>
      </c>
      <c r="G950" s="20" t="s">
        <v>505</v>
      </c>
      <c r="H950" s="23">
        <v>20</v>
      </c>
      <c r="I950" s="23">
        <v>1</v>
      </c>
      <c r="J950" s="23">
        <v>28</v>
      </c>
      <c r="K950" s="23">
        <v>32</v>
      </c>
      <c r="L950" s="23">
        <v>32</v>
      </c>
      <c r="M950" s="23">
        <v>32</v>
      </c>
      <c r="N950" s="23">
        <v>24</v>
      </c>
      <c r="O950" s="23">
        <v>20</v>
      </c>
      <c r="P950" s="23">
        <v>26</v>
      </c>
      <c r="Q950" s="23">
        <v>24</v>
      </c>
      <c r="R950" s="23">
        <v>20</v>
      </c>
      <c r="W950" s="28">
        <f t="shared" si="111"/>
        <v>259</v>
      </c>
    </row>
    <row r="951" spans="1:23" outlineLevel="2" x14ac:dyDescent="0.25">
      <c r="A951" s="20" t="s">
        <v>1266</v>
      </c>
      <c r="B951" s="20">
        <v>1451</v>
      </c>
      <c r="C951" s="20" t="s">
        <v>130</v>
      </c>
      <c r="D951" s="20">
        <v>1451</v>
      </c>
      <c r="E951" s="20" t="s">
        <v>130</v>
      </c>
      <c r="F951" s="20">
        <v>506</v>
      </c>
      <c r="G951" s="20" t="s">
        <v>508</v>
      </c>
      <c r="K951" s="23">
        <v>1</v>
      </c>
      <c r="O951" s="23">
        <v>1</v>
      </c>
      <c r="Q951" s="23">
        <v>1</v>
      </c>
      <c r="R951" s="23">
        <v>1</v>
      </c>
      <c r="W951" s="28">
        <f t="shared" si="111"/>
        <v>4</v>
      </c>
    </row>
    <row r="952" spans="1:23" outlineLevel="2" x14ac:dyDescent="0.25">
      <c r="A952" s="20" t="s">
        <v>1266</v>
      </c>
      <c r="B952" s="20">
        <v>1451</v>
      </c>
      <c r="C952" s="20" t="s">
        <v>130</v>
      </c>
      <c r="D952" s="20">
        <v>1451</v>
      </c>
      <c r="E952" s="20" t="s">
        <v>130</v>
      </c>
      <c r="F952" s="20">
        <v>517</v>
      </c>
      <c r="G952" s="20" t="s">
        <v>509</v>
      </c>
      <c r="M952" s="23">
        <v>1</v>
      </c>
      <c r="P952" s="23">
        <v>1</v>
      </c>
      <c r="Q952" s="23">
        <v>1</v>
      </c>
      <c r="R952" s="23">
        <v>4</v>
      </c>
      <c r="W952" s="28">
        <f t="shared" si="111"/>
        <v>7</v>
      </c>
    </row>
    <row r="953" spans="1:23" outlineLevel="2" x14ac:dyDescent="0.25">
      <c r="A953" s="20" t="s">
        <v>1266</v>
      </c>
      <c r="B953" s="20">
        <v>1451</v>
      </c>
      <c r="C953" s="20" t="s">
        <v>130</v>
      </c>
      <c r="D953" s="20">
        <v>765</v>
      </c>
      <c r="E953" s="20" t="s">
        <v>156</v>
      </c>
      <c r="F953" s="20">
        <v>767</v>
      </c>
      <c r="G953" s="20" t="s">
        <v>638</v>
      </c>
      <c r="H953" s="23">
        <v>1</v>
      </c>
      <c r="W953" s="28">
        <f t="shared" si="111"/>
        <v>1</v>
      </c>
    </row>
    <row r="954" spans="1:23" outlineLevel="2" x14ac:dyDescent="0.25">
      <c r="A954" s="20" t="s">
        <v>1266</v>
      </c>
      <c r="B954" s="20">
        <v>1451</v>
      </c>
      <c r="C954" s="20" t="s">
        <v>130</v>
      </c>
      <c r="D954" s="20">
        <v>984</v>
      </c>
      <c r="E954" s="20" t="s">
        <v>183</v>
      </c>
      <c r="F954" s="20">
        <v>991</v>
      </c>
      <c r="G954" s="20" t="s">
        <v>748</v>
      </c>
      <c r="V954" s="23">
        <v>1</v>
      </c>
      <c r="W954" s="28">
        <f t="shared" si="111"/>
        <v>1</v>
      </c>
    </row>
    <row r="955" spans="1:23" outlineLevel="2" x14ac:dyDescent="0.25">
      <c r="A955" s="20" t="s">
        <v>1266</v>
      </c>
      <c r="B955" s="20">
        <v>1451</v>
      </c>
      <c r="C955" s="20" t="s">
        <v>130</v>
      </c>
      <c r="D955" s="20">
        <v>1671</v>
      </c>
      <c r="E955" s="20" t="s">
        <v>216</v>
      </c>
      <c r="F955" s="20">
        <v>530</v>
      </c>
      <c r="G955" s="20" t="s">
        <v>829</v>
      </c>
      <c r="S955" s="23">
        <v>1</v>
      </c>
      <c r="U955" s="23">
        <v>1</v>
      </c>
      <c r="V955" s="23">
        <v>3</v>
      </c>
      <c r="W955" s="28">
        <f t="shared" si="111"/>
        <v>5</v>
      </c>
    </row>
    <row r="956" spans="1:23" outlineLevel="1" x14ac:dyDescent="0.25">
      <c r="A956" s="24" t="s">
        <v>1824</v>
      </c>
      <c r="B956" s="25"/>
      <c r="C956" s="25"/>
      <c r="D956" s="25"/>
      <c r="E956" s="25"/>
      <c r="F956" s="25"/>
      <c r="G956" s="25"/>
      <c r="H956" s="26">
        <f t="shared" ref="H956:W956" si="113">SUBTOTAL(9,H940:H955)</f>
        <v>22</v>
      </c>
      <c r="I956" s="26">
        <f t="shared" si="113"/>
        <v>1</v>
      </c>
      <c r="J956" s="26">
        <f t="shared" si="113"/>
        <v>28</v>
      </c>
      <c r="K956" s="26">
        <f t="shared" si="113"/>
        <v>33</v>
      </c>
      <c r="L956" s="26">
        <f t="shared" si="113"/>
        <v>32</v>
      </c>
      <c r="M956" s="26">
        <f t="shared" si="113"/>
        <v>33</v>
      </c>
      <c r="N956" s="26">
        <f t="shared" si="113"/>
        <v>25</v>
      </c>
      <c r="O956" s="26">
        <f t="shared" si="113"/>
        <v>21</v>
      </c>
      <c r="P956" s="26">
        <f t="shared" si="113"/>
        <v>28</v>
      </c>
      <c r="Q956" s="26">
        <f t="shared" si="113"/>
        <v>27</v>
      </c>
      <c r="R956" s="26">
        <f t="shared" si="113"/>
        <v>30</v>
      </c>
      <c r="S956" s="26">
        <f t="shared" si="113"/>
        <v>27</v>
      </c>
      <c r="T956" s="26">
        <f t="shared" si="113"/>
        <v>28</v>
      </c>
      <c r="U956" s="26">
        <f t="shared" si="113"/>
        <v>30</v>
      </c>
      <c r="V956" s="26">
        <f t="shared" si="113"/>
        <v>39</v>
      </c>
      <c r="W956" s="28">
        <f t="shared" si="113"/>
        <v>404</v>
      </c>
    </row>
    <row r="957" spans="1:23" outlineLevel="2" x14ac:dyDescent="0.25">
      <c r="A957" s="20" t="s">
        <v>1267</v>
      </c>
      <c r="B957" s="20">
        <v>1628</v>
      </c>
      <c r="C957" s="20" t="s">
        <v>45</v>
      </c>
      <c r="D957" s="20">
        <v>1628</v>
      </c>
      <c r="E957" s="20" t="s">
        <v>45</v>
      </c>
      <c r="F957" s="20">
        <v>755</v>
      </c>
      <c r="G957" s="20" t="s">
        <v>320</v>
      </c>
      <c r="H957" s="23">
        <v>5</v>
      </c>
      <c r="I957" s="23">
        <v>1</v>
      </c>
      <c r="J957" s="23">
        <v>10</v>
      </c>
      <c r="K957" s="23">
        <v>13</v>
      </c>
      <c r="L957" s="23">
        <v>12</v>
      </c>
      <c r="M957" s="23">
        <v>9</v>
      </c>
      <c r="N957" s="23">
        <v>12</v>
      </c>
      <c r="O957" s="23">
        <v>16</v>
      </c>
      <c r="P957" s="23">
        <v>12</v>
      </c>
      <c r="Q957" s="23">
        <v>7</v>
      </c>
      <c r="R957" s="23">
        <v>11</v>
      </c>
      <c r="W957" s="28">
        <f t="shared" si="111"/>
        <v>108</v>
      </c>
    </row>
    <row r="958" spans="1:23" outlineLevel="2" x14ac:dyDescent="0.25">
      <c r="A958" s="20" t="s">
        <v>1267</v>
      </c>
      <c r="B958" s="20">
        <v>1628</v>
      </c>
      <c r="C958" s="20" t="s">
        <v>45</v>
      </c>
      <c r="D958" s="20">
        <v>1223</v>
      </c>
      <c r="E958" s="20" t="s">
        <v>241</v>
      </c>
      <c r="F958" s="20">
        <v>1224</v>
      </c>
      <c r="G958" s="20" t="s">
        <v>241</v>
      </c>
      <c r="V958" s="23">
        <v>1</v>
      </c>
      <c r="W958" s="28">
        <f t="shared" si="111"/>
        <v>1</v>
      </c>
    </row>
    <row r="959" spans="1:23" outlineLevel="2" x14ac:dyDescent="0.25">
      <c r="A959" s="20" t="s">
        <v>1267</v>
      </c>
      <c r="B959" s="20">
        <v>1628</v>
      </c>
      <c r="C959" s="20" t="s">
        <v>45</v>
      </c>
      <c r="D959" s="20">
        <v>1058</v>
      </c>
      <c r="E959" s="20" t="s">
        <v>102</v>
      </c>
      <c r="F959" s="20">
        <v>1059</v>
      </c>
      <c r="G959" s="20" t="s">
        <v>400</v>
      </c>
      <c r="T959" s="23">
        <v>1</v>
      </c>
      <c r="W959" s="28">
        <f t="shared" si="111"/>
        <v>1</v>
      </c>
    </row>
    <row r="960" spans="1:23" outlineLevel="2" x14ac:dyDescent="0.25">
      <c r="A960" s="20" t="s">
        <v>1267</v>
      </c>
      <c r="B960" s="20">
        <v>1628</v>
      </c>
      <c r="C960" s="20" t="s">
        <v>45</v>
      </c>
      <c r="D960" s="20">
        <v>753</v>
      </c>
      <c r="E960" s="20" t="s">
        <v>153</v>
      </c>
      <c r="F960" s="20">
        <v>757</v>
      </c>
      <c r="G960" s="20" t="s">
        <v>621</v>
      </c>
      <c r="R960" s="23">
        <v>2</v>
      </c>
      <c r="S960" s="23">
        <v>4</v>
      </c>
      <c r="T960" s="23">
        <v>9</v>
      </c>
      <c r="U960" s="23">
        <v>8</v>
      </c>
      <c r="V960" s="23">
        <v>10</v>
      </c>
      <c r="W960" s="28">
        <f t="shared" si="111"/>
        <v>33</v>
      </c>
    </row>
    <row r="961" spans="1:23" outlineLevel="2" x14ac:dyDescent="0.25">
      <c r="A961" s="20" t="s">
        <v>1267</v>
      </c>
      <c r="B961" s="20">
        <v>1628</v>
      </c>
      <c r="C961" s="20" t="s">
        <v>45</v>
      </c>
      <c r="D961" s="20">
        <v>1156</v>
      </c>
      <c r="E961" s="20" t="s">
        <v>251</v>
      </c>
      <c r="F961" s="20">
        <v>1157</v>
      </c>
      <c r="G961" s="20" t="s">
        <v>251</v>
      </c>
      <c r="S961" s="23">
        <v>2</v>
      </c>
      <c r="T961" s="23">
        <v>1</v>
      </c>
      <c r="U961" s="23">
        <v>1</v>
      </c>
      <c r="V961" s="23">
        <v>1</v>
      </c>
      <c r="W961" s="28">
        <f t="shared" si="111"/>
        <v>5</v>
      </c>
    </row>
    <row r="962" spans="1:23" outlineLevel="1" x14ac:dyDescent="0.25">
      <c r="A962" s="24" t="s">
        <v>1825</v>
      </c>
      <c r="B962" s="25"/>
      <c r="C962" s="25"/>
      <c r="D962" s="25"/>
      <c r="E962" s="25"/>
      <c r="F962" s="25"/>
      <c r="G962" s="25"/>
      <c r="H962" s="26">
        <f t="shared" ref="H962:W962" si="114">SUBTOTAL(9,H957:H961)</f>
        <v>5</v>
      </c>
      <c r="I962" s="26">
        <f t="shared" si="114"/>
        <v>1</v>
      </c>
      <c r="J962" s="26">
        <f t="shared" si="114"/>
        <v>10</v>
      </c>
      <c r="K962" s="26">
        <f t="shared" si="114"/>
        <v>13</v>
      </c>
      <c r="L962" s="26">
        <f t="shared" si="114"/>
        <v>12</v>
      </c>
      <c r="M962" s="26">
        <f t="shared" si="114"/>
        <v>9</v>
      </c>
      <c r="N962" s="26">
        <f t="shared" si="114"/>
        <v>12</v>
      </c>
      <c r="O962" s="26">
        <f t="shared" si="114"/>
        <v>16</v>
      </c>
      <c r="P962" s="26">
        <f t="shared" si="114"/>
        <v>12</v>
      </c>
      <c r="Q962" s="26">
        <f t="shared" si="114"/>
        <v>7</v>
      </c>
      <c r="R962" s="26">
        <f t="shared" si="114"/>
        <v>13</v>
      </c>
      <c r="S962" s="26">
        <f t="shared" si="114"/>
        <v>6</v>
      </c>
      <c r="T962" s="26">
        <f t="shared" si="114"/>
        <v>11</v>
      </c>
      <c r="U962" s="26">
        <f t="shared" si="114"/>
        <v>9</v>
      </c>
      <c r="V962" s="26">
        <f t="shared" si="114"/>
        <v>12</v>
      </c>
      <c r="W962" s="28">
        <f t="shared" si="114"/>
        <v>148</v>
      </c>
    </row>
    <row r="963" spans="1:23" outlineLevel="2" x14ac:dyDescent="0.25">
      <c r="A963" s="20" t="s">
        <v>1268</v>
      </c>
      <c r="B963" s="20">
        <v>1469</v>
      </c>
      <c r="C963" s="20" t="s">
        <v>176</v>
      </c>
      <c r="D963" s="20">
        <v>1672</v>
      </c>
      <c r="E963" s="20" t="s">
        <v>94</v>
      </c>
      <c r="F963" s="20">
        <v>1673</v>
      </c>
      <c r="G963" s="20" t="s">
        <v>94</v>
      </c>
      <c r="S963" s="23">
        <v>1</v>
      </c>
      <c r="U963" s="23">
        <v>1</v>
      </c>
      <c r="W963" s="28">
        <f t="shared" si="111"/>
        <v>2</v>
      </c>
    </row>
    <row r="964" spans="1:23" outlineLevel="2" x14ac:dyDescent="0.25">
      <c r="A964" s="20" t="s">
        <v>1268</v>
      </c>
      <c r="B964" s="20">
        <v>1469</v>
      </c>
      <c r="C964" s="20" t="s">
        <v>176</v>
      </c>
      <c r="D964" s="20">
        <v>713</v>
      </c>
      <c r="E964" s="20" t="s">
        <v>147</v>
      </c>
      <c r="F964" s="20">
        <v>717</v>
      </c>
      <c r="G964" s="20" t="s">
        <v>599</v>
      </c>
      <c r="H964" s="23">
        <v>1</v>
      </c>
      <c r="W964" s="28">
        <f t="shared" si="111"/>
        <v>1</v>
      </c>
    </row>
    <row r="965" spans="1:23" outlineLevel="2" x14ac:dyDescent="0.25">
      <c r="A965" s="20" t="s">
        <v>1268</v>
      </c>
      <c r="B965" s="20">
        <v>1469</v>
      </c>
      <c r="C965" s="20" t="s">
        <v>176</v>
      </c>
      <c r="D965" s="20">
        <v>713</v>
      </c>
      <c r="E965" s="20" t="s">
        <v>147</v>
      </c>
      <c r="F965" s="20">
        <v>716</v>
      </c>
      <c r="G965" s="20" t="s">
        <v>600</v>
      </c>
      <c r="M965" s="23">
        <v>1</v>
      </c>
      <c r="W965" s="28">
        <f t="shared" si="111"/>
        <v>1</v>
      </c>
    </row>
    <row r="966" spans="1:23" outlineLevel="2" x14ac:dyDescent="0.25">
      <c r="A966" s="20" t="s">
        <v>1268</v>
      </c>
      <c r="B966" s="20">
        <v>1469</v>
      </c>
      <c r="C966" s="20" t="s">
        <v>176</v>
      </c>
      <c r="D966" s="20">
        <v>718</v>
      </c>
      <c r="E966" s="20" t="s">
        <v>148</v>
      </c>
      <c r="F966" s="20">
        <v>720</v>
      </c>
      <c r="G966" s="20" t="s">
        <v>604</v>
      </c>
      <c r="U966" s="23">
        <v>1</v>
      </c>
      <c r="W966" s="28">
        <f t="shared" si="111"/>
        <v>1</v>
      </c>
    </row>
    <row r="967" spans="1:23" outlineLevel="2" x14ac:dyDescent="0.25">
      <c r="A967" s="20" t="s">
        <v>1268</v>
      </c>
      <c r="B967" s="20">
        <v>1469</v>
      </c>
      <c r="C967" s="20" t="s">
        <v>176</v>
      </c>
      <c r="D967" s="20">
        <v>1469</v>
      </c>
      <c r="E967" s="20" t="s">
        <v>176</v>
      </c>
      <c r="F967" s="20">
        <v>947</v>
      </c>
      <c r="G967" s="20" t="s">
        <v>719</v>
      </c>
      <c r="H967" s="23">
        <v>4</v>
      </c>
      <c r="J967" s="23">
        <v>9</v>
      </c>
      <c r="K967" s="23">
        <v>5</v>
      </c>
      <c r="L967" s="23">
        <v>5</v>
      </c>
      <c r="M967" s="23">
        <v>6</v>
      </c>
      <c r="W967" s="28">
        <f t="shared" si="111"/>
        <v>29</v>
      </c>
    </row>
    <row r="968" spans="1:23" outlineLevel="2" x14ac:dyDescent="0.25">
      <c r="A968" s="20" t="s">
        <v>1268</v>
      </c>
      <c r="B968" s="20">
        <v>1469</v>
      </c>
      <c r="C968" s="20" t="s">
        <v>176</v>
      </c>
      <c r="D968" s="20">
        <v>1469</v>
      </c>
      <c r="E968" s="20" t="s">
        <v>176</v>
      </c>
      <c r="F968" s="20">
        <v>948</v>
      </c>
      <c r="G968" s="20" t="s">
        <v>720</v>
      </c>
      <c r="S968" s="23">
        <v>2</v>
      </c>
      <c r="T968" s="23">
        <v>7</v>
      </c>
      <c r="U968" s="23">
        <v>6</v>
      </c>
      <c r="V968" s="23">
        <v>5</v>
      </c>
      <c r="W968" s="28">
        <f t="shared" si="111"/>
        <v>20</v>
      </c>
    </row>
    <row r="969" spans="1:23" outlineLevel="2" x14ac:dyDescent="0.25">
      <c r="A969" s="20" t="s">
        <v>1268</v>
      </c>
      <c r="B969" s="20">
        <v>1469</v>
      </c>
      <c r="C969" s="20" t="s">
        <v>176</v>
      </c>
      <c r="D969" s="20">
        <v>1469</v>
      </c>
      <c r="E969" s="20" t="s">
        <v>176</v>
      </c>
      <c r="F969" s="20">
        <v>949</v>
      </c>
      <c r="G969" s="20" t="s">
        <v>721</v>
      </c>
      <c r="N969" s="23">
        <v>4</v>
      </c>
      <c r="O969" s="23">
        <v>5</v>
      </c>
      <c r="P969" s="23">
        <v>5</v>
      </c>
      <c r="Q969" s="23">
        <v>5</v>
      </c>
      <c r="R969" s="23">
        <v>6</v>
      </c>
      <c r="W969" s="28">
        <f t="shared" si="111"/>
        <v>25</v>
      </c>
    </row>
    <row r="970" spans="1:23" outlineLevel="1" x14ac:dyDescent="0.25">
      <c r="A970" s="24" t="s">
        <v>1826</v>
      </c>
      <c r="B970" s="25"/>
      <c r="C970" s="25"/>
      <c r="D970" s="25"/>
      <c r="E970" s="25"/>
      <c r="F970" s="25"/>
      <c r="G970" s="25"/>
      <c r="H970" s="26">
        <f t="shared" ref="H970:W970" si="115">SUBTOTAL(9,H963:H969)</f>
        <v>5</v>
      </c>
      <c r="I970" s="26">
        <f t="shared" si="115"/>
        <v>0</v>
      </c>
      <c r="J970" s="26">
        <f t="shared" si="115"/>
        <v>9</v>
      </c>
      <c r="K970" s="26">
        <f t="shared" si="115"/>
        <v>5</v>
      </c>
      <c r="L970" s="26">
        <f t="shared" si="115"/>
        <v>5</v>
      </c>
      <c r="M970" s="26">
        <f t="shared" si="115"/>
        <v>7</v>
      </c>
      <c r="N970" s="26">
        <f t="shared" si="115"/>
        <v>4</v>
      </c>
      <c r="O970" s="26">
        <f t="shared" si="115"/>
        <v>5</v>
      </c>
      <c r="P970" s="26">
        <f t="shared" si="115"/>
        <v>5</v>
      </c>
      <c r="Q970" s="26">
        <f t="shared" si="115"/>
        <v>5</v>
      </c>
      <c r="R970" s="26">
        <f t="shared" si="115"/>
        <v>6</v>
      </c>
      <c r="S970" s="26">
        <f t="shared" si="115"/>
        <v>3</v>
      </c>
      <c r="T970" s="26">
        <f t="shared" si="115"/>
        <v>7</v>
      </c>
      <c r="U970" s="26">
        <f t="shared" si="115"/>
        <v>8</v>
      </c>
      <c r="V970" s="26">
        <f t="shared" si="115"/>
        <v>5</v>
      </c>
      <c r="W970" s="28">
        <f t="shared" si="115"/>
        <v>79</v>
      </c>
    </row>
    <row r="971" spans="1:23" outlineLevel="2" x14ac:dyDescent="0.25">
      <c r="A971" s="20" t="s">
        <v>1269</v>
      </c>
      <c r="B971" s="20">
        <v>1508</v>
      </c>
      <c r="C971" s="20" t="s">
        <v>127</v>
      </c>
      <c r="D971" s="20">
        <v>1739</v>
      </c>
      <c r="E971" s="20" t="s">
        <v>96</v>
      </c>
      <c r="F971" s="20">
        <v>1715</v>
      </c>
      <c r="G971" s="20" t="s">
        <v>96</v>
      </c>
      <c r="R971" s="23">
        <v>1</v>
      </c>
      <c r="W971" s="28">
        <f t="shared" si="111"/>
        <v>1</v>
      </c>
    </row>
    <row r="972" spans="1:23" outlineLevel="2" x14ac:dyDescent="0.25">
      <c r="A972" s="20" t="s">
        <v>1269</v>
      </c>
      <c r="B972" s="20">
        <v>1508</v>
      </c>
      <c r="C972" s="20" t="s">
        <v>127</v>
      </c>
      <c r="D972" s="20">
        <v>1508</v>
      </c>
      <c r="E972" s="20" t="s">
        <v>127</v>
      </c>
      <c r="F972" s="20">
        <v>615</v>
      </c>
      <c r="G972" s="20" t="s">
        <v>482</v>
      </c>
      <c r="L972" s="23">
        <v>3</v>
      </c>
      <c r="M972" s="23">
        <v>3</v>
      </c>
      <c r="N972" s="23">
        <v>1</v>
      </c>
      <c r="O972" s="23">
        <v>1</v>
      </c>
      <c r="W972" s="28">
        <f t="shared" si="111"/>
        <v>8</v>
      </c>
    </row>
    <row r="973" spans="1:23" outlineLevel="2" x14ac:dyDescent="0.25">
      <c r="A973" s="20" t="s">
        <v>1269</v>
      </c>
      <c r="B973" s="20">
        <v>1508</v>
      </c>
      <c r="C973" s="20" t="s">
        <v>127</v>
      </c>
      <c r="D973" s="20">
        <v>1508</v>
      </c>
      <c r="E973" s="20" t="s">
        <v>127</v>
      </c>
      <c r="F973" s="20">
        <v>612</v>
      </c>
      <c r="G973" s="20" t="s">
        <v>483</v>
      </c>
      <c r="H973" s="23">
        <v>5</v>
      </c>
      <c r="J973" s="23">
        <v>2</v>
      </c>
      <c r="K973" s="23">
        <v>8</v>
      </c>
      <c r="L973" s="23">
        <v>4</v>
      </c>
      <c r="M973" s="23">
        <v>2</v>
      </c>
      <c r="N973" s="23">
        <v>4</v>
      </c>
      <c r="O973" s="23">
        <v>7</v>
      </c>
      <c r="W973" s="28">
        <f t="shared" si="111"/>
        <v>32</v>
      </c>
    </row>
    <row r="974" spans="1:23" outlineLevel="2" x14ac:dyDescent="0.25">
      <c r="A974" s="20" t="s">
        <v>1269</v>
      </c>
      <c r="B974" s="20">
        <v>1508</v>
      </c>
      <c r="C974" s="20" t="s">
        <v>127</v>
      </c>
      <c r="D974" s="20">
        <v>1508</v>
      </c>
      <c r="E974" s="20" t="s">
        <v>127</v>
      </c>
      <c r="F974" s="20">
        <v>610</v>
      </c>
      <c r="G974" s="20" t="s">
        <v>484</v>
      </c>
      <c r="M974" s="23">
        <v>2</v>
      </c>
      <c r="N974" s="23">
        <v>11</v>
      </c>
      <c r="O974" s="23">
        <v>9</v>
      </c>
      <c r="W974" s="28">
        <f t="shared" si="111"/>
        <v>22</v>
      </c>
    </row>
    <row r="975" spans="1:23" outlineLevel="2" x14ac:dyDescent="0.25">
      <c r="A975" s="20" t="s">
        <v>1269</v>
      </c>
      <c r="B975" s="20">
        <v>1508</v>
      </c>
      <c r="C975" s="20" t="s">
        <v>127</v>
      </c>
      <c r="D975" s="20">
        <v>1508</v>
      </c>
      <c r="E975" s="20" t="s">
        <v>127</v>
      </c>
      <c r="F975" s="20">
        <v>614</v>
      </c>
      <c r="G975" s="20" t="s">
        <v>485</v>
      </c>
      <c r="J975" s="23">
        <v>1</v>
      </c>
      <c r="K975" s="23">
        <v>3</v>
      </c>
      <c r="W975" s="28">
        <f t="shared" si="111"/>
        <v>4</v>
      </c>
    </row>
    <row r="976" spans="1:23" outlineLevel="2" x14ac:dyDescent="0.25">
      <c r="A976" s="20" t="s">
        <v>1269</v>
      </c>
      <c r="B976" s="20">
        <v>1508</v>
      </c>
      <c r="C976" s="20" t="s">
        <v>127</v>
      </c>
      <c r="D976" s="20">
        <v>1508</v>
      </c>
      <c r="E976" s="20" t="s">
        <v>127</v>
      </c>
      <c r="F976" s="20">
        <v>609</v>
      </c>
      <c r="G976" s="20" t="s">
        <v>486</v>
      </c>
      <c r="S976" s="23">
        <v>13</v>
      </c>
      <c r="T976" s="23">
        <v>14</v>
      </c>
      <c r="U976" s="23">
        <v>9</v>
      </c>
      <c r="V976" s="23">
        <v>16</v>
      </c>
      <c r="W976" s="28">
        <f t="shared" si="111"/>
        <v>52</v>
      </c>
    </row>
    <row r="977" spans="1:23" outlineLevel="2" x14ac:dyDescent="0.25">
      <c r="A977" s="20" t="s">
        <v>1269</v>
      </c>
      <c r="B977" s="20">
        <v>1508</v>
      </c>
      <c r="C977" s="20" t="s">
        <v>127</v>
      </c>
      <c r="D977" s="20">
        <v>1508</v>
      </c>
      <c r="E977" s="20" t="s">
        <v>127</v>
      </c>
      <c r="F977" s="20">
        <v>608</v>
      </c>
      <c r="G977" s="20" t="s">
        <v>487</v>
      </c>
      <c r="P977" s="23">
        <v>11</v>
      </c>
      <c r="Q977" s="23">
        <v>14</v>
      </c>
      <c r="R977" s="23">
        <v>14</v>
      </c>
      <c r="W977" s="28">
        <f t="shared" si="111"/>
        <v>39</v>
      </c>
    </row>
    <row r="978" spans="1:23" outlineLevel="2" x14ac:dyDescent="0.25">
      <c r="A978" s="20" t="s">
        <v>1269</v>
      </c>
      <c r="B978" s="20">
        <v>1508</v>
      </c>
      <c r="C978" s="20" t="s">
        <v>127</v>
      </c>
      <c r="D978" s="20">
        <v>1508</v>
      </c>
      <c r="E978" s="20" t="s">
        <v>127</v>
      </c>
      <c r="F978" s="20">
        <v>607</v>
      </c>
      <c r="G978" s="20" t="s">
        <v>488</v>
      </c>
      <c r="H978" s="23">
        <v>6</v>
      </c>
      <c r="J978" s="23">
        <v>7</v>
      </c>
      <c r="K978" s="23">
        <v>5</v>
      </c>
      <c r="L978" s="23">
        <v>8</v>
      </c>
      <c r="W978" s="28">
        <f t="shared" si="111"/>
        <v>26</v>
      </c>
    </row>
    <row r="979" spans="1:23" outlineLevel="2" x14ac:dyDescent="0.25">
      <c r="A979" s="20" t="s">
        <v>1269</v>
      </c>
      <c r="B979" s="20">
        <v>1508</v>
      </c>
      <c r="C979" s="20" t="s">
        <v>127</v>
      </c>
      <c r="D979" s="20">
        <v>898</v>
      </c>
      <c r="E979" s="20" t="s">
        <v>169</v>
      </c>
      <c r="F979" s="20">
        <v>904</v>
      </c>
      <c r="G979" s="20" t="s">
        <v>692</v>
      </c>
      <c r="V979" s="23">
        <v>1</v>
      </c>
      <c r="W979" s="28">
        <f t="shared" si="111"/>
        <v>1</v>
      </c>
    </row>
    <row r="980" spans="1:23" outlineLevel="1" x14ac:dyDescent="0.25">
      <c r="A980" s="24" t="s">
        <v>1827</v>
      </c>
      <c r="B980" s="25"/>
      <c r="C980" s="25"/>
      <c r="D980" s="25"/>
      <c r="E980" s="25"/>
      <c r="F980" s="25"/>
      <c r="G980" s="25"/>
      <c r="H980" s="26">
        <f t="shared" ref="H980:W980" si="116">SUBTOTAL(9,H971:H979)</f>
        <v>11</v>
      </c>
      <c r="I980" s="26">
        <f t="shared" si="116"/>
        <v>0</v>
      </c>
      <c r="J980" s="26">
        <f t="shared" si="116"/>
        <v>10</v>
      </c>
      <c r="K980" s="26">
        <f t="shared" si="116"/>
        <v>16</v>
      </c>
      <c r="L980" s="26">
        <f t="shared" si="116"/>
        <v>15</v>
      </c>
      <c r="M980" s="26">
        <f t="shared" si="116"/>
        <v>7</v>
      </c>
      <c r="N980" s="26">
        <f t="shared" si="116"/>
        <v>16</v>
      </c>
      <c r="O980" s="26">
        <f t="shared" si="116"/>
        <v>17</v>
      </c>
      <c r="P980" s="26">
        <f t="shared" si="116"/>
        <v>11</v>
      </c>
      <c r="Q980" s="26">
        <f t="shared" si="116"/>
        <v>14</v>
      </c>
      <c r="R980" s="26">
        <f t="shared" si="116"/>
        <v>15</v>
      </c>
      <c r="S980" s="26">
        <f t="shared" si="116"/>
        <v>13</v>
      </c>
      <c r="T980" s="26">
        <f t="shared" si="116"/>
        <v>14</v>
      </c>
      <c r="U980" s="26">
        <f t="shared" si="116"/>
        <v>9</v>
      </c>
      <c r="V980" s="26">
        <f t="shared" si="116"/>
        <v>17</v>
      </c>
      <c r="W980" s="28">
        <f t="shared" si="116"/>
        <v>185</v>
      </c>
    </row>
    <row r="981" spans="1:23" outlineLevel="2" x14ac:dyDescent="0.25">
      <c r="A981" s="20" t="s">
        <v>1270</v>
      </c>
      <c r="B981" s="20">
        <v>1457</v>
      </c>
      <c r="C981" s="20" t="s">
        <v>136</v>
      </c>
      <c r="D981" s="20">
        <v>28</v>
      </c>
      <c r="E981" s="20" t="s">
        <v>25</v>
      </c>
      <c r="F981" s="20">
        <v>37</v>
      </c>
      <c r="G981" s="20" t="s">
        <v>274</v>
      </c>
      <c r="S981" s="23">
        <v>1</v>
      </c>
      <c r="T981" s="23">
        <v>3</v>
      </c>
      <c r="V981" s="23">
        <v>1</v>
      </c>
      <c r="W981" s="28">
        <f t="shared" si="111"/>
        <v>5</v>
      </c>
    </row>
    <row r="982" spans="1:23" outlineLevel="2" x14ac:dyDescent="0.25">
      <c r="A982" s="20" t="s">
        <v>1270</v>
      </c>
      <c r="B982" s="20">
        <v>1457</v>
      </c>
      <c r="C982" s="20" t="s">
        <v>136</v>
      </c>
      <c r="D982" s="20">
        <v>1148</v>
      </c>
      <c r="E982" s="20" t="s">
        <v>228</v>
      </c>
      <c r="F982" s="20">
        <v>1149</v>
      </c>
      <c r="G982" s="20" t="s">
        <v>228</v>
      </c>
      <c r="S982" s="23">
        <v>53</v>
      </c>
      <c r="T982" s="23">
        <v>54</v>
      </c>
      <c r="U982" s="23">
        <v>47</v>
      </c>
      <c r="V982" s="23">
        <v>50</v>
      </c>
      <c r="W982" s="28">
        <f t="shared" si="111"/>
        <v>204</v>
      </c>
    </row>
    <row r="983" spans="1:23" outlineLevel="2" x14ac:dyDescent="0.25">
      <c r="A983" s="20" t="s">
        <v>1270</v>
      </c>
      <c r="B983" s="20">
        <v>1457</v>
      </c>
      <c r="C983" s="20" t="s">
        <v>136</v>
      </c>
      <c r="D983" s="20">
        <v>1501</v>
      </c>
      <c r="E983" s="20" t="s">
        <v>93</v>
      </c>
      <c r="F983" s="20">
        <v>1502</v>
      </c>
      <c r="G983" s="20" t="s">
        <v>93</v>
      </c>
      <c r="U983" s="23">
        <v>1</v>
      </c>
      <c r="W983" s="28">
        <f t="shared" si="111"/>
        <v>1</v>
      </c>
    </row>
    <row r="984" spans="1:23" outlineLevel="2" x14ac:dyDescent="0.25">
      <c r="A984" s="20" t="s">
        <v>1270</v>
      </c>
      <c r="B984" s="20">
        <v>1457</v>
      </c>
      <c r="C984" s="20" t="s">
        <v>136</v>
      </c>
      <c r="D984" s="20">
        <v>1672</v>
      </c>
      <c r="E984" s="20" t="s">
        <v>94</v>
      </c>
      <c r="F984" s="20">
        <v>1673</v>
      </c>
      <c r="G984" s="20" t="s">
        <v>94</v>
      </c>
      <c r="S984" s="23">
        <v>3</v>
      </c>
      <c r="U984" s="23">
        <v>1</v>
      </c>
      <c r="W984" s="28">
        <f t="shared" si="111"/>
        <v>4</v>
      </c>
    </row>
    <row r="985" spans="1:23" outlineLevel="2" x14ac:dyDescent="0.25">
      <c r="A985" s="20" t="s">
        <v>1270</v>
      </c>
      <c r="B985" s="20">
        <v>1457</v>
      </c>
      <c r="C985" s="20" t="s">
        <v>136</v>
      </c>
      <c r="D985" s="20">
        <v>1445</v>
      </c>
      <c r="E985" s="20" t="s">
        <v>120</v>
      </c>
      <c r="F985" s="20">
        <v>643</v>
      </c>
      <c r="G985" s="20" t="s">
        <v>445</v>
      </c>
      <c r="T985" s="23">
        <v>1</v>
      </c>
      <c r="W985" s="28">
        <f t="shared" si="111"/>
        <v>1</v>
      </c>
    </row>
    <row r="986" spans="1:23" outlineLevel="2" x14ac:dyDescent="0.25">
      <c r="A986" s="20" t="s">
        <v>1270</v>
      </c>
      <c r="B986" s="20">
        <v>1457</v>
      </c>
      <c r="C986" s="20" t="s">
        <v>136</v>
      </c>
      <c r="D986" s="20">
        <v>1451</v>
      </c>
      <c r="E986" s="20" t="s">
        <v>130</v>
      </c>
      <c r="F986" s="20">
        <v>348</v>
      </c>
      <c r="G986" s="20" t="s">
        <v>506</v>
      </c>
      <c r="K986" s="23">
        <v>1</v>
      </c>
      <c r="M986" s="23">
        <v>1</v>
      </c>
      <c r="N986" s="23">
        <v>1</v>
      </c>
      <c r="O986" s="23">
        <v>1</v>
      </c>
      <c r="R986" s="23">
        <v>1</v>
      </c>
      <c r="W986" s="28">
        <f t="shared" si="111"/>
        <v>5</v>
      </c>
    </row>
    <row r="987" spans="1:23" outlineLevel="2" x14ac:dyDescent="0.25">
      <c r="A987" s="20" t="s">
        <v>1270</v>
      </c>
      <c r="B987" s="20">
        <v>1457</v>
      </c>
      <c r="C987" s="20" t="s">
        <v>136</v>
      </c>
      <c r="D987" s="20">
        <v>1451</v>
      </c>
      <c r="E987" s="20" t="s">
        <v>130</v>
      </c>
      <c r="F987" s="20">
        <v>517</v>
      </c>
      <c r="G987" s="20" t="s">
        <v>509</v>
      </c>
      <c r="J987" s="23">
        <v>1</v>
      </c>
      <c r="P987" s="23">
        <v>1</v>
      </c>
      <c r="R987" s="23">
        <v>2</v>
      </c>
      <c r="W987" s="28">
        <f t="shared" si="111"/>
        <v>4</v>
      </c>
    </row>
    <row r="988" spans="1:23" outlineLevel="2" x14ac:dyDescent="0.25">
      <c r="A988" s="20" t="s">
        <v>1270</v>
      </c>
      <c r="B988" s="20">
        <v>1457</v>
      </c>
      <c r="C988" s="20" t="s">
        <v>136</v>
      </c>
      <c r="D988" s="20">
        <v>1457</v>
      </c>
      <c r="E988" s="20" t="s">
        <v>136</v>
      </c>
      <c r="F988" s="20">
        <v>135</v>
      </c>
      <c r="G988" s="20" t="s">
        <v>546</v>
      </c>
      <c r="O988" s="23">
        <v>48</v>
      </c>
      <c r="P988" s="23">
        <v>42</v>
      </c>
      <c r="Q988" s="23">
        <v>44</v>
      </c>
      <c r="R988" s="23">
        <v>51</v>
      </c>
      <c r="W988" s="28">
        <f t="shared" si="111"/>
        <v>185</v>
      </c>
    </row>
    <row r="989" spans="1:23" outlineLevel="2" x14ac:dyDescent="0.25">
      <c r="A989" s="20" t="s">
        <v>1270</v>
      </c>
      <c r="B989" s="20">
        <v>1457</v>
      </c>
      <c r="C989" s="20" t="s">
        <v>136</v>
      </c>
      <c r="D989" s="20">
        <v>1457</v>
      </c>
      <c r="E989" s="20" t="s">
        <v>136</v>
      </c>
      <c r="F989" s="20">
        <v>136</v>
      </c>
      <c r="G989" s="20" t="s">
        <v>547</v>
      </c>
      <c r="H989" s="23">
        <v>20</v>
      </c>
      <c r="J989" s="23">
        <v>39</v>
      </c>
      <c r="K989" s="23">
        <v>47</v>
      </c>
      <c r="L989" s="23">
        <v>51</v>
      </c>
      <c r="M989" s="23">
        <v>42</v>
      </c>
      <c r="N989" s="23">
        <v>45</v>
      </c>
      <c r="W989" s="28">
        <f t="shared" si="111"/>
        <v>244</v>
      </c>
    </row>
    <row r="990" spans="1:23" outlineLevel="2" x14ac:dyDescent="0.25">
      <c r="A990" s="20" t="s">
        <v>1270</v>
      </c>
      <c r="B990" s="20">
        <v>1457</v>
      </c>
      <c r="C990" s="20" t="s">
        <v>136</v>
      </c>
      <c r="D990" s="20">
        <v>1457</v>
      </c>
      <c r="E990" s="20" t="s">
        <v>136</v>
      </c>
      <c r="F990" s="20">
        <v>811</v>
      </c>
      <c r="G990" s="20" t="s">
        <v>549</v>
      </c>
      <c r="S990" s="23">
        <v>1</v>
      </c>
      <c r="T990" s="23">
        <v>1</v>
      </c>
      <c r="U990" s="23">
        <v>7</v>
      </c>
      <c r="V990" s="23">
        <v>8</v>
      </c>
      <c r="W990" s="28">
        <f t="shared" si="111"/>
        <v>17</v>
      </c>
    </row>
    <row r="991" spans="1:23" outlineLevel="2" x14ac:dyDescent="0.25">
      <c r="A991" s="20" t="s">
        <v>1270</v>
      </c>
      <c r="B991" s="20">
        <v>1457</v>
      </c>
      <c r="C991" s="20" t="s">
        <v>136</v>
      </c>
      <c r="D991" s="20">
        <v>1457</v>
      </c>
      <c r="E991" s="20" t="s">
        <v>136</v>
      </c>
      <c r="F991" s="20">
        <v>813</v>
      </c>
      <c r="G991" s="20" t="s">
        <v>550</v>
      </c>
      <c r="P991" s="23">
        <v>2</v>
      </c>
      <c r="Q991" s="23">
        <v>2</v>
      </c>
      <c r="R991" s="23">
        <v>5</v>
      </c>
      <c r="W991" s="28">
        <f t="shared" si="111"/>
        <v>9</v>
      </c>
    </row>
    <row r="992" spans="1:23" outlineLevel="2" x14ac:dyDescent="0.25">
      <c r="A992" s="20" t="s">
        <v>1270</v>
      </c>
      <c r="B992" s="20">
        <v>1457</v>
      </c>
      <c r="C992" s="20" t="s">
        <v>136</v>
      </c>
      <c r="D992" s="20">
        <v>1457</v>
      </c>
      <c r="E992" s="20" t="s">
        <v>136</v>
      </c>
      <c r="F992" s="20">
        <v>810</v>
      </c>
      <c r="G992" s="20" t="s">
        <v>552</v>
      </c>
      <c r="M992" s="23">
        <v>1</v>
      </c>
      <c r="N992" s="23">
        <v>1</v>
      </c>
      <c r="O992" s="23">
        <v>1</v>
      </c>
      <c r="W992" s="28">
        <f t="shared" si="111"/>
        <v>3</v>
      </c>
    </row>
    <row r="993" spans="1:23" outlineLevel="2" x14ac:dyDescent="0.25">
      <c r="A993" s="20" t="s">
        <v>1270</v>
      </c>
      <c r="B993" s="20">
        <v>1457</v>
      </c>
      <c r="C993" s="20" t="s">
        <v>136</v>
      </c>
      <c r="D993" s="20">
        <v>1467</v>
      </c>
      <c r="E993" s="20" t="s">
        <v>154</v>
      </c>
      <c r="F993" s="20">
        <v>1043</v>
      </c>
      <c r="G993" s="20" t="s">
        <v>623</v>
      </c>
      <c r="V993" s="23">
        <v>1</v>
      </c>
      <c r="W993" s="28">
        <f t="shared" si="111"/>
        <v>1</v>
      </c>
    </row>
    <row r="994" spans="1:23" outlineLevel="2" x14ac:dyDescent="0.25">
      <c r="A994" s="20" t="s">
        <v>1270</v>
      </c>
      <c r="B994" s="20">
        <v>1457</v>
      </c>
      <c r="C994" s="20" t="s">
        <v>136</v>
      </c>
      <c r="D994" s="20">
        <v>480</v>
      </c>
      <c r="E994" s="20" t="s">
        <v>208</v>
      </c>
      <c r="F994" s="20">
        <v>483</v>
      </c>
      <c r="G994" s="20" t="s">
        <v>808</v>
      </c>
      <c r="H994" s="23">
        <v>1</v>
      </c>
      <c r="W994" s="28">
        <f t="shared" si="111"/>
        <v>1</v>
      </c>
    </row>
    <row r="995" spans="1:23" outlineLevel="2" x14ac:dyDescent="0.25">
      <c r="A995" s="20" t="s">
        <v>1270</v>
      </c>
      <c r="B995" s="20">
        <v>1457</v>
      </c>
      <c r="C995" s="20" t="s">
        <v>136</v>
      </c>
      <c r="D995" s="20">
        <v>480</v>
      </c>
      <c r="E995" s="20" t="s">
        <v>208</v>
      </c>
      <c r="F995" s="20">
        <v>482</v>
      </c>
      <c r="G995" s="20" t="s">
        <v>810</v>
      </c>
      <c r="S995" s="23">
        <v>1</v>
      </c>
      <c r="U995" s="23">
        <v>2</v>
      </c>
      <c r="V995" s="23">
        <v>3</v>
      </c>
      <c r="W995" s="28">
        <f t="shared" si="111"/>
        <v>6</v>
      </c>
    </row>
    <row r="996" spans="1:23" outlineLevel="2" x14ac:dyDescent="0.25">
      <c r="A996" s="20" t="s">
        <v>1270</v>
      </c>
      <c r="B996" s="20">
        <v>1457</v>
      </c>
      <c r="C996" s="20" t="s">
        <v>136</v>
      </c>
      <c r="D996" s="20">
        <v>518</v>
      </c>
      <c r="E996" s="20" t="s">
        <v>214</v>
      </c>
      <c r="F996" s="20">
        <v>521</v>
      </c>
      <c r="G996" s="20" t="s">
        <v>822</v>
      </c>
      <c r="N996" s="23">
        <v>1</v>
      </c>
      <c r="O996" s="23">
        <v>1</v>
      </c>
      <c r="W996" s="28">
        <f t="shared" si="111"/>
        <v>2</v>
      </c>
    </row>
    <row r="997" spans="1:23" outlineLevel="2" x14ac:dyDescent="0.25">
      <c r="A997" s="20" t="s">
        <v>1270</v>
      </c>
      <c r="B997" s="20">
        <v>1457</v>
      </c>
      <c r="C997" s="20" t="s">
        <v>136</v>
      </c>
      <c r="D997" s="20">
        <v>518</v>
      </c>
      <c r="E997" s="20" t="s">
        <v>214</v>
      </c>
      <c r="F997" s="20">
        <v>519</v>
      </c>
      <c r="G997" s="20" t="s">
        <v>823</v>
      </c>
      <c r="S997" s="23">
        <v>1</v>
      </c>
      <c r="T997" s="23">
        <v>1</v>
      </c>
      <c r="U997" s="23">
        <v>1</v>
      </c>
      <c r="V997" s="23">
        <v>2</v>
      </c>
      <c r="W997" s="28">
        <f t="shared" si="111"/>
        <v>5</v>
      </c>
    </row>
    <row r="998" spans="1:23" outlineLevel="1" x14ac:dyDescent="0.25">
      <c r="A998" s="24" t="s">
        <v>1828</v>
      </c>
      <c r="B998" s="25"/>
      <c r="C998" s="25"/>
      <c r="D998" s="25"/>
      <c r="E998" s="25"/>
      <c r="F998" s="25"/>
      <c r="G998" s="25"/>
      <c r="H998" s="26">
        <f t="shared" ref="H998:W998" si="117">SUBTOTAL(9,H981:H997)</f>
        <v>21</v>
      </c>
      <c r="I998" s="26">
        <f t="shared" si="117"/>
        <v>0</v>
      </c>
      <c r="J998" s="26">
        <f t="shared" si="117"/>
        <v>40</v>
      </c>
      <c r="K998" s="26">
        <f t="shared" si="117"/>
        <v>48</v>
      </c>
      <c r="L998" s="26">
        <f t="shared" si="117"/>
        <v>51</v>
      </c>
      <c r="M998" s="26">
        <f t="shared" si="117"/>
        <v>44</v>
      </c>
      <c r="N998" s="26">
        <f t="shared" si="117"/>
        <v>48</v>
      </c>
      <c r="O998" s="26">
        <f t="shared" si="117"/>
        <v>51</v>
      </c>
      <c r="P998" s="26">
        <f t="shared" si="117"/>
        <v>45</v>
      </c>
      <c r="Q998" s="26">
        <f t="shared" si="117"/>
        <v>46</v>
      </c>
      <c r="R998" s="26">
        <f t="shared" si="117"/>
        <v>59</v>
      </c>
      <c r="S998" s="26">
        <f t="shared" si="117"/>
        <v>60</v>
      </c>
      <c r="T998" s="26">
        <f t="shared" si="117"/>
        <v>60</v>
      </c>
      <c r="U998" s="26">
        <f t="shared" si="117"/>
        <v>59</v>
      </c>
      <c r="V998" s="26">
        <f t="shared" si="117"/>
        <v>65</v>
      </c>
      <c r="W998" s="28">
        <f t="shared" si="117"/>
        <v>697</v>
      </c>
    </row>
    <row r="999" spans="1:23" outlineLevel="2" x14ac:dyDescent="0.25">
      <c r="A999" s="20" t="s">
        <v>1271</v>
      </c>
      <c r="B999" s="20">
        <v>932</v>
      </c>
      <c r="C999" s="20" t="s">
        <v>173</v>
      </c>
      <c r="D999" s="20">
        <v>42</v>
      </c>
      <c r="E999" s="20" t="s">
        <v>27</v>
      </c>
      <c r="F999" s="20">
        <v>52</v>
      </c>
      <c r="G999" s="20" t="s">
        <v>282</v>
      </c>
      <c r="T999" s="23">
        <v>1</v>
      </c>
      <c r="W999" s="28">
        <f t="shared" si="111"/>
        <v>1</v>
      </c>
    </row>
    <row r="1000" spans="1:23" outlineLevel="2" x14ac:dyDescent="0.25">
      <c r="A1000" s="20" t="s">
        <v>1271</v>
      </c>
      <c r="B1000" s="20">
        <v>932</v>
      </c>
      <c r="C1000" s="20" t="s">
        <v>173</v>
      </c>
      <c r="D1000" s="20">
        <v>78</v>
      </c>
      <c r="E1000" s="20" t="s">
        <v>34</v>
      </c>
      <c r="F1000" s="20">
        <v>84</v>
      </c>
      <c r="G1000" s="20" t="s">
        <v>303</v>
      </c>
      <c r="S1000" s="23">
        <v>4</v>
      </c>
      <c r="T1000" s="23">
        <v>4</v>
      </c>
      <c r="U1000" s="23">
        <v>8</v>
      </c>
      <c r="V1000" s="23">
        <v>13</v>
      </c>
      <c r="W1000" s="28">
        <f t="shared" si="111"/>
        <v>29</v>
      </c>
    </row>
    <row r="1001" spans="1:23" outlineLevel="2" x14ac:dyDescent="0.25">
      <c r="A1001" s="20" t="s">
        <v>1271</v>
      </c>
      <c r="B1001" s="20">
        <v>932</v>
      </c>
      <c r="C1001" s="20" t="s">
        <v>173</v>
      </c>
      <c r="D1001" s="20">
        <v>1095</v>
      </c>
      <c r="E1001" s="20" t="s">
        <v>235</v>
      </c>
      <c r="F1001" s="20">
        <v>1096</v>
      </c>
      <c r="G1001" s="20" t="s">
        <v>235</v>
      </c>
      <c r="S1001" s="23">
        <v>3</v>
      </c>
      <c r="T1001" s="23">
        <v>3</v>
      </c>
      <c r="U1001" s="23">
        <v>2</v>
      </c>
      <c r="W1001" s="28">
        <f t="shared" si="111"/>
        <v>8</v>
      </c>
    </row>
    <row r="1002" spans="1:23" outlineLevel="2" x14ac:dyDescent="0.25">
      <c r="A1002" s="20" t="s">
        <v>1271</v>
      </c>
      <c r="B1002" s="20">
        <v>932</v>
      </c>
      <c r="C1002" s="20" t="s">
        <v>173</v>
      </c>
      <c r="D1002" s="20">
        <v>1615</v>
      </c>
      <c r="E1002" s="20" t="s">
        <v>140</v>
      </c>
      <c r="F1002" s="20">
        <v>675</v>
      </c>
      <c r="G1002" s="20" t="s">
        <v>573</v>
      </c>
      <c r="T1002" s="23">
        <v>1</v>
      </c>
      <c r="U1002" s="23">
        <v>1</v>
      </c>
      <c r="W1002" s="28">
        <f t="shared" si="111"/>
        <v>2</v>
      </c>
    </row>
    <row r="1003" spans="1:23" outlineLevel="2" x14ac:dyDescent="0.25">
      <c r="A1003" s="20" t="s">
        <v>1271</v>
      </c>
      <c r="B1003" s="20">
        <v>932</v>
      </c>
      <c r="C1003" s="20" t="s">
        <v>173</v>
      </c>
      <c r="D1003" s="20">
        <v>1466</v>
      </c>
      <c r="E1003" s="20" t="s">
        <v>151</v>
      </c>
      <c r="F1003" s="20">
        <v>332</v>
      </c>
      <c r="G1003" s="20" t="s">
        <v>611</v>
      </c>
      <c r="U1003" s="23">
        <v>1</v>
      </c>
      <c r="W1003" s="28">
        <f t="shared" ref="W1003:W1075" si="118">SUM(H1003:V1003)</f>
        <v>1</v>
      </c>
    </row>
    <row r="1004" spans="1:23" outlineLevel="2" x14ac:dyDescent="0.25">
      <c r="A1004" s="20" t="s">
        <v>1271</v>
      </c>
      <c r="B1004" s="20">
        <v>932</v>
      </c>
      <c r="C1004" s="20" t="s">
        <v>173</v>
      </c>
      <c r="D1004" s="20">
        <v>932</v>
      </c>
      <c r="E1004" s="20" t="s">
        <v>173</v>
      </c>
      <c r="F1004" s="20">
        <v>933</v>
      </c>
      <c r="G1004" s="20" t="s">
        <v>708</v>
      </c>
      <c r="H1004" s="23">
        <v>3</v>
      </c>
      <c r="J1004" s="23">
        <v>7</v>
      </c>
      <c r="K1004" s="23">
        <v>3</v>
      </c>
      <c r="W1004" s="28">
        <f t="shared" si="118"/>
        <v>13</v>
      </c>
    </row>
    <row r="1005" spans="1:23" outlineLevel="2" x14ac:dyDescent="0.25">
      <c r="A1005" s="20" t="s">
        <v>1271</v>
      </c>
      <c r="B1005" s="20">
        <v>932</v>
      </c>
      <c r="C1005" s="20" t="s">
        <v>173</v>
      </c>
      <c r="D1005" s="20">
        <v>932</v>
      </c>
      <c r="E1005" s="20" t="s">
        <v>173</v>
      </c>
      <c r="F1005" s="20">
        <v>935</v>
      </c>
      <c r="G1005" s="20" t="s">
        <v>709</v>
      </c>
      <c r="O1005" s="23">
        <v>9</v>
      </c>
      <c r="P1005" s="23">
        <v>8</v>
      </c>
      <c r="Q1005" s="23">
        <v>13</v>
      </c>
      <c r="R1005" s="23">
        <v>9</v>
      </c>
      <c r="W1005" s="28">
        <f t="shared" si="118"/>
        <v>39</v>
      </c>
    </row>
    <row r="1006" spans="1:23" outlineLevel="2" x14ac:dyDescent="0.25">
      <c r="A1006" s="20" t="s">
        <v>1271</v>
      </c>
      <c r="B1006" s="20">
        <v>932</v>
      </c>
      <c r="C1006" s="20" t="s">
        <v>173</v>
      </c>
      <c r="D1006" s="20">
        <v>932</v>
      </c>
      <c r="E1006" s="20" t="s">
        <v>173</v>
      </c>
      <c r="F1006" s="20">
        <v>934</v>
      </c>
      <c r="G1006" s="20" t="s">
        <v>710</v>
      </c>
      <c r="L1006" s="23">
        <v>6</v>
      </c>
      <c r="M1006" s="23">
        <v>9</v>
      </c>
      <c r="N1006" s="23">
        <v>7</v>
      </c>
      <c r="W1006" s="28">
        <f t="shared" si="118"/>
        <v>22</v>
      </c>
    </row>
    <row r="1007" spans="1:23" outlineLevel="1" x14ac:dyDescent="0.25">
      <c r="A1007" s="24" t="s">
        <v>1829</v>
      </c>
      <c r="B1007" s="25"/>
      <c r="C1007" s="25"/>
      <c r="D1007" s="25"/>
      <c r="E1007" s="25"/>
      <c r="F1007" s="25"/>
      <c r="G1007" s="25"/>
      <c r="H1007" s="26">
        <f t="shared" ref="H1007:W1007" si="119">SUBTOTAL(9,H999:H1006)</f>
        <v>3</v>
      </c>
      <c r="I1007" s="26">
        <f t="shared" si="119"/>
        <v>0</v>
      </c>
      <c r="J1007" s="26">
        <f t="shared" si="119"/>
        <v>7</v>
      </c>
      <c r="K1007" s="26">
        <f t="shared" si="119"/>
        <v>3</v>
      </c>
      <c r="L1007" s="26">
        <f t="shared" si="119"/>
        <v>6</v>
      </c>
      <c r="M1007" s="26">
        <f t="shared" si="119"/>
        <v>9</v>
      </c>
      <c r="N1007" s="26">
        <f t="shared" si="119"/>
        <v>7</v>
      </c>
      <c r="O1007" s="26">
        <f t="shared" si="119"/>
        <v>9</v>
      </c>
      <c r="P1007" s="26">
        <f t="shared" si="119"/>
        <v>8</v>
      </c>
      <c r="Q1007" s="26">
        <f t="shared" si="119"/>
        <v>13</v>
      </c>
      <c r="R1007" s="26">
        <f t="shared" si="119"/>
        <v>9</v>
      </c>
      <c r="S1007" s="26">
        <f t="shared" si="119"/>
        <v>7</v>
      </c>
      <c r="T1007" s="26">
        <f t="shared" si="119"/>
        <v>9</v>
      </c>
      <c r="U1007" s="26">
        <f t="shared" si="119"/>
        <v>12</v>
      </c>
      <c r="V1007" s="26">
        <f t="shared" si="119"/>
        <v>13</v>
      </c>
      <c r="W1007" s="28">
        <f t="shared" si="119"/>
        <v>115</v>
      </c>
    </row>
    <row r="1008" spans="1:23" outlineLevel="2" x14ac:dyDescent="0.25">
      <c r="A1008" s="20" t="s">
        <v>1272</v>
      </c>
      <c r="B1008" s="20">
        <v>826</v>
      </c>
      <c r="C1008" s="20" t="s">
        <v>161</v>
      </c>
      <c r="D1008" s="20">
        <v>1501</v>
      </c>
      <c r="E1008" s="20" t="s">
        <v>93</v>
      </c>
      <c r="F1008" s="20">
        <v>1502</v>
      </c>
      <c r="G1008" s="20" t="s">
        <v>93</v>
      </c>
      <c r="S1008" s="23">
        <v>2</v>
      </c>
      <c r="T1008" s="23">
        <v>1</v>
      </c>
      <c r="U1008" s="23">
        <v>2</v>
      </c>
      <c r="W1008" s="28">
        <f t="shared" si="118"/>
        <v>5</v>
      </c>
    </row>
    <row r="1009" spans="1:23" outlineLevel="2" x14ac:dyDescent="0.25">
      <c r="A1009" s="20" t="s">
        <v>1272</v>
      </c>
      <c r="B1009" s="20">
        <v>826</v>
      </c>
      <c r="C1009" s="20" t="s">
        <v>161</v>
      </c>
      <c r="D1009" s="20">
        <v>1457</v>
      </c>
      <c r="E1009" s="20" t="s">
        <v>136</v>
      </c>
      <c r="F1009" s="20">
        <v>811</v>
      </c>
      <c r="G1009" s="20" t="s">
        <v>549</v>
      </c>
      <c r="S1009" s="23">
        <v>1</v>
      </c>
      <c r="W1009" s="28">
        <f t="shared" si="118"/>
        <v>1</v>
      </c>
    </row>
    <row r="1010" spans="1:23" outlineLevel="2" x14ac:dyDescent="0.25">
      <c r="A1010" s="20" t="s">
        <v>1272</v>
      </c>
      <c r="B1010" s="20">
        <v>826</v>
      </c>
      <c r="C1010" s="20" t="s">
        <v>161</v>
      </c>
      <c r="D1010" s="20">
        <v>826</v>
      </c>
      <c r="E1010" s="20" t="s">
        <v>161</v>
      </c>
      <c r="F1010" s="20">
        <v>828</v>
      </c>
      <c r="G1010" s="20" t="s">
        <v>652</v>
      </c>
      <c r="K1010" s="23">
        <v>4</v>
      </c>
      <c r="L1010" s="23">
        <v>4</v>
      </c>
      <c r="M1010" s="23">
        <v>2</v>
      </c>
      <c r="N1010" s="23">
        <v>3</v>
      </c>
      <c r="O1010" s="23">
        <v>5</v>
      </c>
      <c r="P1010" s="23">
        <v>1</v>
      </c>
      <c r="W1010" s="28">
        <f t="shared" si="118"/>
        <v>19</v>
      </c>
    </row>
    <row r="1011" spans="1:23" outlineLevel="2" x14ac:dyDescent="0.25">
      <c r="A1011" s="20" t="s">
        <v>1272</v>
      </c>
      <c r="B1011" s="20">
        <v>826</v>
      </c>
      <c r="C1011" s="20" t="s">
        <v>161</v>
      </c>
      <c r="D1011" s="20">
        <v>826</v>
      </c>
      <c r="E1011" s="20" t="s">
        <v>161</v>
      </c>
      <c r="F1011" s="20">
        <v>829</v>
      </c>
      <c r="G1011" s="20" t="s">
        <v>653</v>
      </c>
      <c r="H1011" s="23">
        <v>15</v>
      </c>
      <c r="J1011" s="23">
        <v>23</v>
      </c>
      <c r="K1011" s="23">
        <v>34</v>
      </c>
      <c r="L1011" s="23">
        <v>27</v>
      </c>
      <c r="M1011" s="23">
        <v>32</v>
      </c>
      <c r="N1011" s="23">
        <v>23</v>
      </c>
      <c r="O1011" s="23">
        <v>41</v>
      </c>
      <c r="P1011" s="23">
        <v>30</v>
      </c>
      <c r="W1011" s="28">
        <f t="shared" si="118"/>
        <v>225</v>
      </c>
    </row>
    <row r="1012" spans="1:23" outlineLevel="2" x14ac:dyDescent="0.25">
      <c r="A1012" s="20" t="s">
        <v>1272</v>
      </c>
      <c r="B1012" s="20">
        <v>826</v>
      </c>
      <c r="C1012" s="20" t="s">
        <v>161</v>
      </c>
      <c r="D1012" s="20">
        <v>826</v>
      </c>
      <c r="E1012" s="20" t="s">
        <v>161</v>
      </c>
      <c r="F1012" s="20">
        <v>832</v>
      </c>
      <c r="G1012" s="20" t="s">
        <v>654</v>
      </c>
      <c r="H1012" s="23">
        <v>10</v>
      </c>
      <c r="J1012" s="23">
        <v>3</v>
      </c>
      <c r="W1012" s="28">
        <f t="shared" si="118"/>
        <v>13</v>
      </c>
    </row>
    <row r="1013" spans="1:23" outlineLevel="2" x14ac:dyDescent="0.25">
      <c r="A1013" s="20" t="s">
        <v>1272</v>
      </c>
      <c r="B1013" s="20">
        <v>826</v>
      </c>
      <c r="C1013" s="20" t="s">
        <v>161</v>
      </c>
      <c r="D1013" s="20">
        <v>826</v>
      </c>
      <c r="E1013" s="20" t="s">
        <v>161</v>
      </c>
      <c r="F1013" s="20">
        <v>830</v>
      </c>
      <c r="G1013" s="20" t="s">
        <v>655</v>
      </c>
      <c r="S1013" s="23">
        <v>40</v>
      </c>
      <c r="T1013" s="23">
        <v>30</v>
      </c>
      <c r="U1013" s="23">
        <v>36</v>
      </c>
      <c r="V1013" s="23">
        <v>38</v>
      </c>
      <c r="W1013" s="28">
        <f t="shared" si="118"/>
        <v>144</v>
      </c>
    </row>
    <row r="1014" spans="1:23" outlineLevel="2" x14ac:dyDescent="0.25">
      <c r="A1014" s="20" t="s">
        <v>1272</v>
      </c>
      <c r="B1014" s="20">
        <v>826</v>
      </c>
      <c r="C1014" s="20" t="s">
        <v>161</v>
      </c>
      <c r="D1014" s="20">
        <v>826</v>
      </c>
      <c r="E1014" s="20" t="s">
        <v>161</v>
      </c>
      <c r="F1014" s="20">
        <v>831</v>
      </c>
      <c r="G1014" s="20" t="s">
        <v>656</v>
      </c>
      <c r="Q1014" s="23">
        <v>31</v>
      </c>
      <c r="R1014" s="23">
        <v>44</v>
      </c>
      <c r="W1014" s="28">
        <f t="shared" si="118"/>
        <v>75</v>
      </c>
    </row>
    <row r="1015" spans="1:23" outlineLevel="2" x14ac:dyDescent="0.25">
      <c r="A1015" s="20" t="s">
        <v>1272</v>
      </c>
      <c r="B1015" s="20">
        <v>826</v>
      </c>
      <c r="C1015" s="20" t="s">
        <v>161</v>
      </c>
      <c r="D1015" s="20">
        <v>854</v>
      </c>
      <c r="E1015" s="20" t="s">
        <v>165</v>
      </c>
      <c r="F1015" s="20">
        <v>858</v>
      </c>
      <c r="G1015" s="20" t="s">
        <v>673</v>
      </c>
      <c r="R1015" s="23">
        <v>1</v>
      </c>
      <c r="W1015" s="28">
        <f t="shared" si="118"/>
        <v>1</v>
      </c>
    </row>
    <row r="1016" spans="1:23" outlineLevel="2" x14ac:dyDescent="0.25">
      <c r="A1016" s="20" t="s">
        <v>1272</v>
      </c>
      <c r="B1016" s="20">
        <v>826</v>
      </c>
      <c r="C1016" s="20" t="s">
        <v>161</v>
      </c>
      <c r="D1016" s="20">
        <v>480</v>
      </c>
      <c r="E1016" s="20" t="s">
        <v>208</v>
      </c>
      <c r="F1016" s="20">
        <v>482</v>
      </c>
      <c r="G1016" s="20" t="s">
        <v>810</v>
      </c>
      <c r="V1016" s="23">
        <v>2</v>
      </c>
      <c r="W1016" s="28">
        <f t="shared" si="118"/>
        <v>2</v>
      </c>
    </row>
    <row r="1017" spans="1:23" outlineLevel="1" x14ac:dyDescent="0.25">
      <c r="A1017" s="24" t="s">
        <v>1830</v>
      </c>
      <c r="B1017" s="25"/>
      <c r="C1017" s="25"/>
      <c r="D1017" s="25"/>
      <c r="E1017" s="25"/>
      <c r="F1017" s="25"/>
      <c r="G1017" s="25"/>
      <c r="H1017" s="26">
        <f t="shared" ref="H1017:W1017" si="120">SUBTOTAL(9,H1008:H1016)</f>
        <v>25</v>
      </c>
      <c r="I1017" s="26">
        <f t="shared" si="120"/>
        <v>0</v>
      </c>
      <c r="J1017" s="26">
        <f t="shared" si="120"/>
        <v>26</v>
      </c>
      <c r="K1017" s="26">
        <f t="shared" si="120"/>
        <v>38</v>
      </c>
      <c r="L1017" s="26">
        <f t="shared" si="120"/>
        <v>31</v>
      </c>
      <c r="M1017" s="26">
        <f t="shared" si="120"/>
        <v>34</v>
      </c>
      <c r="N1017" s="26">
        <f t="shared" si="120"/>
        <v>26</v>
      </c>
      <c r="O1017" s="26">
        <f t="shared" si="120"/>
        <v>46</v>
      </c>
      <c r="P1017" s="26">
        <f t="shared" si="120"/>
        <v>31</v>
      </c>
      <c r="Q1017" s="26">
        <f t="shared" si="120"/>
        <v>31</v>
      </c>
      <c r="R1017" s="26">
        <f t="shared" si="120"/>
        <v>45</v>
      </c>
      <c r="S1017" s="26">
        <f t="shared" si="120"/>
        <v>43</v>
      </c>
      <c r="T1017" s="26">
        <f t="shared" si="120"/>
        <v>31</v>
      </c>
      <c r="U1017" s="26">
        <f t="shared" si="120"/>
        <v>38</v>
      </c>
      <c r="V1017" s="26">
        <f t="shared" si="120"/>
        <v>40</v>
      </c>
      <c r="W1017" s="28">
        <f t="shared" si="120"/>
        <v>485</v>
      </c>
    </row>
    <row r="1018" spans="1:23" outlineLevel="2" x14ac:dyDescent="0.25">
      <c r="A1018" s="20" t="s">
        <v>1273</v>
      </c>
      <c r="B1018" s="20">
        <v>753</v>
      </c>
      <c r="C1018" s="20" t="s">
        <v>153</v>
      </c>
      <c r="D1018" s="20">
        <v>1628</v>
      </c>
      <c r="E1018" s="20" t="s">
        <v>45</v>
      </c>
      <c r="F1018" s="20">
        <v>755</v>
      </c>
      <c r="G1018" s="20" t="s">
        <v>320</v>
      </c>
      <c r="L1018" s="23">
        <v>1</v>
      </c>
      <c r="M1018" s="23">
        <v>1</v>
      </c>
      <c r="P1018" s="23">
        <v>1</v>
      </c>
      <c r="W1018" s="28">
        <f t="shared" si="118"/>
        <v>3</v>
      </c>
    </row>
    <row r="1019" spans="1:23" outlineLevel="2" x14ac:dyDescent="0.25">
      <c r="A1019" s="20" t="s">
        <v>1273</v>
      </c>
      <c r="B1019" s="20">
        <v>753</v>
      </c>
      <c r="C1019" s="20" t="s">
        <v>153</v>
      </c>
      <c r="D1019" s="20">
        <v>239</v>
      </c>
      <c r="E1019" s="20" t="s">
        <v>83</v>
      </c>
      <c r="F1019" s="20">
        <v>240</v>
      </c>
      <c r="G1019" s="20" t="s">
        <v>371</v>
      </c>
      <c r="J1019" s="23">
        <v>1</v>
      </c>
      <c r="W1019" s="28">
        <f t="shared" si="118"/>
        <v>1</v>
      </c>
    </row>
    <row r="1020" spans="1:23" outlineLevel="2" x14ac:dyDescent="0.25">
      <c r="A1020" s="20" t="s">
        <v>1273</v>
      </c>
      <c r="B1020" s="20">
        <v>753</v>
      </c>
      <c r="C1020" s="20" t="s">
        <v>153</v>
      </c>
      <c r="D1020" s="20">
        <v>753</v>
      </c>
      <c r="E1020" s="20" t="s">
        <v>153</v>
      </c>
      <c r="F1020" s="20">
        <v>754</v>
      </c>
      <c r="G1020" s="20" t="s">
        <v>618</v>
      </c>
      <c r="J1020" s="23">
        <v>2</v>
      </c>
      <c r="K1020" s="23">
        <v>1</v>
      </c>
      <c r="L1020" s="23">
        <v>2</v>
      </c>
      <c r="M1020" s="23">
        <v>2</v>
      </c>
      <c r="N1020" s="23">
        <v>1</v>
      </c>
      <c r="O1020" s="23">
        <v>2</v>
      </c>
      <c r="W1020" s="28">
        <f t="shared" si="118"/>
        <v>10</v>
      </c>
    </row>
    <row r="1021" spans="1:23" outlineLevel="2" x14ac:dyDescent="0.25">
      <c r="A1021" s="20" t="s">
        <v>1273</v>
      </c>
      <c r="B1021" s="20">
        <v>753</v>
      </c>
      <c r="C1021" s="20" t="s">
        <v>153</v>
      </c>
      <c r="D1021" s="20">
        <v>753</v>
      </c>
      <c r="E1021" s="20" t="s">
        <v>153</v>
      </c>
      <c r="F1021" s="20">
        <v>758</v>
      </c>
      <c r="G1021" s="20" t="s">
        <v>619</v>
      </c>
      <c r="H1021" s="23">
        <v>4</v>
      </c>
      <c r="J1021" s="23">
        <v>1</v>
      </c>
      <c r="K1021" s="23">
        <v>6</v>
      </c>
      <c r="L1021" s="23">
        <v>3</v>
      </c>
      <c r="M1021" s="23">
        <v>7</v>
      </c>
      <c r="N1021" s="23">
        <v>9</v>
      </c>
      <c r="O1021" s="23">
        <v>4</v>
      </c>
      <c r="P1021" s="23">
        <v>1</v>
      </c>
      <c r="W1021" s="28">
        <f t="shared" si="118"/>
        <v>35</v>
      </c>
    </row>
    <row r="1022" spans="1:23" outlineLevel="2" x14ac:dyDescent="0.25">
      <c r="A1022" s="20" t="s">
        <v>1273</v>
      </c>
      <c r="B1022" s="20">
        <v>753</v>
      </c>
      <c r="C1022" s="20" t="s">
        <v>153</v>
      </c>
      <c r="D1022" s="20">
        <v>753</v>
      </c>
      <c r="E1022" s="20" t="s">
        <v>153</v>
      </c>
      <c r="F1022" s="20">
        <v>759</v>
      </c>
      <c r="G1022" s="20" t="s">
        <v>620</v>
      </c>
      <c r="H1022" s="23">
        <v>1</v>
      </c>
      <c r="M1022" s="23">
        <v>1</v>
      </c>
      <c r="W1022" s="28">
        <f t="shared" si="118"/>
        <v>2</v>
      </c>
    </row>
    <row r="1023" spans="1:23" outlineLevel="2" x14ac:dyDescent="0.25">
      <c r="A1023" s="20" t="s">
        <v>1273</v>
      </c>
      <c r="B1023" s="20">
        <v>753</v>
      </c>
      <c r="C1023" s="20" t="s">
        <v>153</v>
      </c>
      <c r="D1023" s="20">
        <v>753</v>
      </c>
      <c r="E1023" s="20" t="s">
        <v>153</v>
      </c>
      <c r="F1023" s="20">
        <v>757</v>
      </c>
      <c r="G1023" s="20" t="s">
        <v>621</v>
      </c>
      <c r="Q1023" s="23">
        <v>7</v>
      </c>
      <c r="R1023" s="23">
        <v>3</v>
      </c>
      <c r="S1023" s="23">
        <v>16</v>
      </c>
      <c r="T1023" s="23">
        <v>3</v>
      </c>
      <c r="U1023" s="23">
        <v>5</v>
      </c>
      <c r="V1023" s="23">
        <v>5</v>
      </c>
      <c r="W1023" s="28">
        <f t="shared" si="118"/>
        <v>39</v>
      </c>
    </row>
    <row r="1024" spans="1:23" outlineLevel="1" x14ac:dyDescent="0.25">
      <c r="A1024" s="24" t="s">
        <v>1831</v>
      </c>
      <c r="B1024" s="25"/>
      <c r="C1024" s="25"/>
      <c r="D1024" s="25"/>
      <c r="E1024" s="25"/>
      <c r="F1024" s="25"/>
      <c r="G1024" s="25"/>
      <c r="H1024" s="26">
        <f t="shared" ref="H1024:W1024" si="121">SUBTOTAL(9,H1018:H1023)</f>
        <v>5</v>
      </c>
      <c r="I1024" s="26">
        <f t="shared" si="121"/>
        <v>0</v>
      </c>
      <c r="J1024" s="26">
        <f t="shared" si="121"/>
        <v>4</v>
      </c>
      <c r="K1024" s="26">
        <f t="shared" si="121"/>
        <v>7</v>
      </c>
      <c r="L1024" s="26">
        <f t="shared" si="121"/>
        <v>6</v>
      </c>
      <c r="M1024" s="26">
        <f t="shared" si="121"/>
        <v>11</v>
      </c>
      <c r="N1024" s="26">
        <f t="shared" si="121"/>
        <v>10</v>
      </c>
      <c r="O1024" s="26">
        <f t="shared" si="121"/>
        <v>6</v>
      </c>
      <c r="P1024" s="26">
        <f t="shared" si="121"/>
        <v>2</v>
      </c>
      <c r="Q1024" s="26">
        <f t="shared" si="121"/>
        <v>7</v>
      </c>
      <c r="R1024" s="26">
        <f t="shared" si="121"/>
        <v>3</v>
      </c>
      <c r="S1024" s="26">
        <f t="shared" si="121"/>
        <v>16</v>
      </c>
      <c r="T1024" s="26">
        <f t="shared" si="121"/>
        <v>3</v>
      </c>
      <c r="U1024" s="26">
        <f t="shared" si="121"/>
        <v>5</v>
      </c>
      <c r="V1024" s="26">
        <f t="shared" si="121"/>
        <v>5</v>
      </c>
      <c r="W1024" s="28">
        <f t="shared" si="121"/>
        <v>90</v>
      </c>
    </row>
    <row r="1025" spans="1:23" outlineLevel="2" x14ac:dyDescent="0.25">
      <c r="A1025" s="20" t="s">
        <v>1274</v>
      </c>
      <c r="B1025" s="20">
        <v>753</v>
      </c>
      <c r="C1025" s="20" t="s">
        <v>153</v>
      </c>
      <c r="D1025" s="20">
        <v>239</v>
      </c>
      <c r="E1025" s="20" t="s">
        <v>83</v>
      </c>
      <c r="F1025" s="20">
        <v>240</v>
      </c>
      <c r="G1025" s="20" t="s">
        <v>371</v>
      </c>
      <c r="M1025" s="23">
        <v>1</v>
      </c>
      <c r="W1025" s="28">
        <f t="shared" si="118"/>
        <v>1</v>
      </c>
    </row>
    <row r="1026" spans="1:23" outlineLevel="2" x14ac:dyDescent="0.25">
      <c r="A1026" s="20" t="s">
        <v>1274</v>
      </c>
      <c r="B1026" s="20">
        <v>753</v>
      </c>
      <c r="C1026" s="20" t="s">
        <v>153</v>
      </c>
      <c r="D1026" s="20">
        <v>277</v>
      </c>
      <c r="E1026" s="20" t="s">
        <v>90</v>
      </c>
      <c r="F1026" s="20">
        <v>278</v>
      </c>
      <c r="G1026" s="20" t="s">
        <v>390</v>
      </c>
      <c r="Q1026" s="23">
        <v>1</v>
      </c>
      <c r="W1026" s="28">
        <f t="shared" si="118"/>
        <v>1</v>
      </c>
    </row>
    <row r="1027" spans="1:23" outlineLevel="2" x14ac:dyDescent="0.25">
      <c r="A1027" s="20" t="s">
        <v>1274</v>
      </c>
      <c r="B1027" s="20">
        <v>753</v>
      </c>
      <c r="C1027" s="20" t="s">
        <v>153</v>
      </c>
      <c r="D1027" s="20">
        <v>1462</v>
      </c>
      <c r="E1027" s="20" t="s">
        <v>142</v>
      </c>
      <c r="F1027" s="20">
        <v>1046</v>
      </c>
      <c r="G1027" s="20" t="s">
        <v>583</v>
      </c>
      <c r="K1027" s="23">
        <v>1</v>
      </c>
      <c r="L1027" s="23">
        <v>1</v>
      </c>
      <c r="W1027" s="28">
        <f t="shared" si="118"/>
        <v>2</v>
      </c>
    </row>
    <row r="1028" spans="1:23" outlineLevel="2" x14ac:dyDescent="0.25">
      <c r="A1028" s="20" t="s">
        <v>1274</v>
      </c>
      <c r="B1028" s="20">
        <v>753</v>
      </c>
      <c r="C1028" s="20" t="s">
        <v>153</v>
      </c>
      <c r="D1028" s="20">
        <v>753</v>
      </c>
      <c r="E1028" s="20" t="s">
        <v>153</v>
      </c>
      <c r="F1028" s="20">
        <v>754</v>
      </c>
      <c r="G1028" s="20" t="s">
        <v>618</v>
      </c>
      <c r="H1028" s="23">
        <v>2</v>
      </c>
      <c r="J1028" s="23">
        <v>2</v>
      </c>
      <c r="K1028" s="23">
        <v>5</v>
      </c>
      <c r="L1028" s="23">
        <v>2</v>
      </c>
      <c r="M1028" s="23">
        <v>3</v>
      </c>
      <c r="N1028" s="23">
        <v>5</v>
      </c>
      <c r="O1028" s="23">
        <v>3</v>
      </c>
      <c r="P1028" s="23">
        <v>3</v>
      </c>
      <c r="W1028" s="28">
        <f t="shared" si="118"/>
        <v>25</v>
      </c>
    </row>
    <row r="1029" spans="1:23" outlineLevel="2" x14ac:dyDescent="0.25">
      <c r="A1029" s="20" t="s">
        <v>1274</v>
      </c>
      <c r="B1029" s="20">
        <v>753</v>
      </c>
      <c r="C1029" s="20" t="s">
        <v>153</v>
      </c>
      <c r="D1029" s="20">
        <v>753</v>
      </c>
      <c r="E1029" s="20" t="s">
        <v>153</v>
      </c>
      <c r="F1029" s="20">
        <v>758</v>
      </c>
      <c r="G1029" s="20" t="s">
        <v>619</v>
      </c>
      <c r="H1029" s="23">
        <v>1</v>
      </c>
      <c r="J1029" s="23">
        <v>1</v>
      </c>
      <c r="K1029" s="23">
        <v>2</v>
      </c>
      <c r="L1029" s="23">
        <v>1</v>
      </c>
      <c r="M1029" s="23">
        <v>2</v>
      </c>
      <c r="N1029" s="23">
        <v>2</v>
      </c>
      <c r="P1029" s="23">
        <v>3</v>
      </c>
      <c r="W1029" s="28">
        <f t="shared" si="118"/>
        <v>12</v>
      </c>
    </row>
    <row r="1030" spans="1:23" outlineLevel="2" x14ac:dyDescent="0.25">
      <c r="A1030" s="20" t="s">
        <v>1274</v>
      </c>
      <c r="B1030" s="20">
        <v>753</v>
      </c>
      <c r="C1030" s="20" t="s">
        <v>153</v>
      </c>
      <c r="D1030" s="20">
        <v>753</v>
      </c>
      <c r="E1030" s="20" t="s">
        <v>153</v>
      </c>
      <c r="F1030" s="20">
        <v>757</v>
      </c>
      <c r="G1030" s="20" t="s">
        <v>621</v>
      </c>
      <c r="Q1030" s="23">
        <v>5</v>
      </c>
      <c r="R1030" s="23">
        <v>7</v>
      </c>
      <c r="S1030" s="23">
        <v>3</v>
      </c>
      <c r="T1030" s="23">
        <v>5</v>
      </c>
      <c r="U1030" s="23">
        <v>2</v>
      </c>
      <c r="V1030" s="23">
        <v>4</v>
      </c>
      <c r="W1030" s="28">
        <f t="shared" si="118"/>
        <v>26</v>
      </c>
    </row>
    <row r="1031" spans="1:23" outlineLevel="2" x14ac:dyDescent="0.25">
      <c r="A1031" s="20" t="s">
        <v>1274</v>
      </c>
      <c r="B1031" s="20">
        <v>753</v>
      </c>
      <c r="C1031" s="20" t="s">
        <v>153</v>
      </c>
      <c r="D1031" s="20">
        <v>1156</v>
      </c>
      <c r="E1031" s="20" t="s">
        <v>251</v>
      </c>
      <c r="F1031" s="20">
        <v>1157</v>
      </c>
      <c r="G1031" s="20" t="s">
        <v>251</v>
      </c>
      <c r="T1031" s="23">
        <v>1</v>
      </c>
      <c r="W1031" s="28">
        <f t="shared" si="118"/>
        <v>1</v>
      </c>
    </row>
    <row r="1032" spans="1:23" outlineLevel="1" x14ac:dyDescent="0.25">
      <c r="A1032" s="24" t="s">
        <v>1832</v>
      </c>
      <c r="B1032" s="25"/>
      <c r="C1032" s="25"/>
      <c r="D1032" s="25"/>
      <c r="E1032" s="25"/>
      <c r="F1032" s="25"/>
      <c r="G1032" s="25"/>
      <c r="H1032" s="26">
        <f t="shared" ref="H1032:W1032" si="122">SUBTOTAL(9,H1025:H1031)</f>
        <v>3</v>
      </c>
      <c r="I1032" s="26">
        <f t="shared" si="122"/>
        <v>0</v>
      </c>
      <c r="J1032" s="26">
        <f t="shared" si="122"/>
        <v>3</v>
      </c>
      <c r="K1032" s="26">
        <f t="shared" si="122"/>
        <v>8</v>
      </c>
      <c r="L1032" s="26">
        <f t="shared" si="122"/>
        <v>4</v>
      </c>
      <c r="M1032" s="26">
        <f t="shared" si="122"/>
        <v>6</v>
      </c>
      <c r="N1032" s="26">
        <f t="shared" si="122"/>
        <v>7</v>
      </c>
      <c r="O1032" s="26">
        <f t="shared" si="122"/>
        <v>3</v>
      </c>
      <c r="P1032" s="26">
        <f t="shared" si="122"/>
        <v>6</v>
      </c>
      <c r="Q1032" s="26">
        <f t="shared" si="122"/>
        <v>6</v>
      </c>
      <c r="R1032" s="26">
        <f t="shared" si="122"/>
        <v>7</v>
      </c>
      <c r="S1032" s="26">
        <f t="shared" si="122"/>
        <v>3</v>
      </c>
      <c r="T1032" s="26">
        <f t="shared" si="122"/>
        <v>6</v>
      </c>
      <c r="U1032" s="26">
        <f t="shared" si="122"/>
        <v>2</v>
      </c>
      <c r="V1032" s="26">
        <f t="shared" si="122"/>
        <v>4</v>
      </c>
      <c r="W1032" s="28">
        <f t="shared" si="122"/>
        <v>68</v>
      </c>
    </row>
    <row r="1033" spans="1:23" outlineLevel="2" x14ac:dyDescent="0.25">
      <c r="A1033" s="20" t="s">
        <v>1275</v>
      </c>
      <c r="B1033" s="20">
        <v>1002</v>
      </c>
      <c r="C1033" s="20" t="s">
        <v>58</v>
      </c>
      <c r="D1033" s="20">
        <v>1002</v>
      </c>
      <c r="E1033" s="20" t="s">
        <v>58</v>
      </c>
      <c r="F1033" s="20">
        <v>1003</v>
      </c>
      <c r="G1033" s="20" t="s">
        <v>336</v>
      </c>
      <c r="J1033" s="23">
        <v>1</v>
      </c>
      <c r="M1033" s="23">
        <v>1</v>
      </c>
      <c r="W1033" s="28">
        <f t="shared" si="118"/>
        <v>2</v>
      </c>
    </row>
    <row r="1034" spans="1:23" outlineLevel="2" x14ac:dyDescent="0.25">
      <c r="A1034" s="20" t="s">
        <v>1275</v>
      </c>
      <c r="B1034" s="20">
        <v>1002</v>
      </c>
      <c r="C1034" s="20" t="s">
        <v>58</v>
      </c>
      <c r="D1034" s="20">
        <v>860</v>
      </c>
      <c r="E1034" s="20" t="s">
        <v>166</v>
      </c>
      <c r="F1034" s="20">
        <v>868</v>
      </c>
      <c r="G1034" s="20" t="s">
        <v>676</v>
      </c>
      <c r="N1034" s="23">
        <v>2</v>
      </c>
      <c r="W1034" s="28">
        <f t="shared" si="118"/>
        <v>2</v>
      </c>
    </row>
    <row r="1035" spans="1:23" outlineLevel="2" x14ac:dyDescent="0.25">
      <c r="A1035" s="20" t="s">
        <v>1275</v>
      </c>
      <c r="B1035" s="20">
        <v>1002</v>
      </c>
      <c r="C1035" s="20" t="s">
        <v>58</v>
      </c>
      <c r="D1035" s="20">
        <v>860</v>
      </c>
      <c r="E1035" s="20" t="s">
        <v>166</v>
      </c>
      <c r="F1035" s="20">
        <v>867</v>
      </c>
      <c r="G1035" s="20" t="s">
        <v>679</v>
      </c>
      <c r="V1035" s="23">
        <v>1</v>
      </c>
      <c r="W1035" s="28">
        <f t="shared" si="118"/>
        <v>1</v>
      </c>
    </row>
    <row r="1036" spans="1:23" outlineLevel="2" x14ac:dyDescent="0.25">
      <c r="A1036" s="20" t="s">
        <v>1275</v>
      </c>
      <c r="B1036" s="20">
        <v>1002</v>
      </c>
      <c r="C1036" s="20" t="s">
        <v>58</v>
      </c>
      <c r="D1036" s="20">
        <v>860</v>
      </c>
      <c r="E1036" s="20" t="s">
        <v>166</v>
      </c>
      <c r="F1036" s="20">
        <v>870</v>
      </c>
      <c r="G1036" s="20" t="s">
        <v>680</v>
      </c>
      <c r="P1036" s="23">
        <v>1</v>
      </c>
      <c r="R1036" s="23">
        <v>2</v>
      </c>
      <c r="W1036" s="28">
        <f t="shared" si="118"/>
        <v>3</v>
      </c>
    </row>
    <row r="1037" spans="1:23" outlineLevel="2" x14ac:dyDescent="0.25">
      <c r="A1037" s="20" t="s">
        <v>1275</v>
      </c>
      <c r="B1037" s="20">
        <v>1002</v>
      </c>
      <c r="C1037" s="20" t="s">
        <v>58</v>
      </c>
      <c r="D1037" s="20">
        <v>976</v>
      </c>
      <c r="E1037" s="20" t="s">
        <v>182</v>
      </c>
      <c r="F1037" s="20">
        <v>983</v>
      </c>
      <c r="G1037" s="20" t="s">
        <v>741</v>
      </c>
      <c r="K1037" s="23">
        <v>1</v>
      </c>
      <c r="W1037" s="28">
        <f t="shared" si="118"/>
        <v>1</v>
      </c>
    </row>
    <row r="1038" spans="1:23" outlineLevel="2" x14ac:dyDescent="0.25">
      <c r="A1038" s="20" t="s">
        <v>1275</v>
      </c>
      <c r="B1038" s="20">
        <v>1002</v>
      </c>
      <c r="C1038" s="20" t="s">
        <v>58</v>
      </c>
      <c r="D1038" s="20">
        <v>628</v>
      </c>
      <c r="E1038" s="20" t="s">
        <v>188</v>
      </c>
      <c r="F1038" s="20">
        <v>632</v>
      </c>
      <c r="G1038" s="20" t="s">
        <v>761</v>
      </c>
      <c r="I1038" s="23">
        <v>1</v>
      </c>
      <c r="J1038" s="23">
        <v>2</v>
      </c>
      <c r="K1038" s="23">
        <v>1</v>
      </c>
      <c r="L1038" s="23">
        <v>1</v>
      </c>
      <c r="M1038" s="23">
        <v>1</v>
      </c>
      <c r="W1038" s="28">
        <f t="shared" si="118"/>
        <v>6</v>
      </c>
    </row>
    <row r="1039" spans="1:23" outlineLevel="2" x14ac:dyDescent="0.25">
      <c r="A1039" s="20" t="s">
        <v>1275</v>
      </c>
      <c r="B1039" s="20">
        <v>1002</v>
      </c>
      <c r="C1039" s="20" t="s">
        <v>58</v>
      </c>
      <c r="D1039" s="20">
        <v>628</v>
      </c>
      <c r="E1039" s="20" t="s">
        <v>188</v>
      </c>
      <c r="F1039" s="20">
        <v>629</v>
      </c>
      <c r="G1039" s="20" t="s">
        <v>762</v>
      </c>
      <c r="O1039" s="23">
        <v>1</v>
      </c>
      <c r="P1039" s="23">
        <v>2</v>
      </c>
      <c r="Q1039" s="23">
        <v>3</v>
      </c>
      <c r="W1039" s="28">
        <f t="shared" si="118"/>
        <v>6</v>
      </c>
    </row>
    <row r="1040" spans="1:23" outlineLevel="2" x14ac:dyDescent="0.25">
      <c r="A1040" s="20" t="s">
        <v>1275</v>
      </c>
      <c r="B1040" s="20">
        <v>1002</v>
      </c>
      <c r="C1040" s="20" t="s">
        <v>58</v>
      </c>
      <c r="D1040" s="20">
        <v>628</v>
      </c>
      <c r="E1040" s="20" t="s">
        <v>188</v>
      </c>
      <c r="F1040" s="20">
        <v>630</v>
      </c>
      <c r="G1040" s="20" t="s">
        <v>763</v>
      </c>
      <c r="S1040" s="23">
        <v>1</v>
      </c>
      <c r="T1040" s="23">
        <v>1</v>
      </c>
      <c r="V1040" s="23">
        <v>1</v>
      </c>
      <c r="W1040" s="28">
        <f t="shared" si="118"/>
        <v>3</v>
      </c>
    </row>
    <row r="1041" spans="1:23" outlineLevel="1" x14ac:dyDescent="0.25">
      <c r="A1041" s="24" t="s">
        <v>1833</v>
      </c>
      <c r="B1041" s="25"/>
      <c r="C1041" s="25"/>
      <c r="D1041" s="25"/>
      <c r="E1041" s="25"/>
      <c r="F1041" s="25"/>
      <c r="G1041" s="25"/>
      <c r="H1041" s="26">
        <f t="shared" ref="H1041:W1041" si="123">SUBTOTAL(9,H1033:H1040)</f>
        <v>0</v>
      </c>
      <c r="I1041" s="26">
        <f t="shared" si="123"/>
        <v>1</v>
      </c>
      <c r="J1041" s="26">
        <f t="shared" si="123"/>
        <v>3</v>
      </c>
      <c r="K1041" s="26">
        <f t="shared" si="123"/>
        <v>2</v>
      </c>
      <c r="L1041" s="26">
        <f t="shared" si="123"/>
        <v>1</v>
      </c>
      <c r="M1041" s="26">
        <f t="shared" si="123"/>
        <v>2</v>
      </c>
      <c r="N1041" s="26">
        <f t="shared" si="123"/>
        <v>2</v>
      </c>
      <c r="O1041" s="26">
        <f t="shared" si="123"/>
        <v>1</v>
      </c>
      <c r="P1041" s="26">
        <f t="shared" si="123"/>
        <v>3</v>
      </c>
      <c r="Q1041" s="26">
        <f t="shared" si="123"/>
        <v>3</v>
      </c>
      <c r="R1041" s="26">
        <f t="shared" si="123"/>
        <v>2</v>
      </c>
      <c r="S1041" s="26">
        <f t="shared" si="123"/>
        <v>1</v>
      </c>
      <c r="T1041" s="26">
        <f t="shared" si="123"/>
        <v>1</v>
      </c>
      <c r="U1041" s="26">
        <f t="shared" si="123"/>
        <v>0</v>
      </c>
      <c r="V1041" s="26">
        <f t="shared" si="123"/>
        <v>2</v>
      </c>
      <c r="W1041" s="28">
        <f t="shared" si="123"/>
        <v>24</v>
      </c>
    </row>
    <row r="1042" spans="1:23" outlineLevel="2" x14ac:dyDescent="0.25">
      <c r="A1042" s="20" t="s">
        <v>1276</v>
      </c>
      <c r="B1042" s="20">
        <v>1002</v>
      </c>
      <c r="C1042" s="20" t="s">
        <v>58</v>
      </c>
      <c r="D1042" s="20">
        <v>1002</v>
      </c>
      <c r="E1042" s="20" t="s">
        <v>58</v>
      </c>
      <c r="F1042" s="20">
        <v>1003</v>
      </c>
      <c r="G1042" s="20" t="s">
        <v>336</v>
      </c>
      <c r="H1042" s="23">
        <v>3</v>
      </c>
      <c r="J1042" s="23">
        <v>2</v>
      </c>
      <c r="K1042" s="23">
        <v>2</v>
      </c>
      <c r="L1042" s="23">
        <v>1</v>
      </c>
      <c r="M1042" s="23">
        <v>1</v>
      </c>
      <c r="N1042" s="23">
        <v>6</v>
      </c>
      <c r="O1042" s="23">
        <v>3</v>
      </c>
      <c r="P1042" s="23">
        <v>7</v>
      </c>
      <c r="W1042" s="28">
        <f t="shared" si="118"/>
        <v>25</v>
      </c>
    </row>
    <row r="1043" spans="1:23" outlineLevel="2" x14ac:dyDescent="0.25">
      <c r="A1043" s="20" t="s">
        <v>1276</v>
      </c>
      <c r="B1043" s="20">
        <v>1002</v>
      </c>
      <c r="C1043" s="20" t="s">
        <v>58</v>
      </c>
      <c r="D1043" s="20">
        <v>1468</v>
      </c>
      <c r="E1043" s="20" t="s">
        <v>155</v>
      </c>
      <c r="F1043" s="20">
        <v>122</v>
      </c>
      <c r="G1043" s="20" t="s">
        <v>628</v>
      </c>
      <c r="S1043" s="23">
        <v>8</v>
      </c>
      <c r="U1043" s="23">
        <v>6</v>
      </c>
      <c r="V1043" s="23">
        <v>4</v>
      </c>
      <c r="W1043" s="28">
        <f t="shared" si="118"/>
        <v>18</v>
      </c>
    </row>
    <row r="1044" spans="1:23" outlineLevel="2" x14ac:dyDescent="0.25">
      <c r="A1044" s="20" t="s">
        <v>1276</v>
      </c>
      <c r="B1044" s="20">
        <v>1002</v>
      </c>
      <c r="C1044" s="20" t="s">
        <v>58</v>
      </c>
      <c r="D1044" s="20">
        <v>1468</v>
      </c>
      <c r="E1044" s="20" t="s">
        <v>155</v>
      </c>
      <c r="F1044" s="20">
        <v>121</v>
      </c>
      <c r="G1044" s="20" t="s">
        <v>629</v>
      </c>
      <c r="P1044" s="23">
        <v>1</v>
      </c>
      <c r="Q1044" s="23">
        <v>2</v>
      </c>
      <c r="R1044" s="23">
        <v>4</v>
      </c>
      <c r="W1044" s="28">
        <f t="shared" si="118"/>
        <v>7</v>
      </c>
    </row>
    <row r="1045" spans="1:23" outlineLevel="2" x14ac:dyDescent="0.25">
      <c r="A1045" s="20" t="s">
        <v>1276</v>
      </c>
      <c r="B1045" s="20">
        <v>1002</v>
      </c>
      <c r="C1045" s="20" t="s">
        <v>58</v>
      </c>
      <c r="D1045" s="20">
        <v>1468</v>
      </c>
      <c r="E1045" s="20" t="s">
        <v>155</v>
      </c>
      <c r="F1045" s="20">
        <v>118</v>
      </c>
      <c r="G1045" s="20" t="s">
        <v>632</v>
      </c>
      <c r="M1045" s="23">
        <v>1</v>
      </c>
      <c r="W1045" s="28">
        <f t="shared" si="118"/>
        <v>1</v>
      </c>
    </row>
    <row r="1046" spans="1:23" outlineLevel="1" x14ac:dyDescent="0.25">
      <c r="A1046" s="24" t="s">
        <v>1834</v>
      </c>
      <c r="B1046" s="25"/>
      <c r="C1046" s="25"/>
      <c r="D1046" s="25"/>
      <c r="E1046" s="25"/>
      <c r="F1046" s="25"/>
      <c r="G1046" s="25"/>
      <c r="H1046" s="26">
        <f t="shared" ref="H1046:W1046" si="124">SUBTOTAL(9,H1042:H1045)</f>
        <v>3</v>
      </c>
      <c r="I1046" s="26">
        <f t="shared" si="124"/>
        <v>0</v>
      </c>
      <c r="J1046" s="26">
        <f t="shared" si="124"/>
        <v>2</v>
      </c>
      <c r="K1046" s="26">
        <f t="shared" si="124"/>
        <v>2</v>
      </c>
      <c r="L1046" s="26">
        <f t="shared" si="124"/>
        <v>1</v>
      </c>
      <c r="M1046" s="26">
        <f t="shared" si="124"/>
        <v>2</v>
      </c>
      <c r="N1046" s="26">
        <f t="shared" si="124"/>
        <v>6</v>
      </c>
      <c r="O1046" s="26">
        <f t="shared" si="124"/>
        <v>3</v>
      </c>
      <c r="P1046" s="26">
        <f t="shared" si="124"/>
        <v>8</v>
      </c>
      <c r="Q1046" s="26">
        <f t="shared" si="124"/>
        <v>2</v>
      </c>
      <c r="R1046" s="26">
        <f t="shared" si="124"/>
        <v>4</v>
      </c>
      <c r="S1046" s="26">
        <f t="shared" si="124"/>
        <v>8</v>
      </c>
      <c r="T1046" s="26">
        <f t="shared" si="124"/>
        <v>0</v>
      </c>
      <c r="U1046" s="26">
        <f t="shared" si="124"/>
        <v>6</v>
      </c>
      <c r="V1046" s="26">
        <f t="shared" si="124"/>
        <v>4</v>
      </c>
      <c r="W1046" s="28">
        <f t="shared" si="124"/>
        <v>51</v>
      </c>
    </row>
    <row r="1047" spans="1:23" outlineLevel="2" x14ac:dyDescent="0.25">
      <c r="A1047" s="20" t="s">
        <v>1277</v>
      </c>
      <c r="B1047" s="20">
        <v>137</v>
      </c>
      <c r="C1047" s="20" t="s">
        <v>875</v>
      </c>
      <c r="D1047" s="20">
        <v>4</v>
      </c>
      <c r="E1047" s="20" t="s">
        <v>19</v>
      </c>
      <c r="F1047" s="20">
        <v>5</v>
      </c>
      <c r="G1047" s="20" t="s">
        <v>262</v>
      </c>
      <c r="M1047" s="23">
        <v>1</v>
      </c>
      <c r="N1047" s="23">
        <v>1</v>
      </c>
      <c r="P1047" s="23">
        <v>1</v>
      </c>
      <c r="R1047" s="23">
        <v>1</v>
      </c>
      <c r="W1047" s="28">
        <f t="shared" si="118"/>
        <v>4</v>
      </c>
    </row>
    <row r="1048" spans="1:23" outlineLevel="2" x14ac:dyDescent="0.25">
      <c r="A1048" s="20" t="s">
        <v>1277</v>
      </c>
      <c r="B1048" s="20">
        <v>137</v>
      </c>
      <c r="C1048" s="20" t="s">
        <v>875</v>
      </c>
      <c r="D1048" s="20">
        <v>38</v>
      </c>
      <c r="E1048" s="20" t="s">
        <v>26</v>
      </c>
      <c r="F1048" s="20">
        <v>40</v>
      </c>
      <c r="G1048" s="20" t="s">
        <v>279</v>
      </c>
      <c r="H1048" s="23">
        <v>1</v>
      </c>
      <c r="K1048" s="23">
        <v>1</v>
      </c>
      <c r="N1048" s="23">
        <v>1</v>
      </c>
      <c r="W1048" s="28">
        <f t="shared" si="118"/>
        <v>3</v>
      </c>
    </row>
    <row r="1049" spans="1:23" outlineLevel="2" x14ac:dyDescent="0.25">
      <c r="A1049" s="20" t="s">
        <v>1277</v>
      </c>
      <c r="B1049" s="20">
        <v>137</v>
      </c>
      <c r="C1049" s="20" t="s">
        <v>875</v>
      </c>
      <c r="D1049" s="20">
        <v>38</v>
      </c>
      <c r="E1049" s="20" t="s">
        <v>26</v>
      </c>
      <c r="F1049" s="20">
        <v>39</v>
      </c>
      <c r="G1049" s="20" t="s">
        <v>280</v>
      </c>
      <c r="Q1049" s="23">
        <v>1</v>
      </c>
      <c r="S1049" s="23">
        <v>1</v>
      </c>
      <c r="T1049" s="23">
        <v>1</v>
      </c>
      <c r="U1049" s="23">
        <v>1</v>
      </c>
      <c r="V1049" s="23">
        <v>1</v>
      </c>
      <c r="W1049" s="28">
        <f t="shared" si="118"/>
        <v>5</v>
      </c>
    </row>
    <row r="1050" spans="1:23" outlineLevel="2" x14ac:dyDescent="0.25">
      <c r="A1050" s="20" t="s">
        <v>1277</v>
      </c>
      <c r="B1050" s="20">
        <v>137</v>
      </c>
      <c r="C1050" s="20" t="s">
        <v>875</v>
      </c>
      <c r="D1050" s="20">
        <v>108</v>
      </c>
      <c r="E1050" s="20" t="s">
        <v>39</v>
      </c>
      <c r="F1050" s="20">
        <v>109</v>
      </c>
      <c r="G1050" s="20" t="s">
        <v>311</v>
      </c>
      <c r="K1050" s="23">
        <v>1</v>
      </c>
      <c r="O1050" s="23">
        <v>1</v>
      </c>
      <c r="W1050" s="28">
        <f t="shared" si="118"/>
        <v>2</v>
      </c>
    </row>
    <row r="1051" spans="1:23" outlineLevel="2" x14ac:dyDescent="0.25">
      <c r="A1051" s="20" t="s">
        <v>1277</v>
      </c>
      <c r="B1051" s="20">
        <v>137</v>
      </c>
      <c r="C1051" s="20" t="s">
        <v>875</v>
      </c>
      <c r="D1051" s="20">
        <v>1400</v>
      </c>
      <c r="E1051" s="20" t="s">
        <v>52</v>
      </c>
      <c r="F1051" s="20">
        <v>999</v>
      </c>
      <c r="G1051" s="20" t="s">
        <v>327</v>
      </c>
      <c r="Q1051" s="23">
        <v>1</v>
      </c>
      <c r="W1051" s="28">
        <f t="shared" si="118"/>
        <v>1</v>
      </c>
    </row>
    <row r="1052" spans="1:23" outlineLevel="2" x14ac:dyDescent="0.25">
      <c r="A1052" s="20" t="s">
        <v>1277</v>
      </c>
      <c r="B1052" s="20">
        <v>137</v>
      </c>
      <c r="C1052" s="20" t="s">
        <v>875</v>
      </c>
      <c r="D1052" s="20">
        <v>277</v>
      </c>
      <c r="E1052" s="20" t="s">
        <v>90</v>
      </c>
      <c r="F1052" s="20">
        <v>278</v>
      </c>
      <c r="G1052" s="20" t="s">
        <v>390</v>
      </c>
      <c r="K1052" s="23">
        <v>1</v>
      </c>
      <c r="W1052" s="28">
        <f t="shared" si="118"/>
        <v>1</v>
      </c>
    </row>
    <row r="1053" spans="1:23" outlineLevel="2" x14ac:dyDescent="0.25">
      <c r="A1053" s="20" t="s">
        <v>1277</v>
      </c>
      <c r="B1053" s="20">
        <v>137</v>
      </c>
      <c r="C1053" s="20" t="s">
        <v>875</v>
      </c>
      <c r="D1053" s="20">
        <v>1156</v>
      </c>
      <c r="E1053" s="20" t="s">
        <v>251</v>
      </c>
      <c r="F1053" s="20">
        <v>1157</v>
      </c>
      <c r="G1053" s="20" t="s">
        <v>251</v>
      </c>
      <c r="V1053" s="23">
        <v>1</v>
      </c>
      <c r="W1053" s="28">
        <f t="shared" si="118"/>
        <v>1</v>
      </c>
    </row>
    <row r="1054" spans="1:23" outlineLevel="1" x14ac:dyDescent="0.25">
      <c r="A1054" s="24" t="s">
        <v>1835</v>
      </c>
      <c r="B1054" s="25"/>
      <c r="C1054" s="25"/>
      <c r="D1054" s="25"/>
      <c r="E1054" s="25"/>
      <c r="F1054" s="25"/>
      <c r="G1054" s="25"/>
      <c r="H1054" s="26">
        <f t="shared" ref="H1054:W1054" si="125">SUBTOTAL(9,H1047:H1053)</f>
        <v>1</v>
      </c>
      <c r="I1054" s="26">
        <f t="shared" si="125"/>
        <v>0</v>
      </c>
      <c r="J1054" s="26">
        <f t="shared" si="125"/>
        <v>0</v>
      </c>
      <c r="K1054" s="26">
        <f t="shared" si="125"/>
        <v>3</v>
      </c>
      <c r="L1054" s="26">
        <f t="shared" si="125"/>
        <v>0</v>
      </c>
      <c r="M1054" s="26">
        <f t="shared" si="125"/>
        <v>1</v>
      </c>
      <c r="N1054" s="26">
        <f t="shared" si="125"/>
        <v>2</v>
      </c>
      <c r="O1054" s="26">
        <f t="shared" si="125"/>
        <v>1</v>
      </c>
      <c r="P1054" s="26">
        <f t="shared" si="125"/>
        <v>1</v>
      </c>
      <c r="Q1054" s="26">
        <f t="shared" si="125"/>
        <v>2</v>
      </c>
      <c r="R1054" s="26">
        <f t="shared" si="125"/>
        <v>1</v>
      </c>
      <c r="S1054" s="26">
        <f t="shared" si="125"/>
        <v>1</v>
      </c>
      <c r="T1054" s="26">
        <f t="shared" si="125"/>
        <v>1</v>
      </c>
      <c r="U1054" s="26">
        <f t="shared" si="125"/>
        <v>1</v>
      </c>
      <c r="V1054" s="26">
        <f t="shared" si="125"/>
        <v>2</v>
      </c>
      <c r="W1054" s="28">
        <f t="shared" si="125"/>
        <v>17</v>
      </c>
    </row>
    <row r="1055" spans="1:23" outlineLevel="2" x14ac:dyDescent="0.25">
      <c r="A1055" s="20" t="s">
        <v>1278</v>
      </c>
      <c r="B1055" s="20">
        <v>138</v>
      </c>
      <c r="C1055" s="20" t="s">
        <v>876</v>
      </c>
      <c r="D1055" s="20">
        <v>1195</v>
      </c>
      <c r="E1055" s="20" t="s">
        <v>225</v>
      </c>
      <c r="F1055" s="20">
        <v>1196</v>
      </c>
      <c r="G1055" s="20" t="s">
        <v>225</v>
      </c>
      <c r="U1055" s="23">
        <v>1</v>
      </c>
      <c r="W1055" s="28">
        <f t="shared" si="118"/>
        <v>1</v>
      </c>
    </row>
    <row r="1056" spans="1:23" outlineLevel="2" x14ac:dyDescent="0.25">
      <c r="A1056" s="20" t="s">
        <v>1278</v>
      </c>
      <c r="B1056" s="20">
        <v>138</v>
      </c>
      <c r="C1056" s="20" t="s">
        <v>876</v>
      </c>
      <c r="D1056" s="20">
        <v>1627</v>
      </c>
      <c r="E1056" s="20" t="s">
        <v>60</v>
      </c>
      <c r="F1056" s="20">
        <v>899</v>
      </c>
      <c r="G1056" s="20" t="s">
        <v>341</v>
      </c>
      <c r="J1056" s="23">
        <v>1</v>
      </c>
      <c r="K1056" s="23">
        <v>1</v>
      </c>
      <c r="L1056" s="23">
        <v>1</v>
      </c>
      <c r="N1056" s="23">
        <v>1</v>
      </c>
      <c r="O1056" s="23">
        <v>1</v>
      </c>
      <c r="P1056" s="23">
        <v>2</v>
      </c>
      <c r="Q1056" s="23">
        <v>1</v>
      </c>
      <c r="W1056" s="28">
        <f t="shared" si="118"/>
        <v>8</v>
      </c>
    </row>
    <row r="1057" spans="1:23" outlineLevel="2" x14ac:dyDescent="0.25">
      <c r="A1057" s="20" t="s">
        <v>1278</v>
      </c>
      <c r="B1057" s="20">
        <v>138</v>
      </c>
      <c r="C1057" s="20" t="s">
        <v>876</v>
      </c>
      <c r="D1057" s="20">
        <v>898</v>
      </c>
      <c r="E1057" s="20" t="s">
        <v>169</v>
      </c>
      <c r="F1057" s="20">
        <v>904</v>
      </c>
      <c r="G1057" s="20" t="s">
        <v>692</v>
      </c>
      <c r="S1057" s="23">
        <v>3</v>
      </c>
      <c r="T1057" s="23">
        <v>1</v>
      </c>
      <c r="W1057" s="28">
        <f t="shared" si="118"/>
        <v>4</v>
      </c>
    </row>
    <row r="1058" spans="1:23" outlineLevel="1" x14ac:dyDescent="0.25">
      <c r="A1058" s="24" t="s">
        <v>1836</v>
      </c>
      <c r="B1058" s="25"/>
      <c r="C1058" s="25"/>
      <c r="D1058" s="25"/>
      <c r="E1058" s="25"/>
      <c r="F1058" s="25"/>
      <c r="G1058" s="25"/>
      <c r="H1058" s="26">
        <f t="shared" ref="H1058:W1058" si="126">SUBTOTAL(9,H1055:H1057)</f>
        <v>0</v>
      </c>
      <c r="I1058" s="26">
        <f t="shared" si="126"/>
        <v>0</v>
      </c>
      <c r="J1058" s="26">
        <f t="shared" si="126"/>
        <v>1</v>
      </c>
      <c r="K1058" s="26">
        <f t="shared" si="126"/>
        <v>1</v>
      </c>
      <c r="L1058" s="26">
        <f t="shared" si="126"/>
        <v>1</v>
      </c>
      <c r="M1058" s="26">
        <f t="shared" si="126"/>
        <v>0</v>
      </c>
      <c r="N1058" s="26">
        <f t="shared" si="126"/>
        <v>1</v>
      </c>
      <c r="O1058" s="26">
        <f t="shared" si="126"/>
        <v>1</v>
      </c>
      <c r="P1058" s="26">
        <f t="shared" si="126"/>
        <v>2</v>
      </c>
      <c r="Q1058" s="26">
        <f t="shared" si="126"/>
        <v>1</v>
      </c>
      <c r="R1058" s="26">
        <f t="shared" si="126"/>
        <v>0</v>
      </c>
      <c r="S1058" s="26">
        <f t="shared" si="126"/>
        <v>3</v>
      </c>
      <c r="T1058" s="26">
        <f t="shared" si="126"/>
        <v>1</v>
      </c>
      <c r="U1058" s="26">
        <f t="shared" si="126"/>
        <v>1</v>
      </c>
      <c r="V1058" s="26">
        <f t="shared" si="126"/>
        <v>0</v>
      </c>
      <c r="W1058" s="28">
        <f t="shared" si="126"/>
        <v>13</v>
      </c>
    </row>
    <row r="1059" spans="1:23" outlineLevel="2" x14ac:dyDescent="0.25">
      <c r="A1059" s="20" t="s">
        <v>1279</v>
      </c>
      <c r="B1059" s="20">
        <v>1458</v>
      </c>
      <c r="C1059" s="20" t="s">
        <v>137</v>
      </c>
      <c r="D1059" s="20">
        <v>1672</v>
      </c>
      <c r="E1059" s="20" t="s">
        <v>94</v>
      </c>
      <c r="F1059" s="20">
        <v>1673</v>
      </c>
      <c r="G1059" s="20" t="s">
        <v>94</v>
      </c>
      <c r="R1059" s="23">
        <v>1</v>
      </c>
      <c r="S1059" s="23">
        <v>1</v>
      </c>
      <c r="W1059" s="28">
        <f t="shared" si="118"/>
        <v>2</v>
      </c>
    </row>
    <row r="1060" spans="1:23" outlineLevel="2" x14ac:dyDescent="0.25">
      <c r="A1060" s="20" t="s">
        <v>1279</v>
      </c>
      <c r="B1060" s="20">
        <v>1458</v>
      </c>
      <c r="C1060" s="20" t="s">
        <v>137</v>
      </c>
      <c r="D1060" s="20">
        <v>798</v>
      </c>
      <c r="E1060" s="20" t="s">
        <v>105</v>
      </c>
      <c r="F1060" s="20">
        <v>799</v>
      </c>
      <c r="G1060" s="20" t="s">
        <v>407</v>
      </c>
      <c r="S1060" s="23">
        <v>1</v>
      </c>
      <c r="T1060" s="23">
        <v>1</v>
      </c>
      <c r="U1060" s="23">
        <v>2</v>
      </c>
      <c r="W1060" s="28">
        <f t="shared" si="118"/>
        <v>4</v>
      </c>
    </row>
    <row r="1061" spans="1:23" outlineLevel="2" x14ac:dyDescent="0.25">
      <c r="A1061" s="20" t="s">
        <v>1279</v>
      </c>
      <c r="B1061" s="20">
        <v>1458</v>
      </c>
      <c r="C1061" s="20" t="s">
        <v>137</v>
      </c>
      <c r="D1061" s="20">
        <v>798</v>
      </c>
      <c r="E1061" s="20" t="s">
        <v>105</v>
      </c>
      <c r="F1061" s="20">
        <v>805</v>
      </c>
      <c r="G1061" s="20" t="s">
        <v>408</v>
      </c>
      <c r="J1061" s="23">
        <v>1</v>
      </c>
      <c r="K1061" s="23">
        <v>2</v>
      </c>
      <c r="P1061" s="23">
        <v>1</v>
      </c>
      <c r="W1061" s="28">
        <f t="shared" si="118"/>
        <v>4</v>
      </c>
    </row>
    <row r="1062" spans="1:23" outlineLevel="2" x14ac:dyDescent="0.25">
      <c r="A1062" s="20" t="s">
        <v>1279</v>
      </c>
      <c r="B1062" s="20">
        <v>1458</v>
      </c>
      <c r="C1062" s="20" t="s">
        <v>137</v>
      </c>
      <c r="D1062" s="20">
        <v>364</v>
      </c>
      <c r="E1062" s="20" t="s">
        <v>117</v>
      </c>
      <c r="F1062" s="20">
        <v>378</v>
      </c>
      <c r="G1062" s="20" t="s">
        <v>433</v>
      </c>
      <c r="S1062" s="23">
        <v>1</v>
      </c>
      <c r="W1062" s="28">
        <f t="shared" si="118"/>
        <v>1</v>
      </c>
    </row>
    <row r="1063" spans="1:23" outlineLevel="2" x14ac:dyDescent="0.25">
      <c r="A1063" s="20" t="s">
        <v>1279</v>
      </c>
      <c r="B1063" s="20">
        <v>1458</v>
      </c>
      <c r="C1063" s="20" t="s">
        <v>137</v>
      </c>
      <c r="D1063" s="20">
        <v>1458</v>
      </c>
      <c r="E1063" s="20" t="s">
        <v>137</v>
      </c>
      <c r="F1063" s="20">
        <v>815</v>
      </c>
      <c r="G1063" s="20" t="s">
        <v>553</v>
      </c>
      <c r="H1063" s="23">
        <v>14</v>
      </c>
      <c r="I1063" s="23">
        <v>1</v>
      </c>
      <c r="J1063" s="23">
        <v>23</v>
      </c>
      <c r="K1063" s="23">
        <v>20</v>
      </c>
      <c r="L1063" s="23">
        <v>19</v>
      </c>
      <c r="M1063" s="23">
        <v>26</v>
      </c>
      <c r="N1063" s="23">
        <v>19</v>
      </c>
      <c r="W1063" s="28">
        <f t="shared" si="118"/>
        <v>122</v>
      </c>
    </row>
    <row r="1064" spans="1:23" outlineLevel="2" x14ac:dyDescent="0.25">
      <c r="A1064" s="20" t="s">
        <v>1279</v>
      </c>
      <c r="B1064" s="20">
        <v>1458</v>
      </c>
      <c r="C1064" s="20" t="s">
        <v>137</v>
      </c>
      <c r="D1064" s="20">
        <v>1458</v>
      </c>
      <c r="E1064" s="20" t="s">
        <v>137</v>
      </c>
      <c r="F1064" s="20">
        <v>820</v>
      </c>
      <c r="G1064" s="20" t="s">
        <v>556</v>
      </c>
      <c r="L1064" s="23">
        <v>2</v>
      </c>
      <c r="M1064" s="23">
        <v>1</v>
      </c>
      <c r="N1064" s="23">
        <v>2</v>
      </c>
      <c r="W1064" s="28">
        <f t="shared" si="118"/>
        <v>5</v>
      </c>
    </row>
    <row r="1065" spans="1:23" outlineLevel="2" x14ac:dyDescent="0.25">
      <c r="A1065" s="20" t="s">
        <v>1279</v>
      </c>
      <c r="B1065" s="20">
        <v>1458</v>
      </c>
      <c r="C1065" s="20" t="s">
        <v>137</v>
      </c>
      <c r="D1065" s="20">
        <v>1458</v>
      </c>
      <c r="E1065" s="20" t="s">
        <v>137</v>
      </c>
      <c r="F1065" s="20">
        <v>822</v>
      </c>
      <c r="G1065" s="20" t="s">
        <v>557</v>
      </c>
      <c r="S1065" s="23">
        <v>24</v>
      </c>
      <c r="T1065" s="23">
        <v>24</v>
      </c>
      <c r="U1065" s="23">
        <v>26</v>
      </c>
      <c r="V1065" s="23">
        <v>24</v>
      </c>
      <c r="W1065" s="28">
        <f t="shared" si="118"/>
        <v>98</v>
      </c>
    </row>
    <row r="1066" spans="1:23" outlineLevel="2" x14ac:dyDescent="0.25">
      <c r="A1066" s="20" t="s">
        <v>1279</v>
      </c>
      <c r="B1066" s="20">
        <v>1458</v>
      </c>
      <c r="C1066" s="20" t="s">
        <v>137</v>
      </c>
      <c r="D1066" s="20">
        <v>1458</v>
      </c>
      <c r="E1066" s="20" t="s">
        <v>137</v>
      </c>
      <c r="F1066" s="20">
        <v>823</v>
      </c>
      <c r="G1066" s="20" t="s">
        <v>558</v>
      </c>
      <c r="O1066" s="23">
        <v>19</v>
      </c>
      <c r="P1066" s="23">
        <v>19</v>
      </c>
      <c r="Q1066" s="23">
        <v>23</v>
      </c>
      <c r="R1066" s="23">
        <v>19</v>
      </c>
      <c r="W1066" s="28">
        <f t="shared" si="118"/>
        <v>80</v>
      </c>
    </row>
    <row r="1067" spans="1:23" outlineLevel="2" x14ac:dyDescent="0.25">
      <c r="A1067" s="20" t="s">
        <v>1279</v>
      </c>
      <c r="B1067" s="20">
        <v>1458</v>
      </c>
      <c r="C1067" s="20" t="s">
        <v>137</v>
      </c>
      <c r="D1067" s="20">
        <v>1458</v>
      </c>
      <c r="E1067" s="20" t="s">
        <v>137</v>
      </c>
      <c r="F1067" s="20">
        <v>819</v>
      </c>
      <c r="G1067" s="20" t="s">
        <v>559</v>
      </c>
      <c r="P1067" s="23">
        <v>1</v>
      </c>
      <c r="R1067" s="23">
        <v>2</v>
      </c>
      <c r="W1067" s="28">
        <f t="shared" si="118"/>
        <v>3</v>
      </c>
    </row>
    <row r="1068" spans="1:23" outlineLevel="2" x14ac:dyDescent="0.25">
      <c r="A1068" s="20" t="s">
        <v>1279</v>
      </c>
      <c r="B1068" s="20">
        <v>1458</v>
      </c>
      <c r="C1068" s="20" t="s">
        <v>137</v>
      </c>
      <c r="D1068" s="20">
        <v>854</v>
      </c>
      <c r="E1068" s="20" t="s">
        <v>165</v>
      </c>
      <c r="F1068" s="20">
        <v>857</v>
      </c>
      <c r="G1068" s="20" t="s">
        <v>672</v>
      </c>
      <c r="M1068" s="23">
        <v>1</v>
      </c>
      <c r="W1068" s="28">
        <f t="shared" si="118"/>
        <v>1</v>
      </c>
    </row>
    <row r="1069" spans="1:23" outlineLevel="1" x14ac:dyDescent="0.25">
      <c r="A1069" s="24" t="s">
        <v>1837</v>
      </c>
      <c r="B1069" s="25"/>
      <c r="C1069" s="25"/>
      <c r="D1069" s="25"/>
      <c r="E1069" s="25"/>
      <c r="F1069" s="25"/>
      <c r="G1069" s="25"/>
      <c r="H1069" s="26">
        <f t="shared" ref="H1069:W1069" si="127">SUBTOTAL(9,H1059:H1068)</f>
        <v>14</v>
      </c>
      <c r="I1069" s="26">
        <f t="shared" si="127"/>
        <v>1</v>
      </c>
      <c r="J1069" s="26">
        <f t="shared" si="127"/>
        <v>24</v>
      </c>
      <c r="K1069" s="26">
        <f t="shared" si="127"/>
        <v>22</v>
      </c>
      <c r="L1069" s="26">
        <f t="shared" si="127"/>
        <v>21</v>
      </c>
      <c r="M1069" s="26">
        <f t="shared" si="127"/>
        <v>28</v>
      </c>
      <c r="N1069" s="26">
        <f t="shared" si="127"/>
        <v>21</v>
      </c>
      <c r="O1069" s="26">
        <f t="shared" si="127"/>
        <v>19</v>
      </c>
      <c r="P1069" s="26">
        <f t="shared" si="127"/>
        <v>21</v>
      </c>
      <c r="Q1069" s="26">
        <f t="shared" si="127"/>
        <v>23</v>
      </c>
      <c r="R1069" s="26">
        <f t="shared" si="127"/>
        <v>22</v>
      </c>
      <c r="S1069" s="26">
        <f t="shared" si="127"/>
        <v>27</v>
      </c>
      <c r="T1069" s="26">
        <f t="shared" si="127"/>
        <v>25</v>
      </c>
      <c r="U1069" s="26">
        <f t="shared" si="127"/>
        <v>28</v>
      </c>
      <c r="V1069" s="26">
        <f t="shared" si="127"/>
        <v>24</v>
      </c>
      <c r="W1069" s="28">
        <f t="shared" si="127"/>
        <v>320</v>
      </c>
    </row>
    <row r="1070" spans="1:23" outlineLevel="2" x14ac:dyDescent="0.25">
      <c r="A1070" s="20" t="s">
        <v>1280</v>
      </c>
      <c r="B1070" s="20">
        <v>936</v>
      </c>
      <c r="C1070" s="20" t="s">
        <v>174</v>
      </c>
      <c r="D1070" s="20">
        <v>191</v>
      </c>
      <c r="E1070" s="20" t="s">
        <v>67</v>
      </c>
      <c r="F1070" s="20">
        <v>192</v>
      </c>
      <c r="G1070" s="20" t="s">
        <v>350</v>
      </c>
      <c r="K1070" s="23">
        <v>1</v>
      </c>
      <c r="L1070" s="23">
        <v>1</v>
      </c>
      <c r="N1070" s="23">
        <v>1</v>
      </c>
      <c r="W1070" s="28">
        <f t="shared" si="118"/>
        <v>3</v>
      </c>
    </row>
    <row r="1071" spans="1:23" outlineLevel="2" x14ac:dyDescent="0.25">
      <c r="A1071" s="20" t="s">
        <v>1280</v>
      </c>
      <c r="B1071" s="20">
        <v>936</v>
      </c>
      <c r="C1071" s="20" t="s">
        <v>174</v>
      </c>
      <c r="D1071" s="20">
        <v>1739</v>
      </c>
      <c r="E1071" s="20" t="s">
        <v>96</v>
      </c>
      <c r="F1071" s="20">
        <v>1715</v>
      </c>
      <c r="G1071" s="20" t="s">
        <v>96</v>
      </c>
      <c r="U1071" s="23">
        <v>1</v>
      </c>
      <c r="W1071" s="28">
        <f t="shared" si="118"/>
        <v>1</v>
      </c>
    </row>
    <row r="1072" spans="1:23" outlineLevel="2" x14ac:dyDescent="0.25">
      <c r="A1072" s="20" t="s">
        <v>1280</v>
      </c>
      <c r="B1072" s="20">
        <v>936</v>
      </c>
      <c r="C1072" s="20" t="s">
        <v>174</v>
      </c>
      <c r="D1072" s="20">
        <v>798</v>
      </c>
      <c r="E1072" s="20" t="s">
        <v>105</v>
      </c>
      <c r="F1072" s="20">
        <v>799</v>
      </c>
      <c r="G1072" s="20" t="s">
        <v>407</v>
      </c>
      <c r="T1072" s="23">
        <v>1</v>
      </c>
      <c r="V1072" s="23">
        <v>1</v>
      </c>
      <c r="W1072" s="28">
        <f t="shared" si="118"/>
        <v>2</v>
      </c>
    </row>
    <row r="1073" spans="1:23" outlineLevel="2" x14ac:dyDescent="0.25">
      <c r="A1073" s="20" t="s">
        <v>1280</v>
      </c>
      <c r="B1073" s="20">
        <v>936</v>
      </c>
      <c r="C1073" s="20" t="s">
        <v>174</v>
      </c>
      <c r="D1073" s="20">
        <v>798</v>
      </c>
      <c r="E1073" s="20" t="s">
        <v>105</v>
      </c>
      <c r="F1073" s="20">
        <v>805</v>
      </c>
      <c r="G1073" s="20" t="s">
        <v>408</v>
      </c>
      <c r="K1073" s="23">
        <v>1</v>
      </c>
      <c r="W1073" s="28">
        <f t="shared" si="118"/>
        <v>1</v>
      </c>
    </row>
    <row r="1074" spans="1:23" outlineLevel="2" x14ac:dyDescent="0.25">
      <c r="A1074" s="20" t="s">
        <v>1280</v>
      </c>
      <c r="B1074" s="20">
        <v>936</v>
      </c>
      <c r="C1074" s="20" t="s">
        <v>174</v>
      </c>
      <c r="D1074" s="20">
        <v>1458</v>
      </c>
      <c r="E1074" s="20" t="s">
        <v>137</v>
      </c>
      <c r="F1074" s="20">
        <v>815</v>
      </c>
      <c r="G1074" s="20" t="s">
        <v>553</v>
      </c>
      <c r="H1074" s="23">
        <v>1</v>
      </c>
      <c r="W1074" s="28">
        <f t="shared" si="118"/>
        <v>1</v>
      </c>
    </row>
    <row r="1075" spans="1:23" outlineLevel="2" x14ac:dyDescent="0.25">
      <c r="A1075" s="20" t="s">
        <v>1280</v>
      </c>
      <c r="B1075" s="20">
        <v>936</v>
      </c>
      <c r="C1075" s="20" t="s">
        <v>174</v>
      </c>
      <c r="D1075" s="20">
        <v>1465</v>
      </c>
      <c r="E1075" s="20" t="s">
        <v>144</v>
      </c>
      <c r="F1075" s="20">
        <v>339</v>
      </c>
      <c r="G1075" s="20" t="s">
        <v>590</v>
      </c>
      <c r="M1075" s="23">
        <v>1</v>
      </c>
      <c r="N1075" s="23">
        <v>1</v>
      </c>
      <c r="W1075" s="28">
        <f t="shared" si="118"/>
        <v>2</v>
      </c>
    </row>
    <row r="1076" spans="1:23" outlineLevel="2" x14ac:dyDescent="0.25">
      <c r="A1076" s="20" t="s">
        <v>1280</v>
      </c>
      <c r="B1076" s="20">
        <v>936</v>
      </c>
      <c r="C1076" s="20" t="s">
        <v>174</v>
      </c>
      <c r="D1076" s="20">
        <v>936</v>
      </c>
      <c r="E1076" s="20" t="s">
        <v>174</v>
      </c>
      <c r="F1076" s="20">
        <v>937</v>
      </c>
      <c r="G1076" s="20" t="s">
        <v>711</v>
      </c>
      <c r="J1076" s="23">
        <v>5</v>
      </c>
      <c r="K1076" s="23">
        <v>4</v>
      </c>
      <c r="L1076" s="23">
        <v>7</v>
      </c>
      <c r="W1076" s="28">
        <f t="shared" ref="W1076:W1147" si="128">SUM(H1076:V1076)</f>
        <v>16</v>
      </c>
    </row>
    <row r="1077" spans="1:23" outlineLevel="2" x14ac:dyDescent="0.25">
      <c r="A1077" s="20" t="s">
        <v>1280</v>
      </c>
      <c r="B1077" s="20">
        <v>936</v>
      </c>
      <c r="C1077" s="20" t="s">
        <v>174</v>
      </c>
      <c r="D1077" s="20">
        <v>936</v>
      </c>
      <c r="E1077" s="20" t="s">
        <v>174</v>
      </c>
      <c r="F1077" s="20">
        <v>939</v>
      </c>
      <c r="G1077" s="20" t="s">
        <v>712</v>
      </c>
      <c r="S1077" s="23">
        <v>24</v>
      </c>
      <c r="T1077" s="23">
        <v>30</v>
      </c>
      <c r="U1077" s="23">
        <v>45</v>
      </c>
      <c r="V1077" s="23">
        <v>43</v>
      </c>
      <c r="W1077" s="28">
        <f t="shared" si="128"/>
        <v>142</v>
      </c>
    </row>
    <row r="1078" spans="1:23" outlineLevel="2" x14ac:dyDescent="0.25">
      <c r="A1078" s="20" t="s">
        <v>1280</v>
      </c>
      <c r="B1078" s="20">
        <v>936</v>
      </c>
      <c r="C1078" s="20" t="s">
        <v>174</v>
      </c>
      <c r="D1078" s="20">
        <v>936</v>
      </c>
      <c r="E1078" s="20" t="s">
        <v>174</v>
      </c>
      <c r="F1078" s="20">
        <v>940</v>
      </c>
      <c r="G1078" s="20" t="s">
        <v>713</v>
      </c>
      <c r="P1078" s="23">
        <v>28</v>
      </c>
      <c r="Q1078" s="23">
        <v>29</v>
      </c>
      <c r="R1078" s="23">
        <v>30</v>
      </c>
      <c r="W1078" s="28">
        <f t="shared" si="128"/>
        <v>87</v>
      </c>
    </row>
    <row r="1079" spans="1:23" outlineLevel="2" x14ac:dyDescent="0.25">
      <c r="A1079" s="20" t="s">
        <v>1280</v>
      </c>
      <c r="B1079" s="20">
        <v>936</v>
      </c>
      <c r="C1079" s="20" t="s">
        <v>174</v>
      </c>
      <c r="D1079" s="20">
        <v>936</v>
      </c>
      <c r="E1079" s="20" t="s">
        <v>174</v>
      </c>
      <c r="F1079" s="20">
        <v>941</v>
      </c>
      <c r="G1079" s="20" t="s">
        <v>714</v>
      </c>
      <c r="M1079" s="23">
        <v>5</v>
      </c>
      <c r="N1079" s="23">
        <v>3</v>
      </c>
      <c r="W1079" s="28">
        <f t="shared" si="128"/>
        <v>8</v>
      </c>
    </row>
    <row r="1080" spans="1:23" outlineLevel="2" x14ac:dyDescent="0.25">
      <c r="A1080" s="20" t="s">
        <v>1280</v>
      </c>
      <c r="B1080" s="20">
        <v>936</v>
      </c>
      <c r="C1080" s="20" t="s">
        <v>174</v>
      </c>
      <c r="D1080" s="20">
        <v>936</v>
      </c>
      <c r="E1080" s="20" t="s">
        <v>174</v>
      </c>
      <c r="F1080" s="20">
        <v>942</v>
      </c>
      <c r="G1080" s="20" t="s">
        <v>715</v>
      </c>
      <c r="J1080" s="23">
        <v>12</v>
      </c>
      <c r="K1080" s="23">
        <v>27</v>
      </c>
      <c r="L1080" s="23">
        <v>27</v>
      </c>
      <c r="W1080" s="28">
        <f t="shared" si="128"/>
        <v>66</v>
      </c>
    </row>
    <row r="1081" spans="1:23" outlineLevel="2" x14ac:dyDescent="0.25">
      <c r="A1081" s="20" t="s">
        <v>1280</v>
      </c>
      <c r="B1081" s="20">
        <v>936</v>
      </c>
      <c r="C1081" s="20" t="s">
        <v>174</v>
      </c>
      <c r="D1081" s="20">
        <v>936</v>
      </c>
      <c r="E1081" s="20" t="s">
        <v>174</v>
      </c>
      <c r="F1081" s="20">
        <v>938</v>
      </c>
      <c r="G1081" s="20" t="s">
        <v>716</v>
      </c>
      <c r="M1081" s="23">
        <v>23</v>
      </c>
      <c r="N1081" s="23">
        <v>24</v>
      </c>
      <c r="O1081" s="23">
        <v>33</v>
      </c>
      <c r="W1081" s="28">
        <f t="shared" si="128"/>
        <v>80</v>
      </c>
    </row>
    <row r="1082" spans="1:23" outlineLevel="2" x14ac:dyDescent="0.25">
      <c r="A1082" s="20" t="s">
        <v>1280</v>
      </c>
      <c r="B1082" s="20">
        <v>936</v>
      </c>
      <c r="C1082" s="20" t="s">
        <v>174</v>
      </c>
      <c r="D1082" s="20">
        <v>936</v>
      </c>
      <c r="E1082" s="20" t="s">
        <v>174</v>
      </c>
      <c r="F1082" s="20">
        <v>943</v>
      </c>
      <c r="G1082" s="20" t="s">
        <v>717</v>
      </c>
      <c r="K1082" s="23">
        <v>1</v>
      </c>
      <c r="W1082" s="28">
        <f t="shared" si="128"/>
        <v>1</v>
      </c>
    </row>
    <row r="1083" spans="1:23" outlineLevel="2" x14ac:dyDescent="0.25">
      <c r="A1083" s="20" t="s">
        <v>1280</v>
      </c>
      <c r="B1083" s="20">
        <v>936</v>
      </c>
      <c r="C1083" s="20" t="s">
        <v>174</v>
      </c>
      <c r="D1083" s="20">
        <v>951</v>
      </c>
      <c r="E1083" s="20" t="s">
        <v>177</v>
      </c>
      <c r="F1083" s="20">
        <v>956</v>
      </c>
      <c r="G1083" s="20" t="s">
        <v>722</v>
      </c>
      <c r="K1083" s="23">
        <v>1</v>
      </c>
      <c r="W1083" s="28">
        <f t="shared" si="128"/>
        <v>1</v>
      </c>
    </row>
    <row r="1084" spans="1:23" outlineLevel="2" x14ac:dyDescent="0.25">
      <c r="A1084" s="20" t="s">
        <v>1280</v>
      </c>
      <c r="B1084" s="20">
        <v>936</v>
      </c>
      <c r="C1084" s="20" t="s">
        <v>174</v>
      </c>
      <c r="D1084" s="20">
        <v>951</v>
      </c>
      <c r="E1084" s="20" t="s">
        <v>177</v>
      </c>
      <c r="F1084" s="20">
        <v>954</v>
      </c>
      <c r="G1084" s="20" t="s">
        <v>723</v>
      </c>
      <c r="O1084" s="23">
        <v>2</v>
      </c>
      <c r="W1084" s="28">
        <f t="shared" si="128"/>
        <v>2</v>
      </c>
    </row>
    <row r="1085" spans="1:23" outlineLevel="2" x14ac:dyDescent="0.25">
      <c r="A1085" s="20" t="s">
        <v>1280</v>
      </c>
      <c r="B1085" s="20">
        <v>936</v>
      </c>
      <c r="C1085" s="20" t="s">
        <v>174</v>
      </c>
      <c r="D1085" s="20">
        <v>681</v>
      </c>
      <c r="E1085" s="20" t="s">
        <v>192</v>
      </c>
      <c r="F1085" s="20">
        <v>684</v>
      </c>
      <c r="G1085" s="20" t="s">
        <v>770</v>
      </c>
      <c r="H1085" s="23">
        <v>1</v>
      </c>
      <c r="W1085" s="28">
        <f t="shared" si="128"/>
        <v>1</v>
      </c>
    </row>
    <row r="1086" spans="1:23" outlineLevel="1" x14ac:dyDescent="0.25">
      <c r="A1086" s="24" t="s">
        <v>1838</v>
      </c>
      <c r="B1086" s="25"/>
      <c r="C1086" s="25"/>
      <c r="D1086" s="25"/>
      <c r="E1086" s="25"/>
      <c r="F1086" s="25"/>
      <c r="G1086" s="25"/>
      <c r="H1086" s="26">
        <f t="shared" ref="H1086:W1086" si="129">SUBTOTAL(9,H1070:H1085)</f>
        <v>2</v>
      </c>
      <c r="I1086" s="26">
        <f t="shared" si="129"/>
        <v>0</v>
      </c>
      <c r="J1086" s="26">
        <f t="shared" si="129"/>
        <v>17</v>
      </c>
      <c r="K1086" s="26">
        <f t="shared" si="129"/>
        <v>35</v>
      </c>
      <c r="L1086" s="26">
        <f t="shared" si="129"/>
        <v>35</v>
      </c>
      <c r="M1086" s="26">
        <f t="shared" si="129"/>
        <v>29</v>
      </c>
      <c r="N1086" s="26">
        <f t="shared" si="129"/>
        <v>29</v>
      </c>
      <c r="O1086" s="26">
        <f t="shared" si="129"/>
        <v>35</v>
      </c>
      <c r="P1086" s="26">
        <f t="shared" si="129"/>
        <v>28</v>
      </c>
      <c r="Q1086" s="26">
        <f t="shared" si="129"/>
        <v>29</v>
      </c>
      <c r="R1086" s="26">
        <f t="shared" si="129"/>
        <v>30</v>
      </c>
      <c r="S1086" s="26">
        <f t="shared" si="129"/>
        <v>24</v>
      </c>
      <c r="T1086" s="26">
        <f t="shared" si="129"/>
        <v>31</v>
      </c>
      <c r="U1086" s="26">
        <f t="shared" si="129"/>
        <v>46</v>
      </c>
      <c r="V1086" s="26">
        <f t="shared" si="129"/>
        <v>44</v>
      </c>
      <c r="W1086" s="28">
        <f t="shared" si="129"/>
        <v>414</v>
      </c>
    </row>
    <row r="1087" spans="1:23" outlineLevel="2" x14ac:dyDescent="0.25">
      <c r="A1087" s="20" t="s">
        <v>1281</v>
      </c>
      <c r="B1087" s="20">
        <v>874</v>
      </c>
      <c r="C1087" s="20" t="s">
        <v>167</v>
      </c>
      <c r="D1087" s="20">
        <v>1672</v>
      </c>
      <c r="E1087" s="20" t="s">
        <v>94</v>
      </c>
      <c r="F1087" s="20">
        <v>1673</v>
      </c>
      <c r="G1087" s="20" t="s">
        <v>94</v>
      </c>
      <c r="V1087" s="23">
        <v>1</v>
      </c>
      <c r="W1087" s="28">
        <f t="shared" si="128"/>
        <v>1</v>
      </c>
    </row>
    <row r="1088" spans="1:23" outlineLevel="2" x14ac:dyDescent="0.25">
      <c r="A1088" s="20" t="s">
        <v>1281</v>
      </c>
      <c r="B1088" s="20">
        <v>874</v>
      </c>
      <c r="C1088" s="20" t="s">
        <v>167</v>
      </c>
      <c r="D1088" s="20">
        <v>1739</v>
      </c>
      <c r="E1088" s="20" t="s">
        <v>96</v>
      </c>
      <c r="F1088" s="20">
        <v>1715</v>
      </c>
      <c r="G1088" s="20" t="s">
        <v>96</v>
      </c>
      <c r="U1088" s="23">
        <v>1</v>
      </c>
      <c r="W1088" s="28">
        <f t="shared" si="128"/>
        <v>1</v>
      </c>
    </row>
    <row r="1089" spans="1:23" outlineLevel="2" x14ac:dyDescent="0.25">
      <c r="A1089" s="20" t="s">
        <v>1281</v>
      </c>
      <c r="B1089" s="20">
        <v>874</v>
      </c>
      <c r="C1089" s="20" t="s">
        <v>167</v>
      </c>
      <c r="D1089" s="20">
        <v>1067</v>
      </c>
      <c r="E1089" s="20" t="s">
        <v>97</v>
      </c>
      <c r="F1089" s="20">
        <v>1068</v>
      </c>
      <c r="G1089" s="20" t="s">
        <v>97</v>
      </c>
      <c r="U1089" s="23">
        <v>1</v>
      </c>
      <c r="W1089" s="28">
        <f t="shared" si="128"/>
        <v>1</v>
      </c>
    </row>
    <row r="1090" spans="1:23" outlineLevel="2" x14ac:dyDescent="0.25">
      <c r="A1090" s="20" t="s">
        <v>1281</v>
      </c>
      <c r="B1090" s="20">
        <v>874</v>
      </c>
      <c r="C1090" s="20" t="s">
        <v>167</v>
      </c>
      <c r="D1090" s="20">
        <v>874</v>
      </c>
      <c r="E1090" s="20" t="s">
        <v>167</v>
      </c>
      <c r="F1090" s="20">
        <v>879</v>
      </c>
      <c r="G1090" s="20" t="s">
        <v>681</v>
      </c>
      <c r="H1090" s="23">
        <v>2</v>
      </c>
      <c r="J1090" s="23">
        <v>15</v>
      </c>
      <c r="K1090" s="23">
        <v>14</v>
      </c>
      <c r="L1090" s="23">
        <v>9</v>
      </c>
      <c r="M1090" s="23">
        <v>18</v>
      </c>
      <c r="W1090" s="28">
        <f t="shared" si="128"/>
        <v>58</v>
      </c>
    </row>
    <row r="1091" spans="1:23" outlineLevel="2" x14ac:dyDescent="0.25">
      <c r="A1091" s="20" t="s">
        <v>1281</v>
      </c>
      <c r="B1091" s="20">
        <v>874</v>
      </c>
      <c r="C1091" s="20" t="s">
        <v>167</v>
      </c>
      <c r="D1091" s="20">
        <v>874</v>
      </c>
      <c r="E1091" s="20" t="s">
        <v>167</v>
      </c>
      <c r="F1091" s="20">
        <v>877</v>
      </c>
      <c r="G1091" s="20" t="s">
        <v>682</v>
      </c>
      <c r="S1091" s="23">
        <v>14</v>
      </c>
      <c r="T1091" s="23">
        <v>24</v>
      </c>
      <c r="U1091" s="23">
        <v>13</v>
      </c>
      <c r="V1091" s="23">
        <v>14</v>
      </c>
      <c r="W1091" s="28">
        <f t="shared" si="128"/>
        <v>65</v>
      </c>
    </row>
    <row r="1092" spans="1:23" outlineLevel="2" x14ac:dyDescent="0.25">
      <c r="A1092" s="20" t="s">
        <v>1281</v>
      </c>
      <c r="B1092" s="20">
        <v>874</v>
      </c>
      <c r="C1092" s="20" t="s">
        <v>167</v>
      </c>
      <c r="D1092" s="20">
        <v>874</v>
      </c>
      <c r="E1092" s="20" t="s">
        <v>167</v>
      </c>
      <c r="F1092" s="20">
        <v>881</v>
      </c>
      <c r="G1092" s="20" t="s">
        <v>683</v>
      </c>
      <c r="N1092" s="23">
        <v>16</v>
      </c>
      <c r="O1092" s="23">
        <v>10</v>
      </c>
      <c r="P1092" s="23">
        <v>13</v>
      </c>
      <c r="Q1092" s="23">
        <v>13</v>
      </c>
      <c r="R1092" s="23">
        <v>10</v>
      </c>
      <c r="W1092" s="28">
        <f t="shared" si="128"/>
        <v>62</v>
      </c>
    </row>
    <row r="1093" spans="1:23" outlineLevel="1" x14ac:dyDescent="0.25">
      <c r="A1093" s="24" t="s">
        <v>1839</v>
      </c>
      <c r="B1093" s="25"/>
      <c r="C1093" s="25"/>
      <c r="D1093" s="25"/>
      <c r="E1093" s="25"/>
      <c r="F1093" s="25"/>
      <c r="G1093" s="25"/>
      <c r="H1093" s="26">
        <f t="shared" ref="H1093:W1093" si="130">SUBTOTAL(9,H1087:H1092)</f>
        <v>2</v>
      </c>
      <c r="I1093" s="26">
        <f t="shared" si="130"/>
        <v>0</v>
      </c>
      <c r="J1093" s="26">
        <f t="shared" si="130"/>
        <v>15</v>
      </c>
      <c r="K1093" s="26">
        <f t="shared" si="130"/>
        <v>14</v>
      </c>
      <c r="L1093" s="26">
        <f t="shared" si="130"/>
        <v>9</v>
      </c>
      <c r="M1093" s="26">
        <f t="shared" si="130"/>
        <v>18</v>
      </c>
      <c r="N1093" s="26">
        <f t="shared" si="130"/>
        <v>16</v>
      </c>
      <c r="O1093" s="26">
        <f t="shared" si="130"/>
        <v>10</v>
      </c>
      <c r="P1093" s="26">
        <f t="shared" si="130"/>
        <v>13</v>
      </c>
      <c r="Q1093" s="26">
        <f t="shared" si="130"/>
        <v>13</v>
      </c>
      <c r="R1093" s="26">
        <f t="shared" si="130"/>
        <v>10</v>
      </c>
      <c r="S1093" s="26">
        <f t="shared" si="130"/>
        <v>14</v>
      </c>
      <c r="T1093" s="26">
        <f t="shared" si="130"/>
        <v>24</v>
      </c>
      <c r="U1093" s="26">
        <f t="shared" si="130"/>
        <v>15</v>
      </c>
      <c r="V1093" s="26">
        <f t="shared" si="130"/>
        <v>15</v>
      </c>
      <c r="W1093" s="28">
        <f t="shared" si="130"/>
        <v>188</v>
      </c>
    </row>
    <row r="1094" spans="1:23" outlineLevel="2" x14ac:dyDescent="0.25">
      <c r="A1094" s="20" t="s">
        <v>1282</v>
      </c>
      <c r="B1094" s="20">
        <v>860</v>
      </c>
      <c r="C1094" s="20" t="s">
        <v>166</v>
      </c>
      <c r="D1094" s="20">
        <v>1629</v>
      </c>
      <c r="E1094" s="20" t="s">
        <v>23</v>
      </c>
      <c r="F1094" s="20">
        <v>906</v>
      </c>
      <c r="G1094" s="20" t="s">
        <v>265</v>
      </c>
      <c r="H1094" s="23">
        <v>3</v>
      </c>
      <c r="I1094" s="23">
        <v>1</v>
      </c>
      <c r="K1094" s="23">
        <v>2</v>
      </c>
      <c r="M1094" s="23">
        <v>1</v>
      </c>
      <c r="N1094" s="23">
        <v>1</v>
      </c>
      <c r="O1094" s="23">
        <v>2</v>
      </c>
      <c r="W1094" s="28">
        <f t="shared" si="128"/>
        <v>10</v>
      </c>
    </row>
    <row r="1095" spans="1:23" outlineLevel="2" x14ac:dyDescent="0.25">
      <c r="A1095" s="20" t="s">
        <v>1282</v>
      </c>
      <c r="B1095" s="20">
        <v>860</v>
      </c>
      <c r="C1095" s="20" t="s">
        <v>166</v>
      </c>
      <c r="D1095" s="20">
        <v>1510</v>
      </c>
      <c r="E1095" s="20" t="s">
        <v>46</v>
      </c>
      <c r="F1095" s="20">
        <v>1511</v>
      </c>
      <c r="G1095" s="20" t="s">
        <v>46</v>
      </c>
      <c r="J1095" s="23">
        <v>1</v>
      </c>
      <c r="K1095" s="23">
        <v>1</v>
      </c>
      <c r="L1095" s="23">
        <v>3</v>
      </c>
      <c r="M1095" s="23">
        <v>5</v>
      </c>
      <c r="N1095" s="23">
        <v>4</v>
      </c>
      <c r="O1095" s="23">
        <v>1</v>
      </c>
      <c r="P1095" s="23">
        <v>5</v>
      </c>
      <c r="Q1095" s="23">
        <v>8</v>
      </c>
      <c r="R1095" s="23">
        <v>1</v>
      </c>
      <c r="W1095" s="28">
        <f t="shared" si="128"/>
        <v>29</v>
      </c>
    </row>
    <row r="1096" spans="1:23" outlineLevel="2" x14ac:dyDescent="0.25">
      <c r="A1096" s="20" t="s">
        <v>1282</v>
      </c>
      <c r="B1096" s="20">
        <v>860</v>
      </c>
      <c r="C1096" s="20" t="s">
        <v>166</v>
      </c>
      <c r="D1096" s="20">
        <v>1501</v>
      </c>
      <c r="E1096" s="20" t="s">
        <v>93</v>
      </c>
      <c r="F1096" s="20">
        <v>1502</v>
      </c>
      <c r="G1096" s="20" t="s">
        <v>93</v>
      </c>
      <c r="T1096" s="23">
        <v>1</v>
      </c>
      <c r="U1096" s="23">
        <v>2</v>
      </c>
      <c r="W1096" s="28">
        <f t="shared" si="128"/>
        <v>3</v>
      </c>
    </row>
    <row r="1097" spans="1:23" outlineLevel="2" x14ac:dyDescent="0.25">
      <c r="A1097" s="20" t="s">
        <v>1282</v>
      </c>
      <c r="B1097" s="20">
        <v>860</v>
      </c>
      <c r="C1097" s="20" t="s">
        <v>166</v>
      </c>
      <c r="D1097" s="20">
        <v>860</v>
      </c>
      <c r="E1097" s="20" t="s">
        <v>166</v>
      </c>
      <c r="F1097" s="20">
        <v>869</v>
      </c>
      <c r="G1097" s="20" t="s">
        <v>674</v>
      </c>
      <c r="K1097" s="23">
        <v>8</v>
      </c>
      <c r="L1097" s="23">
        <v>6</v>
      </c>
      <c r="M1097" s="23">
        <v>2</v>
      </c>
      <c r="W1097" s="28">
        <f t="shared" si="128"/>
        <v>16</v>
      </c>
    </row>
    <row r="1098" spans="1:23" outlineLevel="2" x14ac:dyDescent="0.25">
      <c r="A1098" s="20" t="s">
        <v>1282</v>
      </c>
      <c r="B1098" s="20">
        <v>860</v>
      </c>
      <c r="C1098" s="20" t="s">
        <v>166</v>
      </c>
      <c r="D1098" s="20">
        <v>860</v>
      </c>
      <c r="E1098" s="20" t="s">
        <v>166</v>
      </c>
      <c r="F1098" s="20">
        <v>861</v>
      </c>
      <c r="G1098" s="20" t="s">
        <v>675</v>
      </c>
      <c r="J1098" s="23">
        <v>1</v>
      </c>
      <c r="K1098" s="23">
        <v>1</v>
      </c>
      <c r="L1098" s="23">
        <v>1</v>
      </c>
      <c r="M1098" s="23">
        <v>3</v>
      </c>
      <c r="P1098" s="23">
        <v>2</v>
      </c>
      <c r="W1098" s="28">
        <f t="shared" si="128"/>
        <v>8</v>
      </c>
    </row>
    <row r="1099" spans="1:23" outlineLevel="2" x14ac:dyDescent="0.25">
      <c r="A1099" s="20" t="s">
        <v>1282</v>
      </c>
      <c r="B1099" s="20">
        <v>860</v>
      </c>
      <c r="C1099" s="20" t="s">
        <v>166</v>
      </c>
      <c r="D1099" s="20">
        <v>860</v>
      </c>
      <c r="E1099" s="20" t="s">
        <v>166</v>
      </c>
      <c r="F1099" s="20">
        <v>868</v>
      </c>
      <c r="G1099" s="20" t="s">
        <v>676</v>
      </c>
      <c r="N1099" s="23">
        <v>10</v>
      </c>
      <c r="O1099" s="23">
        <v>7</v>
      </c>
      <c r="W1099" s="28">
        <f t="shared" si="128"/>
        <v>17</v>
      </c>
    </row>
    <row r="1100" spans="1:23" outlineLevel="2" x14ac:dyDescent="0.25">
      <c r="A1100" s="20" t="s">
        <v>1282</v>
      </c>
      <c r="B1100" s="20">
        <v>860</v>
      </c>
      <c r="C1100" s="20" t="s">
        <v>166</v>
      </c>
      <c r="D1100" s="20">
        <v>860</v>
      </c>
      <c r="E1100" s="20" t="s">
        <v>166</v>
      </c>
      <c r="F1100" s="20">
        <v>873</v>
      </c>
      <c r="G1100" s="20" t="s">
        <v>677</v>
      </c>
      <c r="O1100" s="23">
        <v>1</v>
      </c>
      <c r="W1100" s="28">
        <f t="shared" si="128"/>
        <v>1</v>
      </c>
    </row>
    <row r="1101" spans="1:23" outlineLevel="2" x14ac:dyDescent="0.25">
      <c r="A1101" s="20" t="s">
        <v>1282</v>
      </c>
      <c r="B1101" s="20">
        <v>860</v>
      </c>
      <c r="C1101" s="20" t="s">
        <v>166</v>
      </c>
      <c r="D1101" s="20">
        <v>860</v>
      </c>
      <c r="E1101" s="20" t="s">
        <v>166</v>
      </c>
      <c r="F1101" s="20">
        <v>865</v>
      </c>
      <c r="G1101" s="20" t="s">
        <v>678</v>
      </c>
      <c r="H1101" s="23">
        <v>3</v>
      </c>
      <c r="J1101" s="23">
        <v>4</v>
      </c>
      <c r="W1101" s="28">
        <f t="shared" si="128"/>
        <v>7</v>
      </c>
    </row>
    <row r="1102" spans="1:23" outlineLevel="2" x14ac:dyDescent="0.25">
      <c r="A1102" s="20" t="s">
        <v>1282</v>
      </c>
      <c r="B1102" s="20">
        <v>860</v>
      </c>
      <c r="C1102" s="20" t="s">
        <v>166</v>
      </c>
      <c r="D1102" s="20">
        <v>860</v>
      </c>
      <c r="E1102" s="20" t="s">
        <v>166</v>
      </c>
      <c r="F1102" s="20">
        <v>867</v>
      </c>
      <c r="G1102" s="20" t="s">
        <v>679</v>
      </c>
      <c r="S1102" s="23">
        <v>15</v>
      </c>
      <c r="T1102" s="23">
        <v>15</v>
      </c>
      <c r="U1102" s="23">
        <v>16</v>
      </c>
      <c r="V1102" s="23">
        <v>16</v>
      </c>
      <c r="W1102" s="28">
        <f t="shared" si="128"/>
        <v>62</v>
      </c>
    </row>
    <row r="1103" spans="1:23" outlineLevel="2" x14ac:dyDescent="0.25">
      <c r="A1103" s="20" t="s">
        <v>1282</v>
      </c>
      <c r="B1103" s="20">
        <v>860</v>
      </c>
      <c r="C1103" s="20" t="s">
        <v>166</v>
      </c>
      <c r="D1103" s="20">
        <v>860</v>
      </c>
      <c r="E1103" s="20" t="s">
        <v>166</v>
      </c>
      <c r="F1103" s="20">
        <v>870</v>
      </c>
      <c r="G1103" s="20" t="s">
        <v>680</v>
      </c>
      <c r="P1103" s="23">
        <v>8</v>
      </c>
      <c r="Q1103" s="23">
        <v>14</v>
      </c>
      <c r="R1103" s="23">
        <v>8</v>
      </c>
      <c r="W1103" s="28">
        <f t="shared" si="128"/>
        <v>30</v>
      </c>
    </row>
    <row r="1104" spans="1:23" outlineLevel="1" x14ac:dyDescent="0.25">
      <c r="A1104" s="24" t="s">
        <v>1840</v>
      </c>
      <c r="B1104" s="25"/>
      <c r="C1104" s="25"/>
      <c r="D1104" s="25"/>
      <c r="E1104" s="25"/>
      <c r="F1104" s="25"/>
      <c r="G1104" s="25"/>
      <c r="H1104" s="26">
        <f t="shared" ref="H1104:W1104" si="131">SUBTOTAL(9,H1094:H1103)</f>
        <v>6</v>
      </c>
      <c r="I1104" s="26">
        <f t="shared" si="131"/>
        <v>1</v>
      </c>
      <c r="J1104" s="26">
        <f t="shared" si="131"/>
        <v>6</v>
      </c>
      <c r="K1104" s="26">
        <f t="shared" si="131"/>
        <v>12</v>
      </c>
      <c r="L1104" s="26">
        <f t="shared" si="131"/>
        <v>10</v>
      </c>
      <c r="M1104" s="26">
        <f t="shared" si="131"/>
        <v>11</v>
      </c>
      <c r="N1104" s="26">
        <f t="shared" si="131"/>
        <v>15</v>
      </c>
      <c r="O1104" s="26">
        <f t="shared" si="131"/>
        <v>11</v>
      </c>
      <c r="P1104" s="26">
        <f t="shared" si="131"/>
        <v>15</v>
      </c>
      <c r="Q1104" s="26">
        <f t="shared" si="131"/>
        <v>22</v>
      </c>
      <c r="R1104" s="26">
        <f t="shared" si="131"/>
        <v>9</v>
      </c>
      <c r="S1104" s="26">
        <f t="shared" si="131"/>
        <v>15</v>
      </c>
      <c r="T1104" s="26">
        <f t="shared" si="131"/>
        <v>16</v>
      </c>
      <c r="U1104" s="26">
        <f t="shared" si="131"/>
        <v>18</v>
      </c>
      <c r="V1104" s="26">
        <f t="shared" si="131"/>
        <v>16</v>
      </c>
      <c r="W1104" s="28">
        <f t="shared" si="131"/>
        <v>183</v>
      </c>
    </row>
    <row r="1105" spans="1:23" outlineLevel="2" x14ac:dyDescent="0.25">
      <c r="A1105" s="20" t="s">
        <v>1283</v>
      </c>
      <c r="B1105" s="20">
        <v>139</v>
      </c>
      <c r="C1105" s="20" t="s">
        <v>47</v>
      </c>
      <c r="D1105" s="20">
        <v>139</v>
      </c>
      <c r="E1105" s="20" t="s">
        <v>47</v>
      </c>
      <c r="F1105" s="20">
        <v>141</v>
      </c>
      <c r="G1105" s="20" t="s">
        <v>321</v>
      </c>
      <c r="J1105" s="23">
        <v>1</v>
      </c>
      <c r="K1105" s="23">
        <v>1</v>
      </c>
      <c r="L1105" s="23">
        <v>2</v>
      </c>
      <c r="M1105" s="23">
        <v>1</v>
      </c>
      <c r="N1105" s="23">
        <v>3</v>
      </c>
      <c r="O1105" s="23">
        <v>2</v>
      </c>
      <c r="P1105" s="23">
        <v>3</v>
      </c>
      <c r="Q1105" s="23">
        <v>4</v>
      </c>
      <c r="W1105" s="28">
        <f t="shared" si="128"/>
        <v>17</v>
      </c>
    </row>
    <row r="1106" spans="1:23" outlineLevel="2" x14ac:dyDescent="0.25">
      <c r="A1106" s="20" t="s">
        <v>1283</v>
      </c>
      <c r="B1106" s="20">
        <v>139</v>
      </c>
      <c r="C1106" s="20" t="s">
        <v>47</v>
      </c>
      <c r="D1106" s="20">
        <v>1036</v>
      </c>
      <c r="E1106" s="20" t="s">
        <v>107</v>
      </c>
      <c r="F1106" s="20">
        <v>1037</v>
      </c>
      <c r="G1106" s="20" t="s">
        <v>410</v>
      </c>
      <c r="S1106" s="23">
        <v>2</v>
      </c>
      <c r="V1106" s="23">
        <v>2</v>
      </c>
      <c r="W1106" s="28">
        <f t="shared" si="128"/>
        <v>4</v>
      </c>
    </row>
    <row r="1107" spans="1:23" outlineLevel="1" x14ac:dyDescent="0.25">
      <c r="A1107" s="24" t="s">
        <v>1841</v>
      </c>
      <c r="B1107" s="25"/>
      <c r="C1107" s="25"/>
      <c r="D1107" s="25"/>
      <c r="E1107" s="25"/>
      <c r="F1107" s="25"/>
      <c r="G1107" s="25"/>
      <c r="H1107" s="26">
        <f t="shared" ref="H1107:W1107" si="132">SUBTOTAL(9,H1105:H1106)</f>
        <v>0</v>
      </c>
      <c r="I1107" s="26">
        <f t="shared" si="132"/>
        <v>0</v>
      </c>
      <c r="J1107" s="26">
        <f t="shared" si="132"/>
        <v>1</v>
      </c>
      <c r="K1107" s="26">
        <f t="shared" si="132"/>
        <v>1</v>
      </c>
      <c r="L1107" s="26">
        <f t="shared" si="132"/>
        <v>2</v>
      </c>
      <c r="M1107" s="26">
        <f t="shared" si="132"/>
        <v>1</v>
      </c>
      <c r="N1107" s="26">
        <f t="shared" si="132"/>
        <v>3</v>
      </c>
      <c r="O1107" s="26">
        <f t="shared" si="132"/>
        <v>2</v>
      </c>
      <c r="P1107" s="26">
        <f t="shared" si="132"/>
        <v>3</v>
      </c>
      <c r="Q1107" s="26">
        <f t="shared" si="132"/>
        <v>4</v>
      </c>
      <c r="R1107" s="26">
        <f t="shared" si="132"/>
        <v>0</v>
      </c>
      <c r="S1107" s="26">
        <f t="shared" si="132"/>
        <v>2</v>
      </c>
      <c r="T1107" s="26">
        <f t="shared" si="132"/>
        <v>0</v>
      </c>
      <c r="U1107" s="26">
        <f t="shared" si="132"/>
        <v>0</v>
      </c>
      <c r="V1107" s="26">
        <f t="shared" si="132"/>
        <v>2</v>
      </c>
      <c r="W1107" s="28">
        <f t="shared" si="132"/>
        <v>21</v>
      </c>
    </row>
    <row r="1108" spans="1:23" outlineLevel="2" x14ac:dyDescent="0.25">
      <c r="A1108" s="20" t="s">
        <v>1284</v>
      </c>
      <c r="B1108" s="20">
        <v>142</v>
      </c>
      <c r="C1108" s="20" t="s">
        <v>877</v>
      </c>
      <c r="D1108" s="20">
        <v>4</v>
      </c>
      <c r="E1108" s="20" t="s">
        <v>19</v>
      </c>
      <c r="F1108" s="20">
        <v>5</v>
      </c>
      <c r="G1108" s="20" t="s">
        <v>262</v>
      </c>
      <c r="J1108" s="23">
        <v>1</v>
      </c>
      <c r="P1108" s="23">
        <v>1</v>
      </c>
      <c r="Q1108" s="23">
        <v>1</v>
      </c>
      <c r="W1108" s="28">
        <f t="shared" si="128"/>
        <v>3</v>
      </c>
    </row>
    <row r="1109" spans="1:23" outlineLevel="2" x14ac:dyDescent="0.25">
      <c r="A1109" s="20" t="s">
        <v>1284</v>
      </c>
      <c r="B1109" s="20">
        <v>142</v>
      </c>
      <c r="C1109" s="20" t="s">
        <v>877</v>
      </c>
      <c r="D1109" s="20">
        <v>38</v>
      </c>
      <c r="E1109" s="20" t="s">
        <v>26</v>
      </c>
      <c r="F1109" s="20">
        <v>39</v>
      </c>
      <c r="G1109" s="20" t="s">
        <v>280</v>
      </c>
      <c r="T1109" s="23">
        <v>1</v>
      </c>
      <c r="W1109" s="28">
        <f t="shared" si="128"/>
        <v>1</v>
      </c>
    </row>
    <row r="1110" spans="1:23" outlineLevel="2" x14ac:dyDescent="0.25">
      <c r="A1110" s="20" t="s">
        <v>1284</v>
      </c>
      <c r="B1110" s="20">
        <v>142</v>
      </c>
      <c r="C1110" s="20" t="s">
        <v>877</v>
      </c>
      <c r="D1110" s="20">
        <v>108</v>
      </c>
      <c r="E1110" s="20" t="s">
        <v>39</v>
      </c>
      <c r="F1110" s="20">
        <v>111</v>
      </c>
      <c r="G1110" s="20" t="s">
        <v>312</v>
      </c>
      <c r="T1110" s="23">
        <v>1</v>
      </c>
      <c r="V1110" s="23">
        <v>1</v>
      </c>
      <c r="W1110" s="28">
        <f t="shared" si="128"/>
        <v>2</v>
      </c>
    </row>
    <row r="1111" spans="1:23" outlineLevel="2" x14ac:dyDescent="0.25">
      <c r="A1111" s="20" t="s">
        <v>1284</v>
      </c>
      <c r="B1111" s="20">
        <v>142</v>
      </c>
      <c r="C1111" s="20" t="s">
        <v>877</v>
      </c>
      <c r="D1111" s="20">
        <v>1739</v>
      </c>
      <c r="E1111" s="20" t="s">
        <v>96</v>
      </c>
      <c r="F1111" s="20">
        <v>1715</v>
      </c>
      <c r="G1111" s="20" t="s">
        <v>96</v>
      </c>
      <c r="S1111" s="23">
        <v>1</v>
      </c>
      <c r="W1111" s="28">
        <f t="shared" si="128"/>
        <v>1</v>
      </c>
    </row>
    <row r="1112" spans="1:23" outlineLevel="1" x14ac:dyDescent="0.25">
      <c r="A1112" s="24" t="s">
        <v>1842</v>
      </c>
      <c r="B1112" s="25"/>
      <c r="C1112" s="25"/>
      <c r="D1112" s="25"/>
      <c r="E1112" s="25"/>
      <c r="F1112" s="25"/>
      <c r="G1112" s="25"/>
      <c r="H1112" s="26">
        <f t="shared" ref="H1112:W1112" si="133">SUBTOTAL(9,H1108:H1111)</f>
        <v>0</v>
      </c>
      <c r="I1112" s="26">
        <f t="shared" si="133"/>
        <v>0</v>
      </c>
      <c r="J1112" s="26">
        <f t="shared" si="133"/>
        <v>1</v>
      </c>
      <c r="K1112" s="26">
        <f t="shared" si="133"/>
        <v>0</v>
      </c>
      <c r="L1112" s="26">
        <f t="shared" si="133"/>
        <v>0</v>
      </c>
      <c r="M1112" s="26">
        <f t="shared" si="133"/>
        <v>0</v>
      </c>
      <c r="N1112" s="26">
        <f t="shared" si="133"/>
        <v>0</v>
      </c>
      <c r="O1112" s="26">
        <f t="shared" si="133"/>
        <v>0</v>
      </c>
      <c r="P1112" s="26">
        <f t="shared" si="133"/>
        <v>1</v>
      </c>
      <c r="Q1112" s="26">
        <f t="shared" si="133"/>
        <v>1</v>
      </c>
      <c r="R1112" s="26">
        <f t="shared" si="133"/>
        <v>0</v>
      </c>
      <c r="S1112" s="26">
        <f t="shared" si="133"/>
        <v>1</v>
      </c>
      <c r="T1112" s="26">
        <f t="shared" si="133"/>
        <v>2</v>
      </c>
      <c r="U1112" s="26">
        <f t="shared" si="133"/>
        <v>0</v>
      </c>
      <c r="V1112" s="26">
        <f t="shared" si="133"/>
        <v>1</v>
      </c>
      <c r="W1112" s="28">
        <f t="shared" si="133"/>
        <v>7</v>
      </c>
    </row>
    <row r="1113" spans="1:23" outlineLevel="2" x14ac:dyDescent="0.25">
      <c r="A1113" s="20" t="s">
        <v>1285</v>
      </c>
      <c r="B1113" s="20">
        <v>1500</v>
      </c>
      <c r="C1113" s="20" t="s">
        <v>162</v>
      </c>
      <c r="D1113" s="20">
        <v>1500</v>
      </c>
      <c r="E1113" s="20" t="s">
        <v>162</v>
      </c>
      <c r="F1113" s="20">
        <v>692</v>
      </c>
      <c r="G1113" s="20" t="s">
        <v>657</v>
      </c>
      <c r="O1113" s="23">
        <v>1</v>
      </c>
      <c r="P1113" s="23">
        <v>1</v>
      </c>
      <c r="W1113" s="28">
        <f t="shared" si="128"/>
        <v>2</v>
      </c>
    </row>
    <row r="1114" spans="1:23" outlineLevel="2" x14ac:dyDescent="0.25">
      <c r="A1114" s="20" t="s">
        <v>1285</v>
      </c>
      <c r="B1114" s="20">
        <v>1500</v>
      </c>
      <c r="C1114" s="20" t="s">
        <v>162</v>
      </c>
      <c r="D1114" s="20">
        <v>1500</v>
      </c>
      <c r="E1114" s="20" t="s">
        <v>162</v>
      </c>
      <c r="F1114" s="20">
        <v>693</v>
      </c>
      <c r="G1114" s="20" t="s">
        <v>658</v>
      </c>
      <c r="S1114" s="23">
        <v>1</v>
      </c>
      <c r="T1114" s="23">
        <v>1</v>
      </c>
      <c r="W1114" s="28">
        <f t="shared" si="128"/>
        <v>2</v>
      </c>
    </row>
    <row r="1115" spans="1:23" outlineLevel="2" x14ac:dyDescent="0.25">
      <c r="A1115" s="20" t="s">
        <v>1285</v>
      </c>
      <c r="B1115" s="20">
        <v>1500</v>
      </c>
      <c r="C1115" s="20" t="s">
        <v>162</v>
      </c>
      <c r="D1115" s="20">
        <v>1500</v>
      </c>
      <c r="E1115" s="20" t="s">
        <v>162</v>
      </c>
      <c r="F1115" s="20">
        <v>1041</v>
      </c>
      <c r="G1115" s="20" t="s">
        <v>659</v>
      </c>
      <c r="J1115" s="23">
        <v>4</v>
      </c>
      <c r="K1115" s="23">
        <v>1</v>
      </c>
      <c r="L1115" s="23">
        <v>2</v>
      </c>
      <c r="M1115" s="23">
        <v>4</v>
      </c>
      <c r="N1115" s="23">
        <v>1</v>
      </c>
      <c r="O1115" s="23">
        <v>2</v>
      </c>
      <c r="P1115" s="23">
        <v>3</v>
      </c>
      <c r="Q1115" s="23">
        <v>2</v>
      </c>
      <c r="R1115" s="23">
        <v>1</v>
      </c>
      <c r="S1115" s="23">
        <v>1</v>
      </c>
      <c r="T1115" s="23">
        <v>3</v>
      </c>
      <c r="U1115" s="23">
        <v>4</v>
      </c>
      <c r="V1115" s="23">
        <v>1</v>
      </c>
      <c r="W1115" s="28">
        <f t="shared" si="128"/>
        <v>29</v>
      </c>
    </row>
    <row r="1116" spans="1:23" outlineLevel="1" x14ac:dyDescent="0.25">
      <c r="A1116" s="24" t="s">
        <v>1843</v>
      </c>
      <c r="B1116" s="25"/>
      <c r="C1116" s="25"/>
      <c r="D1116" s="25"/>
      <c r="E1116" s="25"/>
      <c r="F1116" s="25"/>
      <c r="G1116" s="25"/>
      <c r="H1116" s="26">
        <f t="shared" ref="H1116:W1116" si="134">SUBTOTAL(9,H1113:H1115)</f>
        <v>0</v>
      </c>
      <c r="I1116" s="26">
        <f t="shared" si="134"/>
        <v>0</v>
      </c>
      <c r="J1116" s="26">
        <f t="shared" si="134"/>
        <v>4</v>
      </c>
      <c r="K1116" s="26">
        <f t="shared" si="134"/>
        <v>1</v>
      </c>
      <c r="L1116" s="26">
        <f t="shared" si="134"/>
        <v>2</v>
      </c>
      <c r="M1116" s="26">
        <f t="shared" si="134"/>
        <v>4</v>
      </c>
      <c r="N1116" s="26">
        <f t="shared" si="134"/>
        <v>1</v>
      </c>
      <c r="O1116" s="26">
        <f t="shared" si="134"/>
        <v>3</v>
      </c>
      <c r="P1116" s="26">
        <f t="shared" si="134"/>
        <v>4</v>
      </c>
      <c r="Q1116" s="26">
        <f t="shared" si="134"/>
        <v>2</v>
      </c>
      <c r="R1116" s="26">
        <f t="shared" si="134"/>
        <v>1</v>
      </c>
      <c r="S1116" s="26">
        <f t="shared" si="134"/>
        <v>2</v>
      </c>
      <c r="T1116" s="26">
        <f t="shared" si="134"/>
        <v>4</v>
      </c>
      <c r="U1116" s="26">
        <f t="shared" si="134"/>
        <v>4</v>
      </c>
      <c r="V1116" s="26">
        <f t="shared" si="134"/>
        <v>1</v>
      </c>
      <c r="W1116" s="28">
        <f t="shared" si="134"/>
        <v>33</v>
      </c>
    </row>
    <row r="1117" spans="1:23" outlineLevel="2" x14ac:dyDescent="0.25">
      <c r="A1117" s="20" t="s">
        <v>1286</v>
      </c>
      <c r="B1117" s="20">
        <v>839</v>
      </c>
      <c r="C1117" s="20" t="s">
        <v>163</v>
      </c>
      <c r="D1117" s="20">
        <v>1630</v>
      </c>
      <c r="E1117" s="20" t="s">
        <v>29</v>
      </c>
      <c r="F1117" s="20">
        <v>1648</v>
      </c>
      <c r="G1117" s="20" t="s">
        <v>292</v>
      </c>
      <c r="S1117" s="23">
        <v>7</v>
      </c>
      <c r="T1117" s="23">
        <v>1</v>
      </c>
      <c r="U1117" s="23">
        <v>5</v>
      </c>
      <c r="V1117" s="23">
        <v>2</v>
      </c>
      <c r="W1117" s="28">
        <f t="shared" si="128"/>
        <v>15</v>
      </c>
    </row>
    <row r="1118" spans="1:23" outlineLevel="2" x14ac:dyDescent="0.25">
      <c r="A1118" s="20" t="s">
        <v>1286</v>
      </c>
      <c r="B1118" s="20">
        <v>839</v>
      </c>
      <c r="C1118" s="20" t="s">
        <v>163</v>
      </c>
      <c r="D1118" s="20">
        <v>174</v>
      </c>
      <c r="E1118" s="20" t="s">
        <v>61</v>
      </c>
      <c r="F1118" s="20">
        <v>179</v>
      </c>
      <c r="G1118" s="20" t="s">
        <v>342</v>
      </c>
      <c r="L1118" s="23">
        <v>1</v>
      </c>
      <c r="N1118" s="23">
        <v>1</v>
      </c>
      <c r="W1118" s="28">
        <f t="shared" si="128"/>
        <v>2</v>
      </c>
    </row>
    <row r="1119" spans="1:23" outlineLevel="2" x14ac:dyDescent="0.25">
      <c r="A1119" s="20" t="s">
        <v>1286</v>
      </c>
      <c r="B1119" s="20">
        <v>839</v>
      </c>
      <c r="C1119" s="20" t="s">
        <v>163</v>
      </c>
      <c r="D1119" s="20">
        <v>1631</v>
      </c>
      <c r="E1119" s="20" t="s">
        <v>63</v>
      </c>
      <c r="F1119" s="20">
        <v>1649</v>
      </c>
      <c r="G1119" s="20" t="s">
        <v>346</v>
      </c>
      <c r="J1119" s="23">
        <v>1</v>
      </c>
      <c r="N1119" s="23">
        <v>1</v>
      </c>
      <c r="W1119" s="28">
        <f t="shared" si="128"/>
        <v>2</v>
      </c>
    </row>
    <row r="1120" spans="1:23" outlineLevel="2" x14ac:dyDescent="0.25">
      <c r="A1120" s="20" t="s">
        <v>1286</v>
      </c>
      <c r="B1120" s="20">
        <v>839</v>
      </c>
      <c r="C1120" s="20" t="s">
        <v>163</v>
      </c>
      <c r="D1120" s="20">
        <v>1672</v>
      </c>
      <c r="E1120" s="20" t="s">
        <v>94</v>
      </c>
      <c r="F1120" s="20">
        <v>1673</v>
      </c>
      <c r="G1120" s="20" t="s">
        <v>94</v>
      </c>
      <c r="S1120" s="23">
        <v>1</v>
      </c>
      <c r="T1120" s="23">
        <v>1</v>
      </c>
      <c r="W1120" s="28">
        <f t="shared" si="128"/>
        <v>2</v>
      </c>
    </row>
    <row r="1121" spans="1:23" outlineLevel="2" x14ac:dyDescent="0.25">
      <c r="A1121" s="20" t="s">
        <v>1286</v>
      </c>
      <c r="B1121" s="20">
        <v>839</v>
      </c>
      <c r="C1121" s="20" t="s">
        <v>163</v>
      </c>
      <c r="D1121" s="20">
        <v>1067</v>
      </c>
      <c r="E1121" s="20" t="s">
        <v>97</v>
      </c>
      <c r="F1121" s="20">
        <v>1068</v>
      </c>
      <c r="G1121" s="20" t="s">
        <v>97</v>
      </c>
      <c r="S1121" s="23">
        <v>1</v>
      </c>
      <c r="T1121" s="23">
        <v>1</v>
      </c>
      <c r="W1121" s="28">
        <f t="shared" si="128"/>
        <v>2</v>
      </c>
    </row>
    <row r="1122" spans="1:23" outlineLevel="2" x14ac:dyDescent="0.25">
      <c r="A1122" s="20" t="s">
        <v>1286</v>
      </c>
      <c r="B1122" s="20">
        <v>839</v>
      </c>
      <c r="C1122" s="20" t="s">
        <v>163</v>
      </c>
      <c r="D1122" s="20">
        <v>1343</v>
      </c>
      <c r="E1122" s="20" t="s">
        <v>243</v>
      </c>
      <c r="F1122" s="20">
        <v>1344</v>
      </c>
      <c r="G1122" s="20" t="s">
        <v>243</v>
      </c>
      <c r="I1122" s="23">
        <v>1</v>
      </c>
      <c r="K1122" s="23">
        <v>1</v>
      </c>
      <c r="M1122" s="23">
        <v>4</v>
      </c>
      <c r="N1122" s="23">
        <v>3</v>
      </c>
      <c r="O1122" s="23">
        <v>2</v>
      </c>
      <c r="P1122" s="23">
        <v>4</v>
      </c>
      <c r="Q1122" s="23">
        <v>2</v>
      </c>
      <c r="R1122" s="23">
        <v>3</v>
      </c>
      <c r="S1122" s="23">
        <v>1</v>
      </c>
      <c r="T1122" s="23">
        <v>2</v>
      </c>
      <c r="U1122" s="23">
        <v>1</v>
      </c>
      <c r="V1122" s="23">
        <v>1</v>
      </c>
      <c r="W1122" s="28">
        <f t="shared" si="128"/>
        <v>25</v>
      </c>
    </row>
    <row r="1123" spans="1:23" outlineLevel="2" x14ac:dyDescent="0.25">
      <c r="A1123" s="20" t="s">
        <v>1286</v>
      </c>
      <c r="B1123" s="20">
        <v>839</v>
      </c>
      <c r="C1123" s="20" t="s">
        <v>163</v>
      </c>
      <c r="D1123" s="20">
        <v>839</v>
      </c>
      <c r="E1123" s="20" t="s">
        <v>163</v>
      </c>
      <c r="F1123" s="20">
        <v>843</v>
      </c>
      <c r="G1123" s="20" t="s">
        <v>660</v>
      </c>
      <c r="S1123" s="23">
        <v>140</v>
      </c>
      <c r="T1123" s="23">
        <v>100</v>
      </c>
      <c r="U1123" s="23">
        <v>102</v>
      </c>
      <c r="V1123" s="23">
        <v>119</v>
      </c>
      <c r="W1123" s="28">
        <f t="shared" si="128"/>
        <v>461</v>
      </c>
    </row>
    <row r="1124" spans="1:23" outlineLevel="2" x14ac:dyDescent="0.25">
      <c r="A1124" s="20" t="s">
        <v>1286</v>
      </c>
      <c r="B1124" s="20">
        <v>839</v>
      </c>
      <c r="C1124" s="20" t="s">
        <v>163</v>
      </c>
      <c r="D1124" s="20">
        <v>839</v>
      </c>
      <c r="E1124" s="20" t="s">
        <v>163</v>
      </c>
      <c r="F1124" s="20">
        <v>846</v>
      </c>
      <c r="G1124" s="20" t="s">
        <v>661</v>
      </c>
      <c r="P1124" s="23">
        <v>134</v>
      </c>
      <c r="Q1124" s="23">
        <v>118</v>
      </c>
      <c r="R1124" s="23">
        <v>105</v>
      </c>
      <c r="W1124" s="28">
        <f t="shared" si="128"/>
        <v>357</v>
      </c>
    </row>
    <row r="1125" spans="1:23" outlineLevel="2" x14ac:dyDescent="0.25">
      <c r="A1125" s="20" t="s">
        <v>1286</v>
      </c>
      <c r="B1125" s="20">
        <v>839</v>
      </c>
      <c r="C1125" s="20" t="s">
        <v>163</v>
      </c>
      <c r="D1125" s="20">
        <v>839</v>
      </c>
      <c r="E1125" s="20" t="s">
        <v>163</v>
      </c>
      <c r="F1125" s="20">
        <v>845</v>
      </c>
      <c r="G1125" s="20" t="s">
        <v>662</v>
      </c>
      <c r="N1125" s="23">
        <v>92</v>
      </c>
      <c r="O1125" s="23">
        <v>110</v>
      </c>
      <c r="W1125" s="28">
        <f t="shared" si="128"/>
        <v>202</v>
      </c>
    </row>
    <row r="1126" spans="1:23" outlineLevel="2" x14ac:dyDescent="0.25">
      <c r="A1126" s="20" t="s">
        <v>1286</v>
      </c>
      <c r="B1126" s="20">
        <v>839</v>
      </c>
      <c r="C1126" s="20" t="s">
        <v>163</v>
      </c>
      <c r="D1126" s="20">
        <v>839</v>
      </c>
      <c r="E1126" s="20" t="s">
        <v>163</v>
      </c>
      <c r="F1126" s="20">
        <v>844</v>
      </c>
      <c r="G1126" s="20" t="s">
        <v>663</v>
      </c>
      <c r="J1126" s="23">
        <v>97</v>
      </c>
      <c r="K1126" s="23">
        <v>100</v>
      </c>
      <c r="L1126" s="23">
        <v>89</v>
      </c>
      <c r="M1126" s="23">
        <v>95</v>
      </c>
      <c r="W1126" s="28">
        <f t="shared" si="128"/>
        <v>381</v>
      </c>
    </row>
    <row r="1127" spans="1:23" outlineLevel="2" x14ac:dyDescent="0.25">
      <c r="A1127" s="20" t="s">
        <v>1286</v>
      </c>
      <c r="B1127" s="20">
        <v>839</v>
      </c>
      <c r="C1127" s="20" t="s">
        <v>163</v>
      </c>
      <c r="D1127" s="20">
        <v>1231</v>
      </c>
      <c r="E1127" s="20" t="s">
        <v>254</v>
      </c>
      <c r="F1127" s="20">
        <v>1232</v>
      </c>
      <c r="G1127" s="20" t="s">
        <v>254</v>
      </c>
      <c r="J1127" s="23">
        <v>2</v>
      </c>
      <c r="L1127" s="23">
        <v>1</v>
      </c>
      <c r="N1127" s="23">
        <v>1</v>
      </c>
      <c r="O1127" s="23">
        <v>1</v>
      </c>
      <c r="P1127" s="23">
        <v>1</v>
      </c>
      <c r="Q1127" s="23">
        <v>5</v>
      </c>
      <c r="R1127" s="23">
        <v>2</v>
      </c>
      <c r="S1127" s="23">
        <v>4</v>
      </c>
      <c r="T1127" s="23">
        <v>2</v>
      </c>
      <c r="U1127" s="23">
        <v>3</v>
      </c>
      <c r="V1127" s="23">
        <v>4</v>
      </c>
      <c r="W1127" s="28">
        <f t="shared" si="128"/>
        <v>26</v>
      </c>
    </row>
    <row r="1128" spans="1:23" outlineLevel="2" x14ac:dyDescent="0.25">
      <c r="A1128" s="20" t="s">
        <v>1286</v>
      </c>
      <c r="B1128" s="20">
        <v>839</v>
      </c>
      <c r="C1128" s="20" t="s">
        <v>163</v>
      </c>
      <c r="D1128" s="20">
        <v>537</v>
      </c>
      <c r="E1128" s="20" t="s">
        <v>218</v>
      </c>
      <c r="F1128" s="20">
        <v>539</v>
      </c>
      <c r="G1128" s="20" t="s">
        <v>834</v>
      </c>
      <c r="U1128" s="23">
        <v>2</v>
      </c>
      <c r="V1128" s="23">
        <v>1</v>
      </c>
      <c r="W1128" s="28">
        <f t="shared" si="128"/>
        <v>3</v>
      </c>
    </row>
    <row r="1129" spans="1:23" outlineLevel="1" x14ac:dyDescent="0.25">
      <c r="A1129" s="24" t="s">
        <v>1844</v>
      </c>
      <c r="B1129" s="25"/>
      <c r="C1129" s="25"/>
      <c r="D1129" s="25"/>
      <c r="E1129" s="25"/>
      <c r="F1129" s="25"/>
      <c r="G1129" s="25"/>
      <c r="H1129" s="26">
        <f t="shared" ref="H1129:W1129" si="135">SUBTOTAL(9,H1117:H1128)</f>
        <v>0</v>
      </c>
      <c r="I1129" s="26">
        <f t="shared" si="135"/>
        <v>1</v>
      </c>
      <c r="J1129" s="26">
        <f t="shared" si="135"/>
        <v>100</v>
      </c>
      <c r="K1129" s="26">
        <f t="shared" si="135"/>
        <v>101</v>
      </c>
      <c r="L1129" s="26">
        <f t="shared" si="135"/>
        <v>91</v>
      </c>
      <c r="M1129" s="26">
        <f t="shared" si="135"/>
        <v>99</v>
      </c>
      <c r="N1129" s="26">
        <f t="shared" si="135"/>
        <v>98</v>
      </c>
      <c r="O1129" s="26">
        <f t="shared" si="135"/>
        <v>113</v>
      </c>
      <c r="P1129" s="26">
        <f t="shared" si="135"/>
        <v>139</v>
      </c>
      <c r="Q1129" s="26">
        <f t="shared" si="135"/>
        <v>125</v>
      </c>
      <c r="R1129" s="26">
        <f t="shared" si="135"/>
        <v>110</v>
      </c>
      <c r="S1129" s="26">
        <f t="shared" si="135"/>
        <v>154</v>
      </c>
      <c r="T1129" s="26">
        <f t="shared" si="135"/>
        <v>107</v>
      </c>
      <c r="U1129" s="26">
        <f t="shared" si="135"/>
        <v>113</v>
      </c>
      <c r="V1129" s="26">
        <f t="shared" si="135"/>
        <v>127</v>
      </c>
      <c r="W1129" s="28">
        <f t="shared" si="135"/>
        <v>1478</v>
      </c>
    </row>
    <row r="1130" spans="1:23" outlineLevel="2" x14ac:dyDescent="0.25">
      <c r="A1130" s="20" t="s">
        <v>1287</v>
      </c>
      <c r="B1130" s="20">
        <v>1452</v>
      </c>
      <c r="C1130" s="20" t="s">
        <v>131</v>
      </c>
      <c r="D1130" s="20">
        <v>1065</v>
      </c>
      <c r="E1130" s="20" t="s">
        <v>64</v>
      </c>
      <c r="F1130" s="20">
        <v>1066</v>
      </c>
      <c r="G1130" s="20" t="s">
        <v>347</v>
      </c>
      <c r="S1130" s="23">
        <v>1</v>
      </c>
      <c r="W1130" s="28">
        <f t="shared" si="128"/>
        <v>1</v>
      </c>
    </row>
    <row r="1131" spans="1:23" outlineLevel="2" x14ac:dyDescent="0.25">
      <c r="A1131" s="20" t="s">
        <v>1287</v>
      </c>
      <c r="B1131" s="20">
        <v>1452</v>
      </c>
      <c r="C1131" s="20" t="s">
        <v>131</v>
      </c>
      <c r="D1131" s="20">
        <v>1739</v>
      </c>
      <c r="E1131" s="20" t="s">
        <v>96</v>
      </c>
      <c r="F1131" s="20">
        <v>1715</v>
      </c>
      <c r="G1131" s="20" t="s">
        <v>96</v>
      </c>
      <c r="Q1131" s="23">
        <v>1</v>
      </c>
      <c r="S1131" s="23">
        <v>1</v>
      </c>
      <c r="W1131" s="28">
        <f t="shared" si="128"/>
        <v>2</v>
      </c>
    </row>
    <row r="1132" spans="1:23" outlineLevel="2" x14ac:dyDescent="0.25">
      <c r="A1132" s="20" t="s">
        <v>1287</v>
      </c>
      <c r="B1132" s="20">
        <v>1452</v>
      </c>
      <c r="C1132" s="20" t="s">
        <v>131</v>
      </c>
      <c r="D1132" s="20">
        <v>1452</v>
      </c>
      <c r="E1132" s="20" t="s">
        <v>131</v>
      </c>
      <c r="F1132" s="20">
        <v>834</v>
      </c>
      <c r="G1132" s="20" t="s">
        <v>510</v>
      </c>
      <c r="J1132" s="23">
        <v>11</v>
      </c>
      <c r="K1132" s="23">
        <v>16</v>
      </c>
      <c r="L1132" s="23">
        <v>12</v>
      </c>
      <c r="M1132" s="23">
        <v>17</v>
      </c>
      <c r="N1132" s="23">
        <v>16</v>
      </c>
      <c r="W1132" s="28">
        <f t="shared" si="128"/>
        <v>72</v>
      </c>
    </row>
    <row r="1133" spans="1:23" outlineLevel="2" x14ac:dyDescent="0.25">
      <c r="A1133" s="20" t="s">
        <v>1287</v>
      </c>
      <c r="B1133" s="20">
        <v>1452</v>
      </c>
      <c r="C1133" s="20" t="s">
        <v>131</v>
      </c>
      <c r="D1133" s="20">
        <v>1452</v>
      </c>
      <c r="E1133" s="20" t="s">
        <v>131</v>
      </c>
      <c r="F1133" s="20">
        <v>836</v>
      </c>
      <c r="G1133" s="20" t="s">
        <v>512</v>
      </c>
      <c r="J1133" s="23">
        <v>1</v>
      </c>
      <c r="K1133" s="23">
        <v>2</v>
      </c>
      <c r="L1133" s="23">
        <v>1</v>
      </c>
      <c r="M1133" s="23">
        <v>1</v>
      </c>
      <c r="N1133" s="23">
        <v>1</v>
      </c>
      <c r="W1133" s="28">
        <f t="shared" si="128"/>
        <v>6</v>
      </c>
    </row>
    <row r="1134" spans="1:23" outlineLevel="2" x14ac:dyDescent="0.25">
      <c r="A1134" s="20" t="s">
        <v>1287</v>
      </c>
      <c r="B1134" s="20">
        <v>1452</v>
      </c>
      <c r="C1134" s="20" t="s">
        <v>131</v>
      </c>
      <c r="D1134" s="20">
        <v>1452</v>
      </c>
      <c r="E1134" s="20" t="s">
        <v>131</v>
      </c>
      <c r="F1134" s="20">
        <v>1454</v>
      </c>
      <c r="G1134" s="20" t="s">
        <v>513</v>
      </c>
      <c r="T1134" s="23">
        <v>8</v>
      </c>
      <c r="U1134" s="23">
        <v>21</v>
      </c>
      <c r="V1134" s="23">
        <v>13</v>
      </c>
      <c r="W1134" s="28">
        <f t="shared" si="128"/>
        <v>42</v>
      </c>
    </row>
    <row r="1135" spans="1:23" outlineLevel="2" x14ac:dyDescent="0.25">
      <c r="A1135" s="20" t="s">
        <v>1287</v>
      </c>
      <c r="B1135" s="20">
        <v>1452</v>
      </c>
      <c r="C1135" s="20" t="s">
        <v>131</v>
      </c>
      <c r="D1135" s="20">
        <v>1452</v>
      </c>
      <c r="E1135" s="20" t="s">
        <v>131</v>
      </c>
      <c r="F1135" s="20">
        <v>1453</v>
      </c>
      <c r="G1135" s="20" t="s">
        <v>514</v>
      </c>
      <c r="R1135" s="23">
        <v>11</v>
      </c>
      <c r="S1135" s="23">
        <v>14</v>
      </c>
      <c r="W1135" s="28">
        <f t="shared" si="128"/>
        <v>25</v>
      </c>
    </row>
    <row r="1136" spans="1:23" outlineLevel="2" x14ac:dyDescent="0.25">
      <c r="A1136" s="20" t="s">
        <v>1287</v>
      </c>
      <c r="B1136" s="20">
        <v>1452</v>
      </c>
      <c r="C1136" s="20" t="s">
        <v>131</v>
      </c>
      <c r="D1136" s="20">
        <v>1452</v>
      </c>
      <c r="E1136" s="20" t="s">
        <v>131</v>
      </c>
      <c r="F1136" s="20">
        <v>581</v>
      </c>
      <c r="G1136" s="20" t="s">
        <v>515</v>
      </c>
      <c r="H1136" s="23">
        <v>2</v>
      </c>
      <c r="W1136" s="28">
        <f t="shared" si="128"/>
        <v>2</v>
      </c>
    </row>
    <row r="1137" spans="1:23" outlineLevel="2" x14ac:dyDescent="0.25">
      <c r="A1137" s="20" t="s">
        <v>1287</v>
      </c>
      <c r="B1137" s="20">
        <v>1452</v>
      </c>
      <c r="C1137" s="20" t="s">
        <v>131</v>
      </c>
      <c r="D1137" s="20">
        <v>1452</v>
      </c>
      <c r="E1137" s="20" t="s">
        <v>131</v>
      </c>
      <c r="F1137" s="20">
        <v>585</v>
      </c>
      <c r="G1137" s="20" t="s">
        <v>516</v>
      </c>
      <c r="P1137" s="23">
        <v>1</v>
      </c>
      <c r="W1137" s="28">
        <f t="shared" si="128"/>
        <v>1</v>
      </c>
    </row>
    <row r="1138" spans="1:23" outlineLevel="2" x14ac:dyDescent="0.25">
      <c r="A1138" s="20" t="s">
        <v>1287</v>
      </c>
      <c r="B1138" s="20">
        <v>1452</v>
      </c>
      <c r="C1138" s="20" t="s">
        <v>131</v>
      </c>
      <c r="D1138" s="20">
        <v>1452</v>
      </c>
      <c r="E1138" s="20" t="s">
        <v>131</v>
      </c>
      <c r="F1138" s="20">
        <v>583</v>
      </c>
      <c r="G1138" s="20" t="s">
        <v>517</v>
      </c>
      <c r="L1138" s="23">
        <v>1</v>
      </c>
      <c r="M1138" s="23">
        <v>1</v>
      </c>
      <c r="W1138" s="28">
        <f t="shared" si="128"/>
        <v>2</v>
      </c>
    </row>
    <row r="1139" spans="1:23" outlineLevel="2" x14ac:dyDescent="0.25">
      <c r="A1139" s="20" t="s">
        <v>1287</v>
      </c>
      <c r="B1139" s="20">
        <v>1452</v>
      </c>
      <c r="C1139" s="20" t="s">
        <v>131</v>
      </c>
      <c r="D1139" s="20">
        <v>1452</v>
      </c>
      <c r="E1139" s="20" t="s">
        <v>131</v>
      </c>
      <c r="F1139" s="20">
        <v>838</v>
      </c>
      <c r="G1139" s="20" t="s">
        <v>518</v>
      </c>
      <c r="O1139" s="23">
        <v>12</v>
      </c>
      <c r="P1139" s="23">
        <v>11</v>
      </c>
      <c r="Q1139" s="23">
        <v>18</v>
      </c>
      <c r="W1139" s="28">
        <f t="shared" si="128"/>
        <v>41</v>
      </c>
    </row>
    <row r="1140" spans="1:23" outlineLevel="2" x14ac:dyDescent="0.25">
      <c r="A1140" s="20" t="s">
        <v>1287</v>
      </c>
      <c r="B1140" s="20">
        <v>1452</v>
      </c>
      <c r="C1140" s="20" t="s">
        <v>131</v>
      </c>
      <c r="D1140" s="20">
        <v>765</v>
      </c>
      <c r="E1140" s="20" t="s">
        <v>156</v>
      </c>
      <c r="F1140" s="20">
        <v>766</v>
      </c>
      <c r="G1140" s="20" t="s">
        <v>633</v>
      </c>
      <c r="J1140" s="23">
        <v>1</v>
      </c>
      <c r="W1140" s="28">
        <f t="shared" si="128"/>
        <v>1</v>
      </c>
    </row>
    <row r="1141" spans="1:23" outlineLevel="2" x14ac:dyDescent="0.25">
      <c r="A1141" s="20" t="s">
        <v>1287</v>
      </c>
      <c r="B1141" s="20">
        <v>1452</v>
      </c>
      <c r="C1141" s="20" t="s">
        <v>131</v>
      </c>
      <c r="D1141" s="20">
        <v>765</v>
      </c>
      <c r="E1141" s="20" t="s">
        <v>156</v>
      </c>
      <c r="F1141" s="20">
        <v>770</v>
      </c>
      <c r="G1141" s="20" t="s">
        <v>635</v>
      </c>
      <c r="S1141" s="23">
        <v>1</v>
      </c>
      <c r="T1141" s="23">
        <v>1</v>
      </c>
      <c r="U1141" s="23">
        <v>1</v>
      </c>
      <c r="W1141" s="28">
        <f t="shared" si="128"/>
        <v>3</v>
      </c>
    </row>
    <row r="1142" spans="1:23" outlineLevel="2" x14ac:dyDescent="0.25">
      <c r="A1142" s="20" t="s">
        <v>1287</v>
      </c>
      <c r="B1142" s="20">
        <v>1452</v>
      </c>
      <c r="C1142" s="20" t="s">
        <v>131</v>
      </c>
      <c r="D1142" s="20">
        <v>1738</v>
      </c>
      <c r="E1142" s="20" t="s">
        <v>202</v>
      </c>
      <c r="F1142" s="20">
        <v>835</v>
      </c>
      <c r="G1142" s="20" t="s">
        <v>801</v>
      </c>
      <c r="N1142" s="23">
        <v>1</v>
      </c>
      <c r="W1142" s="28">
        <f t="shared" si="128"/>
        <v>1</v>
      </c>
    </row>
    <row r="1143" spans="1:23" outlineLevel="2" x14ac:dyDescent="0.25">
      <c r="A1143" s="20" t="s">
        <v>1287</v>
      </c>
      <c r="B1143" s="20">
        <v>1452</v>
      </c>
      <c r="C1143" s="20" t="s">
        <v>131</v>
      </c>
      <c r="D1143" s="20">
        <v>1139</v>
      </c>
      <c r="E1143" s="20" t="s">
        <v>253</v>
      </c>
      <c r="F1143" s="20">
        <v>1140</v>
      </c>
      <c r="G1143" s="20" t="s">
        <v>841</v>
      </c>
      <c r="T1143" s="23">
        <v>1</v>
      </c>
      <c r="U1143" s="23">
        <v>1</v>
      </c>
      <c r="W1143" s="28">
        <f t="shared" si="128"/>
        <v>2</v>
      </c>
    </row>
    <row r="1144" spans="1:23" outlineLevel="1" x14ac:dyDescent="0.25">
      <c r="A1144" s="24" t="s">
        <v>1845</v>
      </c>
      <c r="B1144" s="25"/>
      <c r="C1144" s="25"/>
      <c r="D1144" s="25"/>
      <c r="E1144" s="25"/>
      <c r="F1144" s="25"/>
      <c r="G1144" s="25"/>
      <c r="H1144" s="26">
        <f t="shared" ref="H1144:W1144" si="136">SUBTOTAL(9,H1130:H1143)</f>
        <v>2</v>
      </c>
      <c r="I1144" s="26">
        <f t="shared" si="136"/>
        <v>0</v>
      </c>
      <c r="J1144" s="26">
        <f t="shared" si="136"/>
        <v>13</v>
      </c>
      <c r="K1144" s="26">
        <f t="shared" si="136"/>
        <v>18</v>
      </c>
      <c r="L1144" s="26">
        <f t="shared" si="136"/>
        <v>14</v>
      </c>
      <c r="M1144" s="26">
        <f t="shared" si="136"/>
        <v>19</v>
      </c>
      <c r="N1144" s="26">
        <f t="shared" si="136"/>
        <v>18</v>
      </c>
      <c r="O1144" s="26">
        <f t="shared" si="136"/>
        <v>12</v>
      </c>
      <c r="P1144" s="26">
        <f t="shared" si="136"/>
        <v>12</v>
      </c>
      <c r="Q1144" s="26">
        <f t="shared" si="136"/>
        <v>19</v>
      </c>
      <c r="R1144" s="26">
        <f t="shared" si="136"/>
        <v>11</v>
      </c>
      <c r="S1144" s="26">
        <f t="shared" si="136"/>
        <v>17</v>
      </c>
      <c r="T1144" s="26">
        <f t="shared" si="136"/>
        <v>10</v>
      </c>
      <c r="U1144" s="26">
        <f t="shared" si="136"/>
        <v>23</v>
      </c>
      <c r="V1144" s="26">
        <f t="shared" si="136"/>
        <v>13</v>
      </c>
      <c r="W1144" s="28">
        <f t="shared" si="136"/>
        <v>201</v>
      </c>
    </row>
    <row r="1145" spans="1:23" outlineLevel="2" x14ac:dyDescent="0.25">
      <c r="A1145" s="20" t="s">
        <v>1288</v>
      </c>
      <c r="B1145" s="20">
        <v>1411</v>
      </c>
      <c r="C1145" s="20" t="s">
        <v>48</v>
      </c>
      <c r="D1145" s="20">
        <v>1411</v>
      </c>
      <c r="E1145" s="20" t="s">
        <v>48</v>
      </c>
      <c r="F1145" s="20">
        <v>997</v>
      </c>
      <c r="G1145" s="20" t="s">
        <v>322</v>
      </c>
      <c r="J1145" s="23">
        <v>9</v>
      </c>
      <c r="K1145" s="23">
        <v>9</v>
      </c>
      <c r="L1145" s="23">
        <v>6</v>
      </c>
      <c r="M1145" s="23">
        <v>12</v>
      </c>
      <c r="N1145" s="23">
        <v>3</v>
      </c>
      <c r="O1145" s="23">
        <v>11</v>
      </c>
      <c r="P1145" s="23">
        <v>4</v>
      </c>
      <c r="Q1145" s="23">
        <v>7</v>
      </c>
      <c r="R1145" s="23">
        <v>8</v>
      </c>
      <c r="W1145" s="28">
        <f t="shared" si="128"/>
        <v>69</v>
      </c>
    </row>
    <row r="1146" spans="1:23" outlineLevel="2" x14ac:dyDescent="0.25">
      <c r="A1146" s="20" t="s">
        <v>1288</v>
      </c>
      <c r="B1146" s="20">
        <v>1411</v>
      </c>
      <c r="C1146" s="20" t="s">
        <v>48</v>
      </c>
      <c r="D1146" s="20">
        <v>1400</v>
      </c>
      <c r="E1146" s="20" t="s">
        <v>52</v>
      </c>
      <c r="F1146" s="20">
        <v>999</v>
      </c>
      <c r="G1146" s="20" t="s">
        <v>327</v>
      </c>
      <c r="J1146" s="23">
        <v>1</v>
      </c>
      <c r="L1146" s="23">
        <v>2</v>
      </c>
      <c r="M1146" s="23">
        <v>1</v>
      </c>
      <c r="N1146" s="23">
        <v>2</v>
      </c>
      <c r="O1146" s="23">
        <v>1</v>
      </c>
      <c r="P1146" s="23">
        <v>1</v>
      </c>
      <c r="Q1146" s="23">
        <v>2</v>
      </c>
      <c r="R1146" s="23">
        <v>1</v>
      </c>
      <c r="W1146" s="28">
        <f t="shared" si="128"/>
        <v>11</v>
      </c>
    </row>
    <row r="1147" spans="1:23" outlineLevel="2" x14ac:dyDescent="0.25">
      <c r="A1147" s="20" t="s">
        <v>1288</v>
      </c>
      <c r="B1147" s="20">
        <v>1411</v>
      </c>
      <c r="C1147" s="20" t="s">
        <v>48</v>
      </c>
      <c r="D1147" s="20">
        <v>237</v>
      </c>
      <c r="E1147" s="20" t="s">
        <v>82</v>
      </c>
      <c r="F1147" s="20">
        <v>238</v>
      </c>
      <c r="G1147" s="20" t="s">
        <v>370</v>
      </c>
      <c r="O1147" s="23">
        <v>1</v>
      </c>
      <c r="P1147" s="23">
        <v>1</v>
      </c>
      <c r="W1147" s="28">
        <f t="shared" si="128"/>
        <v>2</v>
      </c>
    </row>
    <row r="1148" spans="1:23" outlineLevel="2" x14ac:dyDescent="0.25">
      <c r="A1148" s="20" t="s">
        <v>1288</v>
      </c>
      <c r="B1148" s="20">
        <v>1411</v>
      </c>
      <c r="C1148" s="20" t="s">
        <v>48</v>
      </c>
      <c r="D1148" s="20">
        <v>277</v>
      </c>
      <c r="E1148" s="20" t="s">
        <v>90</v>
      </c>
      <c r="F1148" s="20">
        <v>278</v>
      </c>
      <c r="G1148" s="20" t="s">
        <v>390</v>
      </c>
      <c r="J1148" s="23">
        <v>1</v>
      </c>
      <c r="Q1148" s="23">
        <v>1</v>
      </c>
      <c r="W1148" s="28">
        <f t="shared" ref="W1148:W1222" si="137">SUM(H1148:V1148)</f>
        <v>2</v>
      </c>
    </row>
    <row r="1149" spans="1:23" outlineLevel="2" x14ac:dyDescent="0.25">
      <c r="A1149" s="20" t="s">
        <v>1288</v>
      </c>
      <c r="B1149" s="20">
        <v>1411</v>
      </c>
      <c r="C1149" s="20" t="s">
        <v>48</v>
      </c>
      <c r="D1149" s="20">
        <v>1156</v>
      </c>
      <c r="E1149" s="20" t="s">
        <v>251</v>
      </c>
      <c r="F1149" s="20">
        <v>1157</v>
      </c>
      <c r="G1149" s="20" t="s">
        <v>251</v>
      </c>
      <c r="T1149" s="23">
        <v>5</v>
      </c>
      <c r="U1149" s="23">
        <v>9</v>
      </c>
      <c r="V1149" s="23">
        <v>6</v>
      </c>
      <c r="W1149" s="28">
        <f t="shared" si="137"/>
        <v>20</v>
      </c>
    </row>
    <row r="1150" spans="1:23" outlineLevel="1" x14ac:dyDescent="0.25">
      <c r="A1150" s="24" t="s">
        <v>1846</v>
      </c>
      <c r="B1150" s="25"/>
      <c r="C1150" s="25"/>
      <c r="D1150" s="25"/>
      <c r="E1150" s="25"/>
      <c r="F1150" s="25"/>
      <c r="G1150" s="25"/>
      <c r="H1150" s="26">
        <f t="shared" ref="H1150:W1150" si="138">SUBTOTAL(9,H1145:H1149)</f>
        <v>0</v>
      </c>
      <c r="I1150" s="26">
        <f t="shared" si="138"/>
        <v>0</v>
      </c>
      <c r="J1150" s="26">
        <f t="shared" si="138"/>
        <v>11</v>
      </c>
      <c r="K1150" s="26">
        <f t="shared" si="138"/>
        <v>9</v>
      </c>
      <c r="L1150" s="26">
        <f t="shared" si="138"/>
        <v>8</v>
      </c>
      <c r="M1150" s="26">
        <f t="shared" si="138"/>
        <v>13</v>
      </c>
      <c r="N1150" s="26">
        <f t="shared" si="138"/>
        <v>5</v>
      </c>
      <c r="O1150" s="26">
        <f t="shared" si="138"/>
        <v>13</v>
      </c>
      <c r="P1150" s="26">
        <f t="shared" si="138"/>
        <v>6</v>
      </c>
      <c r="Q1150" s="26">
        <f t="shared" si="138"/>
        <v>10</v>
      </c>
      <c r="R1150" s="26">
        <f t="shared" si="138"/>
        <v>9</v>
      </c>
      <c r="S1150" s="26">
        <f t="shared" si="138"/>
        <v>0</v>
      </c>
      <c r="T1150" s="26">
        <f t="shared" si="138"/>
        <v>5</v>
      </c>
      <c r="U1150" s="26">
        <f t="shared" si="138"/>
        <v>9</v>
      </c>
      <c r="V1150" s="26">
        <f t="shared" si="138"/>
        <v>6</v>
      </c>
      <c r="W1150" s="28">
        <f t="shared" si="138"/>
        <v>104</v>
      </c>
    </row>
    <row r="1151" spans="1:23" outlineLevel="2" x14ac:dyDescent="0.25">
      <c r="A1151" s="20" t="s">
        <v>1289</v>
      </c>
      <c r="B1151" s="20">
        <v>685</v>
      </c>
      <c r="C1151" s="20" t="s">
        <v>193</v>
      </c>
      <c r="D1151" s="20">
        <v>685</v>
      </c>
      <c r="E1151" s="20" t="s">
        <v>193</v>
      </c>
      <c r="F1151" s="20">
        <v>686</v>
      </c>
      <c r="G1151" s="20" t="s">
        <v>771</v>
      </c>
      <c r="U1151" s="23">
        <v>2</v>
      </c>
      <c r="V1151" s="23">
        <v>1</v>
      </c>
      <c r="W1151" s="28">
        <f t="shared" si="137"/>
        <v>3</v>
      </c>
    </row>
    <row r="1152" spans="1:23" outlineLevel="1" x14ac:dyDescent="0.25">
      <c r="A1152" s="24" t="s">
        <v>1847</v>
      </c>
      <c r="B1152" s="25"/>
      <c r="C1152" s="25"/>
      <c r="D1152" s="25"/>
      <c r="E1152" s="25"/>
      <c r="F1152" s="25"/>
      <c r="G1152" s="25"/>
      <c r="H1152" s="26">
        <f t="shared" ref="H1152:W1152" si="139">SUBTOTAL(9,H1151:H1151)</f>
        <v>0</v>
      </c>
      <c r="I1152" s="26">
        <f t="shared" si="139"/>
        <v>0</v>
      </c>
      <c r="J1152" s="26">
        <f t="shared" si="139"/>
        <v>0</v>
      </c>
      <c r="K1152" s="26">
        <f t="shared" si="139"/>
        <v>0</v>
      </c>
      <c r="L1152" s="26">
        <f t="shared" si="139"/>
        <v>0</v>
      </c>
      <c r="M1152" s="26">
        <f t="shared" si="139"/>
        <v>0</v>
      </c>
      <c r="N1152" s="26">
        <f t="shared" si="139"/>
        <v>0</v>
      </c>
      <c r="O1152" s="26">
        <f t="shared" si="139"/>
        <v>0</v>
      </c>
      <c r="P1152" s="26">
        <f t="shared" si="139"/>
        <v>0</v>
      </c>
      <c r="Q1152" s="26">
        <f t="shared" si="139"/>
        <v>0</v>
      </c>
      <c r="R1152" s="26">
        <f t="shared" si="139"/>
        <v>0</v>
      </c>
      <c r="S1152" s="26">
        <f t="shared" si="139"/>
        <v>0</v>
      </c>
      <c r="T1152" s="26">
        <f t="shared" si="139"/>
        <v>0</v>
      </c>
      <c r="U1152" s="26">
        <f t="shared" si="139"/>
        <v>2</v>
      </c>
      <c r="V1152" s="26">
        <f t="shared" si="139"/>
        <v>1</v>
      </c>
      <c r="W1152" s="28">
        <f t="shared" si="139"/>
        <v>3</v>
      </c>
    </row>
    <row r="1153" spans="1:23" outlineLevel="2" x14ac:dyDescent="0.25">
      <c r="A1153" s="20" t="s">
        <v>1290</v>
      </c>
      <c r="B1153" s="20">
        <v>1480</v>
      </c>
      <c r="C1153" s="20" t="s">
        <v>184</v>
      </c>
      <c r="D1153" s="20">
        <v>1480</v>
      </c>
      <c r="E1153" s="20" t="s">
        <v>184</v>
      </c>
      <c r="F1153" s="20">
        <v>392</v>
      </c>
      <c r="G1153" s="20" t="s">
        <v>752</v>
      </c>
      <c r="K1153" s="23">
        <v>2</v>
      </c>
      <c r="M1153" s="23">
        <v>1</v>
      </c>
      <c r="N1153" s="23">
        <v>2</v>
      </c>
      <c r="O1153" s="23">
        <v>2</v>
      </c>
      <c r="P1153" s="23">
        <v>2</v>
      </c>
      <c r="Q1153" s="23">
        <v>2</v>
      </c>
      <c r="R1153" s="23">
        <v>3</v>
      </c>
      <c r="S1153" s="23">
        <v>3</v>
      </c>
      <c r="T1153" s="23">
        <v>4</v>
      </c>
      <c r="U1153" s="23">
        <v>1</v>
      </c>
      <c r="V1153" s="23">
        <v>3</v>
      </c>
      <c r="W1153" s="28">
        <f t="shared" si="137"/>
        <v>25</v>
      </c>
    </row>
    <row r="1154" spans="1:23" outlineLevel="1" x14ac:dyDescent="0.25">
      <c r="A1154" s="24" t="s">
        <v>1848</v>
      </c>
      <c r="B1154" s="25"/>
      <c r="C1154" s="25"/>
      <c r="D1154" s="25"/>
      <c r="E1154" s="25"/>
      <c r="F1154" s="25"/>
      <c r="G1154" s="25"/>
      <c r="H1154" s="26">
        <f t="shared" ref="H1154:W1154" si="140">SUBTOTAL(9,H1153:H1153)</f>
        <v>0</v>
      </c>
      <c r="I1154" s="26">
        <f t="shared" si="140"/>
        <v>0</v>
      </c>
      <c r="J1154" s="26">
        <f t="shared" si="140"/>
        <v>0</v>
      </c>
      <c r="K1154" s="26">
        <f t="shared" si="140"/>
        <v>2</v>
      </c>
      <c r="L1154" s="26">
        <f t="shared" si="140"/>
        <v>0</v>
      </c>
      <c r="M1154" s="26">
        <f t="shared" si="140"/>
        <v>1</v>
      </c>
      <c r="N1154" s="26">
        <f t="shared" si="140"/>
        <v>2</v>
      </c>
      <c r="O1154" s="26">
        <f t="shared" si="140"/>
        <v>2</v>
      </c>
      <c r="P1154" s="26">
        <f t="shared" si="140"/>
        <v>2</v>
      </c>
      <c r="Q1154" s="26">
        <f t="shared" si="140"/>
        <v>2</v>
      </c>
      <c r="R1154" s="26">
        <f t="shared" si="140"/>
        <v>3</v>
      </c>
      <c r="S1154" s="26">
        <f t="shared" si="140"/>
        <v>3</v>
      </c>
      <c r="T1154" s="26">
        <f t="shared" si="140"/>
        <v>4</v>
      </c>
      <c r="U1154" s="26">
        <f t="shared" si="140"/>
        <v>1</v>
      </c>
      <c r="V1154" s="26">
        <f t="shared" si="140"/>
        <v>3</v>
      </c>
      <c r="W1154" s="28">
        <f t="shared" si="140"/>
        <v>25</v>
      </c>
    </row>
    <row r="1155" spans="1:23" outlineLevel="2" x14ac:dyDescent="0.25">
      <c r="A1155" s="20" t="s">
        <v>1291</v>
      </c>
      <c r="B1155" s="20">
        <v>144</v>
      </c>
      <c r="C1155" s="20" t="s">
        <v>878</v>
      </c>
      <c r="D1155" s="20">
        <v>1630</v>
      </c>
      <c r="E1155" s="20" t="s">
        <v>29</v>
      </c>
      <c r="F1155" s="20">
        <v>1648</v>
      </c>
      <c r="G1155" s="20" t="s">
        <v>292</v>
      </c>
      <c r="U1155" s="23">
        <v>1</v>
      </c>
      <c r="W1155" s="28">
        <f t="shared" si="137"/>
        <v>1</v>
      </c>
    </row>
    <row r="1156" spans="1:23" outlineLevel="2" x14ac:dyDescent="0.25">
      <c r="A1156" s="20" t="s">
        <v>1291</v>
      </c>
      <c r="B1156" s="20">
        <v>144</v>
      </c>
      <c r="C1156" s="20" t="s">
        <v>878</v>
      </c>
      <c r="D1156" s="20">
        <v>1115</v>
      </c>
      <c r="E1156" s="20" t="s">
        <v>232</v>
      </c>
      <c r="F1156" s="20">
        <v>1116</v>
      </c>
      <c r="G1156" s="20" t="s">
        <v>232</v>
      </c>
      <c r="V1156" s="23">
        <v>1</v>
      </c>
      <c r="W1156" s="28">
        <f t="shared" si="137"/>
        <v>1</v>
      </c>
    </row>
    <row r="1157" spans="1:23" outlineLevel="2" x14ac:dyDescent="0.25">
      <c r="A1157" s="20" t="s">
        <v>1291</v>
      </c>
      <c r="B1157" s="20">
        <v>144</v>
      </c>
      <c r="C1157" s="20" t="s">
        <v>878</v>
      </c>
      <c r="D1157" s="20">
        <v>1105</v>
      </c>
      <c r="E1157" s="20" t="s">
        <v>234</v>
      </c>
      <c r="F1157" s="20">
        <v>1106</v>
      </c>
      <c r="G1157" s="20" t="s">
        <v>234</v>
      </c>
      <c r="U1157" s="23">
        <v>1</v>
      </c>
      <c r="W1157" s="28">
        <f t="shared" si="137"/>
        <v>1</v>
      </c>
    </row>
    <row r="1158" spans="1:23" outlineLevel="2" x14ac:dyDescent="0.25">
      <c r="A1158" s="20" t="s">
        <v>1291</v>
      </c>
      <c r="B1158" s="20">
        <v>144</v>
      </c>
      <c r="C1158" s="20" t="s">
        <v>878</v>
      </c>
      <c r="D1158" s="20">
        <v>1213</v>
      </c>
      <c r="E1158" s="20" t="s">
        <v>240</v>
      </c>
      <c r="F1158" s="20">
        <v>1214</v>
      </c>
      <c r="G1158" s="20" t="s">
        <v>240</v>
      </c>
      <c r="S1158" s="23">
        <v>32</v>
      </c>
      <c r="T1158" s="23">
        <v>23</v>
      </c>
      <c r="U1158" s="23">
        <v>21</v>
      </c>
      <c r="V1158" s="23">
        <v>23</v>
      </c>
      <c r="W1158" s="28">
        <f t="shared" si="137"/>
        <v>99</v>
      </c>
    </row>
    <row r="1159" spans="1:23" outlineLevel="2" x14ac:dyDescent="0.25">
      <c r="A1159" s="20" t="s">
        <v>1291</v>
      </c>
      <c r="B1159" s="20">
        <v>144</v>
      </c>
      <c r="C1159" s="20" t="s">
        <v>878</v>
      </c>
      <c r="D1159" s="20">
        <v>1672</v>
      </c>
      <c r="E1159" s="20" t="s">
        <v>94</v>
      </c>
      <c r="F1159" s="20">
        <v>1673</v>
      </c>
      <c r="G1159" s="20" t="s">
        <v>94</v>
      </c>
      <c r="S1159" s="23">
        <v>1</v>
      </c>
      <c r="W1159" s="28">
        <f t="shared" si="137"/>
        <v>1</v>
      </c>
    </row>
    <row r="1160" spans="1:23" outlineLevel="2" x14ac:dyDescent="0.25">
      <c r="A1160" s="20" t="s">
        <v>1291</v>
      </c>
      <c r="B1160" s="20">
        <v>144</v>
      </c>
      <c r="C1160" s="20" t="s">
        <v>878</v>
      </c>
      <c r="D1160" s="20">
        <v>1436</v>
      </c>
      <c r="E1160" s="20" t="s">
        <v>95</v>
      </c>
      <c r="F1160" s="20">
        <v>1437</v>
      </c>
      <c r="G1160" s="20" t="s">
        <v>394</v>
      </c>
      <c r="S1160" s="23">
        <v>1</v>
      </c>
      <c r="W1160" s="28">
        <f t="shared" si="137"/>
        <v>1</v>
      </c>
    </row>
    <row r="1161" spans="1:23" outlineLevel="2" x14ac:dyDescent="0.25">
      <c r="A1161" s="20" t="s">
        <v>1291</v>
      </c>
      <c r="B1161" s="20">
        <v>144</v>
      </c>
      <c r="C1161" s="20" t="s">
        <v>878</v>
      </c>
      <c r="D1161" s="20">
        <v>1739</v>
      </c>
      <c r="E1161" s="20" t="s">
        <v>96</v>
      </c>
      <c r="F1161" s="20">
        <v>1715</v>
      </c>
      <c r="G1161" s="20" t="s">
        <v>96</v>
      </c>
      <c r="T1161" s="23">
        <v>2</v>
      </c>
      <c r="W1161" s="28">
        <f t="shared" si="137"/>
        <v>2</v>
      </c>
    </row>
    <row r="1162" spans="1:23" outlineLevel="2" x14ac:dyDescent="0.25">
      <c r="A1162" s="20" t="s">
        <v>1291</v>
      </c>
      <c r="B1162" s="20">
        <v>144</v>
      </c>
      <c r="C1162" s="20" t="s">
        <v>878</v>
      </c>
      <c r="D1162" s="20">
        <v>1067</v>
      </c>
      <c r="E1162" s="20" t="s">
        <v>97</v>
      </c>
      <c r="F1162" s="20">
        <v>1068</v>
      </c>
      <c r="G1162" s="20" t="s">
        <v>97</v>
      </c>
      <c r="S1162" s="23">
        <v>1</v>
      </c>
      <c r="T1162" s="23">
        <v>1</v>
      </c>
      <c r="V1162" s="23">
        <v>1</v>
      </c>
      <c r="W1162" s="28">
        <f t="shared" si="137"/>
        <v>3</v>
      </c>
    </row>
    <row r="1163" spans="1:23" outlineLevel="2" x14ac:dyDescent="0.25">
      <c r="A1163" s="20" t="s">
        <v>1291</v>
      </c>
      <c r="B1163" s="20">
        <v>144</v>
      </c>
      <c r="C1163" s="20" t="s">
        <v>878</v>
      </c>
      <c r="D1163" s="20">
        <v>765</v>
      </c>
      <c r="E1163" s="20" t="s">
        <v>156</v>
      </c>
      <c r="F1163" s="20">
        <v>770</v>
      </c>
      <c r="G1163" s="20" t="s">
        <v>635</v>
      </c>
      <c r="S1163" s="23">
        <v>1</v>
      </c>
      <c r="T1163" s="23">
        <v>1</v>
      </c>
      <c r="W1163" s="28">
        <f t="shared" si="137"/>
        <v>2</v>
      </c>
    </row>
    <row r="1164" spans="1:23" outlineLevel="2" x14ac:dyDescent="0.25">
      <c r="A1164" s="20" t="s">
        <v>1291</v>
      </c>
      <c r="B1164" s="20">
        <v>144</v>
      </c>
      <c r="C1164" s="20" t="s">
        <v>878</v>
      </c>
      <c r="D1164" s="20">
        <v>1139</v>
      </c>
      <c r="E1164" s="20" t="s">
        <v>253</v>
      </c>
      <c r="F1164" s="20">
        <v>1140</v>
      </c>
      <c r="G1164" s="20" t="s">
        <v>841</v>
      </c>
      <c r="V1164" s="23">
        <v>1</v>
      </c>
      <c r="W1164" s="28">
        <f t="shared" si="137"/>
        <v>1</v>
      </c>
    </row>
    <row r="1165" spans="1:23" outlineLevel="2" x14ac:dyDescent="0.25">
      <c r="A1165" s="20" t="s">
        <v>1291</v>
      </c>
      <c r="B1165" s="20">
        <v>1054</v>
      </c>
      <c r="C1165" s="20" t="s">
        <v>69</v>
      </c>
      <c r="D1165" s="20">
        <v>88</v>
      </c>
      <c r="E1165" s="20" t="s">
        <v>35</v>
      </c>
      <c r="F1165" s="20">
        <v>89</v>
      </c>
      <c r="G1165" s="20" t="s">
        <v>304</v>
      </c>
      <c r="L1165" s="23">
        <v>1</v>
      </c>
      <c r="W1165" s="28">
        <f t="shared" si="137"/>
        <v>1</v>
      </c>
    </row>
    <row r="1166" spans="1:23" outlineLevel="2" x14ac:dyDescent="0.25">
      <c r="A1166" s="20" t="s">
        <v>1291</v>
      </c>
      <c r="B1166" s="20">
        <v>1054</v>
      </c>
      <c r="C1166" s="20" t="s">
        <v>69</v>
      </c>
      <c r="D1166" s="20">
        <v>1054</v>
      </c>
      <c r="E1166" s="20" t="s">
        <v>69</v>
      </c>
      <c r="F1166" s="20">
        <v>1055</v>
      </c>
      <c r="G1166" s="20" t="s">
        <v>356</v>
      </c>
      <c r="J1166" s="23">
        <v>16</v>
      </c>
      <c r="K1166" s="23">
        <v>20</v>
      </c>
      <c r="L1166" s="23">
        <v>8</v>
      </c>
      <c r="M1166" s="23">
        <v>13</v>
      </c>
      <c r="N1166" s="23">
        <v>22</v>
      </c>
      <c r="O1166" s="23">
        <v>17</v>
      </c>
      <c r="P1166" s="23">
        <v>18</v>
      </c>
      <c r="Q1166" s="23">
        <v>16</v>
      </c>
      <c r="R1166" s="23">
        <v>18</v>
      </c>
      <c r="W1166" s="28">
        <f t="shared" si="137"/>
        <v>148</v>
      </c>
    </row>
    <row r="1167" spans="1:23" outlineLevel="2" x14ac:dyDescent="0.25">
      <c r="A1167" s="20" t="s">
        <v>1291</v>
      </c>
      <c r="B1167" s="20">
        <v>1054</v>
      </c>
      <c r="C1167" s="20" t="s">
        <v>69</v>
      </c>
      <c r="D1167" s="20">
        <v>235</v>
      </c>
      <c r="E1167" s="20" t="s">
        <v>81</v>
      </c>
      <c r="F1167" s="20">
        <v>236</v>
      </c>
      <c r="G1167" s="20" t="s">
        <v>369</v>
      </c>
      <c r="K1167" s="23">
        <v>1</v>
      </c>
      <c r="P1167" s="23">
        <v>2</v>
      </c>
      <c r="W1167" s="28">
        <f t="shared" si="137"/>
        <v>3</v>
      </c>
    </row>
    <row r="1168" spans="1:23" outlineLevel="2" x14ac:dyDescent="0.25">
      <c r="A1168" s="20" t="s">
        <v>1291</v>
      </c>
      <c r="B1168" s="20">
        <v>1054</v>
      </c>
      <c r="C1168" s="20" t="s">
        <v>69</v>
      </c>
      <c r="D1168" s="20">
        <v>319</v>
      </c>
      <c r="E1168" s="20" t="s">
        <v>109</v>
      </c>
      <c r="F1168" s="20">
        <v>320</v>
      </c>
      <c r="G1168" s="20" t="s">
        <v>412</v>
      </c>
      <c r="J1168" s="23">
        <v>1</v>
      </c>
      <c r="P1168" s="23">
        <v>3</v>
      </c>
      <c r="Q1168" s="23">
        <v>1</v>
      </c>
      <c r="W1168" s="28">
        <f t="shared" si="137"/>
        <v>5</v>
      </c>
    </row>
    <row r="1169" spans="1:23" outlineLevel="2" x14ac:dyDescent="0.25">
      <c r="A1169" s="20" t="s">
        <v>1291</v>
      </c>
      <c r="B1169" s="20">
        <v>1054</v>
      </c>
      <c r="C1169" s="20" t="s">
        <v>69</v>
      </c>
      <c r="D1169" s="20">
        <v>765</v>
      </c>
      <c r="E1169" s="20" t="s">
        <v>156</v>
      </c>
      <c r="F1169" s="20">
        <v>768</v>
      </c>
      <c r="G1169" s="20" t="s">
        <v>636</v>
      </c>
      <c r="P1169" s="23">
        <v>1</v>
      </c>
      <c r="W1169" s="28">
        <f t="shared" si="137"/>
        <v>1</v>
      </c>
    </row>
    <row r="1170" spans="1:23" outlineLevel="2" x14ac:dyDescent="0.25">
      <c r="A1170" s="20" t="s">
        <v>1291</v>
      </c>
      <c r="B1170" s="20">
        <v>1054</v>
      </c>
      <c r="C1170" s="20" t="s">
        <v>69</v>
      </c>
      <c r="D1170" s="20">
        <v>440</v>
      </c>
      <c r="E1170" s="20" t="s">
        <v>198</v>
      </c>
      <c r="F1170" s="20">
        <v>441</v>
      </c>
      <c r="G1170" s="20" t="s">
        <v>790</v>
      </c>
      <c r="L1170" s="23">
        <v>2</v>
      </c>
      <c r="W1170" s="28">
        <f t="shared" si="137"/>
        <v>2</v>
      </c>
    </row>
    <row r="1171" spans="1:23" outlineLevel="2" x14ac:dyDescent="0.25">
      <c r="A1171" s="20" t="s">
        <v>1291</v>
      </c>
      <c r="B1171" s="20">
        <v>1054</v>
      </c>
      <c r="C1171" s="20" t="s">
        <v>69</v>
      </c>
      <c r="D1171" s="20">
        <v>1231</v>
      </c>
      <c r="E1171" s="20" t="s">
        <v>254</v>
      </c>
      <c r="F1171" s="20">
        <v>1232</v>
      </c>
      <c r="G1171" s="20" t="s">
        <v>254</v>
      </c>
      <c r="Q1171" s="23">
        <v>1</v>
      </c>
      <c r="W1171" s="28">
        <f t="shared" si="137"/>
        <v>1</v>
      </c>
    </row>
    <row r="1172" spans="1:23" outlineLevel="2" x14ac:dyDescent="0.25">
      <c r="A1172" s="20" t="s">
        <v>1291</v>
      </c>
      <c r="B1172" s="20">
        <v>1054</v>
      </c>
      <c r="C1172" s="20" t="s">
        <v>69</v>
      </c>
      <c r="D1172" s="20">
        <v>1671</v>
      </c>
      <c r="E1172" s="20" t="s">
        <v>216</v>
      </c>
      <c r="F1172" s="20">
        <v>530</v>
      </c>
      <c r="G1172" s="20" t="s">
        <v>829</v>
      </c>
      <c r="R1172" s="23">
        <v>1</v>
      </c>
      <c r="W1172" s="28">
        <f t="shared" si="137"/>
        <v>1</v>
      </c>
    </row>
    <row r="1173" spans="1:23" outlineLevel="1" x14ac:dyDescent="0.25">
      <c r="A1173" s="24" t="s">
        <v>1849</v>
      </c>
      <c r="B1173" s="25"/>
      <c r="C1173" s="25"/>
      <c r="D1173" s="25"/>
      <c r="E1173" s="25"/>
      <c r="F1173" s="25"/>
      <c r="G1173" s="25"/>
      <c r="H1173" s="26">
        <f t="shared" ref="H1173:W1173" si="141">SUBTOTAL(9,H1155:H1172)</f>
        <v>0</v>
      </c>
      <c r="I1173" s="26">
        <f t="shared" si="141"/>
        <v>0</v>
      </c>
      <c r="J1173" s="26">
        <f t="shared" si="141"/>
        <v>17</v>
      </c>
      <c r="K1173" s="26">
        <f t="shared" si="141"/>
        <v>21</v>
      </c>
      <c r="L1173" s="26">
        <f t="shared" si="141"/>
        <v>11</v>
      </c>
      <c r="M1173" s="26">
        <f t="shared" si="141"/>
        <v>13</v>
      </c>
      <c r="N1173" s="26">
        <f t="shared" si="141"/>
        <v>22</v>
      </c>
      <c r="O1173" s="26">
        <f t="shared" si="141"/>
        <v>17</v>
      </c>
      <c r="P1173" s="26">
        <f t="shared" si="141"/>
        <v>24</v>
      </c>
      <c r="Q1173" s="26">
        <f t="shared" si="141"/>
        <v>18</v>
      </c>
      <c r="R1173" s="26">
        <f t="shared" si="141"/>
        <v>19</v>
      </c>
      <c r="S1173" s="26">
        <f t="shared" si="141"/>
        <v>36</v>
      </c>
      <c r="T1173" s="26">
        <f t="shared" si="141"/>
        <v>27</v>
      </c>
      <c r="U1173" s="26">
        <f t="shared" si="141"/>
        <v>23</v>
      </c>
      <c r="V1173" s="26">
        <f t="shared" si="141"/>
        <v>26</v>
      </c>
      <c r="W1173" s="28">
        <f t="shared" si="141"/>
        <v>274</v>
      </c>
    </row>
    <row r="1174" spans="1:23" outlineLevel="2" x14ac:dyDescent="0.25">
      <c r="A1174" s="20" t="s">
        <v>1292</v>
      </c>
      <c r="B1174" s="20">
        <v>633</v>
      </c>
      <c r="C1174" s="20" t="s">
        <v>189</v>
      </c>
      <c r="D1174" s="20">
        <v>633</v>
      </c>
      <c r="E1174" s="20" t="s">
        <v>189</v>
      </c>
      <c r="F1174" s="20">
        <v>634</v>
      </c>
      <c r="G1174" s="20" t="s">
        <v>764</v>
      </c>
      <c r="H1174" s="23">
        <v>12</v>
      </c>
      <c r="J1174" s="23">
        <v>7</v>
      </c>
      <c r="K1174" s="23">
        <v>4</v>
      </c>
      <c r="L1174" s="23">
        <v>8</v>
      </c>
      <c r="M1174" s="23">
        <v>6</v>
      </c>
      <c r="N1174" s="23">
        <v>7</v>
      </c>
      <c r="O1174" s="23">
        <v>3</v>
      </c>
      <c r="P1174" s="23">
        <v>3</v>
      </c>
      <c r="Q1174" s="23">
        <v>6</v>
      </c>
      <c r="R1174" s="23">
        <v>5</v>
      </c>
      <c r="S1174" s="23">
        <v>8</v>
      </c>
      <c r="T1174" s="23">
        <v>12</v>
      </c>
      <c r="U1174" s="23">
        <v>8</v>
      </c>
      <c r="V1174" s="23">
        <v>4</v>
      </c>
      <c r="W1174" s="28">
        <f t="shared" si="137"/>
        <v>93</v>
      </c>
    </row>
    <row r="1175" spans="1:23" outlineLevel="1" x14ac:dyDescent="0.25">
      <c r="A1175" s="24" t="s">
        <v>1850</v>
      </c>
      <c r="B1175" s="25"/>
      <c r="C1175" s="25"/>
      <c r="D1175" s="25"/>
      <c r="E1175" s="25"/>
      <c r="F1175" s="25"/>
      <c r="G1175" s="25"/>
      <c r="H1175" s="26">
        <f t="shared" ref="H1175:W1175" si="142">SUBTOTAL(9,H1174:H1174)</f>
        <v>12</v>
      </c>
      <c r="I1175" s="26">
        <f t="shared" si="142"/>
        <v>0</v>
      </c>
      <c r="J1175" s="26">
        <f t="shared" si="142"/>
        <v>7</v>
      </c>
      <c r="K1175" s="26">
        <f t="shared" si="142"/>
        <v>4</v>
      </c>
      <c r="L1175" s="26">
        <f t="shared" si="142"/>
        <v>8</v>
      </c>
      <c r="M1175" s="26">
        <f t="shared" si="142"/>
        <v>6</v>
      </c>
      <c r="N1175" s="26">
        <f t="shared" si="142"/>
        <v>7</v>
      </c>
      <c r="O1175" s="26">
        <f t="shared" si="142"/>
        <v>3</v>
      </c>
      <c r="P1175" s="26">
        <f t="shared" si="142"/>
        <v>3</v>
      </c>
      <c r="Q1175" s="26">
        <f t="shared" si="142"/>
        <v>6</v>
      </c>
      <c r="R1175" s="26">
        <f t="shared" si="142"/>
        <v>5</v>
      </c>
      <c r="S1175" s="26">
        <f t="shared" si="142"/>
        <v>8</v>
      </c>
      <c r="T1175" s="26">
        <f t="shared" si="142"/>
        <v>12</v>
      </c>
      <c r="U1175" s="26">
        <f t="shared" si="142"/>
        <v>8</v>
      </c>
      <c r="V1175" s="26">
        <f t="shared" si="142"/>
        <v>4</v>
      </c>
      <c r="W1175" s="28">
        <f t="shared" si="142"/>
        <v>93</v>
      </c>
    </row>
    <row r="1176" spans="1:23" outlineLevel="2" x14ac:dyDescent="0.25">
      <c r="A1176" s="20" t="s">
        <v>1293</v>
      </c>
      <c r="B1176" s="20">
        <v>1661</v>
      </c>
      <c r="C1176" s="20" t="s">
        <v>49</v>
      </c>
      <c r="D1176" s="20">
        <v>65</v>
      </c>
      <c r="E1176" s="20" t="s">
        <v>31</v>
      </c>
      <c r="F1176" s="20">
        <v>66</v>
      </c>
      <c r="G1176" s="20" t="s">
        <v>294</v>
      </c>
      <c r="S1176" s="23">
        <v>1</v>
      </c>
      <c r="T1176" s="23">
        <v>2</v>
      </c>
      <c r="V1176" s="23">
        <v>2</v>
      </c>
      <c r="W1176" s="28">
        <f t="shared" si="137"/>
        <v>5</v>
      </c>
    </row>
    <row r="1177" spans="1:23" outlineLevel="2" x14ac:dyDescent="0.25">
      <c r="A1177" s="20" t="s">
        <v>1293</v>
      </c>
      <c r="B1177" s="20">
        <v>1661</v>
      </c>
      <c r="C1177" s="20" t="s">
        <v>49</v>
      </c>
      <c r="D1177" s="20">
        <v>65</v>
      </c>
      <c r="E1177" s="20" t="s">
        <v>31</v>
      </c>
      <c r="F1177" s="20">
        <v>68</v>
      </c>
      <c r="G1177" s="20" t="s">
        <v>296</v>
      </c>
      <c r="P1177" s="23">
        <v>1</v>
      </c>
      <c r="W1177" s="28">
        <f t="shared" si="137"/>
        <v>1</v>
      </c>
    </row>
    <row r="1178" spans="1:23" outlineLevel="2" x14ac:dyDescent="0.25">
      <c r="A1178" s="20" t="s">
        <v>1293</v>
      </c>
      <c r="B1178" s="20">
        <v>1661</v>
      </c>
      <c r="C1178" s="20" t="s">
        <v>49</v>
      </c>
      <c r="D1178" s="20">
        <v>1661</v>
      </c>
      <c r="E1178" s="20" t="s">
        <v>49</v>
      </c>
      <c r="F1178" s="20">
        <v>146</v>
      </c>
      <c r="G1178" s="20" t="s">
        <v>323</v>
      </c>
      <c r="J1178" s="23">
        <v>18</v>
      </c>
      <c r="K1178" s="23">
        <v>29</v>
      </c>
      <c r="L1178" s="23">
        <v>19</v>
      </c>
      <c r="M1178" s="23">
        <v>22</v>
      </c>
      <c r="N1178" s="23">
        <v>29</v>
      </c>
      <c r="O1178" s="23">
        <v>21</v>
      </c>
      <c r="W1178" s="28">
        <f t="shared" si="137"/>
        <v>138</v>
      </c>
    </row>
    <row r="1179" spans="1:23" outlineLevel="2" x14ac:dyDescent="0.25">
      <c r="A1179" s="20" t="s">
        <v>1293</v>
      </c>
      <c r="B1179" s="20">
        <v>1661</v>
      </c>
      <c r="C1179" s="20" t="s">
        <v>49</v>
      </c>
      <c r="D1179" s="20">
        <v>364</v>
      </c>
      <c r="E1179" s="20" t="s">
        <v>117</v>
      </c>
      <c r="F1179" s="20">
        <v>378</v>
      </c>
      <c r="G1179" s="20" t="s">
        <v>433</v>
      </c>
      <c r="T1179" s="23">
        <v>1</v>
      </c>
      <c r="W1179" s="28">
        <f t="shared" si="137"/>
        <v>1</v>
      </c>
    </row>
    <row r="1180" spans="1:23" outlineLevel="2" x14ac:dyDescent="0.25">
      <c r="A1180" s="20" t="s">
        <v>1293</v>
      </c>
      <c r="B1180" s="20">
        <v>1661</v>
      </c>
      <c r="C1180" s="20" t="s">
        <v>49</v>
      </c>
      <c r="D1180" s="20">
        <v>587</v>
      </c>
      <c r="E1180" s="20" t="s">
        <v>124</v>
      </c>
      <c r="F1180" s="20">
        <v>597</v>
      </c>
      <c r="G1180" s="20" t="s">
        <v>472</v>
      </c>
      <c r="T1180" s="23">
        <v>1</v>
      </c>
      <c r="W1180" s="28">
        <f t="shared" si="137"/>
        <v>1</v>
      </c>
    </row>
    <row r="1181" spans="1:23" outlineLevel="2" x14ac:dyDescent="0.25">
      <c r="A1181" s="20" t="s">
        <v>1293</v>
      </c>
      <c r="B1181" s="20">
        <v>1661</v>
      </c>
      <c r="C1181" s="20" t="s">
        <v>49</v>
      </c>
      <c r="D1181" s="20">
        <v>1461</v>
      </c>
      <c r="E1181" s="20" t="s">
        <v>141</v>
      </c>
      <c r="F1181" s="20">
        <v>324</v>
      </c>
      <c r="G1181" s="20" t="s">
        <v>579</v>
      </c>
      <c r="O1181" s="23">
        <v>2</v>
      </c>
      <c r="P1181" s="23">
        <v>1</v>
      </c>
      <c r="Q1181" s="23">
        <v>1</v>
      </c>
      <c r="R1181" s="23">
        <v>2</v>
      </c>
      <c r="W1181" s="28">
        <f t="shared" si="137"/>
        <v>6</v>
      </c>
    </row>
    <row r="1182" spans="1:23" outlineLevel="2" x14ac:dyDescent="0.25">
      <c r="A1182" s="20" t="s">
        <v>1293</v>
      </c>
      <c r="B1182" s="20">
        <v>1661</v>
      </c>
      <c r="C1182" s="20" t="s">
        <v>49</v>
      </c>
      <c r="D1182" s="20">
        <v>1461</v>
      </c>
      <c r="E1182" s="20" t="s">
        <v>141</v>
      </c>
      <c r="F1182" s="20">
        <v>325</v>
      </c>
      <c r="G1182" s="20" t="s">
        <v>580</v>
      </c>
      <c r="T1182" s="23">
        <v>1</v>
      </c>
      <c r="U1182" s="23">
        <v>2</v>
      </c>
      <c r="V1182" s="23">
        <v>1</v>
      </c>
      <c r="W1182" s="28">
        <f t="shared" si="137"/>
        <v>4</v>
      </c>
    </row>
    <row r="1183" spans="1:23" outlineLevel="2" x14ac:dyDescent="0.25">
      <c r="A1183" s="20" t="s">
        <v>1293</v>
      </c>
      <c r="B1183" s="20">
        <v>1661</v>
      </c>
      <c r="C1183" s="20" t="s">
        <v>49</v>
      </c>
      <c r="D1183" s="20">
        <v>1662</v>
      </c>
      <c r="E1183" s="20" t="s">
        <v>194</v>
      </c>
      <c r="F1183" s="20">
        <v>412</v>
      </c>
      <c r="G1183" s="20" t="s">
        <v>773</v>
      </c>
      <c r="N1183" s="23">
        <v>1</v>
      </c>
      <c r="O1183" s="23">
        <v>2</v>
      </c>
      <c r="W1183" s="28">
        <f t="shared" si="137"/>
        <v>3</v>
      </c>
    </row>
    <row r="1184" spans="1:23" outlineLevel="2" x14ac:dyDescent="0.25">
      <c r="A1184" s="20" t="s">
        <v>1293</v>
      </c>
      <c r="B1184" s="20">
        <v>1661</v>
      </c>
      <c r="C1184" s="20" t="s">
        <v>49</v>
      </c>
      <c r="D1184" s="20">
        <v>1662</v>
      </c>
      <c r="E1184" s="20" t="s">
        <v>194</v>
      </c>
      <c r="F1184" s="20">
        <v>411</v>
      </c>
      <c r="G1184" s="20" t="s">
        <v>774</v>
      </c>
      <c r="J1184" s="23">
        <v>1</v>
      </c>
      <c r="L1184" s="23">
        <v>1</v>
      </c>
      <c r="W1184" s="28">
        <f t="shared" si="137"/>
        <v>2</v>
      </c>
    </row>
    <row r="1185" spans="1:23" outlineLevel="2" x14ac:dyDescent="0.25">
      <c r="A1185" s="20" t="s">
        <v>1293</v>
      </c>
      <c r="B1185" s="20">
        <v>1661</v>
      </c>
      <c r="C1185" s="20" t="s">
        <v>49</v>
      </c>
      <c r="D1185" s="20">
        <v>1662</v>
      </c>
      <c r="E1185" s="20" t="s">
        <v>194</v>
      </c>
      <c r="F1185" s="20">
        <v>413</v>
      </c>
      <c r="G1185" s="20" t="s">
        <v>775</v>
      </c>
      <c r="P1185" s="23">
        <v>4</v>
      </c>
      <c r="Q1185" s="23">
        <v>6</v>
      </c>
      <c r="R1185" s="23">
        <v>23</v>
      </c>
      <c r="W1185" s="28">
        <f t="shared" si="137"/>
        <v>33</v>
      </c>
    </row>
    <row r="1186" spans="1:23" outlineLevel="2" x14ac:dyDescent="0.25">
      <c r="A1186" s="20" t="s">
        <v>1293</v>
      </c>
      <c r="B1186" s="20">
        <v>1661</v>
      </c>
      <c r="C1186" s="20" t="s">
        <v>49</v>
      </c>
      <c r="D1186" s="20">
        <v>1662</v>
      </c>
      <c r="E1186" s="20" t="s">
        <v>194</v>
      </c>
      <c r="F1186" s="20">
        <v>410</v>
      </c>
      <c r="G1186" s="20" t="s">
        <v>776</v>
      </c>
      <c r="L1186" s="23">
        <v>1</v>
      </c>
      <c r="W1186" s="28">
        <f t="shared" si="137"/>
        <v>1</v>
      </c>
    </row>
    <row r="1187" spans="1:23" outlineLevel="2" x14ac:dyDescent="0.25">
      <c r="A1187" s="20" t="s">
        <v>1293</v>
      </c>
      <c r="B1187" s="20">
        <v>1661</v>
      </c>
      <c r="C1187" s="20" t="s">
        <v>49</v>
      </c>
      <c r="D1187" s="20">
        <v>1282</v>
      </c>
      <c r="E1187" s="20" t="s">
        <v>250</v>
      </c>
      <c r="F1187" s="20">
        <v>1283</v>
      </c>
      <c r="G1187" s="20" t="s">
        <v>250</v>
      </c>
      <c r="P1187" s="23">
        <v>20</v>
      </c>
      <c r="Q1187" s="23">
        <v>19</v>
      </c>
      <c r="R1187" s="23">
        <v>5</v>
      </c>
      <c r="S1187" s="23">
        <v>21</v>
      </c>
      <c r="T1187" s="23">
        <v>29</v>
      </c>
      <c r="U1187" s="23">
        <v>22</v>
      </c>
      <c r="V1187" s="23">
        <v>42</v>
      </c>
      <c r="W1187" s="28">
        <f t="shared" si="137"/>
        <v>158</v>
      </c>
    </row>
    <row r="1188" spans="1:23" outlineLevel="2" x14ac:dyDescent="0.25">
      <c r="A1188" s="20" t="s">
        <v>1293</v>
      </c>
      <c r="B1188" s="20">
        <v>1661</v>
      </c>
      <c r="C1188" s="20" t="s">
        <v>49</v>
      </c>
      <c r="D1188" s="20">
        <v>495</v>
      </c>
      <c r="E1188" s="20" t="s">
        <v>212</v>
      </c>
      <c r="F1188" s="20">
        <v>499</v>
      </c>
      <c r="G1188" s="20" t="s">
        <v>819</v>
      </c>
      <c r="U1188" s="23">
        <v>1</v>
      </c>
      <c r="W1188" s="28">
        <f t="shared" si="137"/>
        <v>1</v>
      </c>
    </row>
    <row r="1189" spans="1:23" outlineLevel="1" x14ac:dyDescent="0.25">
      <c r="A1189" s="24" t="s">
        <v>1851</v>
      </c>
      <c r="B1189" s="25"/>
      <c r="C1189" s="25"/>
      <c r="D1189" s="25"/>
      <c r="E1189" s="25"/>
      <c r="F1189" s="25"/>
      <c r="G1189" s="25"/>
      <c r="H1189" s="26">
        <f t="shared" ref="H1189:W1189" si="143">SUBTOTAL(9,H1176:H1188)</f>
        <v>0</v>
      </c>
      <c r="I1189" s="26">
        <f t="shared" si="143"/>
        <v>0</v>
      </c>
      <c r="J1189" s="26">
        <f t="shared" si="143"/>
        <v>19</v>
      </c>
      <c r="K1189" s="26">
        <f t="shared" si="143"/>
        <v>29</v>
      </c>
      <c r="L1189" s="26">
        <f t="shared" si="143"/>
        <v>21</v>
      </c>
      <c r="M1189" s="26">
        <f t="shared" si="143"/>
        <v>22</v>
      </c>
      <c r="N1189" s="26">
        <f t="shared" si="143"/>
        <v>30</v>
      </c>
      <c r="O1189" s="26">
        <f t="shared" si="143"/>
        <v>25</v>
      </c>
      <c r="P1189" s="26">
        <f t="shared" si="143"/>
        <v>26</v>
      </c>
      <c r="Q1189" s="26">
        <f t="shared" si="143"/>
        <v>26</v>
      </c>
      <c r="R1189" s="26">
        <f t="shared" si="143"/>
        <v>30</v>
      </c>
      <c r="S1189" s="26">
        <f t="shared" si="143"/>
        <v>22</v>
      </c>
      <c r="T1189" s="26">
        <f t="shared" si="143"/>
        <v>34</v>
      </c>
      <c r="U1189" s="26">
        <f t="shared" si="143"/>
        <v>25</v>
      </c>
      <c r="V1189" s="26">
        <f t="shared" si="143"/>
        <v>45</v>
      </c>
      <c r="W1189" s="28">
        <f t="shared" si="143"/>
        <v>354</v>
      </c>
    </row>
    <row r="1190" spans="1:23" outlineLevel="2" x14ac:dyDescent="0.25">
      <c r="A1190" s="20" t="s">
        <v>1294</v>
      </c>
      <c r="B1190" s="20">
        <v>147</v>
      </c>
      <c r="C1190" s="20" t="s">
        <v>879</v>
      </c>
      <c r="D1190" s="20">
        <v>1628</v>
      </c>
      <c r="E1190" s="20" t="s">
        <v>45</v>
      </c>
      <c r="F1190" s="20">
        <v>755</v>
      </c>
      <c r="G1190" s="20" t="s">
        <v>320</v>
      </c>
      <c r="J1190" s="23">
        <v>1</v>
      </c>
      <c r="K1190" s="23">
        <v>1</v>
      </c>
      <c r="M1190" s="23">
        <v>1</v>
      </c>
      <c r="N1190" s="23">
        <v>2</v>
      </c>
      <c r="R1190" s="23">
        <v>1</v>
      </c>
      <c r="W1190" s="28">
        <f t="shared" si="137"/>
        <v>6</v>
      </c>
    </row>
    <row r="1191" spans="1:23" outlineLevel="2" x14ac:dyDescent="0.25">
      <c r="A1191" s="20" t="s">
        <v>1294</v>
      </c>
      <c r="B1191" s="20">
        <v>147</v>
      </c>
      <c r="C1191" s="20" t="s">
        <v>879</v>
      </c>
      <c r="D1191" s="20">
        <v>753</v>
      </c>
      <c r="E1191" s="20" t="s">
        <v>153</v>
      </c>
      <c r="F1191" s="20">
        <v>757</v>
      </c>
      <c r="G1191" s="20" t="s">
        <v>621</v>
      </c>
      <c r="U1191" s="23">
        <v>2</v>
      </c>
      <c r="V1191" s="23">
        <v>1</v>
      </c>
      <c r="W1191" s="28">
        <f t="shared" si="137"/>
        <v>3</v>
      </c>
    </row>
    <row r="1192" spans="1:23" outlineLevel="1" x14ac:dyDescent="0.25">
      <c r="A1192" s="24" t="s">
        <v>1852</v>
      </c>
      <c r="B1192" s="25"/>
      <c r="C1192" s="25"/>
      <c r="D1192" s="25"/>
      <c r="E1192" s="25"/>
      <c r="F1192" s="25"/>
      <c r="G1192" s="25"/>
      <c r="H1192" s="26">
        <f t="shared" ref="H1192:W1192" si="144">SUBTOTAL(9,H1190:H1191)</f>
        <v>0</v>
      </c>
      <c r="I1192" s="26">
        <f t="shared" si="144"/>
        <v>0</v>
      </c>
      <c r="J1192" s="26">
        <f t="shared" si="144"/>
        <v>1</v>
      </c>
      <c r="K1192" s="26">
        <f t="shared" si="144"/>
        <v>1</v>
      </c>
      <c r="L1192" s="26">
        <f t="shared" si="144"/>
        <v>0</v>
      </c>
      <c r="M1192" s="26">
        <f t="shared" si="144"/>
        <v>1</v>
      </c>
      <c r="N1192" s="26">
        <f t="shared" si="144"/>
        <v>2</v>
      </c>
      <c r="O1192" s="26">
        <f t="shared" si="144"/>
        <v>0</v>
      </c>
      <c r="P1192" s="26">
        <f t="shared" si="144"/>
        <v>0</v>
      </c>
      <c r="Q1192" s="26">
        <f t="shared" si="144"/>
        <v>0</v>
      </c>
      <c r="R1192" s="26">
        <f t="shared" si="144"/>
        <v>1</v>
      </c>
      <c r="S1192" s="26">
        <f t="shared" si="144"/>
        <v>0</v>
      </c>
      <c r="T1192" s="26">
        <f t="shared" si="144"/>
        <v>0</v>
      </c>
      <c r="U1192" s="26">
        <f t="shared" si="144"/>
        <v>2</v>
      </c>
      <c r="V1192" s="26">
        <f t="shared" si="144"/>
        <v>1</v>
      </c>
      <c r="W1192" s="28">
        <f t="shared" si="144"/>
        <v>9</v>
      </c>
    </row>
    <row r="1193" spans="1:23" outlineLevel="2" x14ac:dyDescent="0.25">
      <c r="A1193" s="20" t="s">
        <v>1295</v>
      </c>
      <c r="B1193" s="20">
        <v>148</v>
      </c>
      <c r="C1193" s="20" t="s">
        <v>50</v>
      </c>
      <c r="D1193" s="20">
        <v>42</v>
      </c>
      <c r="E1193" s="20" t="s">
        <v>27</v>
      </c>
      <c r="F1193" s="20">
        <v>52</v>
      </c>
      <c r="G1193" s="20" t="s">
        <v>282</v>
      </c>
      <c r="S1193" s="23">
        <v>1</v>
      </c>
      <c r="T1193" s="23">
        <v>1</v>
      </c>
      <c r="U1193" s="23">
        <v>3</v>
      </c>
      <c r="V1193" s="23">
        <v>1</v>
      </c>
      <c r="W1193" s="28">
        <f t="shared" si="137"/>
        <v>6</v>
      </c>
    </row>
    <row r="1194" spans="1:23" outlineLevel="2" x14ac:dyDescent="0.25">
      <c r="A1194" s="20" t="s">
        <v>1295</v>
      </c>
      <c r="B1194" s="20">
        <v>148</v>
      </c>
      <c r="C1194" s="20" t="s">
        <v>50</v>
      </c>
      <c r="D1194" s="20">
        <v>78</v>
      </c>
      <c r="E1194" s="20" t="s">
        <v>34</v>
      </c>
      <c r="F1194" s="20">
        <v>84</v>
      </c>
      <c r="G1194" s="20" t="s">
        <v>303</v>
      </c>
      <c r="S1194" s="23">
        <v>8</v>
      </c>
      <c r="T1194" s="23">
        <v>3</v>
      </c>
      <c r="U1194" s="23">
        <v>9</v>
      </c>
      <c r="V1194" s="23">
        <v>8</v>
      </c>
      <c r="W1194" s="28">
        <f t="shared" si="137"/>
        <v>28</v>
      </c>
    </row>
    <row r="1195" spans="1:23" outlineLevel="2" x14ac:dyDescent="0.25">
      <c r="A1195" s="20" t="s">
        <v>1295</v>
      </c>
      <c r="B1195" s="20">
        <v>148</v>
      </c>
      <c r="C1195" s="20" t="s">
        <v>50</v>
      </c>
      <c r="D1195" s="20">
        <v>148</v>
      </c>
      <c r="E1195" s="20" t="s">
        <v>50</v>
      </c>
      <c r="F1195" s="20">
        <v>149</v>
      </c>
      <c r="G1195" s="20" t="s">
        <v>324</v>
      </c>
      <c r="H1195" s="23">
        <v>9</v>
      </c>
      <c r="J1195" s="23">
        <v>11</v>
      </c>
      <c r="K1195" s="23">
        <v>13</v>
      </c>
      <c r="L1195" s="23">
        <v>22</v>
      </c>
      <c r="M1195" s="23">
        <v>16</v>
      </c>
      <c r="N1195" s="23">
        <v>19</v>
      </c>
      <c r="O1195" s="23">
        <v>17</v>
      </c>
      <c r="P1195" s="23">
        <v>19</v>
      </c>
      <c r="Q1195" s="23">
        <v>18</v>
      </c>
      <c r="R1195" s="23">
        <v>10</v>
      </c>
      <c r="W1195" s="28">
        <f t="shared" si="137"/>
        <v>154</v>
      </c>
    </row>
    <row r="1196" spans="1:23" outlineLevel="2" x14ac:dyDescent="0.25">
      <c r="A1196" s="20" t="s">
        <v>1295</v>
      </c>
      <c r="B1196" s="20">
        <v>148</v>
      </c>
      <c r="C1196" s="20" t="s">
        <v>50</v>
      </c>
      <c r="D1196" s="20">
        <v>1663</v>
      </c>
      <c r="E1196" s="20" t="s">
        <v>59</v>
      </c>
      <c r="F1196" s="20">
        <v>1463</v>
      </c>
      <c r="G1196" s="20" t="s">
        <v>339</v>
      </c>
      <c r="Q1196" s="23">
        <v>1</v>
      </c>
      <c r="W1196" s="28">
        <f t="shared" si="137"/>
        <v>1</v>
      </c>
    </row>
    <row r="1197" spans="1:23" outlineLevel="2" x14ac:dyDescent="0.25">
      <c r="A1197" s="20" t="s">
        <v>1295</v>
      </c>
      <c r="B1197" s="20">
        <v>148</v>
      </c>
      <c r="C1197" s="20" t="s">
        <v>50</v>
      </c>
      <c r="D1197" s="20">
        <v>1095</v>
      </c>
      <c r="E1197" s="20" t="s">
        <v>235</v>
      </c>
      <c r="F1197" s="20">
        <v>1096</v>
      </c>
      <c r="G1197" s="20" t="s">
        <v>235</v>
      </c>
      <c r="S1197" s="23">
        <v>12</v>
      </c>
      <c r="T1197" s="23">
        <v>11</v>
      </c>
      <c r="U1197" s="23">
        <v>12</v>
      </c>
      <c r="V1197" s="23">
        <v>3</v>
      </c>
      <c r="W1197" s="28">
        <f t="shared" si="137"/>
        <v>38</v>
      </c>
    </row>
    <row r="1198" spans="1:23" outlineLevel="2" x14ac:dyDescent="0.25">
      <c r="A1198" s="20" t="s">
        <v>1295</v>
      </c>
      <c r="B1198" s="20">
        <v>148</v>
      </c>
      <c r="C1198" s="20" t="s">
        <v>50</v>
      </c>
      <c r="D1198" s="20">
        <v>342</v>
      </c>
      <c r="E1198" s="20" t="s">
        <v>111</v>
      </c>
      <c r="F1198" s="20">
        <v>344</v>
      </c>
      <c r="G1198" s="20" t="s">
        <v>414</v>
      </c>
      <c r="M1198" s="23">
        <v>1</v>
      </c>
      <c r="O1198" s="23">
        <v>1</v>
      </c>
      <c r="R1198" s="23">
        <v>1</v>
      </c>
      <c r="W1198" s="28">
        <f t="shared" si="137"/>
        <v>3</v>
      </c>
    </row>
    <row r="1199" spans="1:23" outlineLevel="2" x14ac:dyDescent="0.25">
      <c r="A1199" s="20" t="s">
        <v>1295</v>
      </c>
      <c r="B1199" s="20">
        <v>148</v>
      </c>
      <c r="C1199" s="20" t="s">
        <v>50</v>
      </c>
      <c r="D1199" s="20">
        <v>1615</v>
      </c>
      <c r="E1199" s="20" t="s">
        <v>140</v>
      </c>
      <c r="F1199" s="20">
        <v>675</v>
      </c>
      <c r="G1199" s="20" t="s">
        <v>573</v>
      </c>
      <c r="U1199" s="23">
        <v>1</v>
      </c>
      <c r="W1199" s="28">
        <f t="shared" si="137"/>
        <v>1</v>
      </c>
    </row>
    <row r="1200" spans="1:23" outlineLevel="2" x14ac:dyDescent="0.25">
      <c r="A1200" s="20" t="s">
        <v>1295</v>
      </c>
      <c r="B1200" s="20">
        <v>148</v>
      </c>
      <c r="C1200" s="20" t="s">
        <v>50</v>
      </c>
      <c r="D1200" s="20">
        <v>1464</v>
      </c>
      <c r="E1200" s="20" t="s">
        <v>143</v>
      </c>
      <c r="F1200" s="20">
        <v>105</v>
      </c>
      <c r="G1200" s="20" t="s">
        <v>586</v>
      </c>
      <c r="T1200" s="23">
        <v>1</v>
      </c>
      <c r="W1200" s="28">
        <f t="shared" si="137"/>
        <v>1</v>
      </c>
    </row>
    <row r="1201" spans="1:23" outlineLevel="2" x14ac:dyDescent="0.25">
      <c r="A1201" s="20" t="s">
        <v>1295</v>
      </c>
      <c r="B1201" s="20">
        <v>148</v>
      </c>
      <c r="C1201" s="20" t="s">
        <v>50</v>
      </c>
      <c r="D1201" s="20">
        <v>1464</v>
      </c>
      <c r="E1201" s="20" t="s">
        <v>143</v>
      </c>
      <c r="F1201" s="20">
        <v>103</v>
      </c>
      <c r="G1201" s="20" t="s">
        <v>588</v>
      </c>
      <c r="H1201" s="23">
        <v>1</v>
      </c>
      <c r="W1201" s="28">
        <f t="shared" si="137"/>
        <v>1</v>
      </c>
    </row>
    <row r="1202" spans="1:23" outlineLevel="2" x14ac:dyDescent="0.25">
      <c r="A1202" s="20" t="s">
        <v>1295</v>
      </c>
      <c r="B1202" s="20">
        <v>148</v>
      </c>
      <c r="C1202" s="20" t="s">
        <v>50</v>
      </c>
      <c r="D1202" s="20">
        <v>1464</v>
      </c>
      <c r="E1202" s="20" t="s">
        <v>143</v>
      </c>
      <c r="F1202" s="20">
        <v>106</v>
      </c>
      <c r="G1202" s="20" t="s">
        <v>589</v>
      </c>
      <c r="K1202" s="23">
        <v>1</v>
      </c>
      <c r="W1202" s="28">
        <f t="shared" si="137"/>
        <v>1</v>
      </c>
    </row>
    <row r="1203" spans="1:23" outlineLevel="1" x14ac:dyDescent="0.25">
      <c r="A1203" s="24" t="s">
        <v>1853</v>
      </c>
      <c r="B1203" s="25"/>
      <c r="C1203" s="25"/>
      <c r="D1203" s="25"/>
      <c r="E1203" s="25"/>
      <c r="F1203" s="25"/>
      <c r="G1203" s="25"/>
      <c r="H1203" s="26">
        <f t="shared" ref="H1203:W1203" si="145">SUBTOTAL(9,H1193:H1202)</f>
        <v>10</v>
      </c>
      <c r="I1203" s="26">
        <f t="shared" si="145"/>
        <v>0</v>
      </c>
      <c r="J1203" s="26">
        <f t="shared" si="145"/>
        <v>11</v>
      </c>
      <c r="K1203" s="26">
        <f t="shared" si="145"/>
        <v>14</v>
      </c>
      <c r="L1203" s="26">
        <f t="shared" si="145"/>
        <v>22</v>
      </c>
      <c r="M1203" s="26">
        <f t="shared" si="145"/>
        <v>17</v>
      </c>
      <c r="N1203" s="26">
        <f t="shared" si="145"/>
        <v>19</v>
      </c>
      <c r="O1203" s="26">
        <f t="shared" si="145"/>
        <v>18</v>
      </c>
      <c r="P1203" s="26">
        <f t="shared" si="145"/>
        <v>19</v>
      </c>
      <c r="Q1203" s="26">
        <f t="shared" si="145"/>
        <v>19</v>
      </c>
      <c r="R1203" s="26">
        <f t="shared" si="145"/>
        <v>11</v>
      </c>
      <c r="S1203" s="26">
        <f t="shared" si="145"/>
        <v>21</v>
      </c>
      <c r="T1203" s="26">
        <f t="shared" si="145"/>
        <v>16</v>
      </c>
      <c r="U1203" s="26">
        <f t="shared" si="145"/>
        <v>25</v>
      </c>
      <c r="V1203" s="26">
        <f t="shared" si="145"/>
        <v>12</v>
      </c>
      <c r="W1203" s="28">
        <f t="shared" si="145"/>
        <v>234</v>
      </c>
    </row>
    <row r="1204" spans="1:23" outlineLevel="2" x14ac:dyDescent="0.25">
      <c r="A1204" s="20" t="s">
        <v>1296</v>
      </c>
      <c r="B1204" s="20">
        <v>1049</v>
      </c>
      <c r="C1204" s="20" t="s">
        <v>51</v>
      </c>
      <c r="D1204" s="20">
        <v>72</v>
      </c>
      <c r="E1204" s="20" t="s">
        <v>32</v>
      </c>
      <c r="F1204" s="20">
        <v>73</v>
      </c>
      <c r="G1204" s="20" t="s">
        <v>299</v>
      </c>
      <c r="Q1204" s="23">
        <v>2</v>
      </c>
      <c r="R1204" s="23">
        <v>1</v>
      </c>
      <c r="W1204" s="28">
        <f t="shared" si="137"/>
        <v>3</v>
      </c>
    </row>
    <row r="1205" spans="1:23" outlineLevel="2" x14ac:dyDescent="0.25">
      <c r="A1205" s="20" t="s">
        <v>1296</v>
      </c>
      <c r="B1205" s="20">
        <v>1049</v>
      </c>
      <c r="C1205" s="20" t="s">
        <v>51</v>
      </c>
      <c r="D1205" s="20">
        <v>1049</v>
      </c>
      <c r="E1205" s="20" t="s">
        <v>51</v>
      </c>
      <c r="F1205" s="20">
        <v>1052</v>
      </c>
      <c r="G1205" s="20" t="s">
        <v>325</v>
      </c>
      <c r="J1205" s="23">
        <v>21</v>
      </c>
      <c r="K1205" s="23">
        <v>8</v>
      </c>
      <c r="L1205" s="23">
        <v>14</v>
      </c>
      <c r="M1205" s="23">
        <v>18</v>
      </c>
      <c r="N1205" s="23">
        <v>14</v>
      </c>
      <c r="O1205" s="23">
        <v>12</v>
      </c>
      <c r="P1205" s="23">
        <v>13</v>
      </c>
      <c r="Q1205" s="23">
        <v>16</v>
      </c>
      <c r="R1205" s="23">
        <v>17</v>
      </c>
      <c r="W1205" s="28">
        <f t="shared" si="137"/>
        <v>133</v>
      </c>
    </row>
    <row r="1206" spans="1:23" outlineLevel="2" x14ac:dyDescent="0.25">
      <c r="A1206" s="20" t="s">
        <v>1296</v>
      </c>
      <c r="B1206" s="20">
        <v>1049</v>
      </c>
      <c r="C1206" s="20" t="s">
        <v>51</v>
      </c>
      <c r="D1206" s="20">
        <v>1049</v>
      </c>
      <c r="E1206" s="20" t="s">
        <v>51</v>
      </c>
      <c r="F1206" s="20">
        <v>1051</v>
      </c>
      <c r="G1206" s="20" t="s">
        <v>326</v>
      </c>
      <c r="S1206" s="23">
        <v>6</v>
      </c>
      <c r="T1206" s="23">
        <v>25</v>
      </c>
      <c r="U1206" s="23">
        <v>12</v>
      </c>
      <c r="V1206" s="23">
        <v>21</v>
      </c>
      <c r="W1206" s="28">
        <f t="shared" si="137"/>
        <v>64</v>
      </c>
    </row>
    <row r="1207" spans="1:23" outlineLevel="2" x14ac:dyDescent="0.25">
      <c r="A1207" s="20" t="s">
        <v>1296</v>
      </c>
      <c r="B1207" s="20">
        <v>1049</v>
      </c>
      <c r="C1207" s="20" t="s">
        <v>51</v>
      </c>
      <c r="D1207" s="20">
        <v>1121</v>
      </c>
      <c r="E1207" s="20" t="s">
        <v>231</v>
      </c>
      <c r="F1207" s="20">
        <v>1122</v>
      </c>
      <c r="G1207" s="20" t="s">
        <v>231</v>
      </c>
      <c r="U1207" s="23">
        <v>1</v>
      </c>
      <c r="W1207" s="28">
        <f t="shared" si="137"/>
        <v>1</v>
      </c>
    </row>
    <row r="1208" spans="1:23" outlineLevel="2" x14ac:dyDescent="0.25">
      <c r="A1208" s="20" t="s">
        <v>1296</v>
      </c>
      <c r="B1208" s="20">
        <v>1049</v>
      </c>
      <c r="C1208" s="20" t="s">
        <v>51</v>
      </c>
      <c r="D1208" s="20">
        <v>1067</v>
      </c>
      <c r="E1208" s="20" t="s">
        <v>97</v>
      </c>
      <c r="F1208" s="20">
        <v>1068</v>
      </c>
      <c r="G1208" s="20" t="s">
        <v>97</v>
      </c>
      <c r="S1208" s="23">
        <v>1</v>
      </c>
      <c r="V1208" s="23">
        <v>1</v>
      </c>
      <c r="W1208" s="28">
        <f t="shared" si="137"/>
        <v>2</v>
      </c>
    </row>
    <row r="1209" spans="1:23" outlineLevel="2" x14ac:dyDescent="0.25">
      <c r="A1209" s="20" t="s">
        <v>1296</v>
      </c>
      <c r="B1209" s="20">
        <v>1049</v>
      </c>
      <c r="C1209" s="20" t="s">
        <v>51</v>
      </c>
      <c r="D1209" s="20">
        <v>434</v>
      </c>
      <c r="E1209" s="20" t="s">
        <v>197</v>
      </c>
      <c r="F1209" s="20">
        <v>435</v>
      </c>
      <c r="G1209" s="20" t="s">
        <v>789</v>
      </c>
      <c r="M1209" s="23">
        <v>1</v>
      </c>
      <c r="P1209" s="23">
        <v>1</v>
      </c>
      <c r="W1209" s="28">
        <f t="shared" si="137"/>
        <v>2</v>
      </c>
    </row>
    <row r="1210" spans="1:23" outlineLevel="1" x14ac:dyDescent="0.25">
      <c r="A1210" s="24" t="s">
        <v>1854</v>
      </c>
      <c r="B1210" s="25"/>
      <c r="C1210" s="25"/>
      <c r="D1210" s="25"/>
      <c r="E1210" s="25"/>
      <c r="F1210" s="25"/>
      <c r="G1210" s="25"/>
      <c r="H1210" s="26">
        <f t="shared" ref="H1210:W1210" si="146">SUBTOTAL(9,H1204:H1209)</f>
        <v>0</v>
      </c>
      <c r="I1210" s="26">
        <f t="shared" si="146"/>
        <v>0</v>
      </c>
      <c r="J1210" s="26">
        <f t="shared" si="146"/>
        <v>21</v>
      </c>
      <c r="K1210" s="26">
        <f t="shared" si="146"/>
        <v>8</v>
      </c>
      <c r="L1210" s="26">
        <f t="shared" si="146"/>
        <v>14</v>
      </c>
      <c r="M1210" s="26">
        <f t="shared" si="146"/>
        <v>19</v>
      </c>
      <c r="N1210" s="26">
        <f t="shared" si="146"/>
        <v>14</v>
      </c>
      <c r="O1210" s="26">
        <f t="shared" si="146"/>
        <v>12</v>
      </c>
      <c r="P1210" s="26">
        <f t="shared" si="146"/>
        <v>14</v>
      </c>
      <c r="Q1210" s="26">
        <f t="shared" si="146"/>
        <v>18</v>
      </c>
      <c r="R1210" s="26">
        <f t="shared" si="146"/>
        <v>18</v>
      </c>
      <c r="S1210" s="26">
        <f t="shared" si="146"/>
        <v>7</v>
      </c>
      <c r="T1210" s="26">
        <f t="shared" si="146"/>
        <v>25</v>
      </c>
      <c r="U1210" s="26">
        <f t="shared" si="146"/>
        <v>13</v>
      </c>
      <c r="V1210" s="26">
        <f t="shared" si="146"/>
        <v>22</v>
      </c>
      <c r="W1210" s="28">
        <f t="shared" si="146"/>
        <v>205</v>
      </c>
    </row>
    <row r="1211" spans="1:23" outlineLevel="2" x14ac:dyDescent="0.25">
      <c r="A1211" s="20" t="s">
        <v>1297</v>
      </c>
      <c r="B1211" s="20">
        <v>969</v>
      </c>
      <c r="C1211" s="20" t="s">
        <v>180</v>
      </c>
      <c r="D1211" s="20">
        <v>1180</v>
      </c>
      <c r="E1211" s="20" t="s">
        <v>230</v>
      </c>
      <c r="F1211" s="20">
        <v>1181</v>
      </c>
      <c r="G1211" s="20" t="s">
        <v>230</v>
      </c>
      <c r="S1211" s="23">
        <v>11</v>
      </c>
      <c r="T1211" s="23">
        <v>14</v>
      </c>
      <c r="U1211" s="23">
        <v>10</v>
      </c>
      <c r="V1211" s="23">
        <v>18</v>
      </c>
      <c r="W1211" s="28">
        <f t="shared" si="137"/>
        <v>53</v>
      </c>
    </row>
    <row r="1212" spans="1:23" outlineLevel="2" x14ac:dyDescent="0.25">
      <c r="A1212" s="20" t="s">
        <v>1297</v>
      </c>
      <c r="B1212" s="20">
        <v>969</v>
      </c>
      <c r="C1212" s="20" t="s">
        <v>180</v>
      </c>
      <c r="D1212" s="20">
        <v>1672</v>
      </c>
      <c r="E1212" s="20" t="s">
        <v>94</v>
      </c>
      <c r="F1212" s="20">
        <v>1673</v>
      </c>
      <c r="G1212" s="20" t="s">
        <v>94</v>
      </c>
      <c r="S1212" s="23">
        <v>1</v>
      </c>
      <c r="U1212" s="23">
        <v>1</v>
      </c>
      <c r="V1212" s="23">
        <v>1</v>
      </c>
      <c r="W1212" s="28">
        <f t="shared" si="137"/>
        <v>3</v>
      </c>
    </row>
    <row r="1213" spans="1:23" outlineLevel="2" x14ac:dyDescent="0.25">
      <c r="A1213" s="20" t="s">
        <v>1297</v>
      </c>
      <c r="B1213" s="20">
        <v>969</v>
      </c>
      <c r="C1213" s="20" t="s">
        <v>180</v>
      </c>
      <c r="D1213" s="20">
        <v>969</v>
      </c>
      <c r="E1213" s="20" t="s">
        <v>180</v>
      </c>
      <c r="F1213" s="20">
        <v>973</v>
      </c>
      <c r="G1213" s="20" t="s">
        <v>733</v>
      </c>
      <c r="H1213" s="23">
        <v>1</v>
      </c>
      <c r="J1213" s="23">
        <v>1</v>
      </c>
      <c r="K1213" s="23">
        <v>2</v>
      </c>
      <c r="L1213" s="23">
        <v>1</v>
      </c>
      <c r="M1213" s="23">
        <v>1</v>
      </c>
      <c r="N1213" s="23">
        <v>3</v>
      </c>
      <c r="O1213" s="23">
        <v>3</v>
      </c>
      <c r="W1213" s="28">
        <f t="shared" si="137"/>
        <v>12</v>
      </c>
    </row>
    <row r="1214" spans="1:23" outlineLevel="2" x14ac:dyDescent="0.25">
      <c r="A1214" s="20" t="s">
        <v>1297</v>
      </c>
      <c r="B1214" s="20">
        <v>969</v>
      </c>
      <c r="C1214" s="20" t="s">
        <v>180</v>
      </c>
      <c r="D1214" s="20">
        <v>969</v>
      </c>
      <c r="E1214" s="20" t="s">
        <v>180</v>
      </c>
      <c r="F1214" s="20">
        <v>971</v>
      </c>
      <c r="G1214" s="20" t="s">
        <v>734</v>
      </c>
      <c r="J1214" s="23">
        <v>6</v>
      </c>
      <c r="K1214" s="23">
        <v>9</v>
      </c>
      <c r="L1214" s="23">
        <v>3</v>
      </c>
      <c r="M1214" s="23">
        <v>4</v>
      </c>
      <c r="N1214" s="23">
        <v>9</v>
      </c>
      <c r="O1214" s="23">
        <v>5</v>
      </c>
      <c r="W1214" s="28">
        <f t="shared" si="137"/>
        <v>36</v>
      </c>
    </row>
    <row r="1215" spans="1:23" outlineLevel="2" x14ac:dyDescent="0.25">
      <c r="A1215" s="20" t="s">
        <v>1297</v>
      </c>
      <c r="B1215" s="20">
        <v>969</v>
      </c>
      <c r="C1215" s="20" t="s">
        <v>180</v>
      </c>
      <c r="D1215" s="20">
        <v>969</v>
      </c>
      <c r="E1215" s="20" t="s">
        <v>180</v>
      </c>
      <c r="F1215" s="20">
        <v>974</v>
      </c>
      <c r="G1215" s="20" t="s">
        <v>735</v>
      </c>
      <c r="P1215" s="23">
        <v>7</v>
      </c>
      <c r="Q1215" s="23">
        <v>7</v>
      </c>
      <c r="R1215" s="23">
        <v>7</v>
      </c>
      <c r="W1215" s="28">
        <f t="shared" si="137"/>
        <v>21</v>
      </c>
    </row>
    <row r="1216" spans="1:23" outlineLevel="2" x14ac:dyDescent="0.25">
      <c r="A1216" s="20" t="s">
        <v>1297</v>
      </c>
      <c r="B1216" s="20">
        <v>969</v>
      </c>
      <c r="C1216" s="20" t="s">
        <v>180</v>
      </c>
      <c r="D1216" s="20">
        <v>969</v>
      </c>
      <c r="E1216" s="20" t="s">
        <v>180</v>
      </c>
      <c r="F1216" s="20">
        <v>975</v>
      </c>
      <c r="G1216" s="20" t="s">
        <v>736</v>
      </c>
      <c r="J1216" s="23">
        <v>2</v>
      </c>
      <c r="K1216" s="23">
        <v>3</v>
      </c>
      <c r="W1216" s="28">
        <f t="shared" si="137"/>
        <v>5</v>
      </c>
    </row>
    <row r="1217" spans="1:23" outlineLevel="1" x14ac:dyDescent="0.25">
      <c r="A1217" s="24" t="s">
        <v>1855</v>
      </c>
      <c r="B1217" s="25"/>
      <c r="C1217" s="25"/>
      <c r="D1217" s="25"/>
      <c r="E1217" s="25"/>
      <c r="F1217" s="25"/>
      <c r="G1217" s="25"/>
      <c r="H1217" s="26">
        <f t="shared" ref="H1217:W1217" si="147">SUBTOTAL(9,H1211:H1216)</f>
        <v>1</v>
      </c>
      <c r="I1217" s="26">
        <f t="shared" si="147"/>
        <v>0</v>
      </c>
      <c r="J1217" s="26">
        <f t="shared" si="147"/>
        <v>9</v>
      </c>
      <c r="K1217" s="26">
        <f t="shared" si="147"/>
        <v>14</v>
      </c>
      <c r="L1217" s="26">
        <f t="shared" si="147"/>
        <v>4</v>
      </c>
      <c r="M1217" s="26">
        <f t="shared" si="147"/>
        <v>5</v>
      </c>
      <c r="N1217" s="26">
        <f t="shared" si="147"/>
        <v>12</v>
      </c>
      <c r="O1217" s="26">
        <f t="shared" si="147"/>
        <v>8</v>
      </c>
      <c r="P1217" s="26">
        <f t="shared" si="147"/>
        <v>7</v>
      </c>
      <c r="Q1217" s="26">
        <f t="shared" si="147"/>
        <v>7</v>
      </c>
      <c r="R1217" s="26">
        <f t="shared" si="147"/>
        <v>7</v>
      </c>
      <c r="S1217" s="26">
        <f t="shared" si="147"/>
        <v>12</v>
      </c>
      <c r="T1217" s="26">
        <f t="shared" si="147"/>
        <v>14</v>
      </c>
      <c r="U1217" s="26">
        <f t="shared" si="147"/>
        <v>11</v>
      </c>
      <c r="V1217" s="26">
        <f t="shared" si="147"/>
        <v>19</v>
      </c>
      <c r="W1217" s="28">
        <f t="shared" si="147"/>
        <v>130</v>
      </c>
    </row>
    <row r="1218" spans="1:23" outlineLevel="2" x14ac:dyDescent="0.25">
      <c r="A1218" s="20" t="s">
        <v>1298</v>
      </c>
      <c r="B1218" s="20">
        <v>150</v>
      </c>
      <c r="C1218" s="20" t="s">
        <v>880</v>
      </c>
      <c r="D1218" s="20">
        <v>626</v>
      </c>
      <c r="E1218" s="20" t="s">
        <v>187</v>
      </c>
      <c r="F1218" s="20">
        <v>627</v>
      </c>
      <c r="G1218" s="20" t="s">
        <v>760</v>
      </c>
      <c r="J1218" s="23">
        <v>1</v>
      </c>
      <c r="K1218" s="23">
        <v>2</v>
      </c>
      <c r="L1218" s="23">
        <v>1</v>
      </c>
      <c r="M1218" s="23">
        <v>1</v>
      </c>
      <c r="N1218" s="23">
        <v>2</v>
      </c>
      <c r="W1218" s="28">
        <f t="shared" si="137"/>
        <v>7</v>
      </c>
    </row>
    <row r="1219" spans="1:23" outlineLevel="1" x14ac:dyDescent="0.25">
      <c r="A1219" s="24" t="s">
        <v>1856</v>
      </c>
      <c r="B1219" s="25"/>
      <c r="C1219" s="25"/>
      <c r="D1219" s="25"/>
      <c r="E1219" s="25"/>
      <c r="F1219" s="25"/>
      <c r="G1219" s="25"/>
      <c r="H1219" s="26">
        <f t="shared" ref="H1219:W1219" si="148">SUBTOTAL(9,H1218:H1218)</f>
        <v>0</v>
      </c>
      <c r="I1219" s="26">
        <f t="shared" si="148"/>
        <v>0</v>
      </c>
      <c r="J1219" s="26">
        <f t="shared" si="148"/>
        <v>1</v>
      </c>
      <c r="K1219" s="26">
        <f t="shared" si="148"/>
        <v>2</v>
      </c>
      <c r="L1219" s="26">
        <f t="shared" si="148"/>
        <v>1</v>
      </c>
      <c r="M1219" s="26">
        <f t="shared" si="148"/>
        <v>1</v>
      </c>
      <c r="N1219" s="26">
        <f t="shared" si="148"/>
        <v>2</v>
      </c>
      <c r="O1219" s="26">
        <f t="shared" si="148"/>
        <v>0</v>
      </c>
      <c r="P1219" s="26">
        <f t="shared" si="148"/>
        <v>0</v>
      </c>
      <c r="Q1219" s="26">
        <f t="shared" si="148"/>
        <v>0</v>
      </c>
      <c r="R1219" s="26">
        <f t="shared" si="148"/>
        <v>0</v>
      </c>
      <c r="S1219" s="26">
        <f t="shared" si="148"/>
        <v>0</v>
      </c>
      <c r="T1219" s="26">
        <f t="shared" si="148"/>
        <v>0</v>
      </c>
      <c r="U1219" s="26">
        <f t="shared" si="148"/>
        <v>0</v>
      </c>
      <c r="V1219" s="26">
        <f t="shared" si="148"/>
        <v>0</v>
      </c>
      <c r="W1219" s="28">
        <f t="shared" si="148"/>
        <v>7</v>
      </c>
    </row>
    <row r="1220" spans="1:23" outlineLevel="2" x14ac:dyDescent="0.25">
      <c r="A1220" s="20" t="s">
        <v>1299</v>
      </c>
      <c r="B1220" s="20">
        <v>151</v>
      </c>
      <c r="C1220" s="20" t="s">
        <v>881</v>
      </c>
      <c r="D1220" s="20">
        <v>108</v>
      </c>
      <c r="E1220" s="20" t="s">
        <v>39</v>
      </c>
      <c r="F1220" s="20">
        <v>111</v>
      </c>
      <c r="G1220" s="20" t="s">
        <v>312</v>
      </c>
      <c r="V1220" s="23">
        <v>1</v>
      </c>
      <c r="W1220" s="28">
        <f t="shared" si="137"/>
        <v>1</v>
      </c>
    </row>
    <row r="1221" spans="1:23" outlineLevel="2" x14ac:dyDescent="0.25">
      <c r="A1221" s="20" t="s">
        <v>1299</v>
      </c>
      <c r="B1221" s="20">
        <v>151</v>
      </c>
      <c r="C1221" s="20" t="s">
        <v>881</v>
      </c>
      <c r="D1221" s="20">
        <v>163</v>
      </c>
      <c r="E1221" s="20" t="s">
        <v>56</v>
      </c>
      <c r="F1221" s="20">
        <v>165</v>
      </c>
      <c r="G1221" s="20" t="s">
        <v>334</v>
      </c>
      <c r="U1221" s="23">
        <v>1</v>
      </c>
      <c r="V1221" s="23">
        <v>2</v>
      </c>
      <c r="W1221" s="28">
        <f t="shared" si="137"/>
        <v>3</v>
      </c>
    </row>
    <row r="1222" spans="1:23" outlineLevel="2" x14ac:dyDescent="0.25">
      <c r="A1222" s="20" t="s">
        <v>1299</v>
      </c>
      <c r="B1222" s="20">
        <v>151</v>
      </c>
      <c r="C1222" s="20" t="s">
        <v>881</v>
      </c>
      <c r="D1222" s="20">
        <v>1002</v>
      </c>
      <c r="E1222" s="20" t="s">
        <v>58</v>
      </c>
      <c r="F1222" s="20">
        <v>1004</v>
      </c>
      <c r="G1222" s="20" t="s">
        <v>337</v>
      </c>
      <c r="K1222" s="23">
        <v>1</v>
      </c>
      <c r="L1222" s="23">
        <v>1</v>
      </c>
      <c r="M1222" s="23">
        <v>2</v>
      </c>
      <c r="N1222" s="23">
        <v>1</v>
      </c>
      <c r="P1222" s="23">
        <v>2</v>
      </c>
      <c r="R1222" s="23">
        <v>3</v>
      </c>
      <c r="W1222" s="28">
        <f t="shared" si="137"/>
        <v>10</v>
      </c>
    </row>
    <row r="1223" spans="1:23" outlineLevel="2" x14ac:dyDescent="0.25">
      <c r="A1223" s="20" t="s">
        <v>1299</v>
      </c>
      <c r="B1223" s="20">
        <v>151</v>
      </c>
      <c r="C1223" s="20" t="s">
        <v>881</v>
      </c>
      <c r="D1223" s="20">
        <v>277</v>
      </c>
      <c r="E1223" s="20" t="s">
        <v>90</v>
      </c>
      <c r="F1223" s="20">
        <v>278</v>
      </c>
      <c r="G1223" s="20" t="s">
        <v>390</v>
      </c>
      <c r="M1223" s="23">
        <v>1</v>
      </c>
      <c r="W1223" s="28">
        <f t="shared" ref="W1223:W1294" si="149">SUM(H1223:V1223)</f>
        <v>1</v>
      </c>
    </row>
    <row r="1224" spans="1:23" outlineLevel="2" x14ac:dyDescent="0.25">
      <c r="A1224" s="20" t="s">
        <v>1299</v>
      </c>
      <c r="B1224" s="20">
        <v>151</v>
      </c>
      <c r="C1224" s="20" t="s">
        <v>881</v>
      </c>
      <c r="D1224" s="20">
        <v>349</v>
      </c>
      <c r="E1224" s="20" t="s">
        <v>113</v>
      </c>
      <c r="F1224" s="20">
        <v>350</v>
      </c>
      <c r="G1224" s="20" t="s">
        <v>416</v>
      </c>
      <c r="J1224" s="23">
        <v>2</v>
      </c>
      <c r="K1224" s="23">
        <v>2</v>
      </c>
      <c r="L1224" s="23">
        <v>1</v>
      </c>
      <c r="M1224" s="23">
        <v>1</v>
      </c>
      <c r="O1224" s="23">
        <v>1</v>
      </c>
      <c r="Q1224" s="23">
        <v>2</v>
      </c>
      <c r="W1224" s="28">
        <f t="shared" si="149"/>
        <v>9</v>
      </c>
    </row>
    <row r="1225" spans="1:23" outlineLevel="2" x14ac:dyDescent="0.25">
      <c r="A1225" s="20" t="s">
        <v>1299</v>
      </c>
      <c r="B1225" s="20">
        <v>151</v>
      </c>
      <c r="C1225" s="20" t="s">
        <v>881</v>
      </c>
      <c r="D1225" s="20">
        <v>1156</v>
      </c>
      <c r="E1225" s="20" t="s">
        <v>251</v>
      </c>
      <c r="F1225" s="20">
        <v>1157</v>
      </c>
      <c r="G1225" s="20" t="s">
        <v>251</v>
      </c>
      <c r="S1225" s="23">
        <v>1</v>
      </c>
      <c r="T1225" s="23">
        <v>3</v>
      </c>
      <c r="U1225" s="23">
        <v>7</v>
      </c>
      <c r="W1225" s="28">
        <f t="shared" si="149"/>
        <v>11</v>
      </c>
    </row>
    <row r="1226" spans="1:23" outlineLevel="1" x14ac:dyDescent="0.25">
      <c r="A1226" s="24" t="s">
        <v>1857</v>
      </c>
      <c r="B1226" s="25"/>
      <c r="C1226" s="25"/>
      <c r="D1226" s="25"/>
      <c r="E1226" s="25"/>
      <c r="F1226" s="25"/>
      <c r="G1226" s="25"/>
      <c r="H1226" s="26">
        <f t="shared" ref="H1226:W1226" si="150">SUBTOTAL(9,H1220:H1225)</f>
        <v>0</v>
      </c>
      <c r="I1226" s="26">
        <f t="shared" si="150"/>
        <v>0</v>
      </c>
      <c r="J1226" s="26">
        <f t="shared" si="150"/>
        <v>2</v>
      </c>
      <c r="K1226" s="26">
        <f t="shared" si="150"/>
        <v>3</v>
      </c>
      <c r="L1226" s="26">
        <f t="shared" si="150"/>
        <v>2</v>
      </c>
      <c r="M1226" s="26">
        <f t="shared" si="150"/>
        <v>4</v>
      </c>
      <c r="N1226" s="26">
        <f t="shared" si="150"/>
        <v>1</v>
      </c>
      <c r="O1226" s="26">
        <f t="shared" si="150"/>
        <v>1</v>
      </c>
      <c r="P1226" s="26">
        <f t="shared" si="150"/>
        <v>2</v>
      </c>
      <c r="Q1226" s="26">
        <f t="shared" si="150"/>
        <v>2</v>
      </c>
      <c r="R1226" s="26">
        <f t="shared" si="150"/>
        <v>3</v>
      </c>
      <c r="S1226" s="26">
        <f t="shared" si="150"/>
        <v>1</v>
      </c>
      <c r="T1226" s="26">
        <f t="shared" si="150"/>
        <v>3</v>
      </c>
      <c r="U1226" s="26">
        <f t="shared" si="150"/>
        <v>8</v>
      </c>
      <c r="V1226" s="26">
        <f t="shared" si="150"/>
        <v>3</v>
      </c>
      <c r="W1226" s="28">
        <f t="shared" si="150"/>
        <v>35</v>
      </c>
    </row>
    <row r="1227" spans="1:23" outlineLevel="2" x14ac:dyDescent="0.25">
      <c r="A1227" s="20" t="s">
        <v>1300</v>
      </c>
      <c r="B1227" s="20">
        <v>854</v>
      </c>
      <c r="C1227" s="20" t="s">
        <v>165</v>
      </c>
      <c r="D1227" s="20">
        <v>1223</v>
      </c>
      <c r="E1227" s="20" t="s">
        <v>241</v>
      </c>
      <c r="F1227" s="20">
        <v>1224</v>
      </c>
      <c r="G1227" s="20" t="s">
        <v>241</v>
      </c>
      <c r="S1227" s="23">
        <v>13</v>
      </c>
      <c r="T1227" s="23">
        <v>14</v>
      </c>
      <c r="U1227" s="23">
        <v>10</v>
      </c>
      <c r="V1227" s="23">
        <v>7</v>
      </c>
      <c r="W1227" s="28">
        <f t="shared" si="149"/>
        <v>44</v>
      </c>
    </row>
    <row r="1228" spans="1:23" outlineLevel="2" x14ac:dyDescent="0.25">
      <c r="A1228" s="20" t="s">
        <v>1300</v>
      </c>
      <c r="B1228" s="20">
        <v>854</v>
      </c>
      <c r="C1228" s="20" t="s">
        <v>165</v>
      </c>
      <c r="D1228" s="20">
        <v>1458</v>
      </c>
      <c r="E1228" s="20" t="s">
        <v>137</v>
      </c>
      <c r="F1228" s="20">
        <v>817</v>
      </c>
      <c r="G1228" s="20" t="s">
        <v>555</v>
      </c>
      <c r="H1228" s="23">
        <v>1</v>
      </c>
      <c r="W1228" s="28">
        <f t="shared" si="149"/>
        <v>1</v>
      </c>
    </row>
    <row r="1229" spans="1:23" outlineLevel="2" x14ac:dyDescent="0.25">
      <c r="A1229" s="20" t="s">
        <v>1300</v>
      </c>
      <c r="B1229" s="20">
        <v>854</v>
      </c>
      <c r="C1229" s="20" t="s">
        <v>165</v>
      </c>
      <c r="D1229" s="20">
        <v>1458</v>
      </c>
      <c r="E1229" s="20" t="s">
        <v>137</v>
      </c>
      <c r="F1229" s="20">
        <v>820</v>
      </c>
      <c r="G1229" s="20" t="s">
        <v>556</v>
      </c>
      <c r="N1229" s="23">
        <v>1</v>
      </c>
      <c r="W1229" s="28">
        <f t="shared" si="149"/>
        <v>1</v>
      </c>
    </row>
    <row r="1230" spans="1:23" outlineLevel="2" x14ac:dyDescent="0.25">
      <c r="A1230" s="20" t="s">
        <v>1300</v>
      </c>
      <c r="B1230" s="20">
        <v>854</v>
      </c>
      <c r="C1230" s="20" t="s">
        <v>165</v>
      </c>
      <c r="D1230" s="20">
        <v>1458</v>
      </c>
      <c r="E1230" s="20" t="s">
        <v>137</v>
      </c>
      <c r="F1230" s="20">
        <v>822</v>
      </c>
      <c r="G1230" s="20" t="s">
        <v>557</v>
      </c>
      <c r="T1230" s="23">
        <v>1</v>
      </c>
      <c r="U1230" s="23">
        <v>1</v>
      </c>
      <c r="W1230" s="28">
        <f t="shared" si="149"/>
        <v>2</v>
      </c>
    </row>
    <row r="1231" spans="1:23" outlineLevel="2" x14ac:dyDescent="0.25">
      <c r="A1231" s="20" t="s">
        <v>1300</v>
      </c>
      <c r="B1231" s="20">
        <v>854</v>
      </c>
      <c r="C1231" s="20" t="s">
        <v>165</v>
      </c>
      <c r="D1231" s="20">
        <v>854</v>
      </c>
      <c r="E1231" s="20" t="s">
        <v>165</v>
      </c>
      <c r="F1231" s="20">
        <v>856</v>
      </c>
      <c r="G1231" s="20" t="s">
        <v>670</v>
      </c>
      <c r="H1231" s="23">
        <v>8</v>
      </c>
      <c r="J1231" s="23">
        <v>9</v>
      </c>
      <c r="W1231" s="28">
        <f t="shared" si="149"/>
        <v>17</v>
      </c>
    </row>
    <row r="1232" spans="1:23" outlineLevel="2" x14ac:dyDescent="0.25">
      <c r="A1232" s="20" t="s">
        <v>1300</v>
      </c>
      <c r="B1232" s="20">
        <v>854</v>
      </c>
      <c r="C1232" s="20" t="s">
        <v>165</v>
      </c>
      <c r="D1232" s="20">
        <v>854</v>
      </c>
      <c r="E1232" s="20" t="s">
        <v>165</v>
      </c>
      <c r="F1232" s="20">
        <v>859</v>
      </c>
      <c r="G1232" s="20" t="s">
        <v>671</v>
      </c>
      <c r="V1232" s="23">
        <v>1</v>
      </c>
      <c r="W1232" s="28">
        <f t="shared" si="149"/>
        <v>1</v>
      </c>
    </row>
    <row r="1233" spans="1:23" outlineLevel="2" x14ac:dyDescent="0.25">
      <c r="A1233" s="20" t="s">
        <v>1300</v>
      </c>
      <c r="B1233" s="20">
        <v>854</v>
      </c>
      <c r="C1233" s="20" t="s">
        <v>165</v>
      </c>
      <c r="D1233" s="20">
        <v>854</v>
      </c>
      <c r="E1233" s="20" t="s">
        <v>165</v>
      </c>
      <c r="F1233" s="20">
        <v>857</v>
      </c>
      <c r="G1233" s="20" t="s">
        <v>672</v>
      </c>
      <c r="K1233" s="23">
        <v>13</v>
      </c>
      <c r="L1233" s="23">
        <v>8</v>
      </c>
      <c r="M1233" s="23">
        <v>8</v>
      </c>
      <c r="N1233" s="23">
        <v>17</v>
      </c>
      <c r="W1233" s="28">
        <f t="shared" si="149"/>
        <v>46</v>
      </c>
    </row>
    <row r="1234" spans="1:23" outlineLevel="2" x14ac:dyDescent="0.25">
      <c r="A1234" s="20" t="s">
        <v>1300</v>
      </c>
      <c r="B1234" s="20">
        <v>854</v>
      </c>
      <c r="C1234" s="20" t="s">
        <v>165</v>
      </c>
      <c r="D1234" s="20">
        <v>854</v>
      </c>
      <c r="E1234" s="20" t="s">
        <v>165</v>
      </c>
      <c r="F1234" s="20">
        <v>858</v>
      </c>
      <c r="G1234" s="20" t="s">
        <v>673</v>
      </c>
      <c r="O1234" s="23">
        <v>7</v>
      </c>
      <c r="P1234" s="23">
        <v>11</v>
      </c>
      <c r="Q1234" s="23">
        <v>8</v>
      </c>
      <c r="R1234" s="23">
        <v>10</v>
      </c>
      <c r="W1234" s="28">
        <f t="shared" si="149"/>
        <v>36</v>
      </c>
    </row>
    <row r="1235" spans="1:23" outlineLevel="1" x14ac:dyDescent="0.25">
      <c r="A1235" s="24" t="s">
        <v>1858</v>
      </c>
      <c r="B1235" s="25"/>
      <c r="C1235" s="25"/>
      <c r="D1235" s="25"/>
      <c r="E1235" s="25"/>
      <c r="F1235" s="25"/>
      <c r="G1235" s="25"/>
      <c r="H1235" s="26">
        <f t="shared" ref="H1235:W1235" si="151">SUBTOTAL(9,H1227:H1234)</f>
        <v>9</v>
      </c>
      <c r="I1235" s="26">
        <f t="shared" si="151"/>
        <v>0</v>
      </c>
      <c r="J1235" s="26">
        <f t="shared" si="151"/>
        <v>9</v>
      </c>
      <c r="K1235" s="26">
        <f t="shared" si="151"/>
        <v>13</v>
      </c>
      <c r="L1235" s="26">
        <f t="shared" si="151"/>
        <v>8</v>
      </c>
      <c r="M1235" s="26">
        <f t="shared" si="151"/>
        <v>8</v>
      </c>
      <c r="N1235" s="26">
        <f t="shared" si="151"/>
        <v>18</v>
      </c>
      <c r="O1235" s="26">
        <f t="shared" si="151"/>
        <v>7</v>
      </c>
      <c r="P1235" s="26">
        <f t="shared" si="151"/>
        <v>11</v>
      </c>
      <c r="Q1235" s="26">
        <f t="shared" si="151"/>
        <v>8</v>
      </c>
      <c r="R1235" s="26">
        <f t="shared" si="151"/>
        <v>10</v>
      </c>
      <c r="S1235" s="26">
        <f t="shared" si="151"/>
        <v>13</v>
      </c>
      <c r="T1235" s="26">
        <f t="shared" si="151"/>
        <v>15</v>
      </c>
      <c r="U1235" s="26">
        <f t="shared" si="151"/>
        <v>11</v>
      </c>
      <c r="V1235" s="26">
        <f t="shared" si="151"/>
        <v>8</v>
      </c>
      <c r="W1235" s="28">
        <f t="shared" si="151"/>
        <v>148</v>
      </c>
    </row>
    <row r="1236" spans="1:23" outlineLevel="2" x14ac:dyDescent="0.25">
      <c r="A1236" s="20" t="s">
        <v>1301</v>
      </c>
      <c r="B1236" s="20">
        <v>1002</v>
      </c>
      <c r="C1236" s="20" t="s">
        <v>58</v>
      </c>
      <c r="D1236" s="20">
        <v>1672</v>
      </c>
      <c r="E1236" s="20" t="s">
        <v>94</v>
      </c>
      <c r="F1236" s="20">
        <v>1673</v>
      </c>
      <c r="G1236" s="20" t="s">
        <v>94</v>
      </c>
      <c r="T1236" s="23">
        <v>1</v>
      </c>
      <c r="W1236" s="28">
        <f t="shared" si="149"/>
        <v>1</v>
      </c>
    </row>
    <row r="1237" spans="1:23" outlineLevel="1" x14ac:dyDescent="0.25">
      <c r="A1237" s="24" t="s">
        <v>1859</v>
      </c>
      <c r="B1237" s="25"/>
      <c r="C1237" s="25"/>
      <c r="D1237" s="25"/>
      <c r="E1237" s="25"/>
      <c r="F1237" s="25"/>
      <c r="G1237" s="25"/>
      <c r="H1237" s="26">
        <f t="shared" ref="H1237:W1237" si="152">SUBTOTAL(9,H1236:H1236)</f>
        <v>0</v>
      </c>
      <c r="I1237" s="26">
        <f t="shared" si="152"/>
        <v>0</v>
      </c>
      <c r="J1237" s="26">
        <f t="shared" si="152"/>
        <v>0</v>
      </c>
      <c r="K1237" s="26">
        <f t="shared" si="152"/>
        <v>0</v>
      </c>
      <c r="L1237" s="26">
        <f t="shared" si="152"/>
        <v>0</v>
      </c>
      <c r="M1237" s="26">
        <f t="shared" si="152"/>
        <v>0</v>
      </c>
      <c r="N1237" s="26">
        <f t="shared" si="152"/>
        <v>0</v>
      </c>
      <c r="O1237" s="26">
        <f t="shared" si="152"/>
        <v>0</v>
      </c>
      <c r="P1237" s="26">
        <f t="shared" si="152"/>
        <v>0</v>
      </c>
      <c r="Q1237" s="26">
        <f t="shared" si="152"/>
        <v>0</v>
      </c>
      <c r="R1237" s="26">
        <f t="shared" si="152"/>
        <v>0</v>
      </c>
      <c r="S1237" s="26">
        <f t="shared" si="152"/>
        <v>0</v>
      </c>
      <c r="T1237" s="26">
        <f t="shared" si="152"/>
        <v>1</v>
      </c>
      <c r="U1237" s="26">
        <f t="shared" si="152"/>
        <v>0</v>
      </c>
      <c r="V1237" s="26">
        <f t="shared" si="152"/>
        <v>0</v>
      </c>
      <c r="W1237" s="28">
        <f t="shared" si="152"/>
        <v>1</v>
      </c>
    </row>
    <row r="1238" spans="1:23" outlineLevel="2" x14ac:dyDescent="0.25">
      <c r="A1238" s="20" t="s">
        <v>1302</v>
      </c>
      <c r="B1238" s="20">
        <v>798</v>
      </c>
      <c r="C1238" s="20" t="s">
        <v>105</v>
      </c>
      <c r="D1238" s="20">
        <v>1672</v>
      </c>
      <c r="E1238" s="20" t="s">
        <v>94</v>
      </c>
      <c r="F1238" s="20">
        <v>1673</v>
      </c>
      <c r="G1238" s="20" t="s">
        <v>94</v>
      </c>
      <c r="T1238" s="23">
        <v>1</v>
      </c>
      <c r="U1238" s="23">
        <v>1</v>
      </c>
      <c r="W1238" s="28">
        <f t="shared" si="149"/>
        <v>2</v>
      </c>
    </row>
    <row r="1239" spans="1:23" outlineLevel="2" x14ac:dyDescent="0.25">
      <c r="A1239" s="20" t="s">
        <v>1302</v>
      </c>
      <c r="B1239" s="20">
        <v>798</v>
      </c>
      <c r="C1239" s="20" t="s">
        <v>105</v>
      </c>
      <c r="D1239" s="20">
        <v>798</v>
      </c>
      <c r="E1239" s="20" t="s">
        <v>105</v>
      </c>
      <c r="F1239" s="20">
        <v>799</v>
      </c>
      <c r="G1239" s="20" t="s">
        <v>407</v>
      </c>
      <c r="S1239" s="23">
        <v>41</v>
      </c>
      <c r="T1239" s="23">
        <v>46</v>
      </c>
      <c r="U1239" s="23">
        <v>39</v>
      </c>
      <c r="V1239" s="23">
        <v>55</v>
      </c>
      <c r="W1239" s="28">
        <f t="shared" si="149"/>
        <v>181</v>
      </c>
    </row>
    <row r="1240" spans="1:23" outlineLevel="2" x14ac:dyDescent="0.25">
      <c r="A1240" s="20" t="s">
        <v>1302</v>
      </c>
      <c r="B1240" s="20">
        <v>798</v>
      </c>
      <c r="C1240" s="20" t="s">
        <v>105</v>
      </c>
      <c r="D1240" s="20">
        <v>798</v>
      </c>
      <c r="E1240" s="20" t="s">
        <v>105</v>
      </c>
      <c r="F1240" s="20">
        <v>805</v>
      </c>
      <c r="G1240" s="20" t="s">
        <v>408</v>
      </c>
      <c r="H1240" s="23">
        <v>20</v>
      </c>
      <c r="J1240" s="23">
        <v>49</v>
      </c>
      <c r="K1240" s="23">
        <v>36</v>
      </c>
      <c r="L1240" s="23">
        <v>41</v>
      </c>
      <c r="M1240" s="23">
        <v>32</v>
      </c>
      <c r="N1240" s="23">
        <v>38</v>
      </c>
      <c r="O1240" s="23">
        <v>46</v>
      </c>
      <c r="P1240" s="23">
        <v>45</v>
      </c>
      <c r="Q1240" s="23">
        <v>31</v>
      </c>
      <c r="R1240" s="23">
        <v>37</v>
      </c>
      <c r="W1240" s="28">
        <f t="shared" si="149"/>
        <v>375</v>
      </c>
    </row>
    <row r="1241" spans="1:23" outlineLevel="2" x14ac:dyDescent="0.25">
      <c r="A1241" s="20" t="s">
        <v>1302</v>
      </c>
      <c r="B1241" s="20">
        <v>798</v>
      </c>
      <c r="C1241" s="20" t="s">
        <v>105</v>
      </c>
      <c r="D1241" s="20">
        <v>1458</v>
      </c>
      <c r="E1241" s="20" t="s">
        <v>137</v>
      </c>
      <c r="F1241" s="20">
        <v>815</v>
      </c>
      <c r="G1241" s="20" t="s">
        <v>553</v>
      </c>
      <c r="H1241" s="23">
        <v>1</v>
      </c>
      <c r="W1241" s="28">
        <f t="shared" si="149"/>
        <v>1</v>
      </c>
    </row>
    <row r="1242" spans="1:23" outlineLevel="2" x14ac:dyDescent="0.25">
      <c r="A1242" s="20" t="s">
        <v>1302</v>
      </c>
      <c r="B1242" s="20">
        <v>798</v>
      </c>
      <c r="C1242" s="20" t="s">
        <v>105</v>
      </c>
      <c r="D1242" s="20">
        <v>1458</v>
      </c>
      <c r="E1242" s="20" t="s">
        <v>137</v>
      </c>
      <c r="F1242" s="20">
        <v>822</v>
      </c>
      <c r="G1242" s="20" t="s">
        <v>557</v>
      </c>
      <c r="S1242" s="23">
        <v>1</v>
      </c>
      <c r="U1242" s="23">
        <v>1</v>
      </c>
      <c r="W1242" s="28">
        <f t="shared" si="149"/>
        <v>2</v>
      </c>
    </row>
    <row r="1243" spans="1:23" outlineLevel="2" x14ac:dyDescent="0.25">
      <c r="A1243" s="20" t="s">
        <v>1302</v>
      </c>
      <c r="B1243" s="20">
        <v>798</v>
      </c>
      <c r="C1243" s="20" t="s">
        <v>105</v>
      </c>
      <c r="D1243" s="20">
        <v>1458</v>
      </c>
      <c r="E1243" s="20" t="s">
        <v>137</v>
      </c>
      <c r="F1243" s="20">
        <v>823</v>
      </c>
      <c r="G1243" s="20" t="s">
        <v>558</v>
      </c>
      <c r="O1243" s="23">
        <v>1</v>
      </c>
      <c r="P1243" s="23">
        <v>2</v>
      </c>
      <c r="R1243" s="23">
        <v>1</v>
      </c>
      <c r="W1243" s="28">
        <f t="shared" si="149"/>
        <v>4</v>
      </c>
    </row>
    <row r="1244" spans="1:23" outlineLevel="2" x14ac:dyDescent="0.25">
      <c r="A1244" s="20" t="s">
        <v>1302</v>
      </c>
      <c r="B1244" s="20">
        <v>798</v>
      </c>
      <c r="C1244" s="20" t="s">
        <v>105</v>
      </c>
      <c r="D1244" s="20">
        <v>1615</v>
      </c>
      <c r="E1244" s="20" t="s">
        <v>140</v>
      </c>
      <c r="F1244" s="20">
        <v>675</v>
      </c>
      <c r="G1244" s="20" t="s">
        <v>573</v>
      </c>
      <c r="S1244" s="23">
        <v>1</v>
      </c>
      <c r="W1244" s="28">
        <f t="shared" si="149"/>
        <v>1</v>
      </c>
    </row>
    <row r="1245" spans="1:23" outlineLevel="2" x14ac:dyDescent="0.25">
      <c r="A1245" s="20" t="s">
        <v>1302</v>
      </c>
      <c r="B1245" s="20">
        <v>798</v>
      </c>
      <c r="C1245" s="20" t="s">
        <v>105</v>
      </c>
      <c r="D1245" s="20">
        <v>1615</v>
      </c>
      <c r="E1245" s="20" t="s">
        <v>140</v>
      </c>
      <c r="F1245" s="20">
        <v>677</v>
      </c>
      <c r="G1245" s="20" t="s">
        <v>576</v>
      </c>
      <c r="P1245" s="23">
        <v>1</v>
      </c>
      <c r="W1245" s="28">
        <f t="shared" si="149"/>
        <v>1</v>
      </c>
    </row>
    <row r="1246" spans="1:23" outlineLevel="2" x14ac:dyDescent="0.25">
      <c r="A1246" s="20" t="s">
        <v>1302</v>
      </c>
      <c r="B1246" s="20">
        <v>798</v>
      </c>
      <c r="C1246" s="20" t="s">
        <v>105</v>
      </c>
      <c r="D1246" s="20">
        <v>854</v>
      </c>
      <c r="E1246" s="20" t="s">
        <v>165</v>
      </c>
      <c r="F1246" s="20">
        <v>858</v>
      </c>
      <c r="G1246" s="20" t="s">
        <v>673</v>
      </c>
      <c r="Q1246" s="23">
        <v>1</v>
      </c>
      <c r="W1246" s="28">
        <f t="shared" si="149"/>
        <v>1</v>
      </c>
    </row>
    <row r="1247" spans="1:23" outlineLevel="2" x14ac:dyDescent="0.25">
      <c r="A1247" s="20" t="s">
        <v>1302</v>
      </c>
      <c r="B1247" s="20">
        <v>798</v>
      </c>
      <c r="C1247" s="20" t="s">
        <v>105</v>
      </c>
      <c r="D1247" s="20">
        <v>570</v>
      </c>
      <c r="E1247" s="20" t="s">
        <v>186</v>
      </c>
      <c r="F1247" s="20">
        <v>578</v>
      </c>
      <c r="G1247" s="20" t="s">
        <v>759</v>
      </c>
      <c r="S1247" s="23">
        <v>2</v>
      </c>
      <c r="T1247" s="23">
        <v>2</v>
      </c>
      <c r="W1247" s="28">
        <f t="shared" si="149"/>
        <v>4</v>
      </c>
    </row>
    <row r="1248" spans="1:23" outlineLevel="1" x14ac:dyDescent="0.25">
      <c r="A1248" s="24" t="s">
        <v>1860</v>
      </c>
      <c r="B1248" s="25"/>
      <c r="C1248" s="25"/>
      <c r="D1248" s="25"/>
      <c r="E1248" s="25"/>
      <c r="F1248" s="25"/>
      <c r="G1248" s="25"/>
      <c r="H1248" s="26">
        <f t="shared" ref="H1248:W1248" si="153">SUBTOTAL(9,H1238:H1247)</f>
        <v>21</v>
      </c>
      <c r="I1248" s="26">
        <f t="shared" si="153"/>
        <v>0</v>
      </c>
      <c r="J1248" s="26">
        <f t="shared" si="153"/>
        <v>49</v>
      </c>
      <c r="K1248" s="26">
        <f t="shared" si="153"/>
        <v>36</v>
      </c>
      <c r="L1248" s="26">
        <f t="shared" si="153"/>
        <v>41</v>
      </c>
      <c r="M1248" s="26">
        <f t="shared" si="153"/>
        <v>32</v>
      </c>
      <c r="N1248" s="26">
        <f t="shared" si="153"/>
        <v>38</v>
      </c>
      <c r="O1248" s="26">
        <f t="shared" si="153"/>
        <v>47</v>
      </c>
      <c r="P1248" s="26">
        <f t="shared" si="153"/>
        <v>48</v>
      </c>
      <c r="Q1248" s="26">
        <f t="shared" si="153"/>
        <v>32</v>
      </c>
      <c r="R1248" s="26">
        <f t="shared" si="153"/>
        <v>38</v>
      </c>
      <c r="S1248" s="26">
        <f t="shared" si="153"/>
        <v>45</v>
      </c>
      <c r="T1248" s="26">
        <f t="shared" si="153"/>
        <v>49</v>
      </c>
      <c r="U1248" s="26">
        <f t="shared" si="153"/>
        <v>41</v>
      </c>
      <c r="V1248" s="26">
        <f t="shared" si="153"/>
        <v>55</v>
      </c>
      <c r="W1248" s="28">
        <f t="shared" si="153"/>
        <v>572</v>
      </c>
    </row>
    <row r="1249" spans="1:23" outlineLevel="2" x14ac:dyDescent="0.25">
      <c r="A1249" s="20" t="s">
        <v>1303</v>
      </c>
      <c r="B1249" s="20">
        <v>1450</v>
      </c>
      <c r="C1249" s="20" t="s">
        <v>128</v>
      </c>
      <c r="D1249" s="20">
        <v>1508</v>
      </c>
      <c r="E1249" s="20" t="s">
        <v>127</v>
      </c>
      <c r="F1249" s="20">
        <v>615</v>
      </c>
      <c r="G1249" s="20" t="s">
        <v>482</v>
      </c>
      <c r="O1249" s="23">
        <v>1</v>
      </c>
      <c r="W1249" s="28">
        <f t="shared" si="149"/>
        <v>1</v>
      </c>
    </row>
    <row r="1250" spans="1:23" outlineLevel="2" x14ac:dyDescent="0.25">
      <c r="A1250" s="20" t="s">
        <v>1303</v>
      </c>
      <c r="B1250" s="20">
        <v>1450</v>
      </c>
      <c r="C1250" s="20" t="s">
        <v>128</v>
      </c>
      <c r="D1250" s="20">
        <v>1508</v>
      </c>
      <c r="E1250" s="20" t="s">
        <v>127</v>
      </c>
      <c r="F1250" s="20">
        <v>614</v>
      </c>
      <c r="G1250" s="20" t="s">
        <v>485</v>
      </c>
      <c r="J1250" s="23">
        <v>1</v>
      </c>
      <c r="W1250" s="28">
        <f t="shared" si="149"/>
        <v>1</v>
      </c>
    </row>
    <row r="1251" spans="1:23" outlineLevel="2" x14ac:dyDescent="0.25">
      <c r="A1251" s="20" t="s">
        <v>1303</v>
      </c>
      <c r="B1251" s="20">
        <v>1450</v>
      </c>
      <c r="C1251" s="20" t="s">
        <v>128</v>
      </c>
      <c r="D1251" s="20">
        <v>1508</v>
      </c>
      <c r="E1251" s="20" t="s">
        <v>127</v>
      </c>
      <c r="F1251" s="20">
        <v>609</v>
      </c>
      <c r="G1251" s="20" t="s">
        <v>486</v>
      </c>
      <c r="S1251" s="23">
        <v>1</v>
      </c>
      <c r="T1251" s="23">
        <v>1</v>
      </c>
      <c r="V1251" s="23">
        <v>1</v>
      </c>
      <c r="W1251" s="28">
        <f t="shared" si="149"/>
        <v>3</v>
      </c>
    </row>
    <row r="1252" spans="1:23" outlineLevel="2" x14ac:dyDescent="0.25">
      <c r="A1252" s="20" t="s">
        <v>1303</v>
      </c>
      <c r="B1252" s="20">
        <v>1450</v>
      </c>
      <c r="C1252" s="20" t="s">
        <v>128</v>
      </c>
      <c r="D1252" s="20">
        <v>1508</v>
      </c>
      <c r="E1252" s="20" t="s">
        <v>127</v>
      </c>
      <c r="F1252" s="20">
        <v>608</v>
      </c>
      <c r="G1252" s="20" t="s">
        <v>487</v>
      </c>
      <c r="R1252" s="23">
        <v>1</v>
      </c>
      <c r="W1252" s="28">
        <f t="shared" si="149"/>
        <v>1</v>
      </c>
    </row>
    <row r="1253" spans="1:23" outlineLevel="2" x14ac:dyDescent="0.25">
      <c r="A1253" s="20" t="s">
        <v>1303</v>
      </c>
      <c r="B1253" s="20">
        <v>1450</v>
      </c>
      <c r="C1253" s="20" t="s">
        <v>128</v>
      </c>
      <c r="D1253" s="20">
        <v>1450</v>
      </c>
      <c r="E1253" s="20" t="s">
        <v>128</v>
      </c>
      <c r="F1253" s="20">
        <v>672</v>
      </c>
      <c r="G1253" s="20" t="s">
        <v>490</v>
      </c>
      <c r="H1253" s="23">
        <v>11</v>
      </c>
      <c r="J1253" s="23">
        <v>22</v>
      </c>
      <c r="K1253" s="23">
        <v>26</v>
      </c>
      <c r="L1253" s="23">
        <v>24</v>
      </c>
      <c r="M1253" s="23">
        <v>26</v>
      </c>
      <c r="N1253" s="23">
        <v>28</v>
      </c>
      <c r="O1253" s="23">
        <v>26</v>
      </c>
      <c r="W1253" s="28">
        <f t="shared" si="149"/>
        <v>163</v>
      </c>
    </row>
    <row r="1254" spans="1:23" outlineLevel="2" x14ac:dyDescent="0.25">
      <c r="A1254" s="20" t="s">
        <v>1303</v>
      </c>
      <c r="B1254" s="20">
        <v>1450</v>
      </c>
      <c r="C1254" s="20" t="s">
        <v>128</v>
      </c>
      <c r="D1254" s="20">
        <v>1450</v>
      </c>
      <c r="E1254" s="20" t="s">
        <v>128</v>
      </c>
      <c r="F1254" s="20">
        <v>670</v>
      </c>
      <c r="G1254" s="20" t="s">
        <v>491</v>
      </c>
      <c r="S1254" s="23">
        <v>29</v>
      </c>
      <c r="T1254" s="23">
        <v>30</v>
      </c>
      <c r="U1254" s="23">
        <v>36</v>
      </c>
      <c r="V1254" s="23">
        <v>25</v>
      </c>
      <c r="W1254" s="28">
        <f t="shared" si="149"/>
        <v>120</v>
      </c>
    </row>
    <row r="1255" spans="1:23" outlineLevel="2" x14ac:dyDescent="0.25">
      <c r="A1255" s="20" t="s">
        <v>1303</v>
      </c>
      <c r="B1255" s="20">
        <v>1450</v>
      </c>
      <c r="C1255" s="20" t="s">
        <v>128</v>
      </c>
      <c r="D1255" s="20">
        <v>1450</v>
      </c>
      <c r="E1255" s="20" t="s">
        <v>128</v>
      </c>
      <c r="F1255" s="20">
        <v>787</v>
      </c>
      <c r="G1255" s="20" t="s">
        <v>494</v>
      </c>
      <c r="T1255" s="23">
        <v>1</v>
      </c>
      <c r="U1255" s="23">
        <v>1</v>
      </c>
      <c r="W1255" s="28">
        <f t="shared" si="149"/>
        <v>2</v>
      </c>
    </row>
    <row r="1256" spans="1:23" outlineLevel="2" x14ac:dyDescent="0.25">
      <c r="A1256" s="20" t="s">
        <v>1303</v>
      </c>
      <c r="B1256" s="20">
        <v>1450</v>
      </c>
      <c r="C1256" s="20" t="s">
        <v>128</v>
      </c>
      <c r="D1256" s="20">
        <v>1450</v>
      </c>
      <c r="E1256" s="20" t="s">
        <v>128</v>
      </c>
      <c r="F1256" s="20">
        <v>784</v>
      </c>
      <c r="G1256" s="20" t="s">
        <v>495</v>
      </c>
      <c r="P1256" s="23">
        <v>1</v>
      </c>
      <c r="Q1256" s="23">
        <v>1</v>
      </c>
      <c r="W1256" s="28">
        <f t="shared" si="149"/>
        <v>2</v>
      </c>
    </row>
    <row r="1257" spans="1:23" outlineLevel="2" x14ac:dyDescent="0.25">
      <c r="A1257" s="20" t="s">
        <v>1303</v>
      </c>
      <c r="B1257" s="20">
        <v>1450</v>
      </c>
      <c r="C1257" s="20" t="s">
        <v>128</v>
      </c>
      <c r="D1257" s="20">
        <v>1450</v>
      </c>
      <c r="E1257" s="20" t="s">
        <v>128</v>
      </c>
      <c r="F1257" s="20">
        <v>671</v>
      </c>
      <c r="G1257" s="20" t="s">
        <v>497</v>
      </c>
      <c r="P1257" s="23">
        <v>26</v>
      </c>
      <c r="Q1257" s="23">
        <v>24</v>
      </c>
      <c r="R1257" s="23">
        <v>31</v>
      </c>
      <c r="W1257" s="28">
        <f t="shared" si="149"/>
        <v>81</v>
      </c>
    </row>
    <row r="1258" spans="1:23" outlineLevel="1" x14ac:dyDescent="0.25">
      <c r="A1258" s="24" t="s">
        <v>1861</v>
      </c>
      <c r="B1258" s="25"/>
      <c r="C1258" s="25"/>
      <c r="D1258" s="25"/>
      <c r="E1258" s="25"/>
      <c r="F1258" s="25"/>
      <c r="G1258" s="25"/>
      <c r="H1258" s="26">
        <f t="shared" ref="H1258:W1258" si="154">SUBTOTAL(9,H1249:H1257)</f>
        <v>11</v>
      </c>
      <c r="I1258" s="26">
        <f t="shared" si="154"/>
        <v>0</v>
      </c>
      <c r="J1258" s="26">
        <f t="shared" si="154"/>
        <v>23</v>
      </c>
      <c r="K1258" s="26">
        <f t="shared" si="154"/>
        <v>26</v>
      </c>
      <c r="L1258" s="26">
        <f t="shared" si="154"/>
        <v>24</v>
      </c>
      <c r="M1258" s="26">
        <f t="shared" si="154"/>
        <v>26</v>
      </c>
      <c r="N1258" s="26">
        <f t="shared" si="154"/>
        <v>28</v>
      </c>
      <c r="O1258" s="26">
        <f t="shared" si="154"/>
        <v>27</v>
      </c>
      <c r="P1258" s="26">
        <f t="shared" si="154"/>
        <v>27</v>
      </c>
      <c r="Q1258" s="26">
        <f t="shared" si="154"/>
        <v>25</v>
      </c>
      <c r="R1258" s="26">
        <f t="shared" si="154"/>
        <v>32</v>
      </c>
      <c r="S1258" s="26">
        <f t="shared" si="154"/>
        <v>30</v>
      </c>
      <c r="T1258" s="26">
        <f t="shared" si="154"/>
        <v>32</v>
      </c>
      <c r="U1258" s="26">
        <f t="shared" si="154"/>
        <v>37</v>
      </c>
      <c r="V1258" s="26">
        <f t="shared" si="154"/>
        <v>26</v>
      </c>
      <c r="W1258" s="28">
        <f t="shared" si="154"/>
        <v>374</v>
      </c>
    </row>
    <row r="1259" spans="1:23" outlineLevel="2" x14ac:dyDescent="0.25">
      <c r="A1259" s="20" t="s">
        <v>1304</v>
      </c>
      <c r="B1259" s="20">
        <v>1458</v>
      </c>
      <c r="C1259" s="20" t="s">
        <v>137</v>
      </c>
      <c r="D1259" s="20">
        <v>1095</v>
      </c>
      <c r="E1259" s="20" t="s">
        <v>235</v>
      </c>
      <c r="F1259" s="20">
        <v>1096</v>
      </c>
      <c r="G1259" s="20" t="s">
        <v>235</v>
      </c>
      <c r="S1259" s="23">
        <v>1</v>
      </c>
      <c r="V1259" s="23">
        <v>1</v>
      </c>
      <c r="W1259" s="28">
        <f t="shared" si="149"/>
        <v>2</v>
      </c>
    </row>
    <row r="1260" spans="1:23" outlineLevel="2" x14ac:dyDescent="0.25">
      <c r="A1260" s="20" t="s">
        <v>1304</v>
      </c>
      <c r="B1260" s="20">
        <v>1458</v>
      </c>
      <c r="C1260" s="20" t="s">
        <v>137</v>
      </c>
      <c r="D1260" s="20">
        <v>561</v>
      </c>
      <c r="E1260" s="20" t="s">
        <v>121</v>
      </c>
      <c r="F1260" s="20">
        <v>562</v>
      </c>
      <c r="G1260" s="20" t="s">
        <v>454</v>
      </c>
      <c r="K1260" s="23">
        <v>2</v>
      </c>
      <c r="W1260" s="28">
        <f t="shared" si="149"/>
        <v>2</v>
      </c>
    </row>
    <row r="1261" spans="1:23" outlineLevel="2" x14ac:dyDescent="0.25">
      <c r="A1261" s="20" t="s">
        <v>1304</v>
      </c>
      <c r="B1261" s="20">
        <v>1458</v>
      </c>
      <c r="C1261" s="20" t="s">
        <v>137</v>
      </c>
      <c r="D1261" s="20">
        <v>561</v>
      </c>
      <c r="E1261" s="20" t="s">
        <v>121</v>
      </c>
      <c r="F1261" s="20">
        <v>569</v>
      </c>
      <c r="G1261" s="20" t="s">
        <v>457</v>
      </c>
      <c r="P1261" s="23">
        <v>1</v>
      </c>
      <c r="W1261" s="28">
        <f t="shared" si="149"/>
        <v>1</v>
      </c>
    </row>
    <row r="1262" spans="1:23" outlineLevel="2" x14ac:dyDescent="0.25">
      <c r="A1262" s="20" t="s">
        <v>1304</v>
      </c>
      <c r="B1262" s="20">
        <v>1458</v>
      </c>
      <c r="C1262" s="20" t="s">
        <v>137</v>
      </c>
      <c r="D1262" s="20">
        <v>561</v>
      </c>
      <c r="E1262" s="20" t="s">
        <v>121</v>
      </c>
      <c r="F1262" s="20">
        <v>565</v>
      </c>
      <c r="G1262" s="20" t="s">
        <v>458</v>
      </c>
      <c r="K1262" s="23">
        <v>1</v>
      </c>
      <c r="W1262" s="28">
        <f t="shared" si="149"/>
        <v>1</v>
      </c>
    </row>
    <row r="1263" spans="1:23" outlineLevel="2" x14ac:dyDescent="0.25">
      <c r="A1263" s="20" t="s">
        <v>1304</v>
      </c>
      <c r="B1263" s="20">
        <v>1458</v>
      </c>
      <c r="C1263" s="20" t="s">
        <v>137</v>
      </c>
      <c r="D1263" s="20">
        <v>1458</v>
      </c>
      <c r="E1263" s="20" t="s">
        <v>137</v>
      </c>
      <c r="F1263" s="20">
        <v>761</v>
      </c>
      <c r="G1263" s="20" t="s">
        <v>554</v>
      </c>
      <c r="H1263" s="23">
        <v>9</v>
      </c>
      <c r="I1263" s="23">
        <v>1</v>
      </c>
      <c r="J1263" s="23">
        <v>10</v>
      </c>
      <c r="K1263" s="23">
        <v>7</v>
      </c>
      <c r="L1263" s="23">
        <v>13</v>
      </c>
      <c r="M1263" s="23">
        <v>13</v>
      </c>
      <c r="N1263" s="23">
        <v>8</v>
      </c>
      <c r="O1263" s="23">
        <v>13</v>
      </c>
      <c r="P1263" s="23">
        <v>9</v>
      </c>
      <c r="Q1263" s="23">
        <v>6</v>
      </c>
      <c r="R1263" s="23">
        <v>7</v>
      </c>
      <c r="W1263" s="28">
        <f t="shared" si="149"/>
        <v>96</v>
      </c>
    </row>
    <row r="1264" spans="1:23" outlineLevel="2" x14ac:dyDescent="0.25">
      <c r="A1264" s="20" t="s">
        <v>1304</v>
      </c>
      <c r="B1264" s="20">
        <v>1458</v>
      </c>
      <c r="C1264" s="20" t="s">
        <v>137</v>
      </c>
      <c r="D1264" s="20">
        <v>1458</v>
      </c>
      <c r="E1264" s="20" t="s">
        <v>137</v>
      </c>
      <c r="F1264" s="20">
        <v>820</v>
      </c>
      <c r="G1264" s="20" t="s">
        <v>556</v>
      </c>
      <c r="J1264" s="23">
        <v>1</v>
      </c>
      <c r="L1264" s="23">
        <v>1</v>
      </c>
      <c r="W1264" s="28">
        <f t="shared" si="149"/>
        <v>2</v>
      </c>
    </row>
    <row r="1265" spans="1:23" outlineLevel="2" x14ac:dyDescent="0.25">
      <c r="A1265" s="20" t="s">
        <v>1304</v>
      </c>
      <c r="B1265" s="20">
        <v>1458</v>
      </c>
      <c r="C1265" s="20" t="s">
        <v>137</v>
      </c>
      <c r="D1265" s="20">
        <v>1458</v>
      </c>
      <c r="E1265" s="20" t="s">
        <v>137</v>
      </c>
      <c r="F1265" s="20">
        <v>822</v>
      </c>
      <c r="G1265" s="20" t="s">
        <v>557</v>
      </c>
      <c r="S1265" s="23">
        <v>10</v>
      </c>
      <c r="T1265" s="23">
        <v>10</v>
      </c>
      <c r="U1265" s="23">
        <v>16</v>
      </c>
      <c r="V1265" s="23">
        <v>12</v>
      </c>
      <c r="W1265" s="28">
        <f t="shared" si="149"/>
        <v>48</v>
      </c>
    </row>
    <row r="1266" spans="1:23" outlineLevel="2" x14ac:dyDescent="0.25">
      <c r="A1266" s="20" t="s">
        <v>1304</v>
      </c>
      <c r="B1266" s="20">
        <v>1458</v>
      </c>
      <c r="C1266" s="20" t="s">
        <v>137</v>
      </c>
      <c r="D1266" s="20">
        <v>1458</v>
      </c>
      <c r="E1266" s="20" t="s">
        <v>137</v>
      </c>
      <c r="F1266" s="20">
        <v>823</v>
      </c>
      <c r="G1266" s="20" t="s">
        <v>558</v>
      </c>
      <c r="O1266" s="23">
        <v>1</v>
      </c>
      <c r="P1266" s="23">
        <v>3</v>
      </c>
      <c r="Q1266" s="23">
        <v>2</v>
      </c>
      <c r="R1266" s="23">
        <v>2</v>
      </c>
      <c r="W1266" s="28">
        <f t="shared" si="149"/>
        <v>8</v>
      </c>
    </row>
    <row r="1267" spans="1:23" outlineLevel="1" x14ac:dyDescent="0.25">
      <c r="A1267" s="24" t="s">
        <v>1862</v>
      </c>
      <c r="B1267" s="25"/>
      <c r="C1267" s="25"/>
      <c r="D1267" s="25"/>
      <c r="E1267" s="25"/>
      <c r="F1267" s="25"/>
      <c r="G1267" s="25"/>
      <c r="H1267" s="26">
        <f t="shared" ref="H1267:W1267" si="155">SUBTOTAL(9,H1259:H1266)</f>
        <v>9</v>
      </c>
      <c r="I1267" s="26">
        <f t="shared" si="155"/>
        <v>1</v>
      </c>
      <c r="J1267" s="26">
        <f t="shared" si="155"/>
        <v>11</v>
      </c>
      <c r="K1267" s="26">
        <f t="shared" si="155"/>
        <v>10</v>
      </c>
      <c r="L1267" s="26">
        <f t="shared" si="155"/>
        <v>14</v>
      </c>
      <c r="M1267" s="26">
        <f t="shared" si="155"/>
        <v>13</v>
      </c>
      <c r="N1267" s="26">
        <f t="shared" si="155"/>
        <v>8</v>
      </c>
      <c r="O1267" s="26">
        <f t="shared" si="155"/>
        <v>14</v>
      </c>
      <c r="P1267" s="26">
        <f t="shared" si="155"/>
        <v>13</v>
      </c>
      <c r="Q1267" s="26">
        <f t="shared" si="155"/>
        <v>8</v>
      </c>
      <c r="R1267" s="26">
        <f t="shared" si="155"/>
        <v>9</v>
      </c>
      <c r="S1267" s="26">
        <f t="shared" si="155"/>
        <v>11</v>
      </c>
      <c r="T1267" s="26">
        <f t="shared" si="155"/>
        <v>10</v>
      </c>
      <c r="U1267" s="26">
        <f t="shared" si="155"/>
        <v>16</v>
      </c>
      <c r="V1267" s="26">
        <f t="shared" si="155"/>
        <v>13</v>
      </c>
      <c r="W1267" s="28">
        <f t="shared" si="155"/>
        <v>160</v>
      </c>
    </row>
    <row r="1268" spans="1:23" outlineLevel="2" x14ac:dyDescent="0.25">
      <c r="A1268" s="20" t="s">
        <v>1305</v>
      </c>
      <c r="B1268" s="20">
        <v>951</v>
      </c>
      <c r="C1268" s="20" t="s">
        <v>177</v>
      </c>
      <c r="D1268" s="20">
        <v>1154</v>
      </c>
      <c r="E1268" s="20" t="s">
        <v>229</v>
      </c>
      <c r="F1268" s="20">
        <v>1155</v>
      </c>
      <c r="G1268" s="20" t="s">
        <v>229</v>
      </c>
      <c r="S1268" s="23">
        <v>47</v>
      </c>
      <c r="T1268" s="23">
        <v>42</v>
      </c>
      <c r="U1268" s="23">
        <v>54</v>
      </c>
      <c r="V1268" s="23">
        <v>50</v>
      </c>
      <c r="W1268" s="28">
        <f t="shared" si="149"/>
        <v>193</v>
      </c>
    </row>
    <row r="1269" spans="1:23" outlineLevel="2" x14ac:dyDescent="0.25">
      <c r="A1269" s="20" t="s">
        <v>1305</v>
      </c>
      <c r="B1269" s="20">
        <v>951</v>
      </c>
      <c r="C1269" s="20" t="s">
        <v>177</v>
      </c>
      <c r="D1269" s="20">
        <v>217</v>
      </c>
      <c r="E1269" s="20" t="s">
        <v>73</v>
      </c>
      <c r="F1269" s="20">
        <v>218</v>
      </c>
      <c r="G1269" s="20" t="s">
        <v>360</v>
      </c>
      <c r="N1269" s="23">
        <v>1</v>
      </c>
      <c r="Q1269" s="23">
        <v>1</v>
      </c>
      <c r="W1269" s="28">
        <f t="shared" si="149"/>
        <v>2</v>
      </c>
    </row>
    <row r="1270" spans="1:23" outlineLevel="2" x14ac:dyDescent="0.25">
      <c r="A1270" s="20" t="s">
        <v>1305</v>
      </c>
      <c r="B1270" s="20">
        <v>951</v>
      </c>
      <c r="C1270" s="20" t="s">
        <v>177</v>
      </c>
      <c r="D1270" s="20">
        <v>1672</v>
      </c>
      <c r="E1270" s="20" t="s">
        <v>94</v>
      </c>
      <c r="F1270" s="20">
        <v>1673</v>
      </c>
      <c r="G1270" s="20" t="s">
        <v>94</v>
      </c>
      <c r="R1270" s="23">
        <v>2</v>
      </c>
      <c r="T1270" s="23">
        <v>1</v>
      </c>
      <c r="U1270" s="23">
        <v>1</v>
      </c>
      <c r="W1270" s="28">
        <f t="shared" si="149"/>
        <v>4</v>
      </c>
    </row>
    <row r="1271" spans="1:23" outlineLevel="2" x14ac:dyDescent="0.25">
      <c r="A1271" s="20" t="s">
        <v>1305</v>
      </c>
      <c r="B1271" s="20">
        <v>951</v>
      </c>
      <c r="C1271" s="20" t="s">
        <v>177</v>
      </c>
      <c r="D1271" s="20">
        <v>798</v>
      </c>
      <c r="E1271" s="20" t="s">
        <v>105</v>
      </c>
      <c r="F1271" s="20">
        <v>805</v>
      </c>
      <c r="G1271" s="20" t="s">
        <v>408</v>
      </c>
      <c r="J1271" s="23">
        <v>1</v>
      </c>
      <c r="M1271" s="23">
        <v>2</v>
      </c>
      <c r="Q1271" s="23">
        <v>1</v>
      </c>
      <c r="R1271" s="23">
        <v>1</v>
      </c>
      <c r="W1271" s="28">
        <f t="shared" si="149"/>
        <v>5</v>
      </c>
    </row>
    <row r="1272" spans="1:23" outlineLevel="2" x14ac:dyDescent="0.25">
      <c r="A1272" s="20" t="s">
        <v>1305</v>
      </c>
      <c r="B1272" s="20">
        <v>951</v>
      </c>
      <c r="C1272" s="20" t="s">
        <v>177</v>
      </c>
      <c r="D1272" s="20">
        <v>936</v>
      </c>
      <c r="E1272" s="20" t="s">
        <v>174</v>
      </c>
      <c r="F1272" s="20">
        <v>940</v>
      </c>
      <c r="G1272" s="20" t="s">
        <v>713</v>
      </c>
      <c r="R1272" s="23">
        <v>1</v>
      </c>
      <c r="W1272" s="28">
        <f t="shared" si="149"/>
        <v>1</v>
      </c>
    </row>
    <row r="1273" spans="1:23" outlineLevel="2" x14ac:dyDescent="0.25">
      <c r="A1273" s="20" t="s">
        <v>1305</v>
      </c>
      <c r="B1273" s="20">
        <v>951</v>
      </c>
      <c r="C1273" s="20" t="s">
        <v>177</v>
      </c>
      <c r="D1273" s="20">
        <v>936</v>
      </c>
      <c r="E1273" s="20" t="s">
        <v>174</v>
      </c>
      <c r="F1273" s="20">
        <v>941</v>
      </c>
      <c r="G1273" s="20" t="s">
        <v>714</v>
      </c>
      <c r="M1273" s="23">
        <v>1</v>
      </c>
      <c r="W1273" s="28">
        <f t="shared" si="149"/>
        <v>1</v>
      </c>
    </row>
    <row r="1274" spans="1:23" outlineLevel="2" x14ac:dyDescent="0.25">
      <c r="A1274" s="20" t="s">
        <v>1305</v>
      </c>
      <c r="B1274" s="20">
        <v>951</v>
      </c>
      <c r="C1274" s="20" t="s">
        <v>177</v>
      </c>
      <c r="D1274" s="20">
        <v>951</v>
      </c>
      <c r="E1274" s="20" t="s">
        <v>177</v>
      </c>
      <c r="F1274" s="20">
        <v>956</v>
      </c>
      <c r="G1274" s="20" t="s">
        <v>722</v>
      </c>
      <c r="H1274" s="23">
        <v>25</v>
      </c>
      <c r="J1274" s="23">
        <v>36</v>
      </c>
      <c r="K1274" s="23">
        <v>50</v>
      </c>
      <c r="L1274" s="23">
        <v>39</v>
      </c>
      <c r="M1274" s="23">
        <v>46</v>
      </c>
      <c r="N1274" s="23">
        <v>41</v>
      </c>
      <c r="W1274" s="28">
        <f t="shared" si="149"/>
        <v>237</v>
      </c>
    </row>
    <row r="1275" spans="1:23" outlineLevel="2" x14ac:dyDescent="0.25">
      <c r="A1275" s="20" t="s">
        <v>1305</v>
      </c>
      <c r="B1275" s="20">
        <v>951</v>
      </c>
      <c r="C1275" s="20" t="s">
        <v>177</v>
      </c>
      <c r="D1275" s="20">
        <v>951</v>
      </c>
      <c r="E1275" s="20" t="s">
        <v>177</v>
      </c>
      <c r="F1275" s="20">
        <v>954</v>
      </c>
      <c r="G1275" s="20" t="s">
        <v>723</v>
      </c>
      <c r="O1275" s="23">
        <v>46</v>
      </c>
      <c r="P1275" s="23">
        <v>46</v>
      </c>
      <c r="Q1275" s="23">
        <v>39</v>
      </c>
      <c r="R1275" s="23">
        <v>44</v>
      </c>
      <c r="W1275" s="28">
        <f t="shared" si="149"/>
        <v>175</v>
      </c>
    </row>
    <row r="1276" spans="1:23" outlineLevel="2" x14ac:dyDescent="0.25">
      <c r="A1276" s="20" t="s">
        <v>1305</v>
      </c>
      <c r="B1276" s="20">
        <v>951</v>
      </c>
      <c r="C1276" s="20" t="s">
        <v>177</v>
      </c>
      <c r="D1276" s="20">
        <v>570</v>
      </c>
      <c r="E1276" s="20" t="s">
        <v>186</v>
      </c>
      <c r="F1276" s="20">
        <v>578</v>
      </c>
      <c r="G1276" s="20" t="s">
        <v>759</v>
      </c>
      <c r="T1276" s="23">
        <v>1</v>
      </c>
      <c r="W1276" s="28">
        <f t="shared" si="149"/>
        <v>1</v>
      </c>
    </row>
    <row r="1277" spans="1:23" outlineLevel="1" x14ac:dyDescent="0.25">
      <c r="A1277" s="24" t="s">
        <v>1863</v>
      </c>
      <c r="B1277" s="25"/>
      <c r="C1277" s="25"/>
      <c r="D1277" s="25"/>
      <c r="E1277" s="25"/>
      <c r="F1277" s="25"/>
      <c r="G1277" s="25"/>
      <c r="H1277" s="26">
        <f t="shared" ref="H1277:W1277" si="156">SUBTOTAL(9,H1268:H1276)</f>
        <v>25</v>
      </c>
      <c r="I1277" s="26">
        <f t="shared" si="156"/>
        <v>0</v>
      </c>
      <c r="J1277" s="26">
        <f t="shared" si="156"/>
        <v>37</v>
      </c>
      <c r="K1277" s="26">
        <f t="shared" si="156"/>
        <v>50</v>
      </c>
      <c r="L1277" s="26">
        <f t="shared" si="156"/>
        <v>39</v>
      </c>
      <c r="M1277" s="26">
        <f t="shared" si="156"/>
        <v>49</v>
      </c>
      <c r="N1277" s="26">
        <f t="shared" si="156"/>
        <v>42</v>
      </c>
      <c r="O1277" s="26">
        <f t="shared" si="156"/>
        <v>46</v>
      </c>
      <c r="P1277" s="26">
        <f t="shared" si="156"/>
        <v>46</v>
      </c>
      <c r="Q1277" s="26">
        <f t="shared" si="156"/>
        <v>41</v>
      </c>
      <c r="R1277" s="26">
        <f t="shared" si="156"/>
        <v>48</v>
      </c>
      <c r="S1277" s="26">
        <f t="shared" si="156"/>
        <v>47</v>
      </c>
      <c r="T1277" s="26">
        <f t="shared" si="156"/>
        <v>44</v>
      </c>
      <c r="U1277" s="26">
        <f t="shared" si="156"/>
        <v>55</v>
      </c>
      <c r="V1277" s="26">
        <f t="shared" si="156"/>
        <v>50</v>
      </c>
      <c r="W1277" s="28">
        <f t="shared" si="156"/>
        <v>619</v>
      </c>
    </row>
    <row r="1278" spans="1:23" outlineLevel="2" x14ac:dyDescent="0.25">
      <c r="A1278" s="20" t="s">
        <v>1306</v>
      </c>
      <c r="B1278" s="20">
        <v>1445</v>
      </c>
      <c r="C1278" s="20" t="s">
        <v>120</v>
      </c>
      <c r="D1278" s="20">
        <v>1031</v>
      </c>
      <c r="E1278" s="20" t="s">
        <v>33</v>
      </c>
      <c r="F1278" s="20">
        <v>1033</v>
      </c>
      <c r="G1278" s="20" t="s">
        <v>300</v>
      </c>
      <c r="K1278" s="23">
        <v>1</v>
      </c>
      <c r="W1278" s="28">
        <f t="shared" si="149"/>
        <v>1</v>
      </c>
    </row>
    <row r="1279" spans="1:23" outlineLevel="2" x14ac:dyDescent="0.25">
      <c r="A1279" s="20" t="s">
        <v>1306</v>
      </c>
      <c r="B1279" s="20">
        <v>1445</v>
      </c>
      <c r="C1279" s="20" t="s">
        <v>120</v>
      </c>
      <c r="D1279" s="20">
        <v>94</v>
      </c>
      <c r="E1279" s="20" t="s">
        <v>38</v>
      </c>
      <c r="F1279" s="20">
        <v>99</v>
      </c>
      <c r="G1279" s="20" t="s">
        <v>308</v>
      </c>
      <c r="P1279" s="23">
        <v>1</v>
      </c>
      <c r="W1279" s="28">
        <f t="shared" si="149"/>
        <v>1</v>
      </c>
    </row>
    <row r="1280" spans="1:23" outlineLevel="2" x14ac:dyDescent="0.25">
      <c r="A1280" s="20" t="s">
        <v>1306</v>
      </c>
      <c r="B1280" s="20">
        <v>1445</v>
      </c>
      <c r="C1280" s="20" t="s">
        <v>120</v>
      </c>
      <c r="D1280" s="20">
        <v>1632</v>
      </c>
      <c r="E1280" s="20" t="s">
        <v>74</v>
      </c>
      <c r="F1280" s="20">
        <v>1650</v>
      </c>
      <c r="G1280" s="20" t="s">
        <v>74</v>
      </c>
      <c r="P1280" s="23">
        <v>1</v>
      </c>
      <c r="W1280" s="28">
        <f t="shared" si="149"/>
        <v>1</v>
      </c>
    </row>
    <row r="1281" spans="1:23" outlineLevel="2" x14ac:dyDescent="0.25">
      <c r="A1281" s="20" t="s">
        <v>1306</v>
      </c>
      <c r="B1281" s="20">
        <v>1445</v>
      </c>
      <c r="C1281" s="20" t="s">
        <v>120</v>
      </c>
      <c r="D1281" s="20">
        <v>1672</v>
      </c>
      <c r="E1281" s="20" t="s">
        <v>94</v>
      </c>
      <c r="F1281" s="20">
        <v>1673</v>
      </c>
      <c r="G1281" s="20" t="s">
        <v>94</v>
      </c>
      <c r="S1281" s="23">
        <v>1</v>
      </c>
      <c r="W1281" s="28">
        <f t="shared" si="149"/>
        <v>1</v>
      </c>
    </row>
    <row r="1282" spans="1:23" outlineLevel="2" x14ac:dyDescent="0.25">
      <c r="A1282" s="20" t="s">
        <v>1306</v>
      </c>
      <c r="B1282" s="20">
        <v>1445</v>
      </c>
      <c r="C1282" s="20" t="s">
        <v>120</v>
      </c>
      <c r="D1282" s="20">
        <v>1438</v>
      </c>
      <c r="E1282" s="20" t="s">
        <v>119</v>
      </c>
      <c r="F1282" s="20">
        <v>60</v>
      </c>
      <c r="G1282" s="20" t="s">
        <v>440</v>
      </c>
      <c r="U1282" s="23">
        <v>1</v>
      </c>
      <c r="W1282" s="28">
        <f t="shared" si="149"/>
        <v>1</v>
      </c>
    </row>
    <row r="1283" spans="1:23" outlineLevel="2" x14ac:dyDescent="0.25">
      <c r="A1283" s="20" t="s">
        <v>1306</v>
      </c>
      <c r="B1283" s="20">
        <v>1445</v>
      </c>
      <c r="C1283" s="20" t="s">
        <v>120</v>
      </c>
      <c r="D1283" s="20">
        <v>1445</v>
      </c>
      <c r="E1283" s="20" t="s">
        <v>120</v>
      </c>
      <c r="F1283" s="20">
        <v>153</v>
      </c>
      <c r="G1283" s="20" t="s">
        <v>443</v>
      </c>
      <c r="H1283" s="23">
        <v>12</v>
      </c>
      <c r="J1283" s="23">
        <v>18</v>
      </c>
      <c r="K1283" s="23">
        <v>11</v>
      </c>
      <c r="L1283" s="23">
        <v>17</v>
      </c>
      <c r="M1283" s="23">
        <v>13</v>
      </c>
      <c r="N1283" s="23">
        <v>13</v>
      </c>
      <c r="O1283" s="23">
        <v>9</v>
      </c>
      <c r="W1283" s="28">
        <f t="shared" si="149"/>
        <v>93</v>
      </c>
    </row>
    <row r="1284" spans="1:23" outlineLevel="2" x14ac:dyDescent="0.25">
      <c r="A1284" s="20" t="s">
        <v>1306</v>
      </c>
      <c r="B1284" s="20">
        <v>1445</v>
      </c>
      <c r="C1284" s="20" t="s">
        <v>120</v>
      </c>
      <c r="D1284" s="20">
        <v>1445</v>
      </c>
      <c r="E1284" s="20" t="s">
        <v>120</v>
      </c>
      <c r="F1284" s="20">
        <v>643</v>
      </c>
      <c r="G1284" s="20" t="s">
        <v>445</v>
      </c>
      <c r="S1284" s="23">
        <v>17</v>
      </c>
      <c r="T1284" s="23">
        <v>13</v>
      </c>
      <c r="U1284" s="23">
        <v>16</v>
      </c>
      <c r="V1284" s="23">
        <v>11</v>
      </c>
      <c r="W1284" s="28">
        <f t="shared" si="149"/>
        <v>57</v>
      </c>
    </row>
    <row r="1285" spans="1:23" outlineLevel="2" x14ac:dyDescent="0.25">
      <c r="A1285" s="20" t="s">
        <v>1306</v>
      </c>
      <c r="B1285" s="20">
        <v>1445</v>
      </c>
      <c r="C1285" s="20" t="s">
        <v>120</v>
      </c>
      <c r="D1285" s="20">
        <v>1445</v>
      </c>
      <c r="E1285" s="20" t="s">
        <v>120</v>
      </c>
      <c r="F1285" s="20">
        <v>644</v>
      </c>
      <c r="G1285" s="20" t="s">
        <v>446</v>
      </c>
      <c r="P1285" s="23">
        <v>13</v>
      </c>
      <c r="Q1285" s="23">
        <v>14</v>
      </c>
      <c r="R1285" s="23">
        <v>14</v>
      </c>
      <c r="W1285" s="28">
        <f t="shared" si="149"/>
        <v>41</v>
      </c>
    </row>
    <row r="1286" spans="1:23" outlineLevel="2" x14ac:dyDescent="0.25">
      <c r="A1286" s="20" t="s">
        <v>1306</v>
      </c>
      <c r="B1286" s="20">
        <v>1445</v>
      </c>
      <c r="C1286" s="20" t="s">
        <v>120</v>
      </c>
      <c r="D1286" s="20">
        <v>1445</v>
      </c>
      <c r="E1286" s="20" t="s">
        <v>120</v>
      </c>
      <c r="F1286" s="20">
        <v>402</v>
      </c>
      <c r="G1286" s="20" t="s">
        <v>448</v>
      </c>
      <c r="J1286" s="23">
        <v>2</v>
      </c>
      <c r="K1286" s="23">
        <v>1</v>
      </c>
      <c r="W1286" s="28">
        <f t="shared" si="149"/>
        <v>3</v>
      </c>
    </row>
    <row r="1287" spans="1:23" outlineLevel="2" x14ac:dyDescent="0.25">
      <c r="A1287" s="20" t="s">
        <v>1306</v>
      </c>
      <c r="B1287" s="20">
        <v>1445</v>
      </c>
      <c r="C1287" s="20" t="s">
        <v>120</v>
      </c>
      <c r="D1287" s="20">
        <v>1445</v>
      </c>
      <c r="E1287" s="20" t="s">
        <v>120</v>
      </c>
      <c r="F1287" s="20">
        <v>403</v>
      </c>
      <c r="G1287" s="20" t="s">
        <v>451</v>
      </c>
      <c r="S1287" s="23">
        <v>2</v>
      </c>
      <c r="T1287" s="23">
        <v>1</v>
      </c>
      <c r="U1287" s="23">
        <v>1</v>
      </c>
      <c r="V1287" s="23">
        <v>4</v>
      </c>
      <c r="W1287" s="28">
        <f t="shared" si="149"/>
        <v>8</v>
      </c>
    </row>
    <row r="1288" spans="1:23" outlineLevel="2" x14ac:dyDescent="0.25">
      <c r="A1288" s="20" t="s">
        <v>1306</v>
      </c>
      <c r="B1288" s="20">
        <v>1445</v>
      </c>
      <c r="C1288" s="20" t="s">
        <v>120</v>
      </c>
      <c r="D1288" s="20">
        <v>1445</v>
      </c>
      <c r="E1288" s="20" t="s">
        <v>120</v>
      </c>
      <c r="F1288" s="20">
        <v>404</v>
      </c>
      <c r="G1288" s="20" t="s">
        <v>452</v>
      </c>
      <c r="Q1288" s="23">
        <v>2</v>
      </c>
      <c r="W1288" s="28">
        <f t="shared" si="149"/>
        <v>2</v>
      </c>
    </row>
    <row r="1289" spans="1:23" outlineLevel="2" x14ac:dyDescent="0.25">
      <c r="A1289" s="20" t="s">
        <v>1306</v>
      </c>
      <c r="B1289" s="20">
        <v>1445</v>
      </c>
      <c r="C1289" s="20" t="s">
        <v>120</v>
      </c>
      <c r="D1289" s="20">
        <v>617</v>
      </c>
      <c r="E1289" s="20" t="s">
        <v>129</v>
      </c>
      <c r="F1289" s="20">
        <v>621</v>
      </c>
      <c r="G1289" s="20" t="s">
        <v>501</v>
      </c>
      <c r="I1289" s="23">
        <v>1</v>
      </c>
      <c r="W1289" s="28">
        <f t="shared" si="149"/>
        <v>1</v>
      </c>
    </row>
    <row r="1290" spans="1:23" outlineLevel="2" x14ac:dyDescent="0.25">
      <c r="A1290" s="20" t="s">
        <v>1306</v>
      </c>
      <c r="B1290" s="20">
        <v>1445</v>
      </c>
      <c r="C1290" s="20" t="s">
        <v>120</v>
      </c>
      <c r="D1290" s="20">
        <v>1671</v>
      </c>
      <c r="E1290" s="20" t="s">
        <v>216</v>
      </c>
      <c r="F1290" s="20">
        <v>529</v>
      </c>
      <c r="G1290" s="20" t="s">
        <v>828</v>
      </c>
      <c r="P1290" s="23">
        <v>1</v>
      </c>
      <c r="W1290" s="28">
        <f t="shared" si="149"/>
        <v>1</v>
      </c>
    </row>
    <row r="1291" spans="1:23" outlineLevel="2" x14ac:dyDescent="0.25">
      <c r="A1291" s="20" t="s">
        <v>1306</v>
      </c>
      <c r="B1291" s="20">
        <v>1445</v>
      </c>
      <c r="C1291" s="20" t="s">
        <v>120</v>
      </c>
      <c r="D1291" s="20">
        <v>1671</v>
      </c>
      <c r="E1291" s="20" t="s">
        <v>216</v>
      </c>
      <c r="F1291" s="20">
        <v>530</v>
      </c>
      <c r="G1291" s="20" t="s">
        <v>829</v>
      </c>
      <c r="S1291" s="23">
        <v>2</v>
      </c>
      <c r="T1291" s="23">
        <v>1</v>
      </c>
      <c r="V1291" s="23">
        <v>1</v>
      </c>
      <c r="W1291" s="28">
        <f t="shared" si="149"/>
        <v>4</v>
      </c>
    </row>
    <row r="1292" spans="1:23" outlineLevel="1" x14ac:dyDescent="0.25">
      <c r="A1292" s="24" t="s">
        <v>1864</v>
      </c>
      <c r="B1292" s="25"/>
      <c r="C1292" s="25"/>
      <c r="D1292" s="25"/>
      <c r="E1292" s="25"/>
      <c r="F1292" s="25"/>
      <c r="G1292" s="25"/>
      <c r="H1292" s="26">
        <f t="shared" ref="H1292:W1292" si="157">SUBTOTAL(9,H1278:H1291)</f>
        <v>12</v>
      </c>
      <c r="I1292" s="26">
        <f t="shared" si="157"/>
        <v>1</v>
      </c>
      <c r="J1292" s="26">
        <f t="shared" si="157"/>
        <v>20</v>
      </c>
      <c r="K1292" s="26">
        <f t="shared" si="157"/>
        <v>13</v>
      </c>
      <c r="L1292" s="26">
        <f t="shared" si="157"/>
        <v>17</v>
      </c>
      <c r="M1292" s="26">
        <f t="shared" si="157"/>
        <v>13</v>
      </c>
      <c r="N1292" s="26">
        <f t="shared" si="157"/>
        <v>13</v>
      </c>
      <c r="O1292" s="26">
        <f t="shared" si="157"/>
        <v>9</v>
      </c>
      <c r="P1292" s="26">
        <f t="shared" si="157"/>
        <v>16</v>
      </c>
      <c r="Q1292" s="26">
        <f t="shared" si="157"/>
        <v>16</v>
      </c>
      <c r="R1292" s="26">
        <f t="shared" si="157"/>
        <v>14</v>
      </c>
      <c r="S1292" s="26">
        <f t="shared" si="157"/>
        <v>22</v>
      </c>
      <c r="T1292" s="26">
        <f t="shared" si="157"/>
        <v>15</v>
      </c>
      <c r="U1292" s="26">
        <f t="shared" si="157"/>
        <v>18</v>
      </c>
      <c r="V1292" s="26">
        <f t="shared" si="157"/>
        <v>16</v>
      </c>
      <c r="W1292" s="28">
        <f t="shared" si="157"/>
        <v>215</v>
      </c>
    </row>
    <row r="1293" spans="1:23" outlineLevel="2" x14ac:dyDescent="0.25">
      <c r="A1293" s="20" t="s">
        <v>1307</v>
      </c>
      <c r="B1293" s="20">
        <v>154</v>
      </c>
      <c r="C1293" s="20" t="s">
        <v>882</v>
      </c>
      <c r="D1293" s="20">
        <v>1197</v>
      </c>
      <c r="E1293" s="20" t="s">
        <v>239</v>
      </c>
      <c r="F1293" s="20">
        <v>1198</v>
      </c>
      <c r="G1293" s="20" t="s">
        <v>239</v>
      </c>
      <c r="U1293" s="23">
        <v>1</v>
      </c>
      <c r="W1293" s="28">
        <f t="shared" si="149"/>
        <v>1</v>
      </c>
    </row>
    <row r="1294" spans="1:23" outlineLevel="2" x14ac:dyDescent="0.25">
      <c r="A1294" s="20" t="s">
        <v>1307</v>
      </c>
      <c r="B1294" s="20">
        <v>154</v>
      </c>
      <c r="C1294" s="20" t="s">
        <v>882</v>
      </c>
      <c r="D1294" s="20">
        <v>713</v>
      </c>
      <c r="E1294" s="20" t="s">
        <v>147</v>
      </c>
      <c r="F1294" s="20">
        <v>714</v>
      </c>
      <c r="G1294" s="20" t="s">
        <v>601</v>
      </c>
      <c r="P1294" s="23">
        <v>1</v>
      </c>
      <c r="Q1294" s="23">
        <v>1</v>
      </c>
      <c r="W1294" s="28">
        <f t="shared" si="149"/>
        <v>2</v>
      </c>
    </row>
    <row r="1295" spans="1:23" outlineLevel="2" x14ac:dyDescent="0.25">
      <c r="A1295" s="20" t="s">
        <v>1307</v>
      </c>
      <c r="B1295" s="20">
        <v>154</v>
      </c>
      <c r="C1295" s="20" t="s">
        <v>882</v>
      </c>
      <c r="D1295" s="20">
        <v>633</v>
      </c>
      <c r="E1295" s="20" t="s">
        <v>189</v>
      </c>
      <c r="F1295" s="20">
        <v>634</v>
      </c>
      <c r="G1295" s="20" t="s">
        <v>764</v>
      </c>
      <c r="R1295" s="23">
        <v>1</v>
      </c>
      <c r="V1295" s="23">
        <v>1</v>
      </c>
      <c r="W1295" s="28">
        <f t="shared" ref="W1295:W1367" si="158">SUM(H1295:V1295)</f>
        <v>2</v>
      </c>
    </row>
    <row r="1296" spans="1:23" outlineLevel="1" x14ac:dyDescent="0.25">
      <c r="A1296" s="24" t="s">
        <v>1865</v>
      </c>
      <c r="B1296" s="25"/>
      <c r="C1296" s="25"/>
      <c r="D1296" s="25"/>
      <c r="E1296" s="25"/>
      <c r="F1296" s="25"/>
      <c r="G1296" s="25"/>
      <c r="H1296" s="26">
        <f t="shared" ref="H1296:W1296" si="159">SUBTOTAL(9,H1293:H1295)</f>
        <v>0</v>
      </c>
      <c r="I1296" s="26">
        <f t="shared" si="159"/>
        <v>0</v>
      </c>
      <c r="J1296" s="26">
        <f t="shared" si="159"/>
        <v>0</v>
      </c>
      <c r="K1296" s="26">
        <f t="shared" si="159"/>
        <v>0</v>
      </c>
      <c r="L1296" s="26">
        <f t="shared" si="159"/>
        <v>0</v>
      </c>
      <c r="M1296" s="26">
        <f t="shared" si="159"/>
        <v>0</v>
      </c>
      <c r="N1296" s="26">
        <f t="shared" si="159"/>
        <v>0</v>
      </c>
      <c r="O1296" s="26">
        <f t="shared" si="159"/>
        <v>0</v>
      </c>
      <c r="P1296" s="26">
        <f t="shared" si="159"/>
        <v>1</v>
      </c>
      <c r="Q1296" s="26">
        <f t="shared" si="159"/>
        <v>1</v>
      </c>
      <c r="R1296" s="26">
        <f t="shared" si="159"/>
        <v>1</v>
      </c>
      <c r="S1296" s="26">
        <f t="shared" si="159"/>
        <v>0</v>
      </c>
      <c r="T1296" s="26">
        <f t="shared" si="159"/>
        <v>0</v>
      </c>
      <c r="U1296" s="26">
        <f t="shared" si="159"/>
        <v>1</v>
      </c>
      <c r="V1296" s="26">
        <f t="shared" si="159"/>
        <v>1</v>
      </c>
      <c r="W1296" s="28">
        <f t="shared" si="159"/>
        <v>5</v>
      </c>
    </row>
    <row r="1297" spans="1:23" outlineLevel="2" x14ac:dyDescent="0.25">
      <c r="A1297" s="20" t="s">
        <v>1308</v>
      </c>
      <c r="B1297" s="20">
        <v>1449</v>
      </c>
      <c r="C1297" s="20" t="s">
        <v>123</v>
      </c>
      <c r="D1297" s="20">
        <v>1630</v>
      </c>
      <c r="E1297" s="20" t="s">
        <v>29</v>
      </c>
      <c r="F1297" s="20">
        <v>1648</v>
      </c>
      <c r="G1297" s="20" t="s">
        <v>292</v>
      </c>
      <c r="T1297" s="23">
        <v>1</v>
      </c>
      <c r="U1297" s="23">
        <v>1</v>
      </c>
      <c r="W1297" s="28">
        <f t="shared" si="158"/>
        <v>2</v>
      </c>
    </row>
    <row r="1298" spans="1:23" outlineLevel="2" x14ac:dyDescent="0.25">
      <c r="A1298" s="20" t="s">
        <v>1308</v>
      </c>
      <c r="B1298" s="20">
        <v>1449</v>
      </c>
      <c r="C1298" s="20" t="s">
        <v>123</v>
      </c>
      <c r="D1298" s="20">
        <v>94</v>
      </c>
      <c r="E1298" s="20" t="s">
        <v>38</v>
      </c>
      <c r="F1298" s="20">
        <v>100</v>
      </c>
      <c r="G1298" s="20" t="s">
        <v>307</v>
      </c>
      <c r="S1298" s="23">
        <v>3</v>
      </c>
      <c r="T1298" s="23">
        <v>1</v>
      </c>
      <c r="V1298" s="23">
        <v>7</v>
      </c>
      <c r="W1298" s="28">
        <f t="shared" si="158"/>
        <v>11</v>
      </c>
    </row>
    <row r="1299" spans="1:23" outlineLevel="2" x14ac:dyDescent="0.25">
      <c r="A1299" s="20" t="s">
        <v>1308</v>
      </c>
      <c r="B1299" s="20">
        <v>1449</v>
      </c>
      <c r="C1299" s="20" t="s">
        <v>123</v>
      </c>
      <c r="D1299" s="20">
        <v>94</v>
      </c>
      <c r="E1299" s="20" t="s">
        <v>38</v>
      </c>
      <c r="F1299" s="20">
        <v>99</v>
      </c>
      <c r="G1299" s="20" t="s">
        <v>308</v>
      </c>
      <c r="R1299" s="23">
        <v>1</v>
      </c>
      <c r="W1299" s="28">
        <f t="shared" si="158"/>
        <v>1</v>
      </c>
    </row>
    <row r="1300" spans="1:23" outlineLevel="2" x14ac:dyDescent="0.25">
      <c r="A1300" s="20" t="s">
        <v>1308</v>
      </c>
      <c r="B1300" s="20">
        <v>1449</v>
      </c>
      <c r="C1300" s="20" t="s">
        <v>123</v>
      </c>
      <c r="D1300" s="20">
        <v>94</v>
      </c>
      <c r="E1300" s="20" t="s">
        <v>38</v>
      </c>
      <c r="F1300" s="20">
        <v>101</v>
      </c>
      <c r="G1300" s="20" t="s">
        <v>310</v>
      </c>
      <c r="O1300" s="23">
        <v>1</v>
      </c>
      <c r="W1300" s="28">
        <f t="shared" si="158"/>
        <v>1</v>
      </c>
    </row>
    <row r="1301" spans="1:23" outlineLevel="2" x14ac:dyDescent="0.25">
      <c r="A1301" s="20" t="s">
        <v>1308</v>
      </c>
      <c r="B1301" s="20">
        <v>1449</v>
      </c>
      <c r="C1301" s="20" t="s">
        <v>123</v>
      </c>
      <c r="D1301" s="20">
        <v>174</v>
      </c>
      <c r="E1301" s="20" t="s">
        <v>61</v>
      </c>
      <c r="F1301" s="20">
        <v>179</v>
      </c>
      <c r="G1301" s="20" t="s">
        <v>342</v>
      </c>
      <c r="L1301" s="23">
        <v>1</v>
      </c>
      <c r="W1301" s="28">
        <f t="shared" si="158"/>
        <v>1</v>
      </c>
    </row>
    <row r="1302" spans="1:23" outlineLevel="2" x14ac:dyDescent="0.25">
      <c r="A1302" s="20" t="s">
        <v>1308</v>
      </c>
      <c r="B1302" s="20">
        <v>1449</v>
      </c>
      <c r="C1302" s="20" t="s">
        <v>123</v>
      </c>
      <c r="D1302" s="20">
        <v>174</v>
      </c>
      <c r="E1302" s="20" t="s">
        <v>61</v>
      </c>
      <c r="F1302" s="20">
        <v>178</v>
      </c>
      <c r="G1302" s="20" t="s">
        <v>344</v>
      </c>
      <c r="Q1302" s="23">
        <v>1</v>
      </c>
      <c r="W1302" s="28">
        <f t="shared" si="158"/>
        <v>1</v>
      </c>
    </row>
    <row r="1303" spans="1:23" outlineLevel="2" x14ac:dyDescent="0.25">
      <c r="A1303" s="20" t="s">
        <v>1308</v>
      </c>
      <c r="B1303" s="20">
        <v>1449</v>
      </c>
      <c r="C1303" s="20" t="s">
        <v>123</v>
      </c>
      <c r="D1303" s="20">
        <v>1631</v>
      </c>
      <c r="E1303" s="20" t="s">
        <v>63</v>
      </c>
      <c r="F1303" s="20">
        <v>1649</v>
      </c>
      <c r="G1303" s="20" t="s">
        <v>346</v>
      </c>
      <c r="K1303" s="23">
        <v>1</v>
      </c>
      <c r="M1303" s="23">
        <v>1</v>
      </c>
      <c r="W1303" s="28">
        <f t="shared" si="158"/>
        <v>2</v>
      </c>
    </row>
    <row r="1304" spans="1:23" outlineLevel="2" x14ac:dyDescent="0.25">
      <c r="A1304" s="20" t="s">
        <v>1308</v>
      </c>
      <c r="B1304" s="20">
        <v>1449</v>
      </c>
      <c r="C1304" s="20" t="s">
        <v>123</v>
      </c>
      <c r="D1304" s="20">
        <v>1632</v>
      </c>
      <c r="E1304" s="20" t="s">
        <v>74</v>
      </c>
      <c r="F1304" s="20">
        <v>1650</v>
      </c>
      <c r="G1304" s="20" t="s">
        <v>74</v>
      </c>
      <c r="Q1304" s="23">
        <v>2</v>
      </c>
      <c r="S1304" s="23">
        <v>1</v>
      </c>
      <c r="W1304" s="28">
        <f t="shared" si="158"/>
        <v>3</v>
      </c>
    </row>
    <row r="1305" spans="1:23" outlineLevel="2" x14ac:dyDescent="0.25">
      <c r="A1305" s="20" t="s">
        <v>1308</v>
      </c>
      <c r="B1305" s="20">
        <v>1449</v>
      </c>
      <c r="C1305" s="20" t="s">
        <v>123</v>
      </c>
      <c r="D1305" s="20">
        <v>266</v>
      </c>
      <c r="E1305" s="20" t="s">
        <v>88</v>
      </c>
      <c r="F1305" s="20">
        <v>269</v>
      </c>
      <c r="G1305" s="20" t="s">
        <v>387</v>
      </c>
      <c r="R1305" s="23">
        <v>1</v>
      </c>
      <c r="W1305" s="28">
        <f t="shared" si="158"/>
        <v>1</v>
      </c>
    </row>
    <row r="1306" spans="1:23" outlineLevel="2" x14ac:dyDescent="0.25">
      <c r="A1306" s="20" t="s">
        <v>1308</v>
      </c>
      <c r="B1306" s="20">
        <v>1449</v>
      </c>
      <c r="C1306" s="20" t="s">
        <v>123</v>
      </c>
      <c r="D1306" s="20">
        <v>1343</v>
      </c>
      <c r="E1306" s="20" t="s">
        <v>243</v>
      </c>
      <c r="F1306" s="20">
        <v>1344</v>
      </c>
      <c r="G1306" s="20" t="s">
        <v>243</v>
      </c>
      <c r="U1306" s="23">
        <v>1</v>
      </c>
      <c r="W1306" s="28">
        <f t="shared" si="158"/>
        <v>1</v>
      </c>
    </row>
    <row r="1307" spans="1:23" outlineLevel="2" x14ac:dyDescent="0.25">
      <c r="A1307" s="20" t="s">
        <v>1308</v>
      </c>
      <c r="B1307" s="20">
        <v>1449</v>
      </c>
      <c r="C1307" s="20" t="s">
        <v>123</v>
      </c>
      <c r="D1307" s="20">
        <v>1449</v>
      </c>
      <c r="E1307" s="20" t="s">
        <v>123</v>
      </c>
      <c r="F1307" s="20">
        <v>156</v>
      </c>
      <c r="G1307" s="20" t="s">
        <v>466</v>
      </c>
      <c r="H1307" s="23">
        <v>25</v>
      </c>
      <c r="I1307" s="23">
        <v>2</v>
      </c>
      <c r="J1307" s="23">
        <v>44</v>
      </c>
      <c r="K1307" s="23">
        <v>42</v>
      </c>
      <c r="L1307" s="23">
        <v>51</v>
      </c>
      <c r="M1307" s="23">
        <v>41</v>
      </c>
      <c r="N1307" s="23">
        <v>37</v>
      </c>
      <c r="O1307" s="23">
        <v>44</v>
      </c>
      <c r="P1307" s="23">
        <v>54</v>
      </c>
      <c r="Q1307" s="23">
        <v>47</v>
      </c>
      <c r="R1307" s="23">
        <v>35</v>
      </c>
      <c r="W1307" s="28">
        <f t="shared" si="158"/>
        <v>422</v>
      </c>
    </row>
    <row r="1308" spans="1:23" outlineLevel="2" x14ac:dyDescent="0.25">
      <c r="A1308" s="20" t="s">
        <v>1308</v>
      </c>
      <c r="B1308" s="20">
        <v>1449</v>
      </c>
      <c r="C1308" s="20" t="s">
        <v>123</v>
      </c>
      <c r="D1308" s="20">
        <v>1449</v>
      </c>
      <c r="E1308" s="20" t="s">
        <v>123</v>
      </c>
      <c r="F1308" s="20">
        <v>185</v>
      </c>
      <c r="G1308" s="20" t="s">
        <v>467</v>
      </c>
      <c r="S1308" s="23">
        <v>37</v>
      </c>
      <c r="T1308" s="23">
        <v>36</v>
      </c>
      <c r="U1308" s="23">
        <v>39</v>
      </c>
      <c r="V1308" s="23">
        <v>36</v>
      </c>
      <c r="W1308" s="28">
        <f t="shared" si="158"/>
        <v>148</v>
      </c>
    </row>
    <row r="1309" spans="1:23" outlineLevel="2" x14ac:dyDescent="0.25">
      <c r="A1309" s="20" t="s">
        <v>1308</v>
      </c>
      <c r="B1309" s="20">
        <v>1449</v>
      </c>
      <c r="C1309" s="20" t="s">
        <v>123</v>
      </c>
      <c r="D1309" s="20">
        <v>1449</v>
      </c>
      <c r="E1309" s="20" t="s">
        <v>123</v>
      </c>
      <c r="F1309" s="20">
        <v>186</v>
      </c>
      <c r="G1309" s="20" t="s">
        <v>468</v>
      </c>
      <c r="P1309" s="23">
        <v>2</v>
      </c>
      <c r="Q1309" s="23">
        <v>2</v>
      </c>
      <c r="R1309" s="23">
        <v>4</v>
      </c>
      <c r="W1309" s="28">
        <f t="shared" si="158"/>
        <v>8</v>
      </c>
    </row>
    <row r="1310" spans="1:23" outlineLevel="2" x14ac:dyDescent="0.25">
      <c r="A1310" s="20" t="s">
        <v>1308</v>
      </c>
      <c r="B1310" s="20">
        <v>1449</v>
      </c>
      <c r="C1310" s="20" t="s">
        <v>123</v>
      </c>
      <c r="D1310" s="20">
        <v>1449</v>
      </c>
      <c r="E1310" s="20" t="s">
        <v>123</v>
      </c>
      <c r="F1310" s="20">
        <v>187</v>
      </c>
      <c r="G1310" s="20" t="s">
        <v>469</v>
      </c>
      <c r="O1310" s="23">
        <v>1</v>
      </c>
      <c r="W1310" s="28">
        <f t="shared" si="158"/>
        <v>1</v>
      </c>
    </row>
    <row r="1311" spans="1:23" outlineLevel="2" x14ac:dyDescent="0.25">
      <c r="A1311" s="20" t="s">
        <v>1308</v>
      </c>
      <c r="B1311" s="20">
        <v>1449</v>
      </c>
      <c r="C1311" s="20" t="s">
        <v>123</v>
      </c>
      <c r="D1311" s="20">
        <v>1449</v>
      </c>
      <c r="E1311" s="20" t="s">
        <v>123</v>
      </c>
      <c r="F1311" s="20">
        <v>931</v>
      </c>
      <c r="G1311" s="20" t="s">
        <v>471</v>
      </c>
      <c r="J1311" s="23">
        <v>3</v>
      </c>
      <c r="L1311" s="23">
        <v>1</v>
      </c>
      <c r="N1311" s="23">
        <v>2</v>
      </c>
      <c r="W1311" s="28">
        <f t="shared" si="158"/>
        <v>6</v>
      </c>
    </row>
    <row r="1312" spans="1:23" outlineLevel="2" x14ac:dyDescent="0.25">
      <c r="A1312" s="20" t="s">
        <v>1308</v>
      </c>
      <c r="B1312" s="20">
        <v>1449</v>
      </c>
      <c r="C1312" s="20" t="s">
        <v>123</v>
      </c>
      <c r="D1312" s="20">
        <v>635</v>
      </c>
      <c r="E1312" s="20" t="s">
        <v>133</v>
      </c>
      <c r="F1312" s="20">
        <v>638</v>
      </c>
      <c r="G1312" s="20" t="s">
        <v>527</v>
      </c>
      <c r="O1312" s="23">
        <v>1</v>
      </c>
      <c r="R1312" s="23">
        <v>1</v>
      </c>
      <c r="W1312" s="28">
        <f t="shared" si="158"/>
        <v>2</v>
      </c>
    </row>
    <row r="1313" spans="1:23" outlineLevel="2" x14ac:dyDescent="0.25">
      <c r="A1313" s="20" t="s">
        <v>1308</v>
      </c>
      <c r="B1313" s="20">
        <v>1449</v>
      </c>
      <c r="C1313" s="20" t="s">
        <v>123</v>
      </c>
      <c r="D1313" s="20">
        <v>635</v>
      </c>
      <c r="E1313" s="20" t="s">
        <v>133</v>
      </c>
      <c r="F1313" s="20">
        <v>639</v>
      </c>
      <c r="G1313" s="20" t="s">
        <v>528</v>
      </c>
      <c r="J1313" s="23">
        <v>1</v>
      </c>
      <c r="K1313" s="23">
        <v>1</v>
      </c>
      <c r="W1313" s="28">
        <f t="shared" si="158"/>
        <v>2</v>
      </c>
    </row>
    <row r="1314" spans="1:23" outlineLevel="2" x14ac:dyDescent="0.25">
      <c r="A1314" s="20" t="s">
        <v>1308</v>
      </c>
      <c r="B1314" s="20">
        <v>1449</v>
      </c>
      <c r="C1314" s="20" t="s">
        <v>123</v>
      </c>
      <c r="D1314" s="20">
        <v>839</v>
      </c>
      <c r="E1314" s="20" t="s">
        <v>163</v>
      </c>
      <c r="F1314" s="20">
        <v>845</v>
      </c>
      <c r="G1314" s="20" t="s">
        <v>662</v>
      </c>
      <c r="O1314" s="23">
        <v>1</v>
      </c>
      <c r="W1314" s="28">
        <f t="shared" si="158"/>
        <v>1</v>
      </c>
    </row>
    <row r="1315" spans="1:23" outlineLevel="2" x14ac:dyDescent="0.25">
      <c r="A1315" s="20" t="s">
        <v>1308</v>
      </c>
      <c r="B1315" s="20">
        <v>1449</v>
      </c>
      <c r="C1315" s="20" t="s">
        <v>123</v>
      </c>
      <c r="D1315" s="20">
        <v>839</v>
      </c>
      <c r="E1315" s="20" t="s">
        <v>163</v>
      </c>
      <c r="F1315" s="20">
        <v>844</v>
      </c>
      <c r="G1315" s="20" t="s">
        <v>663</v>
      </c>
      <c r="M1315" s="23">
        <v>1</v>
      </c>
      <c r="W1315" s="28">
        <f t="shared" si="158"/>
        <v>1</v>
      </c>
    </row>
    <row r="1316" spans="1:23" outlineLevel="2" x14ac:dyDescent="0.25">
      <c r="A1316" s="20" t="s">
        <v>1308</v>
      </c>
      <c r="B1316" s="20">
        <v>1449</v>
      </c>
      <c r="C1316" s="20" t="s">
        <v>123</v>
      </c>
      <c r="D1316" s="20">
        <v>1231</v>
      </c>
      <c r="E1316" s="20" t="s">
        <v>254</v>
      </c>
      <c r="F1316" s="20">
        <v>1232</v>
      </c>
      <c r="G1316" s="20" t="s">
        <v>254</v>
      </c>
      <c r="S1316" s="23">
        <v>1</v>
      </c>
      <c r="T1316" s="23">
        <v>1</v>
      </c>
      <c r="V1316" s="23">
        <v>1</v>
      </c>
      <c r="W1316" s="28">
        <f t="shared" si="158"/>
        <v>3</v>
      </c>
    </row>
    <row r="1317" spans="1:23" outlineLevel="1" x14ac:dyDescent="0.25">
      <c r="A1317" s="24" t="s">
        <v>1866</v>
      </c>
      <c r="B1317" s="25"/>
      <c r="C1317" s="25"/>
      <c r="D1317" s="25"/>
      <c r="E1317" s="25"/>
      <c r="F1317" s="25"/>
      <c r="G1317" s="25"/>
      <c r="H1317" s="26">
        <f t="shared" ref="H1317:W1317" si="160">SUBTOTAL(9,H1297:H1316)</f>
        <v>25</v>
      </c>
      <c r="I1317" s="26">
        <f t="shared" si="160"/>
        <v>2</v>
      </c>
      <c r="J1317" s="26">
        <f t="shared" si="160"/>
        <v>48</v>
      </c>
      <c r="K1317" s="26">
        <f t="shared" si="160"/>
        <v>44</v>
      </c>
      <c r="L1317" s="26">
        <f t="shared" si="160"/>
        <v>53</v>
      </c>
      <c r="M1317" s="26">
        <f t="shared" si="160"/>
        <v>43</v>
      </c>
      <c r="N1317" s="26">
        <f t="shared" si="160"/>
        <v>39</v>
      </c>
      <c r="O1317" s="26">
        <f t="shared" si="160"/>
        <v>48</v>
      </c>
      <c r="P1317" s="26">
        <f t="shared" si="160"/>
        <v>56</v>
      </c>
      <c r="Q1317" s="26">
        <f t="shared" si="160"/>
        <v>52</v>
      </c>
      <c r="R1317" s="26">
        <f t="shared" si="160"/>
        <v>42</v>
      </c>
      <c r="S1317" s="26">
        <f t="shared" si="160"/>
        <v>42</v>
      </c>
      <c r="T1317" s="26">
        <f t="shared" si="160"/>
        <v>39</v>
      </c>
      <c r="U1317" s="26">
        <f t="shared" si="160"/>
        <v>41</v>
      </c>
      <c r="V1317" s="26">
        <f t="shared" si="160"/>
        <v>44</v>
      </c>
      <c r="W1317" s="28">
        <f t="shared" si="160"/>
        <v>618</v>
      </c>
    </row>
    <row r="1318" spans="1:23" outlineLevel="2" x14ac:dyDescent="0.25">
      <c r="A1318" s="20" t="s">
        <v>1309</v>
      </c>
      <c r="B1318" s="20">
        <v>1500</v>
      </c>
      <c r="C1318" s="20" t="s">
        <v>162</v>
      </c>
      <c r="D1318" s="20">
        <v>707</v>
      </c>
      <c r="E1318" s="20" t="s">
        <v>146</v>
      </c>
      <c r="F1318" s="20">
        <v>708</v>
      </c>
      <c r="G1318" s="20" t="s">
        <v>595</v>
      </c>
      <c r="K1318" s="23">
        <v>1</v>
      </c>
      <c r="L1318" s="23">
        <v>1</v>
      </c>
      <c r="W1318" s="28">
        <f t="shared" si="158"/>
        <v>2</v>
      </c>
    </row>
    <row r="1319" spans="1:23" outlineLevel="2" x14ac:dyDescent="0.25">
      <c r="A1319" s="20" t="s">
        <v>1309</v>
      </c>
      <c r="B1319" s="20">
        <v>1500</v>
      </c>
      <c r="C1319" s="20" t="s">
        <v>162</v>
      </c>
      <c r="D1319" s="20">
        <v>1500</v>
      </c>
      <c r="E1319" s="20" t="s">
        <v>162</v>
      </c>
      <c r="F1319" s="20">
        <v>1041</v>
      </c>
      <c r="G1319" s="20" t="s">
        <v>659</v>
      </c>
      <c r="H1319" s="23">
        <v>2</v>
      </c>
      <c r="J1319" s="23">
        <v>4</v>
      </c>
      <c r="K1319" s="23">
        <v>2</v>
      </c>
      <c r="L1319" s="23">
        <v>3</v>
      </c>
      <c r="N1319" s="23">
        <v>3</v>
      </c>
      <c r="O1319" s="23">
        <v>1</v>
      </c>
      <c r="P1319" s="23">
        <v>4</v>
      </c>
      <c r="Q1319" s="23">
        <v>3</v>
      </c>
      <c r="R1319" s="23">
        <v>2</v>
      </c>
      <c r="S1319" s="23">
        <v>6</v>
      </c>
      <c r="V1319" s="23">
        <v>2</v>
      </c>
      <c r="W1319" s="28">
        <f t="shared" si="158"/>
        <v>32</v>
      </c>
    </row>
    <row r="1320" spans="1:23" outlineLevel="1" x14ac:dyDescent="0.25">
      <c r="A1320" s="24" t="s">
        <v>1867</v>
      </c>
      <c r="B1320" s="25"/>
      <c r="C1320" s="25"/>
      <c r="D1320" s="25"/>
      <c r="E1320" s="25"/>
      <c r="F1320" s="25"/>
      <c r="G1320" s="25"/>
      <c r="H1320" s="26">
        <f t="shared" ref="H1320:W1320" si="161">SUBTOTAL(9,H1318:H1319)</f>
        <v>2</v>
      </c>
      <c r="I1320" s="26">
        <f t="shared" si="161"/>
        <v>0</v>
      </c>
      <c r="J1320" s="26">
        <f t="shared" si="161"/>
        <v>4</v>
      </c>
      <c r="K1320" s="26">
        <f t="shared" si="161"/>
        <v>3</v>
      </c>
      <c r="L1320" s="26">
        <f t="shared" si="161"/>
        <v>4</v>
      </c>
      <c r="M1320" s="26">
        <f t="shared" si="161"/>
        <v>0</v>
      </c>
      <c r="N1320" s="26">
        <f t="shared" si="161"/>
        <v>3</v>
      </c>
      <c r="O1320" s="26">
        <f t="shared" si="161"/>
        <v>1</v>
      </c>
      <c r="P1320" s="26">
        <f t="shared" si="161"/>
        <v>4</v>
      </c>
      <c r="Q1320" s="26">
        <f t="shared" si="161"/>
        <v>3</v>
      </c>
      <c r="R1320" s="26">
        <f t="shared" si="161"/>
        <v>2</v>
      </c>
      <c r="S1320" s="26">
        <f t="shared" si="161"/>
        <v>6</v>
      </c>
      <c r="T1320" s="26">
        <f t="shared" si="161"/>
        <v>0</v>
      </c>
      <c r="U1320" s="26">
        <f t="shared" si="161"/>
        <v>0</v>
      </c>
      <c r="V1320" s="26">
        <f t="shared" si="161"/>
        <v>2</v>
      </c>
      <c r="W1320" s="28">
        <f t="shared" si="161"/>
        <v>34</v>
      </c>
    </row>
    <row r="1321" spans="1:23" outlineLevel="2" x14ac:dyDescent="0.25">
      <c r="A1321" s="20" t="s">
        <v>1310</v>
      </c>
      <c r="B1321" s="20">
        <v>1002</v>
      </c>
      <c r="C1321" s="20" t="s">
        <v>58</v>
      </c>
      <c r="D1321" s="20">
        <v>780</v>
      </c>
      <c r="E1321" s="20" t="s">
        <v>158</v>
      </c>
      <c r="F1321" s="20">
        <v>782</v>
      </c>
      <c r="G1321" s="20" t="s">
        <v>643</v>
      </c>
      <c r="Q1321" s="23">
        <v>1</v>
      </c>
      <c r="R1321" s="23">
        <v>1</v>
      </c>
      <c r="S1321" s="23">
        <v>1</v>
      </c>
      <c r="T1321" s="23">
        <v>2</v>
      </c>
      <c r="W1321" s="28">
        <f t="shared" si="158"/>
        <v>5</v>
      </c>
    </row>
    <row r="1322" spans="1:23" outlineLevel="2" x14ac:dyDescent="0.25">
      <c r="A1322" s="20" t="s">
        <v>1310</v>
      </c>
      <c r="B1322" s="20">
        <v>1002</v>
      </c>
      <c r="C1322" s="20" t="s">
        <v>58</v>
      </c>
      <c r="D1322" s="20">
        <v>780</v>
      </c>
      <c r="E1322" s="20" t="s">
        <v>158</v>
      </c>
      <c r="F1322" s="20">
        <v>781</v>
      </c>
      <c r="G1322" s="20" t="s">
        <v>644</v>
      </c>
      <c r="J1322" s="23">
        <v>1</v>
      </c>
      <c r="N1322" s="23">
        <v>2</v>
      </c>
      <c r="O1322" s="23">
        <v>1</v>
      </c>
      <c r="P1322" s="23">
        <v>1</v>
      </c>
      <c r="W1322" s="28">
        <f t="shared" si="158"/>
        <v>5</v>
      </c>
    </row>
    <row r="1323" spans="1:23" outlineLevel="1" x14ac:dyDescent="0.25">
      <c r="A1323" s="24" t="s">
        <v>1868</v>
      </c>
      <c r="B1323" s="25"/>
      <c r="C1323" s="25"/>
      <c r="D1323" s="25"/>
      <c r="E1323" s="25"/>
      <c r="F1323" s="25"/>
      <c r="G1323" s="25"/>
      <c r="H1323" s="26">
        <f t="shared" ref="H1323:W1323" si="162">SUBTOTAL(9,H1321:H1322)</f>
        <v>0</v>
      </c>
      <c r="I1323" s="26">
        <f t="shared" si="162"/>
        <v>0</v>
      </c>
      <c r="J1323" s="26">
        <f t="shared" si="162"/>
        <v>1</v>
      </c>
      <c r="K1323" s="26">
        <f t="shared" si="162"/>
        <v>0</v>
      </c>
      <c r="L1323" s="26">
        <f t="shared" si="162"/>
        <v>0</v>
      </c>
      <c r="M1323" s="26">
        <f t="shared" si="162"/>
        <v>0</v>
      </c>
      <c r="N1323" s="26">
        <f t="shared" si="162"/>
        <v>2</v>
      </c>
      <c r="O1323" s="26">
        <f t="shared" si="162"/>
        <v>1</v>
      </c>
      <c r="P1323" s="26">
        <f t="shared" si="162"/>
        <v>1</v>
      </c>
      <c r="Q1323" s="26">
        <f t="shared" si="162"/>
        <v>1</v>
      </c>
      <c r="R1323" s="26">
        <f t="shared" si="162"/>
        <v>1</v>
      </c>
      <c r="S1323" s="26">
        <f t="shared" si="162"/>
        <v>1</v>
      </c>
      <c r="T1323" s="26">
        <f t="shared" si="162"/>
        <v>2</v>
      </c>
      <c r="U1323" s="26">
        <f t="shared" si="162"/>
        <v>0</v>
      </c>
      <c r="V1323" s="26">
        <f t="shared" si="162"/>
        <v>0</v>
      </c>
      <c r="W1323" s="28">
        <f t="shared" si="162"/>
        <v>10</v>
      </c>
    </row>
    <row r="1324" spans="1:23" outlineLevel="2" x14ac:dyDescent="0.25">
      <c r="A1324" s="20" t="s">
        <v>1311</v>
      </c>
      <c r="B1324" s="20">
        <v>696</v>
      </c>
      <c r="C1324" s="20" t="s">
        <v>104</v>
      </c>
      <c r="D1324" s="20">
        <v>696</v>
      </c>
      <c r="E1324" s="20" t="s">
        <v>104</v>
      </c>
      <c r="F1324" s="20">
        <v>697</v>
      </c>
      <c r="G1324" s="20" t="s">
        <v>402</v>
      </c>
      <c r="H1324" s="23">
        <v>3</v>
      </c>
      <c r="J1324" s="23">
        <v>5</v>
      </c>
      <c r="K1324" s="23">
        <v>8</v>
      </c>
      <c r="L1324" s="23">
        <v>2</v>
      </c>
      <c r="M1324" s="23">
        <v>3</v>
      </c>
      <c r="N1324" s="23">
        <v>5</v>
      </c>
      <c r="O1324" s="23">
        <v>4</v>
      </c>
      <c r="W1324" s="28">
        <f t="shared" si="158"/>
        <v>30</v>
      </c>
    </row>
    <row r="1325" spans="1:23" outlineLevel="2" x14ac:dyDescent="0.25">
      <c r="A1325" s="20" t="s">
        <v>1311</v>
      </c>
      <c r="B1325" s="20">
        <v>696</v>
      </c>
      <c r="C1325" s="20" t="s">
        <v>104</v>
      </c>
      <c r="D1325" s="20">
        <v>696</v>
      </c>
      <c r="E1325" s="20" t="s">
        <v>104</v>
      </c>
      <c r="F1325" s="20">
        <v>699</v>
      </c>
      <c r="G1325" s="20" t="s">
        <v>403</v>
      </c>
      <c r="S1325" s="23">
        <v>5</v>
      </c>
      <c r="T1325" s="23">
        <v>8</v>
      </c>
      <c r="U1325" s="23">
        <v>8</v>
      </c>
      <c r="V1325" s="23">
        <v>5</v>
      </c>
      <c r="W1325" s="28">
        <f t="shared" si="158"/>
        <v>26</v>
      </c>
    </row>
    <row r="1326" spans="1:23" outlineLevel="2" x14ac:dyDescent="0.25">
      <c r="A1326" s="20" t="s">
        <v>1311</v>
      </c>
      <c r="B1326" s="20">
        <v>696</v>
      </c>
      <c r="C1326" s="20" t="s">
        <v>104</v>
      </c>
      <c r="D1326" s="20">
        <v>696</v>
      </c>
      <c r="E1326" s="20" t="s">
        <v>104</v>
      </c>
      <c r="F1326" s="20">
        <v>698</v>
      </c>
      <c r="G1326" s="20" t="s">
        <v>404</v>
      </c>
      <c r="H1326" s="23">
        <v>2</v>
      </c>
      <c r="J1326" s="23">
        <v>1</v>
      </c>
      <c r="K1326" s="23">
        <v>1</v>
      </c>
      <c r="L1326" s="23">
        <v>3</v>
      </c>
      <c r="N1326" s="23">
        <v>4</v>
      </c>
      <c r="O1326" s="23">
        <v>1</v>
      </c>
      <c r="P1326" s="23">
        <v>10</v>
      </c>
      <c r="W1326" s="28">
        <f t="shared" si="158"/>
        <v>22</v>
      </c>
    </row>
    <row r="1327" spans="1:23" outlineLevel="2" x14ac:dyDescent="0.25">
      <c r="A1327" s="20" t="s">
        <v>1311</v>
      </c>
      <c r="B1327" s="20">
        <v>696</v>
      </c>
      <c r="C1327" s="20" t="s">
        <v>104</v>
      </c>
      <c r="D1327" s="20">
        <v>696</v>
      </c>
      <c r="E1327" s="20" t="s">
        <v>104</v>
      </c>
      <c r="F1327" s="20">
        <v>1636</v>
      </c>
      <c r="G1327" s="20" t="s">
        <v>405</v>
      </c>
      <c r="Q1327" s="23">
        <v>4</v>
      </c>
      <c r="R1327" s="23">
        <v>9</v>
      </c>
      <c r="W1327" s="28">
        <f t="shared" si="158"/>
        <v>13</v>
      </c>
    </row>
    <row r="1328" spans="1:23" outlineLevel="2" x14ac:dyDescent="0.25">
      <c r="A1328" s="20" t="s">
        <v>1311</v>
      </c>
      <c r="B1328" s="20">
        <v>696</v>
      </c>
      <c r="C1328" s="20" t="s">
        <v>104</v>
      </c>
      <c r="D1328" s="20">
        <v>696</v>
      </c>
      <c r="E1328" s="20" t="s">
        <v>104</v>
      </c>
      <c r="F1328" s="20">
        <v>701</v>
      </c>
      <c r="G1328" s="20" t="s">
        <v>406</v>
      </c>
      <c r="H1328" s="23">
        <v>1</v>
      </c>
      <c r="J1328" s="23">
        <v>1</v>
      </c>
      <c r="M1328" s="23">
        <v>2</v>
      </c>
      <c r="N1328" s="23">
        <v>1</v>
      </c>
      <c r="O1328" s="23">
        <v>1</v>
      </c>
      <c r="W1328" s="28">
        <f t="shared" si="158"/>
        <v>6</v>
      </c>
    </row>
    <row r="1329" spans="1:23" outlineLevel="1" x14ac:dyDescent="0.25">
      <c r="A1329" s="24" t="s">
        <v>1869</v>
      </c>
      <c r="B1329" s="25"/>
      <c r="C1329" s="25"/>
      <c r="D1329" s="25"/>
      <c r="E1329" s="25"/>
      <c r="F1329" s="25"/>
      <c r="G1329" s="25"/>
      <c r="H1329" s="26">
        <f t="shared" ref="H1329:W1329" si="163">SUBTOTAL(9,H1324:H1328)</f>
        <v>6</v>
      </c>
      <c r="I1329" s="26">
        <f t="shared" si="163"/>
        <v>0</v>
      </c>
      <c r="J1329" s="26">
        <f t="shared" si="163"/>
        <v>7</v>
      </c>
      <c r="K1329" s="26">
        <f t="shared" si="163"/>
        <v>9</v>
      </c>
      <c r="L1329" s="26">
        <f t="shared" si="163"/>
        <v>5</v>
      </c>
      <c r="M1329" s="26">
        <f t="shared" si="163"/>
        <v>5</v>
      </c>
      <c r="N1329" s="26">
        <f t="shared" si="163"/>
        <v>10</v>
      </c>
      <c r="O1329" s="26">
        <f t="shared" si="163"/>
        <v>6</v>
      </c>
      <c r="P1329" s="26">
        <f t="shared" si="163"/>
        <v>10</v>
      </c>
      <c r="Q1329" s="26">
        <f t="shared" si="163"/>
        <v>4</v>
      </c>
      <c r="R1329" s="26">
        <f t="shared" si="163"/>
        <v>9</v>
      </c>
      <c r="S1329" s="26">
        <f t="shared" si="163"/>
        <v>5</v>
      </c>
      <c r="T1329" s="26">
        <f t="shared" si="163"/>
        <v>8</v>
      </c>
      <c r="U1329" s="26">
        <f t="shared" si="163"/>
        <v>8</v>
      </c>
      <c r="V1329" s="26">
        <f t="shared" si="163"/>
        <v>5</v>
      </c>
      <c r="W1329" s="28">
        <f t="shared" si="163"/>
        <v>97</v>
      </c>
    </row>
    <row r="1330" spans="1:23" outlineLevel="2" x14ac:dyDescent="0.25">
      <c r="A1330" s="20" t="s">
        <v>1312</v>
      </c>
      <c r="B1330" s="20">
        <v>1400</v>
      </c>
      <c r="C1330" s="20" t="s">
        <v>52</v>
      </c>
      <c r="D1330" s="20">
        <v>108</v>
      </c>
      <c r="E1330" s="20" t="s">
        <v>39</v>
      </c>
      <c r="F1330" s="20">
        <v>111</v>
      </c>
      <c r="G1330" s="20" t="s">
        <v>312</v>
      </c>
      <c r="V1330" s="23">
        <v>1</v>
      </c>
      <c r="W1330" s="28">
        <f t="shared" si="158"/>
        <v>1</v>
      </c>
    </row>
    <row r="1331" spans="1:23" outlineLevel="2" x14ac:dyDescent="0.25">
      <c r="A1331" s="20" t="s">
        <v>1312</v>
      </c>
      <c r="B1331" s="20">
        <v>1400</v>
      </c>
      <c r="C1331" s="20" t="s">
        <v>52</v>
      </c>
      <c r="D1331" s="20">
        <v>1411</v>
      </c>
      <c r="E1331" s="20" t="s">
        <v>48</v>
      </c>
      <c r="F1331" s="20">
        <v>997</v>
      </c>
      <c r="G1331" s="20" t="s">
        <v>322</v>
      </c>
      <c r="N1331" s="23">
        <v>1</v>
      </c>
      <c r="Q1331" s="23">
        <v>1</v>
      </c>
      <c r="W1331" s="28">
        <f t="shared" si="158"/>
        <v>2</v>
      </c>
    </row>
    <row r="1332" spans="1:23" outlineLevel="2" x14ac:dyDescent="0.25">
      <c r="A1332" s="20" t="s">
        <v>1312</v>
      </c>
      <c r="B1332" s="20">
        <v>1400</v>
      </c>
      <c r="C1332" s="20" t="s">
        <v>52</v>
      </c>
      <c r="D1332" s="20">
        <v>1400</v>
      </c>
      <c r="E1332" s="20" t="s">
        <v>52</v>
      </c>
      <c r="F1332" s="20">
        <v>999</v>
      </c>
      <c r="G1332" s="20" t="s">
        <v>327</v>
      </c>
      <c r="H1332" s="23">
        <v>15</v>
      </c>
      <c r="J1332" s="23">
        <v>14</v>
      </c>
      <c r="K1332" s="23">
        <v>7</v>
      </c>
      <c r="L1332" s="23">
        <v>12</v>
      </c>
      <c r="M1332" s="23">
        <v>11</v>
      </c>
      <c r="N1332" s="23">
        <v>11</v>
      </c>
      <c r="O1332" s="23">
        <v>17</v>
      </c>
      <c r="P1332" s="23">
        <v>11</v>
      </c>
      <c r="Q1332" s="23">
        <v>11</v>
      </c>
      <c r="R1332" s="23">
        <v>14</v>
      </c>
      <c r="W1332" s="28">
        <f t="shared" si="158"/>
        <v>123</v>
      </c>
    </row>
    <row r="1333" spans="1:23" outlineLevel="2" x14ac:dyDescent="0.25">
      <c r="A1333" s="20" t="s">
        <v>1312</v>
      </c>
      <c r="B1333" s="20">
        <v>1400</v>
      </c>
      <c r="C1333" s="20" t="s">
        <v>52</v>
      </c>
      <c r="D1333" s="20">
        <v>237</v>
      </c>
      <c r="E1333" s="20" t="s">
        <v>82</v>
      </c>
      <c r="F1333" s="20">
        <v>238</v>
      </c>
      <c r="G1333" s="20" t="s">
        <v>370</v>
      </c>
      <c r="R1333" s="23">
        <v>1</v>
      </c>
      <c r="W1333" s="28">
        <f t="shared" si="158"/>
        <v>1</v>
      </c>
    </row>
    <row r="1334" spans="1:23" outlineLevel="2" x14ac:dyDescent="0.25">
      <c r="A1334" s="20" t="s">
        <v>1312</v>
      </c>
      <c r="B1334" s="20">
        <v>1400</v>
      </c>
      <c r="C1334" s="20" t="s">
        <v>52</v>
      </c>
      <c r="D1334" s="20">
        <v>277</v>
      </c>
      <c r="E1334" s="20" t="s">
        <v>90</v>
      </c>
      <c r="F1334" s="20">
        <v>279</v>
      </c>
      <c r="G1334" s="20" t="s">
        <v>389</v>
      </c>
      <c r="S1334" s="23">
        <v>2</v>
      </c>
      <c r="T1334" s="23">
        <v>2</v>
      </c>
      <c r="U1334" s="23">
        <v>3</v>
      </c>
      <c r="W1334" s="28">
        <f t="shared" si="158"/>
        <v>7</v>
      </c>
    </row>
    <row r="1335" spans="1:23" outlineLevel="2" x14ac:dyDescent="0.25">
      <c r="A1335" s="20" t="s">
        <v>1312</v>
      </c>
      <c r="B1335" s="20">
        <v>1400</v>
      </c>
      <c r="C1335" s="20" t="s">
        <v>52</v>
      </c>
      <c r="D1335" s="20">
        <v>277</v>
      </c>
      <c r="E1335" s="20" t="s">
        <v>90</v>
      </c>
      <c r="F1335" s="20">
        <v>278</v>
      </c>
      <c r="G1335" s="20" t="s">
        <v>390</v>
      </c>
      <c r="J1335" s="23">
        <v>1</v>
      </c>
      <c r="L1335" s="23">
        <v>1</v>
      </c>
      <c r="M1335" s="23">
        <v>1</v>
      </c>
      <c r="N1335" s="23">
        <v>1</v>
      </c>
      <c r="O1335" s="23">
        <v>1</v>
      </c>
      <c r="R1335" s="23">
        <v>2</v>
      </c>
      <c r="W1335" s="28">
        <f t="shared" si="158"/>
        <v>7</v>
      </c>
    </row>
    <row r="1336" spans="1:23" outlineLevel="2" x14ac:dyDescent="0.25">
      <c r="A1336" s="20" t="s">
        <v>1312</v>
      </c>
      <c r="B1336" s="20">
        <v>1400</v>
      </c>
      <c r="C1336" s="20" t="s">
        <v>52</v>
      </c>
      <c r="D1336" s="20">
        <v>1424</v>
      </c>
      <c r="E1336" s="20" t="s">
        <v>242</v>
      </c>
      <c r="F1336" s="20">
        <v>1425</v>
      </c>
      <c r="G1336" s="20" t="s">
        <v>242</v>
      </c>
      <c r="U1336" s="23">
        <v>1</v>
      </c>
      <c r="W1336" s="28">
        <f t="shared" si="158"/>
        <v>1</v>
      </c>
    </row>
    <row r="1337" spans="1:23" outlineLevel="2" x14ac:dyDescent="0.25">
      <c r="A1337" s="20" t="s">
        <v>1312</v>
      </c>
      <c r="B1337" s="20">
        <v>1400</v>
      </c>
      <c r="C1337" s="20" t="s">
        <v>52</v>
      </c>
      <c r="D1337" s="20">
        <v>1672</v>
      </c>
      <c r="E1337" s="20" t="s">
        <v>94</v>
      </c>
      <c r="F1337" s="20">
        <v>1673</v>
      </c>
      <c r="G1337" s="20" t="s">
        <v>94</v>
      </c>
      <c r="V1337" s="23">
        <v>1</v>
      </c>
      <c r="W1337" s="28">
        <f t="shared" si="158"/>
        <v>1</v>
      </c>
    </row>
    <row r="1338" spans="1:23" outlineLevel="2" x14ac:dyDescent="0.25">
      <c r="A1338" s="20" t="s">
        <v>1312</v>
      </c>
      <c r="B1338" s="20">
        <v>1400</v>
      </c>
      <c r="C1338" s="20" t="s">
        <v>52</v>
      </c>
      <c r="D1338" s="20">
        <v>1739</v>
      </c>
      <c r="E1338" s="20" t="s">
        <v>96</v>
      </c>
      <c r="F1338" s="20">
        <v>1715</v>
      </c>
      <c r="G1338" s="20" t="s">
        <v>96</v>
      </c>
      <c r="U1338" s="23">
        <v>1</v>
      </c>
      <c r="V1338" s="23">
        <v>1</v>
      </c>
      <c r="W1338" s="28">
        <f t="shared" si="158"/>
        <v>2</v>
      </c>
    </row>
    <row r="1339" spans="1:23" outlineLevel="2" x14ac:dyDescent="0.25">
      <c r="A1339" s="20" t="s">
        <v>1312</v>
      </c>
      <c r="B1339" s="20">
        <v>1400</v>
      </c>
      <c r="C1339" s="20" t="s">
        <v>52</v>
      </c>
      <c r="D1339" s="20">
        <v>1156</v>
      </c>
      <c r="E1339" s="20" t="s">
        <v>251</v>
      </c>
      <c r="F1339" s="20">
        <v>1157</v>
      </c>
      <c r="G1339" s="20" t="s">
        <v>251</v>
      </c>
      <c r="S1339" s="23">
        <v>17</v>
      </c>
      <c r="T1339" s="23">
        <v>13</v>
      </c>
      <c r="U1339" s="23">
        <v>16</v>
      </c>
      <c r="V1339" s="23">
        <v>18</v>
      </c>
      <c r="W1339" s="28">
        <f t="shared" si="158"/>
        <v>64</v>
      </c>
    </row>
    <row r="1340" spans="1:23" outlineLevel="2" x14ac:dyDescent="0.25">
      <c r="A1340" s="20" t="s">
        <v>1312</v>
      </c>
      <c r="B1340" s="20">
        <v>1400</v>
      </c>
      <c r="C1340" s="20" t="s">
        <v>52</v>
      </c>
      <c r="D1340" s="20">
        <v>1139</v>
      </c>
      <c r="E1340" s="20" t="s">
        <v>253</v>
      </c>
      <c r="F1340" s="20">
        <v>1140</v>
      </c>
      <c r="G1340" s="20" t="s">
        <v>841</v>
      </c>
      <c r="V1340" s="23">
        <v>1</v>
      </c>
      <c r="W1340" s="28">
        <f t="shared" si="158"/>
        <v>1</v>
      </c>
    </row>
    <row r="1341" spans="1:23" outlineLevel="2" x14ac:dyDescent="0.25">
      <c r="A1341" s="20" t="s">
        <v>1312</v>
      </c>
      <c r="B1341" s="20">
        <v>1400</v>
      </c>
      <c r="C1341" s="20" t="s">
        <v>52</v>
      </c>
      <c r="D1341" s="20">
        <v>1413</v>
      </c>
      <c r="E1341" s="20" t="s">
        <v>213</v>
      </c>
      <c r="F1341" s="20">
        <v>1001</v>
      </c>
      <c r="G1341" s="20" t="s">
        <v>821</v>
      </c>
      <c r="J1341" s="23">
        <v>1</v>
      </c>
      <c r="W1341" s="28">
        <f t="shared" si="158"/>
        <v>1</v>
      </c>
    </row>
    <row r="1342" spans="1:23" outlineLevel="1" x14ac:dyDescent="0.25">
      <c r="A1342" s="24" t="s">
        <v>1870</v>
      </c>
      <c r="B1342" s="25"/>
      <c r="C1342" s="25"/>
      <c r="D1342" s="25"/>
      <c r="E1342" s="25"/>
      <c r="F1342" s="25"/>
      <c r="G1342" s="25"/>
      <c r="H1342" s="26">
        <f t="shared" ref="H1342:W1342" si="164">SUBTOTAL(9,H1330:H1341)</f>
        <v>15</v>
      </c>
      <c r="I1342" s="26">
        <f t="shared" si="164"/>
        <v>0</v>
      </c>
      <c r="J1342" s="26">
        <f t="shared" si="164"/>
        <v>16</v>
      </c>
      <c r="K1342" s="26">
        <f t="shared" si="164"/>
        <v>7</v>
      </c>
      <c r="L1342" s="26">
        <f t="shared" si="164"/>
        <v>13</v>
      </c>
      <c r="M1342" s="26">
        <f t="shared" si="164"/>
        <v>12</v>
      </c>
      <c r="N1342" s="26">
        <f t="shared" si="164"/>
        <v>13</v>
      </c>
      <c r="O1342" s="26">
        <f t="shared" si="164"/>
        <v>18</v>
      </c>
      <c r="P1342" s="26">
        <f t="shared" si="164"/>
        <v>11</v>
      </c>
      <c r="Q1342" s="26">
        <f t="shared" si="164"/>
        <v>12</v>
      </c>
      <c r="R1342" s="26">
        <f t="shared" si="164"/>
        <v>17</v>
      </c>
      <c r="S1342" s="26">
        <f t="shared" si="164"/>
        <v>19</v>
      </c>
      <c r="T1342" s="26">
        <f t="shared" si="164"/>
        <v>15</v>
      </c>
      <c r="U1342" s="26">
        <f t="shared" si="164"/>
        <v>21</v>
      </c>
      <c r="V1342" s="26">
        <f t="shared" si="164"/>
        <v>22</v>
      </c>
      <c r="W1342" s="28">
        <f t="shared" si="164"/>
        <v>211</v>
      </c>
    </row>
    <row r="1343" spans="1:23" outlineLevel="2" x14ac:dyDescent="0.25">
      <c r="A1343" s="20" t="s">
        <v>1313</v>
      </c>
      <c r="B1343" s="20">
        <v>157</v>
      </c>
      <c r="C1343" s="20" t="s">
        <v>53</v>
      </c>
      <c r="D1343" s="20">
        <v>157</v>
      </c>
      <c r="E1343" s="20" t="s">
        <v>53</v>
      </c>
      <c r="F1343" s="20">
        <v>158</v>
      </c>
      <c r="G1343" s="20" t="s">
        <v>328</v>
      </c>
      <c r="H1343" s="23">
        <v>17</v>
      </c>
      <c r="J1343" s="23">
        <v>8</v>
      </c>
      <c r="K1343" s="23">
        <v>11</v>
      </c>
      <c r="L1343" s="23">
        <v>14</v>
      </c>
      <c r="M1343" s="23">
        <v>18</v>
      </c>
      <c r="N1343" s="23">
        <v>12</v>
      </c>
      <c r="W1343" s="28">
        <f t="shared" si="158"/>
        <v>80</v>
      </c>
    </row>
    <row r="1344" spans="1:23" outlineLevel="2" x14ac:dyDescent="0.25">
      <c r="A1344" s="20" t="s">
        <v>1313</v>
      </c>
      <c r="B1344" s="20">
        <v>157</v>
      </c>
      <c r="C1344" s="20" t="s">
        <v>53</v>
      </c>
      <c r="D1344" s="20">
        <v>157</v>
      </c>
      <c r="E1344" s="20" t="s">
        <v>53</v>
      </c>
      <c r="F1344" s="20">
        <v>159</v>
      </c>
      <c r="G1344" s="20" t="s">
        <v>329</v>
      </c>
      <c r="S1344" s="23">
        <v>12</v>
      </c>
      <c r="T1344" s="23">
        <v>16</v>
      </c>
      <c r="U1344" s="23">
        <v>19</v>
      </c>
      <c r="V1344" s="23">
        <v>12</v>
      </c>
      <c r="W1344" s="28">
        <f t="shared" si="158"/>
        <v>59</v>
      </c>
    </row>
    <row r="1345" spans="1:23" outlineLevel="2" x14ac:dyDescent="0.25">
      <c r="A1345" s="20" t="s">
        <v>1313</v>
      </c>
      <c r="B1345" s="20">
        <v>157</v>
      </c>
      <c r="C1345" s="20" t="s">
        <v>53</v>
      </c>
      <c r="D1345" s="20">
        <v>1672</v>
      </c>
      <c r="E1345" s="20" t="s">
        <v>94</v>
      </c>
      <c r="F1345" s="20">
        <v>1673</v>
      </c>
      <c r="G1345" s="20" t="s">
        <v>94</v>
      </c>
      <c r="Q1345" s="23">
        <v>1</v>
      </c>
      <c r="S1345" s="23">
        <v>2</v>
      </c>
      <c r="U1345" s="23">
        <v>1</v>
      </c>
      <c r="W1345" s="28">
        <f t="shared" si="158"/>
        <v>4</v>
      </c>
    </row>
    <row r="1346" spans="1:23" outlineLevel="2" x14ac:dyDescent="0.25">
      <c r="A1346" s="20" t="s">
        <v>1313</v>
      </c>
      <c r="B1346" s="20">
        <v>157</v>
      </c>
      <c r="C1346" s="20" t="s">
        <v>53</v>
      </c>
      <c r="D1346" s="20">
        <v>1739</v>
      </c>
      <c r="E1346" s="20" t="s">
        <v>96</v>
      </c>
      <c r="F1346" s="20">
        <v>1715</v>
      </c>
      <c r="G1346" s="20" t="s">
        <v>96</v>
      </c>
      <c r="S1346" s="23">
        <v>1</v>
      </c>
      <c r="U1346" s="23">
        <v>1</v>
      </c>
      <c r="W1346" s="28">
        <f t="shared" si="158"/>
        <v>2</v>
      </c>
    </row>
    <row r="1347" spans="1:23" outlineLevel="2" x14ac:dyDescent="0.25">
      <c r="A1347" s="20" t="s">
        <v>1313</v>
      </c>
      <c r="B1347" s="20">
        <v>157</v>
      </c>
      <c r="C1347" s="20" t="s">
        <v>53</v>
      </c>
      <c r="D1347" s="20">
        <v>294</v>
      </c>
      <c r="E1347" s="20" t="s">
        <v>98</v>
      </c>
      <c r="F1347" s="20">
        <v>295</v>
      </c>
      <c r="G1347" s="20" t="s">
        <v>395</v>
      </c>
      <c r="O1347" s="23">
        <v>11</v>
      </c>
      <c r="P1347" s="23">
        <v>15</v>
      </c>
      <c r="Q1347" s="23">
        <v>19</v>
      </c>
      <c r="R1347" s="23">
        <v>13</v>
      </c>
      <c r="W1347" s="28">
        <f t="shared" si="158"/>
        <v>58</v>
      </c>
    </row>
    <row r="1348" spans="1:23" outlineLevel="2" x14ac:dyDescent="0.25">
      <c r="A1348" s="20" t="s">
        <v>1313</v>
      </c>
      <c r="B1348" s="20">
        <v>157</v>
      </c>
      <c r="C1348" s="20" t="s">
        <v>53</v>
      </c>
      <c r="D1348" s="20">
        <v>298</v>
      </c>
      <c r="E1348" s="20" t="s">
        <v>100</v>
      </c>
      <c r="F1348" s="20">
        <v>299</v>
      </c>
      <c r="G1348" s="20" t="s">
        <v>397</v>
      </c>
      <c r="H1348" s="23">
        <v>1</v>
      </c>
      <c r="L1348" s="23">
        <v>1</v>
      </c>
      <c r="N1348" s="23">
        <v>1</v>
      </c>
      <c r="W1348" s="28">
        <f t="shared" si="158"/>
        <v>3</v>
      </c>
    </row>
    <row r="1349" spans="1:23" outlineLevel="2" x14ac:dyDescent="0.25">
      <c r="A1349" s="20" t="s">
        <v>1313</v>
      </c>
      <c r="B1349" s="20">
        <v>157</v>
      </c>
      <c r="C1349" s="20" t="s">
        <v>53</v>
      </c>
      <c r="D1349" s="20">
        <v>298</v>
      </c>
      <c r="E1349" s="20" t="s">
        <v>100</v>
      </c>
      <c r="F1349" s="20">
        <v>301</v>
      </c>
      <c r="G1349" s="20" t="s">
        <v>398</v>
      </c>
      <c r="T1349" s="23">
        <v>1</v>
      </c>
      <c r="V1349" s="23">
        <v>1</v>
      </c>
      <c r="W1349" s="28">
        <f t="shared" si="158"/>
        <v>2</v>
      </c>
    </row>
    <row r="1350" spans="1:23" outlineLevel="1" x14ac:dyDescent="0.25">
      <c r="A1350" s="24" t="s">
        <v>1871</v>
      </c>
      <c r="B1350" s="25"/>
      <c r="C1350" s="25"/>
      <c r="D1350" s="25"/>
      <c r="E1350" s="25"/>
      <c r="F1350" s="25"/>
      <c r="G1350" s="25"/>
      <c r="H1350" s="26">
        <f t="shared" ref="H1350:W1350" si="165">SUBTOTAL(9,H1343:H1349)</f>
        <v>18</v>
      </c>
      <c r="I1350" s="26">
        <f t="shared" si="165"/>
        <v>0</v>
      </c>
      <c r="J1350" s="26">
        <f t="shared" si="165"/>
        <v>8</v>
      </c>
      <c r="K1350" s="26">
        <f t="shared" si="165"/>
        <v>11</v>
      </c>
      <c r="L1350" s="26">
        <f t="shared" si="165"/>
        <v>15</v>
      </c>
      <c r="M1350" s="26">
        <f t="shared" si="165"/>
        <v>18</v>
      </c>
      <c r="N1350" s="26">
        <f t="shared" si="165"/>
        <v>13</v>
      </c>
      <c r="O1350" s="26">
        <f t="shared" si="165"/>
        <v>11</v>
      </c>
      <c r="P1350" s="26">
        <f t="shared" si="165"/>
        <v>15</v>
      </c>
      <c r="Q1350" s="26">
        <f t="shared" si="165"/>
        <v>20</v>
      </c>
      <c r="R1350" s="26">
        <f t="shared" si="165"/>
        <v>13</v>
      </c>
      <c r="S1350" s="26">
        <f t="shared" si="165"/>
        <v>15</v>
      </c>
      <c r="T1350" s="26">
        <f t="shared" si="165"/>
        <v>17</v>
      </c>
      <c r="U1350" s="26">
        <f t="shared" si="165"/>
        <v>21</v>
      </c>
      <c r="V1350" s="26">
        <f t="shared" si="165"/>
        <v>13</v>
      </c>
      <c r="W1350" s="28">
        <f t="shared" si="165"/>
        <v>208</v>
      </c>
    </row>
    <row r="1351" spans="1:23" outlineLevel="2" x14ac:dyDescent="0.25">
      <c r="A1351" s="20" t="s">
        <v>1314</v>
      </c>
      <c r="B1351" s="20">
        <v>1462</v>
      </c>
      <c r="C1351" s="20" t="s">
        <v>142</v>
      </c>
      <c r="D1351" s="20">
        <v>1663</v>
      </c>
      <c r="E1351" s="20" t="s">
        <v>59</v>
      </c>
      <c r="F1351" s="20">
        <v>172</v>
      </c>
      <c r="G1351" s="20" t="s">
        <v>340</v>
      </c>
      <c r="S1351" s="23">
        <v>5</v>
      </c>
      <c r="T1351" s="23">
        <v>2</v>
      </c>
      <c r="U1351" s="23">
        <v>4</v>
      </c>
      <c r="V1351" s="23">
        <v>3</v>
      </c>
      <c r="W1351" s="28">
        <f t="shared" si="158"/>
        <v>14</v>
      </c>
    </row>
    <row r="1352" spans="1:23" outlineLevel="2" x14ac:dyDescent="0.25">
      <c r="A1352" s="20" t="s">
        <v>1314</v>
      </c>
      <c r="B1352" s="20">
        <v>1462</v>
      </c>
      <c r="C1352" s="20" t="s">
        <v>142</v>
      </c>
      <c r="D1352" s="20">
        <v>1462</v>
      </c>
      <c r="E1352" s="20" t="s">
        <v>142</v>
      </c>
      <c r="F1352" s="20">
        <v>695</v>
      </c>
      <c r="G1352" s="20" t="s">
        <v>581</v>
      </c>
      <c r="H1352" s="23">
        <v>3</v>
      </c>
      <c r="J1352" s="23">
        <v>2</v>
      </c>
      <c r="K1352" s="23">
        <v>2</v>
      </c>
      <c r="L1352" s="23">
        <v>2</v>
      </c>
      <c r="M1352" s="23">
        <v>6</v>
      </c>
      <c r="N1352" s="23">
        <v>6</v>
      </c>
      <c r="O1352" s="23">
        <v>6</v>
      </c>
      <c r="P1352" s="23">
        <v>2</v>
      </c>
      <c r="Q1352" s="23">
        <v>5</v>
      </c>
      <c r="R1352" s="23">
        <v>1</v>
      </c>
      <c r="W1352" s="28">
        <f t="shared" si="158"/>
        <v>35</v>
      </c>
    </row>
    <row r="1353" spans="1:23" outlineLevel="2" x14ac:dyDescent="0.25">
      <c r="A1353" s="20" t="s">
        <v>1314</v>
      </c>
      <c r="B1353" s="20">
        <v>1462</v>
      </c>
      <c r="C1353" s="20" t="s">
        <v>142</v>
      </c>
      <c r="D1353" s="20">
        <v>1462</v>
      </c>
      <c r="E1353" s="20" t="s">
        <v>142</v>
      </c>
      <c r="F1353" s="20">
        <v>1046</v>
      </c>
      <c r="G1353" s="20" t="s">
        <v>583</v>
      </c>
      <c r="P1353" s="23">
        <v>1</v>
      </c>
      <c r="W1353" s="28">
        <f t="shared" si="158"/>
        <v>1</v>
      </c>
    </row>
    <row r="1354" spans="1:23" outlineLevel="2" x14ac:dyDescent="0.25">
      <c r="A1354" s="20" t="s">
        <v>1314</v>
      </c>
      <c r="B1354" s="20">
        <v>1462</v>
      </c>
      <c r="C1354" s="20" t="s">
        <v>142</v>
      </c>
      <c r="D1354" s="20">
        <v>1462</v>
      </c>
      <c r="E1354" s="20" t="s">
        <v>142</v>
      </c>
      <c r="F1354" s="20">
        <v>1035</v>
      </c>
      <c r="G1354" s="20" t="s">
        <v>585</v>
      </c>
      <c r="T1354" s="23">
        <v>2</v>
      </c>
      <c r="V1354" s="23">
        <v>1</v>
      </c>
      <c r="W1354" s="28">
        <f t="shared" si="158"/>
        <v>3</v>
      </c>
    </row>
    <row r="1355" spans="1:23" outlineLevel="1" x14ac:dyDescent="0.25">
      <c r="A1355" s="24" t="s">
        <v>1872</v>
      </c>
      <c r="B1355" s="25"/>
      <c r="C1355" s="25"/>
      <c r="D1355" s="25"/>
      <c r="E1355" s="25"/>
      <c r="F1355" s="25"/>
      <c r="G1355" s="25"/>
      <c r="H1355" s="26">
        <f t="shared" ref="H1355:W1355" si="166">SUBTOTAL(9,H1351:H1354)</f>
        <v>3</v>
      </c>
      <c r="I1355" s="26">
        <f t="shared" si="166"/>
        <v>0</v>
      </c>
      <c r="J1355" s="26">
        <f t="shared" si="166"/>
        <v>2</v>
      </c>
      <c r="K1355" s="26">
        <f t="shared" si="166"/>
        <v>2</v>
      </c>
      <c r="L1355" s="26">
        <f t="shared" si="166"/>
        <v>2</v>
      </c>
      <c r="M1355" s="26">
        <f t="shared" si="166"/>
        <v>6</v>
      </c>
      <c r="N1355" s="26">
        <f t="shared" si="166"/>
        <v>6</v>
      </c>
      <c r="O1355" s="26">
        <f t="shared" si="166"/>
        <v>6</v>
      </c>
      <c r="P1355" s="26">
        <f t="shared" si="166"/>
        <v>3</v>
      </c>
      <c r="Q1355" s="26">
        <f t="shared" si="166"/>
        <v>5</v>
      </c>
      <c r="R1355" s="26">
        <f t="shared" si="166"/>
        <v>1</v>
      </c>
      <c r="S1355" s="26">
        <f t="shared" si="166"/>
        <v>5</v>
      </c>
      <c r="T1355" s="26">
        <f t="shared" si="166"/>
        <v>4</v>
      </c>
      <c r="U1355" s="26">
        <f t="shared" si="166"/>
        <v>4</v>
      </c>
      <c r="V1355" s="26">
        <f t="shared" si="166"/>
        <v>4</v>
      </c>
      <c r="W1355" s="28">
        <f t="shared" si="166"/>
        <v>53</v>
      </c>
    </row>
    <row r="1356" spans="1:23" outlineLevel="2" x14ac:dyDescent="0.25">
      <c r="A1356" s="20" t="s">
        <v>1315</v>
      </c>
      <c r="B1356" s="20">
        <v>160</v>
      </c>
      <c r="C1356" s="20" t="s">
        <v>55</v>
      </c>
      <c r="D1356" s="20">
        <v>160</v>
      </c>
      <c r="E1356" s="20" t="s">
        <v>55</v>
      </c>
      <c r="F1356" s="20">
        <v>162</v>
      </c>
      <c r="G1356" s="20" t="s">
        <v>331</v>
      </c>
      <c r="H1356" s="23">
        <v>7</v>
      </c>
      <c r="I1356" s="23">
        <v>2</v>
      </c>
      <c r="J1356" s="23">
        <v>12</v>
      </c>
      <c r="K1356" s="23">
        <v>17</v>
      </c>
      <c r="L1356" s="23">
        <v>11</v>
      </c>
      <c r="M1356" s="23">
        <v>12</v>
      </c>
      <c r="N1356" s="23">
        <v>11</v>
      </c>
      <c r="O1356" s="23">
        <v>15</v>
      </c>
      <c r="P1356" s="23">
        <v>10</v>
      </c>
      <c r="W1356" s="28">
        <f t="shared" si="158"/>
        <v>97</v>
      </c>
    </row>
    <row r="1357" spans="1:23" outlineLevel="2" x14ac:dyDescent="0.25">
      <c r="A1357" s="20" t="s">
        <v>1315</v>
      </c>
      <c r="B1357" s="20">
        <v>160</v>
      </c>
      <c r="C1357" s="20" t="s">
        <v>55</v>
      </c>
      <c r="D1357" s="20">
        <v>160</v>
      </c>
      <c r="E1357" s="20" t="s">
        <v>55</v>
      </c>
      <c r="F1357" s="20">
        <v>161</v>
      </c>
      <c r="G1357" s="20" t="s">
        <v>332</v>
      </c>
      <c r="Q1357" s="23">
        <v>9</v>
      </c>
      <c r="R1357" s="23">
        <v>13</v>
      </c>
      <c r="S1357" s="23">
        <v>13</v>
      </c>
      <c r="T1357" s="23">
        <v>19</v>
      </c>
      <c r="U1357" s="23">
        <v>11</v>
      </c>
      <c r="V1357" s="23">
        <v>7</v>
      </c>
      <c r="W1357" s="28">
        <f t="shared" si="158"/>
        <v>72</v>
      </c>
    </row>
    <row r="1358" spans="1:23" outlineLevel="2" x14ac:dyDescent="0.25">
      <c r="A1358" s="20" t="s">
        <v>1315</v>
      </c>
      <c r="B1358" s="20">
        <v>160</v>
      </c>
      <c r="C1358" s="20" t="s">
        <v>55</v>
      </c>
      <c r="D1358" s="20">
        <v>1067</v>
      </c>
      <c r="E1358" s="20" t="s">
        <v>97</v>
      </c>
      <c r="F1358" s="20">
        <v>1068</v>
      </c>
      <c r="G1358" s="20" t="s">
        <v>97</v>
      </c>
      <c r="V1358" s="23">
        <v>1</v>
      </c>
      <c r="W1358" s="28">
        <f t="shared" si="158"/>
        <v>1</v>
      </c>
    </row>
    <row r="1359" spans="1:23" outlineLevel="2" x14ac:dyDescent="0.25">
      <c r="A1359" s="20" t="s">
        <v>1315</v>
      </c>
      <c r="B1359" s="20">
        <v>160</v>
      </c>
      <c r="C1359" s="20" t="s">
        <v>55</v>
      </c>
      <c r="D1359" s="20">
        <v>1468</v>
      </c>
      <c r="E1359" s="20" t="s">
        <v>155</v>
      </c>
      <c r="F1359" s="20">
        <v>119</v>
      </c>
      <c r="G1359" s="20" t="s">
        <v>630</v>
      </c>
      <c r="L1359" s="23">
        <v>1</v>
      </c>
      <c r="W1359" s="28">
        <f t="shared" si="158"/>
        <v>1</v>
      </c>
    </row>
    <row r="1360" spans="1:23" outlineLevel="2" x14ac:dyDescent="0.25">
      <c r="A1360" s="20" t="s">
        <v>1315</v>
      </c>
      <c r="B1360" s="20">
        <v>160</v>
      </c>
      <c r="C1360" s="20" t="s">
        <v>55</v>
      </c>
      <c r="D1360" s="20">
        <v>551</v>
      </c>
      <c r="E1360" s="20" t="s">
        <v>185</v>
      </c>
      <c r="F1360" s="20">
        <v>552</v>
      </c>
      <c r="G1360" s="20" t="s">
        <v>754</v>
      </c>
      <c r="H1360" s="23">
        <v>1</v>
      </c>
      <c r="W1360" s="28">
        <f t="shared" si="158"/>
        <v>1</v>
      </c>
    </row>
    <row r="1361" spans="1:23" outlineLevel="2" x14ac:dyDescent="0.25">
      <c r="A1361" s="20" t="s">
        <v>1315</v>
      </c>
      <c r="B1361" s="20">
        <v>160</v>
      </c>
      <c r="C1361" s="20" t="s">
        <v>55</v>
      </c>
      <c r="D1361" s="20">
        <v>551</v>
      </c>
      <c r="E1361" s="20" t="s">
        <v>185</v>
      </c>
      <c r="F1361" s="20">
        <v>553</v>
      </c>
      <c r="G1361" s="20" t="s">
        <v>755</v>
      </c>
      <c r="J1361" s="23">
        <v>1</v>
      </c>
      <c r="L1361" s="23">
        <v>1</v>
      </c>
      <c r="W1361" s="28">
        <f t="shared" si="158"/>
        <v>2</v>
      </c>
    </row>
    <row r="1362" spans="1:23" outlineLevel="2" x14ac:dyDescent="0.25">
      <c r="A1362" s="20" t="s">
        <v>1315</v>
      </c>
      <c r="B1362" s="20">
        <v>160</v>
      </c>
      <c r="C1362" s="20" t="s">
        <v>55</v>
      </c>
      <c r="D1362" s="20">
        <v>551</v>
      </c>
      <c r="E1362" s="20" t="s">
        <v>185</v>
      </c>
      <c r="F1362" s="20">
        <v>557</v>
      </c>
      <c r="G1362" s="20" t="s">
        <v>756</v>
      </c>
      <c r="S1362" s="23">
        <v>1</v>
      </c>
      <c r="W1362" s="28">
        <f t="shared" si="158"/>
        <v>1</v>
      </c>
    </row>
    <row r="1363" spans="1:23" outlineLevel="2" x14ac:dyDescent="0.25">
      <c r="A1363" s="20" t="s">
        <v>1315</v>
      </c>
      <c r="B1363" s="20">
        <v>160</v>
      </c>
      <c r="C1363" s="20" t="s">
        <v>55</v>
      </c>
      <c r="D1363" s="20">
        <v>551</v>
      </c>
      <c r="E1363" s="20" t="s">
        <v>185</v>
      </c>
      <c r="F1363" s="20">
        <v>556</v>
      </c>
      <c r="G1363" s="20" t="s">
        <v>757</v>
      </c>
      <c r="P1363" s="23">
        <v>2</v>
      </c>
      <c r="W1363" s="28">
        <f t="shared" si="158"/>
        <v>2</v>
      </c>
    </row>
    <row r="1364" spans="1:23" outlineLevel="1" x14ac:dyDescent="0.25">
      <c r="A1364" s="24" t="s">
        <v>1873</v>
      </c>
      <c r="B1364" s="25"/>
      <c r="C1364" s="25"/>
      <c r="D1364" s="25"/>
      <c r="E1364" s="25"/>
      <c r="F1364" s="25"/>
      <c r="G1364" s="25"/>
      <c r="H1364" s="26">
        <f t="shared" ref="H1364:W1364" si="167">SUBTOTAL(9,H1356:H1363)</f>
        <v>8</v>
      </c>
      <c r="I1364" s="26">
        <f t="shared" si="167"/>
        <v>2</v>
      </c>
      <c r="J1364" s="26">
        <f t="shared" si="167"/>
        <v>13</v>
      </c>
      <c r="K1364" s="26">
        <f t="shared" si="167"/>
        <v>17</v>
      </c>
      <c r="L1364" s="26">
        <f t="shared" si="167"/>
        <v>13</v>
      </c>
      <c r="M1364" s="26">
        <f t="shared" si="167"/>
        <v>12</v>
      </c>
      <c r="N1364" s="26">
        <f t="shared" si="167"/>
        <v>11</v>
      </c>
      <c r="O1364" s="26">
        <f t="shared" si="167"/>
        <v>15</v>
      </c>
      <c r="P1364" s="26">
        <f t="shared" si="167"/>
        <v>12</v>
      </c>
      <c r="Q1364" s="26">
        <f t="shared" si="167"/>
        <v>9</v>
      </c>
      <c r="R1364" s="26">
        <f t="shared" si="167"/>
        <v>13</v>
      </c>
      <c r="S1364" s="26">
        <f t="shared" si="167"/>
        <v>14</v>
      </c>
      <c r="T1364" s="26">
        <f t="shared" si="167"/>
        <v>19</v>
      </c>
      <c r="U1364" s="26">
        <f t="shared" si="167"/>
        <v>11</v>
      </c>
      <c r="V1364" s="26">
        <f t="shared" si="167"/>
        <v>8</v>
      </c>
      <c r="W1364" s="28">
        <f t="shared" si="167"/>
        <v>177</v>
      </c>
    </row>
    <row r="1365" spans="1:23" outlineLevel="2" x14ac:dyDescent="0.25">
      <c r="A1365" s="20" t="s">
        <v>1316</v>
      </c>
      <c r="B1365" s="20">
        <v>163</v>
      </c>
      <c r="C1365" s="20" t="s">
        <v>56</v>
      </c>
      <c r="D1365" s="20">
        <v>108</v>
      </c>
      <c r="E1365" s="20" t="s">
        <v>39</v>
      </c>
      <c r="F1365" s="20">
        <v>111</v>
      </c>
      <c r="G1365" s="20" t="s">
        <v>312</v>
      </c>
      <c r="R1365" s="23">
        <v>1</v>
      </c>
      <c r="W1365" s="28">
        <f t="shared" si="158"/>
        <v>1</v>
      </c>
    </row>
    <row r="1366" spans="1:23" outlineLevel="2" x14ac:dyDescent="0.25">
      <c r="A1366" s="20" t="s">
        <v>1316</v>
      </c>
      <c r="B1366" s="20">
        <v>163</v>
      </c>
      <c r="C1366" s="20" t="s">
        <v>56</v>
      </c>
      <c r="D1366" s="20">
        <v>163</v>
      </c>
      <c r="E1366" s="20" t="s">
        <v>56</v>
      </c>
      <c r="F1366" s="20">
        <v>164</v>
      </c>
      <c r="G1366" s="20" t="s">
        <v>333</v>
      </c>
      <c r="H1366" s="23">
        <v>9</v>
      </c>
      <c r="I1366" s="23">
        <v>1</v>
      </c>
      <c r="J1366" s="23">
        <v>8</v>
      </c>
      <c r="K1366" s="23">
        <v>12</v>
      </c>
      <c r="L1366" s="23">
        <v>7</v>
      </c>
      <c r="M1366" s="23">
        <v>8</v>
      </c>
      <c r="N1366" s="23">
        <v>10</v>
      </c>
      <c r="O1366" s="23">
        <v>8</v>
      </c>
      <c r="P1366" s="23">
        <v>4</v>
      </c>
      <c r="Q1366" s="23">
        <v>7</v>
      </c>
      <c r="R1366" s="23">
        <v>8</v>
      </c>
      <c r="W1366" s="28">
        <f t="shared" si="158"/>
        <v>82</v>
      </c>
    </row>
    <row r="1367" spans="1:23" outlineLevel="2" x14ac:dyDescent="0.25">
      <c r="A1367" s="20" t="s">
        <v>1316</v>
      </c>
      <c r="B1367" s="20">
        <v>163</v>
      </c>
      <c r="C1367" s="20" t="s">
        <v>56</v>
      </c>
      <c r="D1367" s="20">
        <v>163</v>
      </c>
      <c r="E1367" s="20" t="s">
        <v>56</v>
      </c>
      <c r="F1367" s="20">
        <v>165</v>
      </c>
      <c r="G1367" s="20" t="s">
        <v>334</v>
      </c>
      <c r="S1367" s="23">
        <v>9</v>
      </c>
      <c r="T1367" s="23">
        <v>8</v>
      </c>
      <c r="U1367" s="23">
        <v>10</v>
      </c>
      <c r="V1367" s="23">
        <v>9</v>
      </c>
      <c r="W1367" s="28">
        <f t="shared" si="158"/>
        <v>36</v>
      </c>
    </row>
    <row r="1368" spans="1:23" outlineLevel="2" x14ac:dyDescent="0.25">
      <c r="A1368" s="20" t="s">
        <v>1316</v>
      </c>
      <c r="B1368" s="20">
        <v>163</v>
      </c>
      <c r="C1368" s="20" t="s">
        <v>56</v>
      </c>
      <c r="D1368" s="20">
        <v>1672</v>
      </c>
      <c r="E1368" s="20" t="s">
        <v>94</v>
      </c>
      <c r="F1368" s="20">
        <v>1673</v>
      </c>
      <c r="G1368" s="20" t="s">
        <v>94</v>
      </c>
      <c r="S1368" s="23">
        <v>1</v>
      </c>
      <c r="W1368" s="28">
        <f t="shared" ref="W1368:W1439" si="168">SUM(H1368:V1368)</f>
        <v>1</v>
      </c>
    </row>
    <row r="1369" spans="1:23" outlineLevel="2" x14ac:dyDescent="0.25">
      <c r="A1369" s="20" t="s">
        <v>1316</v>
      </c>
      <c r="B1369" s="20">
        <v>163</v>
      </c>
      <c r="C1369" s="20" t="s">
        <v>56</v>
      </c>
      <c r="D1369" s="20">
        <v>353</v>
      </c>
      <c r="E1369" s="20" t="s">
        <v>115</v>
      </c>
      <c r="F1369" s="20">
        <v>354</v>
      </c>
      <c r="G1369" s="20" t="s">
        <v>418</v>
      </c>
      <c r="M1369" s="23">
        <v>1</v>
      </c>
      <c r="O1369" s="23">
        <v>1</v>
      </c>
      <c r="W1369" s="28">
        <f t="shared" si="168"/>
        <v>2</v>
      </c>
    </row>
    <row r="1370" spans="1:23" outlineLevel="2" x14ac:dyDescent="0.25">
      <c r="A1370" s="20" t="s">
        <v>1316</v>
      </c>
      <c r="B1370" s="20">
        <v>163</v>
      </c>
      <c r="C1370" s="20" t="s">
        <v>56</v>
      </c>
      <c r="D1370" s="20">
        <v>1013</v>
      </c>
      <c r="E1370" s="20" t="s">
        <v>116</v>
      </c>
      <c r="F1370" s="20">
        <v>1014</v>
      </c>
      <c r="G1370" s="20" t="s">
        <v>419</v>
      </c>
      <c r="O1370" s="23">
        <v>1</v>
      </c>
      <c r="W1370" s="28">
        <f t="shared" si="168"/>
        <v>1</v>
      </c>
    </row>
    <row r="1371" spans="1:23" outlineLevel="2" x14ac:dyDescent="0.25">
      <c r="A1371" s="20" t="s">
        <v>1316</v>
      </c>
      <c r="B1371" s="20">
        <v>163</v>
      </c>
      <c r="C1371" s="20" t="s">
        <v>56</v>
      </c>
      <c r="D1371" s="20">
        <v>1139</v>
      </c>
      <c r="E1371" s="20" t="s">
        <v>253</v>
      </c>
      <c r="F1371" s="20">
        <v>1140</v>
      </c>
      <c r="G1371" s="20" t="s">
        <v>841</v>
      </c>
      <c r="V1371" s="23">
        <v>1</v>
      </c>
      <c r="W1371" s="28">
        <f t="shared" si="168"/>
        <v>1</v>
      </c>
    </row>
    <row r="1372" spans="1:23" outlineLevel="1" x14ac:dyDescent="0.25">
      <c r="A1372" s="24" t="s">
        <v>1874</v>
      </c>
      <c r="B1372" s="25"/>
      <c r="C1372" s="25"/>
      <c r="D1372" s="25"/>
      <c r="E1372" s="25"/>
      <c r="F1372" s="25"/>
      <c r="G1372" s="25"/>
      <c r="H1372" s="26">
        <f t="shared" ref="H1372:W1372" si="169">SUBTOTAL(9,H1365:H1371)</f>
        <v>9</v>
      </c>
      <c r="I1372" s="26">
        <f t="shared" si="169"/>
        <v>1</v>
      </c>
      <c r="J1372" s="26">
        <f t="shared" si="169"/>
        <v>8</v>
      </c>
      <c r="K1372" s="26">
        <f t="shared" si="169"/>
        <v>12</v>
      </c>
      <c r="L1372" s="26">
        <f t="shared" si="169"/>
        <v>7</v>
      </c>
      <c r="M1372" s="26">
        <f t="shared" si="169"/>
        <v>9</v>
      </c>
      <c r="N1372" s="26">
        <f t="shared" si="169"/>
        <v>10</v>
      </c>
      <c r="O1372" s="26">
        <f t="shared" si="169"/>
        <v>10</v>
      </c>
      <c r="P1372" s="26">
        <f t="shared" si="169"/>
        <v>4</v>
      </c>
      <c r="Q1372" s="26">
        <f t="shared" si="169"/>
        <v>7</v>
      </c>
      <c r="R1372" s="26">
        <f t="shared" si="169"/>
        <v>9</v>
      </c>
      <c r="S1372" s="26">
        <f t="shared" si="169"/>
        <v>10</v>
      </c>
      <c r="T1372" s="26">
        <f t="shared" si="169"/>
        <v>8</v>
      </c>
      <c r="U1372" s="26">
        <f t="shared" si="169"/>
        <v>10</v>
      </c>
      <c r="V1372" s="26">
        <f t="shared" si="169"/>
        <v>10</v>
      </c>
      <c r="W1372" s="28">
        <f t="shared" si="169"/>
        <v>124</v>
      </c>
    </row>
    <row r="1373" spans="1:23" outlineLevel="2" x14ac:dyDescent="0.25">
      <c r="A1373" s="20" t="s">
        <v>1317</v>
      </c>
      <c r="B1373" s="20">
        <v>1002</v>
      </c>
      <c r="C1373" s="20" t="s">
        <v>58</v>
      </c>
      <c r="D1373" s="20">
        <v>191</v>
      </c>
      <c r="E1373" s="20" t="s">
        <v>67</v>
      </c>
      <c r="F1373" s="20">
        <v>192</v>
      </c>
      <c r="G1373" s="20" t="s">
        <v>350</v>
      </c>
      <c r="R1373" s="23">
        <v>1</v>
      </c>
      <c r="W1373" s="28">
        <f t="shared" si="168"/>
        <v>1</v>
      </c>
    </row>
    <row r="1374" spans="1:23" outlineLevel="1" x14ac:dyDescent="0.25">
      <c r="A1374" s="24" t="s">
        <v>1875</v>
      </c>
      <c r="B1374" s="25"/>
      <c r="C1374" s="25"/>
      <c r="D1374" s="25"/>
      <c r="E1374" s="25"/>
      <c r="F1374" s="25"/>
      <c r="G1374" s="25"/>
      <c r="H1374" s="26">
        <f t="shared" ref="H1374:W1374" si="170">SUBTOTAL(9,H1373:H1373)</f>
        <v>0</v>
      </c>
      <c r="I1374" s="26">
        <f t="shared" si="170"/>
        <v>0</v>
      </c>
      <c r="J1374" s="26">
        <f t="shared" si="170"/>
        <v>0</v>
      </c>
      <c r="K1374" s="26">
        <f t="shared" si="170"/>
        <v>0</v>
      </c>
      <c r="L1374" s="26">
        <f t="shared" si="170"/>
        <v>0</v>
      </c>
      <c r="M1374" s="26">
        <f t="shared" si="170"/>
        <v>0</v>
      </c>
      <c r="N1374" s="26">
        <f t="shared" si="170"/>
        <v>0</v>
      </c>
      <c r="O1374" s="26">
        <f t="shared" si="170"/>
        <v>0</v>
      </c>
      <c r="P1374" s="26">
        <f t="shared" si="170"/>
        <v>0</v>
      </c>
      <c r="Q1374" s="26">
        <f t="shared" si="170"/>
        <v>0</v>
      </c>
      <c r="R1374" s="26">
        <f t="shared" si="170"/>
        <v>1</v>
      </c>
      <c r="S1374" s="26">
        <f t="shared" si="170"/>
        <v>0</v>
      </c>
      <c r="T1374" s="26">
        <f t="shared" si="170"/>
        <v>0</v>
      </c>
      <c r="U1374" s="26">
        <f t="shared" si="170"/>
        <v>0</v>
      </c>
      <c r="V1374" s="26">
        <f t="shared" si="170"/>
        <v>0</v>
      </c>
      <c r="W1374" s="28">
        <f t="shared" si="170"/>
        <v>1</v>
      </c>
    </row>
    <row r="1375" spans="1:23" outlineLevel="2" x14ac:dyDescent="0.25">
      <c r="A1375" s="20" t="s">
        <v>1318</v>
      </c>
      <c r="B1375" s="20">
        <v>932</v>
      </c>
      <c r="C1375" s="20" t="s">
        <v>173</v>
      </c>
      <c r="D1375" s="20">
        <v>42</v>
      </c>
      <c r="E1375" s="20" t="s">
        <v>27</v>
      </c>
      <c r="F1375" s="20">
        <v>52</v>
      </c>
      <c r="G1375" s="20" t="s">
        <v>282</v>
      </c>
      <c r="S1375" s="23">
        <v>4</v>
      </c>
      <c r="T1375" s="23">
        <v>1</v>
      </c>
      <c r="U1375" s="23">
        <v>4</v>
      </c>
      <c r="V1375" s="23">
        <v>3</v>
      </c>
      <c r="W1375" s="28">
        <f t="shared" si="168"/>
        <v>12</v>
      </c>
    </row>
    <row r="1376" spans="1:23" outlineLevel="2" x14ac:dyDescent="0.25">
      <c r="A1376" s="20" t="s">
        <v>1318</v>
      </c>
      <c r="B1376" s="20">
        <v>932</v>
      </c>
      <c r="C1376" s="20" t="s">
        <v>173</v>
      </c>
      <c r="D1376" s="20">
        <v>78</v>
      </c>
      <c r="E1376" s="20" t="s">
        <v>34</v>
      </c>
      <c r="F1376" s="20">
        <v>84</v>
      </c>
      <c r="G1376" s="20" t="s">
        <v>303</v>
      </c>
      <c r="S1376" s="23">
        <v>15</v>
      </c>
      <c r="T1376" s="23">
        <v>13</v>
      </c>
      <c r="U1376" s="23">
        <v>11</v>
      </c>
      <c r="V1376" s="23">
        <v>13</v>
      </c>
      <c r="W1376" s="28">
        <f t="shared" si="168"/>
        <v>52</v>
      </c>
    </row>
    <row r="1377" spans="1:23" outlineLevel="2" x14ac:dyDescent="0.25">
      <c r="A1377" s="20" t="s">
        <v>1318</v>
      </c>
      <c r="B1377" s="20">
        <v>932</v>
      </c>
      <c r="C1377" s="20" t="s">
        <v>173</v>
      </c>
      <c r="D1377" s="20">
        <v>148</v>
      </c>
      <c r="E1377" s="20" t="s">
        <v>50</v>
      </c>
      <c r="F1377" s="20">
        <v>149</v>
      </c>
      <c r="G1377" s="20" t="s">
        <v>324</v>
      </c>
      <c r="K1377" s="23">
        <v>1</v>
      </c>
      <c r="O1377" s="23">
        <v>1</v>
      </c>
      <c r="W1377" s="28">
        <f t="shared" si="168"/>
        <v>2</v>
      </c>
    </row>
    <row r="1378" spans="1:23" outlineLevel="2" x14ac:dyDescent="0.25">
      <c r="A1378" s="20" t="s">
        <v>1318</v>
      </c>
      <c r="B1378" s="20">
        <v>932</v>
      </c>
      <c r="C1378" s="20" t="s">
        <v>173</v>
      </c>
      <c r="D1378" s="20">
        <v>1663</v>
      </c>
      <c r="E1378" s="20" t="s">
        <v>59</v>
      </c>
      <c r="F1378" s="20">
        <v>1463</v>
      </c>
      <c r="G1378" s="20" t="s">
        <v>339</v>
      </c>
      <c r="J1378" s="23">
        <v>1</v>
      </c>
      <c r="L1378" s="23">
        <v>1</v>
      </c>
      <c r="M1378" s="23">
        <v>1</v>
      </c>
      <c r="W1378" s="28">
        <f t="shared" si="168"/>
        <v>3</v>
      </c>
    </row>
    <row r="1379" spans="1:23" outlineLevel="2" x14ac:dyDescent="0.25">
      <c r="A1379" s="20" t="s">
        <v>1318</v>
      </c>
      <c r="B1379" s="20">
        <v>932</v>
      </c>
      <c r="C1379" s="20" t="s">
        <v>173</v>
      </c>
      <c r="D1379" s="20">
        <v>1095</v>
      </c>
      <c r="E1379" s="20" t="s">
        <v>235</v>
      </c>
      <c r="F1379" s="20">
        <v>1096</v>
      </c>
      <c r="G1379" s="20" t="s">
        <v>235</v>
      </c>
      <c r="S1379" s="23">
        <v>10</v>
      </c>
      <c r="T1379" s="23">
        <v>4</v>
      </c>
      <c r="U1379" s="23">
        <v>7</v>
      </c>
      <c r="V1379" s="23">
        <v>5</v>
      </c>
      <c r="W1379" s="28">
        <f t="shared" si="168"/>
        <v>26</v>
      </c>
    </row>
    <row r="1380" spans="1:23" outlineLevel="2" x14ac:dyDescent="0.25">
      <c r="A1380" s="20" t="s">
        <v>1318</v>
      </c>
      <c r="B1380" s="20">
        <v>932</v>
      </c>
      <c r="C1380" s="20" t="s">
        <v>173</v>
      </c>
      <c r="D1380" s="20">
        <v>1672</v>
      </c>
      <c r="E1380" s="20" t="s">
        <v>94</v>
      </c>
      <c r="F1380" s="20">
        <v>1673</v>
      </c>
      <c r="G1380" s="20" t="s">
        <v>94</v>
      </c>
      <c r="T1380" s="23">
        <v>1</v>
      </c>
      <c r="U1380" s="23">
        <v>1</v>
      </c>
      <c r="W1380" s="28">
        <f t="shared" si="168"/>
        <v>2</v>
      </c>
    </row>
    <row r="1381" spans="1:23" outlineLevel="2" x14ac:dyDescent="0.25">
      <c r="A1381" s="20" t="s">
        <v>1318</v>
      </c>
      <c r="B1381" s="20">
        <v>932</v>
      </c>
      <c r="C1381" s="20" t="s">
        <v>173</v>
      </c>
      <c r="D1381" s="20">
        <v>1615</v>
      </c>
      <c r="E1381" s="20" t="s">
        <v>140</v>
      </c>
      <c r="F1381" s="20">
        <v>675</v>
      </c>
      <c r="G1381" s="20" t="s">
        <v>573</v>
      </c>
      <c r="S1381" s="23">
        <v>1</v>
      </c>
      <c r="T1381" s="23">
        <v>1</v>
      </c>
      <c r="U1381" s="23">
        <v>2</v>
      </c>
      <c r="V1381" s="23">
        <v>1</v>
      </c>
      <c r="W1381" s="28">
        <f t="shared" si="168"/>
        <v>5</v>
      </c>
    </row>
    <row r="1382" spans="1:23" outlineLevel="2" x14ac:dyDescent="0.25">
      <c r="A1382" s="20" t="s">
        <v>1318</v>
      </c>
      <c r="B1382" s="20">
        <v>932</v>
      </c>
      <c r="C1382" s="20" t="s">
        <v>173</v>
      </c>
      <c r="D1382" s="20">
        <v>1466</v>
      </c>
      <c r="E1382" s="20" t="s">
        <v>151</v>
      </c>
      <c r="F1382" s="20">
        <v>332</v>
      </c>
      <c r="G1382" s="20" t="s">
        <v>611</v>
      </c>
      <c r="T1382" s="23">
        <v>1</v>
      </c>
      <c r="W1382" s="28">
        <f t="shared" si="168"/>
        <v>1</v>
      </c>
    </row>
    <row r="1383" spans="1:23" outlineLevel="2" x14ac:dyDescent="0.25">
      <c r="A1383" s="20" t="s">
        <v>1318</v>
      </c>
      <c r="B1383" s="20">
        <v>932</v>
      </c>
      <c r="C1383" s="20" t="s">
        <v>173</v>
      </c>
      <c r="D1383" s="20">
        <v>1466</v>
      </c>
      <c r="E1383" s="20" t="s">
        <v>151</v>
      </c>
      <c r="F1383" s="20">
        <v>76</v>
      </c>
      <c r="G1383" s="20" t="s">
        <v>612</v>
      </c>
      <c r="H1383" s="23">
        <v>1</v>
      </c>
      <c r="W1383" s="28">
        <f t="shared" si="168"/>
        <v>1</v>
      </c>
    </row>
    <row r="1384" spans="1:23" outlineLevel="2" x14ac:dyDescent="0.25">
      <c r="A1384" s="20" t="s">
        <v>1318</v>
      </c>
      <c r="B1384" s="20">
        <v>932</v>
      </c>
      <c r="C1384" s="20" t="s">
        <v>173</v>
      </c>
      <c r="D1384" s="20">
        <v>932</v>
      </c>
      <c r="E1384" s="20" t="s">
        <v>173</v>
      </c>
      <c r="F1384" s="20">
        <v>933</v>
      </c>
      <c r="G1384" s="20" t="s">
        <v>708</v>
      </c>
      <c r="H1384" s="23">
        <v>7</v>
      </c>
      <c r="J1384" s="23">
        <v>20</v>
      </c>
      <c r="K1384" s="23">
        <v>23</v>
      </c>
      <c r="W1384" s="28">
        <f t="shared" si="168"/>
        <v>50</v>
      </c>
    </row>
    <row r="1385" spans="1:23" outlineLevel="2" x14ac:dyDescent="0.25">
      <c r="A1385" s="20" t="s">
        <v>1318</v>
      </c>
      <c r="B1385" s="20">
        <v>932</v>
      </c>
      <c r="C1385" s="20" t="s">
        <v>173</v>
      </c>
      <c r="D1385" s="20">
        <v>932</v>
      </c>
      <c r="E1385" s="20" t="s">
        <v>173</v>
      </c>
      <c r="F1385" s="20">
        <v>935</v>
      </c>
      <c r="G1385" s="20" t="s">
        <v>709</v>
      </c>
      <c r="O1385" s="23">
        <v>22</v>
      </c>
      <c r="P1385" s="23">
        <v>30</v>
      </c>
      <c r="Q1385" s="23">
        <v>13</v>
      </c>
      <c r="R1385" s="23">
        <v>23</v>
      </c>
      <c r="W1385" s="28">
        <f t="shared" si="168"/>
        <v>88</v>
      </c>
    </row>
    <row r="1386" spans="1:23" outlineLevel="2" x14ac:dyDescent="0.25">
      <c r="A1386" s="20" t="s">
        <v>1318</v>
      </c>
      <c r="B1386" s="20">
        <v>932</v>
      </c>
      <c r="C1386" s="20" t="s">
        <v>173</v>
      </c>
      <c r="D1386" s="20">
        <v>932</v>
      </c>
      <c r="E1386" s="20" t="s">
        <v>173</v>
      </c>
      <c r="F1386" s="20">
        <v>934</v>
      </c>
      <c r="G1386" s="20" t="s">
        <v>710</v>
      </c>
      <c r="L1386" s="23">
        <v>17</v>
      </c>
      <c r="M1386" s="23">
        <v>20</v>
      </c>
      <c r="N1386" s="23">
        <v>15</v>
      </c>
      <c r="W1386" s="28">
        <f t="shared" si="168"/>
        <v>52</v>
      </c>
    </row>
    <row r="1387" spans="1:23" outlineLevel="1" x14ac:dyDescent="0.25">
      <c r="A1387" s="24" t="s">
        <v>1876</v>
      </c>
      <c r="B1387" s="25"/>
      <c r="C1387" s="25"/>
      <c r="D1387" s="25"/>
      <c r="E1387" s="25"/>
      <c r="F1387" s="25"/>
      <c r="G1387" s="25"/>
      <c r="H1387" s="26">
        <f t="shared" ref="H1387:W1387" si="171">SUBTOTAL(9,H1375:H1386)</f>
        <v>8</v>
      </c>
      <c r="I1387" s="26">
        <f t="shared" si="171"/>
        <v>0</v>
      </c>
      <c r="J1387" s="26">
        <f t="shared" si="171"/>
        <v>21</v>
      </c>
      <c r="K1387" s="26">
        <f t="shared" si="171"/>
        <v>24</v>
      </c>
      <c r="L1387" s="26">
        <f t="shared" si="171"/>
        <v>18</v>
      </c>
      <c r="M1387" s="26">
        <f t="shared" si="171"/>
        <v>21</v>
      </c>
      <c r="N1387" s="26">
        <f t="shared" si="171"/>
        <v>15</v>
      </c>
      <c r="O1387" s="26">
        <f t="shared" si="171"/>
        <v>23</v>
      </c>
      <c r="P1387" s="26">
        <f t="shared" si="171"/>
        <v>30</v>
      </c>
      <c r="Q1387" s="26">
        <f t="shared" si="171"/>
        <v>13</v>
      </c>
      <c r="R1387" s="26">
        <f t="shared" si="171"/>
        <v>23</v>
      </c>
      <c r="S1387" s="26">
        <f t="shared" si="171"/>
        <v>30</v>
      </c>
      <c r="T1387" s="26">
        <f t="shared" si="171"/>
        <v>21</v>
      </c>
      <c r="U1387" s="26">
        <f t="shared" si="171"/>
        <v>25</v>
      </c>
      <c r="V1387" s="26">
        <f t="shared" si="171"/>
        <v>22</v>
      </c>
      <c r="W1387" s="28">
        <f t="shared" si="171"/>
        <v>294</v>
      </c>
    </row>
    <row r="1388" spans="1:23" outlineLevel="2" x14ac:dyDescent="0.25">
      <c r="A1388" s="20" t="s">
        <v>1319</v>
      </c>
      <c r="B1388" s="20">
        <v>166</v>
      </c>
      <c r="C1388" s="20" t="s">
        <v>57</v>
      </c>
      <c r="D1388" s="20">
        <v>1031</v>
      </c>
      <c r="E1388" s="20" t="s">
        <v>33</v>
      </c>
      <c r="F1388" s="20">
        <v>1033</v>
      </c>
      <c r="G1388" s="20" t="s">
        <v>300</v>
      </c>
      <c r="K1388" s="23">
        <v>1</v>
      </c>
      <c r="Q1388" s="23">
        <v>3</v>
      </c>
      <c r="R1388" s="23">
        <v>6</v>
      </c>
      <c r="W1388" s="28">
        <f t="shared" si="168"/>
        <v>10</v>
      </c>
    </row>
    <row r="1389" spans="1:23" outlineLevel="2" x14ac:dyDescent="0.25">
      <c r="A1389" s="20" t="s">
        <v>1319</v>
      </c>
      <c r="B1389" s="20">
        <v>166</v>
      </c>
      <c r="C1389" s="20" t="s">
        <v>57</v>
      </c>
      <c r="D1389" s="20">
        <v>1031</v>
      </c>
      <c r="E1389" s="20" t="s">
        <v>33</v>
      </c>
      <c r="F1389" s="20">
        <v>1032</v>
      </c>
      <c r="G1389" s="20" t="s">
        <v>301</v>
      </c>
      <c r="S1389" s="23">
        <v>6</v>
      </c>
      <c r="T1389" s="23">
        <v>9</v>
      </c>
      <c r="U1389" s="23">
        <v>4</v>
      </c>
      <c r="V1389" s="23">
        <v>7</v>
      </c>
      <c r="W1389" s="28">
        <f t="shared" si="168"/>
        <v>26</v>
      </c>
    </row>
    <row r="1390" spans="1:23" outlineLevel="2" x14ac:dyDescent="0.25">
      <c r="A1390" s="20" t="s">
        <v>1319</v>
      </c>
      <c r="B1390" s="20">
        <v>166</v>
      </c>
      <c r="C1390" s="20" t="s">
        <v>57</v>
      </c>
      <c r="D1390" s="20">
        <v>1195</v>
      </c>
      <c r="E1390" s="20" t="s">
        <v>225</v>
      </c>
      <c r="F1390" s="20">
        <v>1196</v>
      </c>
      <c r="G1390" s="20" t="s">
        <v>225</v>
      </c>
      <c r="R1390" s="23">
        <v>1</v>
      </c>
      <c r="W1390" s="28">
        <f t="shared" si="168"/>
        <v>1</v>
      </c>
    </row>
    <row r="1391" spans="1:23" outlineLevel="2" x14ac:dyDescent="0.25">
      <c r="A1391" s="20" t="s">
        <v>1319</v>
      </c>
      <c r="B1391" s="20">
        <v>166</v>
      </c>
      <c r="C1391" s="20" t="s">
        <v>57</v>
      </c>
      <c r="D1391" s="20">
        <v>1160</v>
      </c>
      <c r="E1391" s="20" t="s">
        <v>226</v>
      </c>
      <c r="F1391" s="20">
        <v>1161</v>
      </c>
      <c r="G1391" s="20" t="s">
        <v>226</v>
      </c>
      <c r="Q1391" s="23">
        <v>1</v>
      </c>
      <c r="W1391" s="28">
        <f t="shared" si="168"/>
        <v>1</v>
      </c>
    </row>
    <row r="1392" spans="1:23" outlineLevel="2" x14ac:dyDescent="0.25">
      <c r="A1392" s="20" t="s">
        <v>1319</v>
      </c>
      <c r="B1392" s="20">
        <v>166</v>
      </c>
      <c r="C1392" s="20" t="s">
        <v>57</v>
      </c>
      <c r="D1392" s="20">
        <v>166</v>
      </c>
      <c r="E1392" s="20" t="s">
        <v>57</v>
      </c>
      <c r="F1392" s="20">
        <v>167</v>
      </c>
      <c r="G1392" s="20" t="s">
        <v>335</v>
      </c>
      <c r="J1392" s="23">
        <v>11</v>
      </c>
      <c r="K1392" s="23">
        <v>1</v>
      </c>
      <c r="L1392" s="23">
        <v>8</v>
      </c>
      <c r="M1392" s="23">
        <v>16</v>
      </c>
      <c r="N1392" s="23">
        <v>9</v>
      </c>
      <c r="O1392" s="23">
        <v>20</v>
      </c>
      <c r="P1392" s="23">
        <v>12</v>
      </c>
      <c r="W1392" s="28">
        <f t="shared" si="168"/>
        <v>77</v>
      </c>
    </row>
    <row r="1393" spans="1:23" outlineLevel="2" x14ac:dyDescent="0.25">
      <c r="A1393" s="20" t="s">
        <v>1319</v>
      </c>
      <c r="B1393" s="20">
        <v>166</v>
      </c>
      <c r="C1393" s="20" t="s">
        <v>57</v>
      </c>
      <c r="D1393" s="20">
        <v>1054</v>
      </c>
      <c r="E1393" s="20" t="s">
        <v>69</v>
      </c>
      <c r="F1393" s="20">
        <v>1055</v>
      </c>
      <c r="G1393" s="20" t="s">
        <v>356</v>
      </c>
      <c r="Q1393" s="23">
        <v>3</v>
      </c>
      <c r="W1393" s="28">
        <f t="shared" si="168"/>
        <v>3</v>
      </c>
    </row>
    <row r="1394" spans="1:23" outlineLevel="2" x14ac:dyDescent="0.25">
      <c r="A1394" s="20" t="s">
        <v>1319</v>
      </c>
      <c r="B1394" s="20">
        <v>166</v>
      </c>
      <c r="C1394" s="20" t="s">
        <v>57</v>
      </c>
      <c r="D1394" s="20">
        <v>1213</v>
      </c>
      <c r="E1394" s="20" t="s">
        <v>240</v>
      </c>
      <c r="F1394" s="20">
        <v>1214</v>
      </c>
      <c r="G1394" s="20" t="s">
        <v>240</v>
      </c>
      <c r="S1394" s="23">
        <v>6</v>
      </c>
      <c r="T1394" s="23">
        <v>1</v>
      </c>
      <c r="U1394" s="23">
        <v>8</v>
      </c>
      <c r="V1394" s="23">
        <v>7</v>
      </c>
      <c r="W1394" s="28">
        <f t="shared" si="168"/>
        <v>22</v>
      </c>
    </row>
    <row r="1395" spans="1:23" outlineLevel="2" x14ac:dyDescent="0.25">
      <c r="A1395" s="20" t="s">
        <v>1319</v>
      </c>
      <c r="B1395" s="20">
        <v>166</v>
      </c>
      <c r="C1395" s="20" t="s">
        <v>57</v>
      </c>
      <c r="D1395" s="20">
        <v>319</v>
      </c>
      <c r="E1395" s="20" t="s">
        <v>109</v>
      </c>
      <c r="F1395" s="20">
        <v>320</v>
      </c>
      <c r="G1395" s="20" t="s">
        <v>412</v>
      </c>
      <c r="R1395" s="23">
        <v>1</v>
      </c>
      <c r="W1395" s="28">
        <f t="shared" si="168"/>
        <v>1</v>
      </c>
    </row>
    <row r="1396" spans="1:23" outlineLevel="2" x14ac:dyDescent="0.25">
      <c r="A1396" s="20" t="s">
        <v>1319</v>
      </c>
      <c r="B1396" s="20">
        <v>166</v>
      </c>
      <c r="C1396" s="20" t="s">
        <v>57</v>
      </c>
      <c r="D1396" s="20">
        <v>1343</v>
      </c>
      <c r="E1396" s="20" t="s">
        <v>243</v>
      </c>
      <c r="F1396" s="20">
        <v>1344</v>
      </c>
      <c r="G1396" s="20" t="s">
        <v>243</v>
      </c>
      <c r="T1396" s="23">
        <v>1</v>
      </c>
      <c r="V1396" s="23">
        <v>2</v>
      </c>
      <c r="W1396" s="28">
        <f t="shared" si="168"/>
        <v>3</v>
      </c>
    </row>
    <row r="1397" spans="1:23" outlineLevel="2" x14ac:dyDescent="0.25">
      <c r="A1397" s="20" t="s">
        <v>1319</v>
      </c>
      <c r="B1397" s="20">
        <v>166</v>
      </c>
      <c r="C1397" s="20" t="s">
        <v>57</v>
      </c>
      <c r="D1397" s="20">
        <v>1274</v>
      </c>
      <c r="E1397" s="20" t="s">
        <v>244</v>
      </c>
      <c r="F1397" s="20">
        <v>1275</v>
      </c>
      <c r="G1397" s="20" t="s">
        <v>244</v>
      </c>
      <c r="Q1397" s="23">
        <v>1</v>
      </c>
      <c r="W1397" s="28">
        <f t="shared" si="168"/>
        <v>1</v>
      </c>
    </row>
    <row r="1398" spans="1:23" outlineLevel="2" x14ac:dyDescent="0.25">
      <c r="A1398" s="20" t="s">
        <v>1319</v>
      </c>
      <c r="B1398" s="20">
        <v>166</v>
      </c>
      <c r="C1398" s="20" t="s">
        <v>57</v>
      </c>
      <c r="D1398" s="20">
        <v>1671</v>
      </c>
      <c r="E1398" s="20" t="s">
        <v>216</v>
      </c>
      <c r="F1398" s="20">
        <v>530</v>
      </c>
      <c r="G1398" s="20" t="s">
        <v>829</v>
      </c>
      <c r="Q1398" s="23">
        <v>1</v>
      </c>
      <c r="R1398" s="23">
        <v>2</v>
      </c>
      <c r="T1398" s="23">
        <v>1</v>
      </c>
      <c r="U1398" s="23">
        <v>1</v>
      </c>
      <c r="V1398" s="23">
        <v>1</v>
      </c>
      <c r="W1398" s="28">
        <f t="shared" si="168"/>
        <v>6</v>
      </c>
    </row>
    <row r="1399" spans="1:23" outlineLevel="1" x14ac:dyDescent="0.25">
      <c r="A1399" s="24" t="s">
        <v>1877</v>
      </c>
      <c r="B1399" s="25"/>
      <c r="C1399" s="25"/>
      <c r="D1399" s="25"/>
      <c r="E1399" s="25"/>
      <c r="F1399" s="25"/>
      <c r="G1399" s="25"/>
      <c r="H1399" s="26">
        <f t="shared" ref="H1399:W1399" si="172">SUBTOTAL(9,H1388:H1398)</f>
        <v>0</v>
      </c>
      <c r="I1399" s="26">
        <f t="shared" si="172"/>
        <v>0</v>
      </c>
      <c r="J1399" s="26">
        <f t="shared" si="172"/>
        <v>11</v>
      </c>
      <c r="K1399" s="26">
        <f t="shared" si="172"/>
        <v>2</v>
      </c>
      <c r="L1399" s="26">
        <f t="shared" si="172"/>
        <v>8</v>
      </c>
      <c r="M1399" s="26">
        <f t="shared" si="172"/>
        <v>16</v>
      </c>
      <c r="N1399" s="26">
        <f t="shared" si="172"/>
        <v>9</v>
      </c>
      <c r="O1399" s="26">
        <f t="shared" si="172"/>
        <v>20</v>
      </c>
      <c r="P1399" s="26">
        <f t="shared" si="172"/>
        <v>12</v>
      </c>
      <c r="Q1399" s="26">
        <f t="shared" si="172"/>
        <v>9</v>
      </c>
      <c r="R1399" s="26">
        <f t="shared" si="172"/>
        <v>10</v>
      </c>
      <c r="S1399" s="26">
        <f t="shared" si="172"/>
        <v>12</v>
      </c>
      <c r="T1399" s="26">
        <f t="shared" si="172"/>
        <v>12</v>
      </c>
      <c r="U1399" s="26">
        <f t="shared" si="172"/>
        <v>13</v>
      </c>
      <c r="V1399" s="26">
        <f t="shared" si="172"/>
        <v>17</v>
      </c>
      <c r="W1399" s="28">
        <f t="shared" si="172"/>
        <v>151</v>
      </c>
    </row>
    <row r="1400" spans="1:23" outlineLevel="2" x14ac:dyDescent="0.25">
      <c r="A1400" s="20" t="s">
        <v>1320</v>
      </c>
      <c r="B1400" s="20">
        <v>718</v>
      </c>
      <c r="C1400" s="20" t="s">
        <v>148</v>
      </c>
      <c r="D1400" s="20">
        <v>718</v>
      </c>
      <c r="E1400" s="20" t="s">
        <v>148</v>
      </c>
      <c r="F1400" s="20">
        <v>719</v>
      </c>
      <c r="G1400" s="20" t="s">
        <v>602</v>
      </c>
      <c r="L1400" s="23">
        <v>1</v>
      </c>
      <c r="M1400" s="23">
        <v>1</v>
      </c>
      <c r="W1400" s="28">
        <f t="shared" si="168"/>
        <v>2</v>
      </c>
    </row>
    <row r="1401" spans="1:23" outlineLevel="2" x14ac:dyDescent="0.25">
      <c r="A1401" s="20" t="s">
        <v>1320</v>
      </c>
      <c r="B1401" s="20">
        <v>718</v>
      </c>
      <c r="C1401" s="20" t="s">
        <v>148</v>
      </c>
      <c r="D1401" s="20">
        <v>718</v>
      </c>
      <c r="E1401" s="20" t="s">
        <v>148</v>
      </c>
      <c r="F1401" s="20">
        <v>721</v>
      </c>
      <c r="G1401" s="20" t="s">
        <v>603</v>
      </c>
      <c r="P1401" s="23">
        <v>1</v>
      </c>
      <c r="Q1401" s="23">
        <v>1</v>
      </c>
      <c r="W1401" s="28">
        <f t="shared" si="168"/>
        <v>2</v>
      </c>
    </row>
    <row r="1402" spans="1:23" outlineLevel="2" x14ac:dyDescent="0.25">
      <c r="A1402" s="20" t="s">
        <v>1320</v>
      </c>
      <c r="B1402" s="20">
        <v>718</v>
      </c>
      <c r="C1402" s="20" t="s">
        <v>148</v>
      </c>
      <c r="D1402" s="20">
        <v>718</v>
      </c>
      <c r="E1402" s="20" t="s">
        <v>148</v>
      </c>
      <c r="F1402" s="20">
        <v>720</v>
      </c>
      <c r="G1402" s="20" t="s">
        <v>604</v>
      </c>
      <c r="T1402" s="23">
        <v>1</v>
      </c>
      <c r="W1402" s="28">
        <f t="shared" si="168"/>
        <v>1</v>
      </c>
    </row>
    <row r="1403" spans="1:23" outlineLevel="1" x14ac:dyDescent="0.25">
      <c r="A1403" s="24" t="s">
        <v>1878</v>
      </c>
      <c r="B1403" s="25"/>
      <c r="C1403" s="25"/>
      <c r="D1403" s="25"/>
      <c r="E1403" s="25"/>
      <c r="F1403" s="25"/>
      <c r="G1403" s="25"/>
      <c r="H1403" s="26">
        <f t="shared" ref="H1403:W1403" si="173">SUBTOTAL(9,H1400:H1402)</f>
        <v>0</v>
      </c>
      <c r="I1403" s="26">
        <f t="shared" si="173"/>
        <v>0</v>
      </c>
      <c r="J1403" s="26">
        <f t="shared" si="173"/>
        <v>0</v>
      </c>
      <c r="K1403" s="26">
        <f t="shared" si="173"/>
        <v>0</v>
      </c>
      <c r="L1403" s="26">
        <f t="shared" si="173"/>
        <v>1</v>
      </c>
      <c r="M1403" s="26">
        <f t="shared" si="173"/>
        <v>1</v>
      </c>
      <c r="N1403" s="26">
        <f t="shared" si="173"/>
        <v>0</v>
      </c>
      <c r="O1403" s="26">
        <f t="shared" si="173"/>
        <v>0</v>
      </c>
      <c r="P1403" s="26">
        <f t="shared" si="173"/>
        <v>1</v>
      </c>
      <c r="Q1403" s="26">
        <f t="shared" si="173"/>
        <v>1</v>
      </c>
      <c r="R1403" s="26">
        <f t="shared" si="173"/>
        <v>0</v>
      </c>
      <c r="S1403" s="26">
        <f t="shared" si="173"/>
        <v>0</v>
      </c>
      <c r="T1403" s="26">
        <f t="shared" si="173"/>
        <v>1</v>
      </c>
      <c r="U1403" s="26">
        <f t="shared" si="173"/>
        <v>0</v>
      </c>
      <c r="V1403" s="26">
        <f t="shared" si="173"/>
        <v>0</v>
      </c>
      <c r="W1403" s="28">
        <f t="shared" si="173"/>
        <v>5</v>
      </c>
    </row>
    <row r="1404" spans="1:23" outlineLevel="2" x14ac:dyDescent="0.25">
      <c r="A1404" s="20" t="s">
        <v>1321</v>
      </c>
      <c r="B1404" s="20">
        <v>1002</v>
      </c>
      <c r="C1404" s="20" t="s">
        <v>58</v>
      </c>
      <c r="D1404" s="20">
        <v>163</v>
      </c>
      <c r="E1404" s="20" t="s">
        <v>56</v>
      </c>
      <c r="F1404" s="20">
        <v>165</v>
      </c>
      <c r="G1404" s="20" t="s">
        <v>334</v>
      </c>
      <c r="S1404" s="23">
        <v>2</v>
      </c>
      <c r="U1404" s="23">
        <v>1</v>
      </c>
      <c r="V1404" s="23">
        <v>4</v>
      </c>
      <c r="W1404" s="28">
        <f t="shared" si="168"/>
        <v>7</v>
      </c>
    </row>
    <row r="1405" spans="1:23" outlineLevel="2" x14ac:dyDescent="0.25">
      <c r="A1405" s="20" t="s">
        <v>1321</v>
      </c>
      <c r="B1405" s="20">
        <v>1002</v>
      </c>
      <c r="C1405" s="20" t="s">
        <v>58</v>
      </c>
      <c r="D1405" s="20">
        <v>1002</v>
      </c>
      <c r="E1405" s="20" t="s">
        <v>58</v>
      </c>
      <c r="F1405" s="20">
        <v>1004</v>
      </c>
      <c r="G1405" s="20" t="s">
        <v>337</v>
      </c>
      <c r="H1405" s="23">
        <v>3</v>
      </c>
      <c r="J1405" s="23">
        <v>2</v>
      </c>
      <c r="K1405" s="23">
        <v>4</v>
      </c>
      <c r="L1405" s="23">
        <v>4</v>
      </c>
      <c r="M1405" s="23">
        <v>3</v>
      </c>
      <c r="N1405" s="23">
        <v>4</v>
      </c>
      <c r="O1405" s="23">
        <v>5</v>
      </c>
      <c r="P1405" s="23">
        <v>4</v>
      </c>
      <c r="Q1405" s="23">
        <v>7</v>
      </c>
      <c r="R1405" s="23">
        <v>2</v>
      </c>
      <c r="W1405" s="28">
        <f t="shared" si="168"/>
        <v>38</v>
      </c>
    </row>
    <row r="1406" spans="1:23" outlineLevel="2" x14ac:dyDescent="0.25">
      <c r="A1406" s="20" t="s">
        <v>1321</v>
      </c>
      <c r="B1406" s="20">
        <v>1002</v>
      </c>
      <c r="C1406" s="20" t="s">
        <v>58</v>
      </c>
      <c r="D1406" s="20">
        <v>353</v>
      </c>
      <c r="E1406" s="20" t="s">
        <v>115</v>
      </c>
      <c r="F1406" s="20">
        <v>354</v>
      </c>
      <c r="G1406" s="20" t="s">
        <v>418</v>
      </c>
      <c r="J1406" s="23">
        <v>1</v>
      </c>
      <c r="N1406" s="23">
        <v>1</v>
      </c>
      <c r="Q1406" s="23">
        <v>1</v>
      </c>
      <c r="W1406" s="28">
        <f t="shared" si="168"/>
        <v>3</v>
      </c>
    </row>
    <row r="1407" spans="1:23" outlineLevel="2" x14ac:dyDescent="0.25">
      <c r="A1407" s="20" t="s">
        <v>1321</v>
      </c>
      <c r="B1407" s="20">
        <v>1002</v>
      </c>
      <c r="C1407" s="20" t="s">
        <v>58</v>
      </c>
      <c r="D1407" s="20">
        <v>1156</v>
      </c>
      <c r="E1407" s="20" t="s">
        <v>251</v>
      </c>
      <c r="F1407" s="20">
        <v>1157</v>
      </c>
      <c r="G1407" s="20" t="s">
        <v>251</v>
      </c>
      <c r="S1407" s="23">
        <v>5</v>
      </c>
      <c r="T1407" s="23">
        <v>5</v>
      </c>
      <c r="U1407" s="23">
        <v>3</v>
      </c>
      <c r="V1407" s="23">
        <v>1</v>
      </c>
      <c r="W1407" s="28">
        <f t="shared" si="168"/>
        <v>14</v>
      </c>
    </row>
    <row r="1408" spans="1:23" outlineLevel="1" x14ac:dyDescent="0.25">
      <c r="A1408" s="24" t="s">
        <v>1879</v>
      </c>
      <c r="B1408" s="25"/>
      <c r="C1408" s="25"/>
      <c r="D1408" s="25"/>
      <c r="E1408" s="25"/>
      <c r="F1408" s="25"/>
      <c r="G1408" s="25"/>
      <c r="H1408" s="26">
        <f t="shared" ref="H1408:W1408" si="174">SUBTOTAL(9,H1404:H1407)</f>
        <v>3</v>
      </c>
      <c r="I1408" s="26">
        <f t="shared" si="174"/>
        <v>0</v>
      </c>
      <c r="J1408" s="26">
        <f t="shared" si="174"/>
        <v>3</v>
      </c>
      <c r="K1408" s="26">
        <f t="shared" si="174"/>
        <v>4</v>
      </c>
      <c r="L1408" s="26">
        <f t="shared" si="174"/>
        <v>4</v>
      </c>
      <c r="M1408" s="26">
        <f t="shared" si="174"/>
        <v>3</v>
      </c>
      <c r="N1408" s="26">
        <f t="shared" si="174"/>
        <v>5</v>
      </c>
      <c r="O1408" s="26">
        <f t="shared" si="174"/>
        <v>5</v>
      </c>
      <c r="P1408" s="26">
        <f t="shared" si="174"/>
        <v>4</v>
      </c>
      <c r="Q1408" s="26">
        <f t="shared" si="174"/>
        <v>8</v>
      </c>
      <c r="R1408" s="26">
        <f t="shared" si="174"/>
        <v>2</v>
      </c>
      <c r="S1408" s="26">
        <f t="shared" si="174"/>
        <v>7</v>
      </c>
      <c r="T1408" s="26">
        <f t="shared" si="174"/>
        <v>5</v>
      </c>
      <c r="U1408" s="26">
        <f t="shared" si="174"/>
        <v>4</v>
      </c>
      <c r="V1408" s="26">
        <f t="shared" si="174"/>
        <v>5</v>
      </c>
      <c r="W1408" s="28">
        <f t="shared" si="174"/>
        <v>62</v>
      </c>
    </row>
    <row r="1409" spans="1:23" outlineLevel="2" x14ac:dyDescent="0.25">
      <c r="A1409" s="20" t="s">
        <v>1322</v>
      </c>
      <c r="B1409" s="20">
        <v>743</v>
      </c>
      <c r="C1409" s="20" t="s">
        <v>152</v>
      </c>
      <c r="D1409" s="20">
        <v>242</v>
      </c>
      <c r="E1409" s="20" t="s">
        <v>84</v>
      </c>
      <c r="F1409" s="20">
        <v>246</v>
      </c>
      <c r="G1409" s="20" t="s">
        <v>373</v>
      </c>
      <c r="V1409" s="23">
        <v>1</v>
      </c>
      <c r="W1409" s="28">
        <f t="shared" si="168"/>
        <v>1</v>
      </c>
    </row>
    <row r="1410" spans="1:23" outlineLevel="2" x14ac:dyDescent="0.25">
      <c r="A1410" s="20" t="s">
        <v>1322</v>
      </c>
      <c r="B1410" s="20">
        <v>743</v>
      </c>
      <c r="C1410" s="20" t="s">
        <v>152</v>
      </c>
      <c r="D1410" s="20">
        <v>1672</v>
      </c>
      <c r="E1410" s="20" t="s">
        <v>94</v>
      </c>
      <c r="F1410" s="20">
        <v>1673</v>
      </c>
      <c r="G1410" s="20" t="s">
        <v>94</v>
      </c>
      <c r="Q1410" s="23">
        <v>1</v>
      </c>
      <c r="S1410" s="23">
        <v>1</v>
      </c>
      <c r="U1410" s="23">
        <v>3</v>
      </c>
      <c r="W1410" s="28">
        <f t="shared" si="168"/>
        <v>5</v>
      </c>
    </row>
    <row r="1411" spans="1:23" outlineLevel="2" x14ac:dyDescent="0.25">
      <c r="A1411" s="20" t="s">
        <v>1322</v>
      </c>
      <c r="B1411" s="20">
        <v>743</v>
      </c>
      <c r="C1411" s="20" t="s">
        <v>152</v>
      </c>
      <c r="D1411" s="20">
        <v>1739</v>
      </c>
      <c r="E1411" s="20" t="s">
        <v>96</v>
      </c>
      <c r="F1411" s="20">
        <v>1715</v>
      </c>
      <c r="G1411" s="20" t="s">
        <v>96</v>
      </c>
      <c r="R1411" s="23">
        <v>1</v>
      </c>
      <c r="T1411" s="23">
        <v>1</v>
      </c>
      <c r="W1411" s="28">
        <f t="shared" si="168"/>
        <v>2</v>
      </c>
    </row>
    <row r="1412" spans="1:23" outlineLevel="2" x14ac:dyDescent="0.25">
      <c r="A1412" s="20" t="s">
        <v>1322</v>
      </c>
      <c r="B1412" s="20">
        <v>743</v>
      </c>
      <c r="C1412" s="20" t="s">
        <v>152</v>
      </c>
      <c r="D1412" s="20">
        <v>1508</v>
      </c>
      <c r="E1412" s="20" t="s">
        <v>127</v>
      </c>
      <c r="F1412" s="20">
        <v>609</v>
      </c>
      <c r="G1412" s="20" t="s">
        <v>486</v>
      </c>
      <c r="V1412" s="23">
        <v>1</v>
      </c>
      <c r="W1412" s="28">
        <f t="shared" si="168"/>
        <v>1</v>
      </c>
    </row>
    <row r="1413" spans="1:23" outlineLevel="2" x14ac:dyDescent="0.25">
      <c r="A1413" s="20" t="s">
        <v>1322</v>
      </c>
      <c r="B1413" s="20">
        <v>743</v>
      </c>
      <c r="C1413" s="20" t="s">
        <v>152</v>
      </c>
      <c r="D1413" s="20">
        <v>743</v>
      </c>
      <c r="E1413" s="20" t="s">
        <v>152</v>
      </c>
      <c r="F1413" s="20">
        <v>746</v>
      </c>
      <c r="G1413" s="20" t="s">
        <v>613</v>
      </c>
      <c r="H1413" s="23">
        <v>1</v>
      </c>
      <c r="J1413" s="23">
        <v>2</v>
      </c>
      <c r="W1413" s="28">
        <f t="shared" si="168"/>
        <v>3</v>
      </c>
    </row>
    <row r="1414" spans="1:23" outlineLevel="2" x14ac:dyDescent="0.25">
      <c r="A1414" s="20" t="s">
        <v>1322</v>
      </c>
      <c r="B1414" s="20">
        <v>743</v>
      </c>
      <c r="C1414" s="20" t="s">
        <v>152</v>
      </c>
      <c r="D1414" s="20">
        <v>743</v>
      </c>
      <c r="E1414" s="20" t="s">
        <v>152</v>
      </c>
      <c r="F1414" s="20">
        <v>744</v>
      </c>
      <c r="G1414" s="20" t="s">
        <v>614</v>
      </c>
      <c r="H1414" s="23">
        <v>58</v>
      </c>
      <c r="I1414" s="23">
        <v>5</v>
      </c>
      <c r="J1414" s="23">
        <v>66</v>
      </c>
      <c r="K1414" s="23">
        <v>69</v>
      </c>
      <c r="L1414" s="23">
        <v>54</v>
      </c>
      <c r="M1414" s="23">
        <v>57</v>
      </c>
      <c r="W1414" s="28">
        <f t="shared" si="168"/>
        <v>309</v>
      </c>
    </row>
    <row r="1415" spans="1:23" outlineLevel="2" x14ac:dyDescent="0.25">
      <c r="A1415" s="20" t="s">
        <v>1322</v>
      </c>
      <c r="B1415" s="20">
        <v>743</v>
      </c>
      <c r="C1415" s="20" t="s">
        <v>152</v>
      </c>
      <c r="D1415" s="20">
        <v>743</v>
      </c>
      <c r="E1415" s="20" t="s">
        <v>152</v>
      </c>
      <c r="F1415" s="20">
        <v>747</v>
      </c>
      <c r="G1415" s="20" t="s">
        <v>615</v>
      </c>
      <c r="N1415" s="23">
        <v>56</v>
      </c>
      <c r="O1415" s="23">
        <v>69</v>
      </c>
      <c r="W1415" s="28">
        <f t="shared" si="168"/>
        <v>125</v>
      </c>
    </row>
    <row r="1416" spans="1:23" outlineLevel="2" x14ac:dyDescent="0.25">
      <c r="A1416" s="20" t="s">
        <v>1322</v>
      </c>
      <c r="B1416" s="20">
        <v>743</v>
      </c>
      <c r="C1416" s="20" t="s">
        <v>152</v>
      </c>
      <c r="D1416" s="20">
        <v>743</v>
      </c>
      <c r="E1416" s="20" t="s">
        <v>152</v>
      </c>
      <c r="F1416" s="20">
        <v>748</v>
      </c>
      <c r="G1416" s="20" t="s">
        <v>616</v>
      </c>
      <c r="S1416" s="23">
        <v>75</v>
      </c>
      <c r="T1416" s="23">
        <v>79</v>
      </c>
      <c r="U1416" s="23">
        <v>87</v>
      </c>
      <c r="V1416" s="23">
        <v>84</v>
      </c>
      <c r="W1416" s="28">
        <f t="shared" si="168"/>
        <v>325</v>
      </c>
    </row>
    <row r="1417" spans="1:23" outlineLevel="2" x14ac:dyDescent="0.25">
      <c r="A1417" s="20" t="s">
        <v>1322</v>
      </c>
      <c r="B1417" s="20">
        <v>743</v>
      </c>
      <c r="C1417" s="20" t="s">
        <v>152</v>
      </c>
      <c r="D1417" s="20">
        <v>743</v>
      </c>
      <c r="E1417" s="20" t="s">
        <v>152</v>
      </c>
      <c r="F1417" s="20">
        <v>745</v>
      </c>
      <c r="G1417" s="20" t="s">
        <v>617</v>
      </c>
      <c r="P1417" s="23">
        <v>65</v>
      </c>
      <c r="Q1417" s="23">
        <v>65</v>
      </c>
      <c r="R1417" s="23">
        <v>80</v>
      </c>
      <c r="W1417" s="28">
        <f t="shared" si="168"/>
        <v>210</v>
      </c>
    </row>
    <row r="1418" spans="1:23" outlineLevel="2" x14ac:dyDescent="0.25">
      <c r="A1418" s="20" t="s">
        <v>1322</v>
      </c>
      <c r="B1418" s="20">
        <v>743</v>
      </c>
      <c r="C1418" s="20" t="s">
        <v>152</v>
      </c>
      <c r="D1418" s="20">
        <v>913</v>
      </c>
      <c r="E1418" s="20" t="s">
        <v>171</v>
      </c>
      <c r="F1418" s="20">
        <v>921</v>
      </c>
      <c r="G1418" s="20" t="s">
        <v>698</v>
      </c>
      <c r="K1418" s="23">
        <v>1</v>
      </c>
      <c r="M1418" s="23">
        <v>1</v>
      </c>
      <c r="W1418" s="28">
        <f t="shared" si="168"/>
        <v>2</v>
      </c>
    </row>
    <row r="1419" spans="1:23" outlineLevel="1" x14ac:dyDescent="0.25">
      <c r="A1419" s="24" t="s">
        <v>1880</v>
      </c>
      <c r="B1419" s="25"/>
      <c r="C1419" s="25"/>
      <c r="D1419" s="25"/>
      <c r="E1419" s="25"/>
      <c r="F1419" s="25"/>
      <c r="G1419" s="25"/>
      <c r="H1419" s="26">
        <f t="shared" ref="H1419:W1419" si="175">SUBTOTAL(9,H1409:H1418)</f>
        <v>59</v>
      </c>
      <c r="I1419" s="26">
        <f t="shared" si="175"/>
        <v>5</v>
      </c>
      <c r="J1419" s="26">
        <f t="shared" si="175"/>
        <v>68</v>
      </c>
      <c r="K1419" s="26">
        <f t="shared" si="175"/>
        <v>70</v>
      </c>
      <c r="L1419" s="26">
        <f t="shared" si="175"/>
        <v>54</v>
      </c>
      <c r="M1419" s="26">
        <f t="shared" si="175"/>
        <v>58</v>
      </c>
      <c r="N1419" s="26">
        <f t="shared" si="175"/>
        <v>56</v>
      </c>
      <c r="O1419" s="26">
        <f t="shared" si="175"/>
        <v>69</v>
      </c>
      <c r="P1419" s="26">
        <f t="shared" si="175"/>
        <v>65</v>
      </c>
      <c r="Q1419" s="26">
        <f t="shared" si="175"/>
        <v>66</v>
      </c>
      <c r="R1419" s="26">
        <f t="shared" si="175"/>
        <v>81</v>
      </c>
      <c r="S1419" s="26">
        <f t="shared" si="175"/>
        <v>76</v>
      </c>
      <c r="T1419" s="26">
        <f t="shared" si="175"/>
        <v>80</v>
      </c>
      <c r="U1419" s="26">
        <f t="shared" si="175"/>
        <v>90</v>
      </c>
      <c r="V1419" s="26">
        <f t="shared" si="175"/>
        <v>86</v>
      </c>
      <c r="W1419" s="28">
        <f t="shared" si="175"/>
        <v>983</v>
      </c>
    </row>
    <row r="1420" spans="1:23" outlineLevel="2" x14ac:dyDescent="0.25">
      <c r="A1420" s="20" t="s">
        <v>1323</v>
      </c>
      <c r="B1420" s="20">
        <v>1002</v>
      </c>
      <c r="C1420" s="20" t="s">
        <v>58</v>
      </c>
      <c r="D1420" s="20">
        <v>570</v>
      </c>
      <c r="E1420" s="20" t="s">
        <v>186</v>
      </c>
      <c r="F1420" s="20">
        <v>579</v>
      </c>
      <c r="G1420" s="20" t="s">
        <v>758</v>
      </c>
      <c r="K1420" s="23">
        <v>1</v>
      </c>
      <c r="P1420" s="23">
        <v>1</v>
      </c>
      <c r="W1420" s="28">
        <f t="shared" si="168"/>
        <v>2</v>
      </c>
    </row>
    <row r="1421" spans="1:23" outlineLevel="2" x14ac:dyDescent="0.25">
      <c r="A1421" s="20" t="s">
        <v>1323</v>
      </c>
      <c r="B1421" s="20">
        <v>1002</v>
      </c>
      <c r="C1421" s="20" t="s">
        <v>58</v>
      </c>
      <c r="D1421" s="20">
        <v>570</v>
      </c>
      <c r="E1421" s="20" t="s">
        <v>186</v>
      </c>
      <c r="F1421" s="20">
        <v>578</v>
      </c>
      <c r="G1421" s="20" t="s">
        <v>759</v>
      </c>
      <c r="Q1421" s="23">
        <v>1</v>
      </c>
      <c r="W1421" s="28">
        <f t="shared" si="168"/>
        <v>1</v>
      </c>
    </row>
    <row r="1422" spans="1:23" outlineLevel="1" x14ac:dyDescent="0.25">
      <c r="A1422" s="24" t="s">
        <v>1881</v>
      </c>
      <c r="B1422" s="25"/>
      <c r="C1422" s="25"/>
      <c r="D1422" s="25"/>
      <c r="E1422" s="25"/>
      <c r="F1422" s="25"/>
      <c r="G1422" s="25"/>
      <c r="H1422" s="26">
        <f t="shared" ref="H1422:W1422" si="176">SUBTOTAL(9,H1420:H1421)</f>
        <v>0</v>
      </c>
      <c r="I1422" s="26">
        <f t="shared" si="176"/>
        <v>0</v>
      </c>
      <c r="J1422" s="26">
        <f t="shared" si="176"/>
        <v>0</v>
      </c>
      <c r="K1422" s="26">
        <f t="shared" si="176"/>
        <v>1</v>
      </c>
      <c r="L1422" s="26">
        <f t="shared" si="176"/>
        <v>0</v>
      </c>
      <c r="M1422" s="26">
        <f t="shared" si="176"/>
        <v>0</v>
      </c>
      <c r="N1422" s="26">
        <f t="shared" si="176"/>
        <v>0</v>
      </c>
      <c r="O1422" s="26">
        <f t="shared" si="176"/>
        <v>0</v>
      </c>
      <c r="P1422" s="26">
        <f t="shared" si="176"/>
        <v>1</v>
      </c>
      <c r="Q1422" s="26">
        <f t="shared" si="176"/>
        <v>1</v>
      </c>
      <c r="R1422" s="26">
        <f t="shared" si="176"/>
        <v>0</v>
      </c>
      <c r="S1422" s="26">
        <f t="shared" si="176"/>
        <v>0</v>
      </c>
      <c r="T1422" s="26">
        <f t="shared" si="176"/>
        <v>0</v>
      </c>
      <c r="U1422" s="26">
        <f t="shared" si="176"/>
        <v>0</v>
      </c>
      <c r="V1422" s="26">
        <f t="shared" si="176"/>
        <v>0</v>
      </c>
      <c r="W1422" s="28">
        <f t="shared" si="176"/>
        <v>3</v>
      </c>
    </row>
    <row r="1423" spans="1:23" outlineLevel="2" x14ac:dyDescent="0.25">
      <c r="A1423" s="20" t="s">
        <v>1324</v>
      </c>
      <c r="B1423" s="20">
        <v>1663</v>
      </c>
      <c r="C1423" s="20" t="s">
        <v>59</v>
      </c>
      <c r="D1423" s="20">
        <v>72</v>
      </c>
      <c r="E1423" s="20" t="s">
        <v>32</v>
      </c>
      <c r="F1423" s="20">
        <v>73</v>
      </c>
      <c r="G1423" s="20" t="s">
        <v>299</v>
      </c>
      <c r="H1423" s="23">
        <v>1</v>
      </c>
      <c r="M1423" s="23">
        <v>1</v>
      </c>
      <c r="Q1423" s="23">
        <v>1</v>
      </c>
      <c r="W1423" s="28">
        <f t="shared" si="168"/>
        <v>3</v>
      </c>
    </row>
    <row r="1424" spans="1:23" outlineLevel="2" x14ac:dyDescent="0.25">
      <c r="A1424" s="20" t="s">
        <v>1324</v>
      </c>
      <c r="B1424" s="20">
        <v>1663</v>
      </c>
      <c r="C1424" s="20" t="s">
        <v>59</v>
      </c>
      <c r="D1424" s="20">
        <v>78</v>
      </c>
      <c r="E1424" s="20" t="s">
        <v>34</v>
      </c>
      <c r="F1424" s="20">
        <v>85</v>
      </c>
      <c r="G1424" s="20" t="s">
        <v>302</v>
      </c>
      <c r="K1424" s="23">
        <v>1</v>
      </c>
      <c r="O1424" s="23">
        <v>1</v>
      </c>
      <c r="W1424" s="28">
        <f t="shared" si="168"/>
        <v>2</v>
      </c>
    </row>
    <row r="1425" spans="1:23" outlineLevel="2" x14ac:dyDescent="0.25">
      <c r="A1425" s="20" t="s">
        <v>1324</v>
      </c>
      <c r="B1425" s="20">
        <v>1663</v>
      </c>
      <c r="C1425" s="20" t="s">
        <v>59</v>
      </c>
      <c r="D1425" s="20">
        <v>148</v>
      </c>
      <c r="E1425" s="20" t="s">
        <v>50</v>
      </c>
      <c r="F1425" s="20">
        <v>149</v>
      </c>
      <c r="G1425" s="20" t="s">
        <v>324</v>
      </c>
      <c r="H1425" s="23">
        <v>1</v>
      </c>
      <c r="L1425" s="23">
        <v>1</v>
      </c>
      <c r="O1425" s="23">
        <v>2</v>
      </c>
      <c r="W1425" s="28">
        <f t="shared" si="168"/>
        <v>4</v>
      </c>
    </row>
    <row r="1426" spans="1:23" outlineLevel="2" x14ac:dyDescent="0.25">
      <c r="A1426" s="20" t="s">
        <v>1324</v>
      </c>
      <c r="B1426" s="20">
        <v>1663</v>
      </c>
      <c r="C1426" s="20" t="s">
        <v>59</v>
      </c>
      <c r="D1426" s="20">
        <v>1663</v>
      </c>
      <c r="E1426" s="20" t="s">
        <v>59</v>
      </c>
      <c r="F1426" s="20">
        <v>1463</v>
      </c>
      <c r="G1426" s="20" t="s">
        <v>339</v>
      </c>
      <c r="H1426" s="23">
        <v>9</v>
      </c>
      <c r="J1426" s="23">
        <v>88</v>
      </c>
      <c r="K1426" s="23">
        <v>97</v>
      </c>
      <c r="L1426" s="23">
        <v>80</v>
      </c>
      <c r="M1426" s="23">
        <v>84</v>
      </c>
      <c r="N1426" s="23">
        <v>88</v>
      </c>
      <c r="O1426" s="23">
        <v>99</v>
      </c>
      <c r="P1426" s="23">
        <v>81</v>
      </c>
      <c r="Q1426" s="23">
        <v>67</v>
      </c>
      <c r="R1426" s="23">
        <v>81</v>
      </c>
      <c r="W1426" s="28">
        <f t="shared" si="168"/>
        <v>774</v>
      </c>
    </row>
    <row r="1427" spans="1:23" outlineLevel="2" x14ac:dyDescent="0.25">
      <c r="A1427" s="20" t="s">
        <v>1324</v>
      </c>
      <c r="B1427" s="20">
        <v>1663</v>
      </c>
      <c r="C1427" s="20" t="s">
        <v>59</v>
      </c>
      <c r="D1427" s="20">
        <v>1663</v>
      </c>
      <c r="E1427" s="20" t="s">
        <v>59</v>
      </c>
      <c r="F1427" s="20">
        <v>172</v>
      </c>
      <c r="G1427" s="20" t="s">
        <v>340</v>
      </c>
      <c r="S1427" s="23">
        <v>82</v>
      </c>
      <c r="T1427" s="23">
        <v>76</v>
      </c>
      <c r="U1427" s="23">
        <v>72</v>
      </c>
      <c r="V1427" s="23">
        <v>73</v>
      </c>
      <c r="W1427" s="28">
        <f t="shared" si="168"/>
        <v>303</v>
      </c>
    </row>
    <row r="1428" spans="1:23" outlineLevel="2" x14ac:dyDescent="0.25">
      <c r="A1428" s="20" t="s">
        <v>1324</v>
      </c>
      <c r="B1428" s="20">
        <v>1663</v>
      </c>
      <c r="C1428" s="20" t="s">
        <v>59</v>
      </c>
      <c r="D1428" s="20">
        <v>1121</v>
      </c>
      <c r="E1428" s="20" t="s">
        <v>231</v>
      </c>
      <c r="F1428" s="20">
        <v>1122</v>
      </c>
      <c r="G1428" s="20" t="s">
        <v>231</v>
      </c>
      <c r="U1428" s="23">
        <v>2</v>
      </c>
      <c r="W1428" s="28">
        <f t="shared" si="168"/>
        <v>2</v>
      </c>
    </row>
    <row r="1429" spans="1:23" outlineLevel="2" x14ac:dyDescent="0.25">
      <c r="A1429" s="20" t="s">
        <v>1324</v>
      </c>
      <c r="B1429" s="20">
        <v>1663</v>
      </c>
      <c r="C1429" s="20" t="s">
        <v>59</v>
      </c>
      <c r="D1429" s="20">
        <v>1664</v>
      </c>
      <c r="E1429" s="20" t="s">
        <v>72</v>
      </c>
      <c r="F1429" s="20">
        <v>215</v>
      </c>
      <c r="G1429" s="20" t="s">
        <v>359</v>
      </c>
      <c r="K1429" s="23">
        <v>1</v>
      </c>
      <c r="O1429" s="23">
        <v>1</v>
      </c>
      <c r="R1429" s="23">
        <v>2</v>
      </c>
      <c r="W1429" s="28">
        <f t="shared" si="168"/>
        <v>4</v>
      </c>
    </row>
    <row r="1430" spans="1:23" outlineLevel="2" x14ac:dyDescent="0.25">
      <c r="A1430" s="20" t="s">
        <v>1324</v>
      </c>
      <c r="B1430" s="20">
        <v>1663</v>
      </c>
      <c r="C1430" s="20" t="s">
        <v>59</v>
      </c>
      <c r="D1430" s="20">
        <v>1095</v>
      </c>
      <c r="E1430" s="20" t="s">
        <v>235</v>
      </c>
      <c r="F1430" s="20">
        <v>1096</v>
      </c>
      <c r="G1430" s="20" t="s">
        <v>235</v>
      </c>
      <c r="S1430" s="23">
        <v>1</v>
      </c>
      <c r="T1430" s="23">
        <v>1</v>
      </c>
      <c r="V1430" s="23">
        <v>2</v>
      </c>
      <c r="W1430" s="28">
        <f t="shared" si="168"/>
        <v>4</v>
      </c>
    </row>
    <row r="1431" spans="1:23" outlineLevel="2" x14ac:dyDescent="0.25">
      <c r="A1431" s="20" t="s">
        <v>1324</v>
      </c>
      <c r="B1431" s="20">
        <v>1663</v>
      </c>
      <c r="C1431" s="20" t="s">
        <v>59</v>
      </c>
      <c r="D1431" s="20">
        <v>1665</v>
      </c>
      <c r="E1431" s="20" t="s">
        <v>85</v>
      </c>
      <c r="F1431" s="20">
        <v>249</v>
      </c>
      <c r="G1431" s="20" t="s">
        <v>375</v>
      </c>
      <c r="N1431" s="23">
        <v>1</v>
      </c>
      <c r="P1431" s="23">
        <v>2</v>
      </c>
      <c r="W1431" s="28">
        <f t="shared" si="168"/>
        <v>3</v>
      </c>
    </row>
    <row r="1432" spans="1:23" outlineLevel="2" x14ac:dyDescent="0.25">
      <c r="A1432" s="20" t="s">
        <v>1324</v>
      </c>
      <c r="B1432" s="20">
        <v>1663</v>
      </c>
      <c r="C1432" s="20" t="s">
        <v>59</v>
      </c>
      <c r="D1432" s="20">
        <v>1672</v>
      </c>
      <c r="E1432" s="20" t="s">
        <v>94</v>
      </c>
      <c r="F1432" s="20">
        <v>1673</v>
      </c>
      <c r="G1432" s="20" t="s">
        <v>94</v>
      </c>
      <c r="R1432" s="23">
        <v>1</v>
      </c>
      <c r="T1432" s="23">
        <v>1</v>
      </c>
      <c r="W1432" s="28">
        <f t="shared" si="168"/>
        <v>2</v>
      </c>
    </row>
    <row r="1433" spans="1:23" outlineLevel="2" x14ac:dyDescent="0.25">
      <c r="A1433" s="20" t="s">
        <v>1324</v>
      </c>
      <c r="B1433" s="20">
        <v>1663</v>
      </c>
      <c r="C1433" s="20" t="s">
        <v>59</v>
      </c>
      <c r="D1433" s="20">
        <v>1739</v>
      </c>
      <c r="E1433" s="20" t="s">
        <v>96</v>
      </c>
      <c r="F1433" s="20">
        <v>1715</v>
      </c>
      <c r="G1433" s="20" t="s">
        <v>96</v>
      </c>
      <c r="R1433" s="23">
        <v>1</v>
      </c>
      <c r="S1433" s="23">
        <v>1</v>
      </c>
      <c r="V1433" s="23">
        <v>1</v>
      </c>
      <c r="W1433" s="28">
        <f t="shared" si="168"/>
        <v>3</v>
      </c>
    </row>
    <row r="1434" spans="1:23" outlineLevel="2" x14ac:dyDescent="0.25">
      <c r="A1434" s="20" t="s">
        <v>1324</v>
      </c>
      <c r="B1434" s="20">
        <v>1663</v>
      </c>
      <c r="C1434" s="20" t="s">
        <v>59</v>
      </c>
      <c r="D1434" s="20">
        <v>1036</v>
      </c>
      <c r="E1434" s="20" t="s">
        <v>107</v>
      </c>
      <c r="F1434" s="20">
        <v>1037</v>
      </c>
      <c r="G1434" s="20" t="s">
        <v>410</v>
      </c>
      <c r="U1434" s="23">
        <v>1</v>
      </c>
      <c r="V1434" s="23">
        <v>1</v>
      </c>
      <c r="W1434" s="28">
        <f t="shared" si="168"/>
        <v>2</v>
      </c>
    </row>
    <row r="1435" spans="1:23" outlineLevel="2" x14ac:dyDescent="0.25">
      <c r="A1435" s="20" t="s">
        <v>1324</v>
      </c>
      <c r="B1435" s="20">
        <v>1663</v>
      </c>
      <c r="C1435" s="20" t="s">
        <v>59</v>
      </c>
      <c r="D1435" s="20">
        <v>345</v>
      </c>
      <c r="E1435" s="20" t="s">
        <v>112</v>
      </c>
      <c r="F1435" s="20">
        <v>346</v>
      </c>
      <c r="G1435" s="20" t="s">
        <v>415</v>
      </c>
      <c r="K1435" s="23">
        <v>1</v>
      </c>
      <c r="P1435" s="23">
        <v>1</v>
      </c>
      <c r="W1435" s="28">
        <f t="shared" si="168"/>
        <v>2</v>
      </c>
    </row>
    <row r="1436" spans="1:23" outlineLevel="2" x14ac:dyDescent="0.25">
      <c r="A1436" s="20" t="s">
        <v>1324</v>
      </c>
      <c r="B1436" s="20">
        <v>1663</v>
      </c>
      <c r="C1436" s="20" t="s">
        <v>59</v>
      </c>
      <c r="D1436" s="20">
        <v>1462</v>
      </c>
      <c r="E1436" s="20" t="s">
        <v>142</v>
      </c>
      <c r="F1436" s="20">
        <v>1046</v>
      </c>
      <c r="G1436" s="20" t="s">
        <v>583</v>
      </c>
      <c r="P1436" s="23">
        <v>2</v>
      </c>
      <c r="W1436" s="28">
        <f t="shared" si="168"/>
        <v>2</v>
      </c>
    </row>
    <row r="1437" spans="1:23" outlineLevel="2" x14ac:dyDescent="0.25">
      <c r="A1437" s="20" t="s">
        <v>1324</v>
      </c>
      <c r="B1437" s="20">
        <v>1663</v>
      </c>
      <c r="C1437" s="20" t="s">
        <v>59</v>
      </c>
      <c r="D1437" s="20">
        <v>1462</v>
      </c>
      <c r="E1437" s="20" t="s">
        <v>142</v>
      </c>
      <c r="F1437" s="20">
        <v>1035</v>
      </c>
      <c r="G1437" s="20" t="s">
        <v>585</v>
      </c>
      <c r="V1437" s="23">
        <v>1</v>
      </c>
      <c r="W1437" s="28">
        <f t="shared" si="168"/>
        <v>1</v>
      </c>
    </row>
    <row r="1438" spans="1:23" outlineLevel="2" x14ac:dyDescent="0.25">
      <c r="A1438" s="20" t="s">
        <v>1324</v>
      </c>
      <c r="B1438" s="20">
        <v>1663</v>
      </c>
      <c r="C1438" s="20" t="s">
        <v>59</v>
      </c>
      <c r="D1438" s="20">
        <v>1464</v>
      </c>
      <c r="E1438" s="20" t="s">
        <v>143</v>
      </c>
      <c r="F1438" s="20">
        <v>105</v>
      </c>
      <c r="G1438" s="20" t="s">
        <v>586</v>
      </c>
      <c r="S1438" s="23">
        <v>1</v>
      </c>
      <c r="W1438" s="28">
        <f t="shared" si="168"/>
        <v>1</v>
      </c>
    </row>
    <row r="1439" spans="1:23" outlineLevel="2" x14ac:dyDescent="0.25">
      <c r="A1439" s="20" t="s">
        <v>1324</v>
      </c>
      <c r="B1439" s="20">
        <v>1663</v>
      </c>
      <c r="C1439" s="20" t="s">
        <v>59</v>
      </c>
      <c r="D1439" s="20">
        <v>681</v>
      </c>
      <c r="E1439" s="20" t="s">
        <v>192</v>
      </c>
      <c r="F1439" s="20">
        <v>682</v>
      </c>
      <c r="G1439" s="20" t="s">
        <v>769</v>
      </c>
      <c r="H1439" s="23">
        <v>1</v>
      </c>
      <c r="W1439" s="28">
        <f t="shared" si="168"/>
        <v>1</v>
      </c>
    </row>
    <row r="1440" spans="1:23" outlineLevel="2" x14ac:dyDescent="0.25">
      <c r="A1440" s="20" t="s">
        <v>1324</v>
      </c>
      <c r="B1440" s="20">
        <v>1663</v>
      </c>
      <c r="C1440" s="20" t="s">
        <v>59</v>
      </c>
      <c r="D1440" s="20">
        <v>462</v>
      </c>
      <c r="E1440" s="20" t="s">
        <v>203</v>
      </c>
      <c r="F1440" s="20">
        <v>463</v>
      </c>
      <c r="G1440" s="20" t="s">
        <v>802</v>
      </c>
      <c r="M1440" s="23">
        <v>1</v>
      </c>
      <c r="W1440" s="28">
        <f t="shared" ref="W1440:W1510" si="177">SUM(H1440:V1440)</f>
        <v>1</v>
      </c>
    </row>
    <row r="1441" spans="1:23" outlineLevel="2" x14ac:dyDescent="0.25">
      <c r="A1441" s="20" t="s">
        <v>1324</v>
      </c>
      <c r="B1441" s="20">
        <v>1663</v>
      </c>
      <c r="C1441" s="20" t="s">
        <v>59</v>
      </c>
      <c r="D1441" s="20">
        <v>468</v>
      </c>
      <c r="E1441" s="20" t="s">
        <v>205</v>
      </c>
      <c r="F1441" s="20">
        <v>469</v>
      </c>
      <c r="G1441" s="20" t="s">
        <v>804</v>
      </c>
      <c r="N1441" s="23">
        <v>1</v>
      </c>
      <c r="W1441" s="28">
        <f t="shared" si="177"/>
        <v>1</v>
      </c>
    </row>
    <row r="1442" spans="1:23" outlineLevel="1" x14ac:dyDescent="0.25">
      <c r="A1442" s="24" t="s">
        <v>1882</v>
      </c>
      <c r="B1442" s="25"/>
      <c r="C1442" s="25"/>
      <c r="D1442" s="25"/>
      <c r="E1442" s="25"/>
      <c r="F1442" s="25"/>
      <c r="G1442" s="25"/>
      <c r="H1442" s="26">
        <f t="shared" ref="H1442:W1442" si="178">SUBTOTAL(9,H1423:H1441)</f>
        <v>12</v>
      </c>
      <c r="I1442" s="26">
        <f t="shared" si="178"/>
        <v>0</v>
      </c>
      <c r="J1442" s="26">
        <f t="shared" si="178"/>
        <v>88</v>
      </c>
      <c r="K1442" s="26">
        <f t="shared" si="178"/>
        <v>100</v>
      </c>
      <c r="L1442" s="26">
        <f t="shared" si="178"/>
        <v>81</v>
      </c>
      <c r="M1442" s="26">
        <f t="shared" si="178"/>
        <v>86</v>
      </c>
      <c r="N1442" s="26">
        <f t="shared" si="178"/>
        <v>90</v>
      </c>
      <c r="O1442" s="26">
        <f t="shared" si="178"/>
        <v>103</v>
      </c>
      <c r="P1442" s="26">
        <f t="shared" si="178"/>
        <v>86</v>
      </c>
      <c r="Q1442" s="26">
        <f t="shared" si="178"/>
        <v>68</v>
      </c>
      <c r="R1442" s="26">
        <f t="shared" si="178"/>
        <v>85</v>
      </c>
      <c r="S1442" s="26">
        <f t="shared" si="178"/>
        <v>85</v>
      </c>
      <c r="T1442" s="26">
        <f t="shared" si="178"/>
        <v>78</v>
      </c>
      <c r="U1442" s="26">
        <f t="shared" si="178"/>
        <v>75</v>
      </c>
      <c r="V1442" s="26">
        <f t="shared" si="178"/>
        <v>78</v>
      </c>
      <c r="W1442" s="28">
        <f t="shared" si="178"/>
        <v>1115</v>
      </c>
    </row>
    <row r="1443" spans="1:23" outlineLevel="2" x14ac:dyDescent="0.25">
      <c r="A1443" s="20" t="s">
        <v>1325</v>
      </c>
      <c r="B1443" s="20">
        <v>976</v>
      </c>
      <c r="C1443" s="20" t="s">
        <v>182</v>
      </c>
      <c r="D1443" s="20">
        <v>905</v>
      </c>
      <c r="E1443" s="20" t="s">
        <v>170</v>
      </c>
      <c r="F1443" s="20">
        <v>911</v>
      </c>
      <c r="G1443" s="20" t="s">
        <v>696</v>
      </c>
      <c r="L1443" s="23">
        <v>1</v>
      </c>
      <c r="W1443" s="28">
        <f t="shared" si="177"/>
        <v>1</v>
      </c>
    </row>
    <row r="1444" spans="1:23" outlineLevel="2" x14ac:dyDescent="0.25">
      <c r="A1444" s="20" t="s">
        <v>1325</v>
      </c>
      <c r="B1444" s="20">
        <v>976</v>
      </c>
      <c r="C1444" s="20" t="s">
        <v>182</v>
      </c>
      <c r="D1444" s="20">
        <v>976</v>
      </c>
      <c r="E1444" s="20" t="s">
        <v>182</v>
      </c>
      <c r="F1444" s="20">
        <v>983</v>
      </c>
      <c r="G1444" s="20" t="s">
        <v>741</v>
      </c>
      <c r="J1444" s="23">
        <v>3</v>
      </c>
      <c r="K1444" s="23">
        <v>2</v>
      </c>
      <c r="L1444" s="23">
        <v>2</v>
      </c>
      <c r="M1444" s="23">
        <v>3</v>
      </c>
      <c r="N1444" s="23">
        <v>4</v>
      </c>
      <c r="O1444" s="23">
        <v>4</v>
      </c>
      <c r="P1444" s="23">
        <v>9</v>
      </c>
      <c r="Q1444" s="23">
        <v>9</v>
      </c>
      <c r="R1444" s="23">
        <v>11</v>
      </c>
      <c r="W1444" s="28">
        <f t="shared" si="177"/>
        <v>47</v>
      </c>
    </row>
    <row r="1445" spans="1:23" outlineLevel="2" x14ac:dyDescent="0.25">
      <c r="A1445" s="20" t="s">
        <v>1325</v>
      </c>
      <c r="B1445" s="20">
        <v>976</v>
      </c>
      <c r="C1445" s="20" t="s">
        <v>182</v>
      </c>
      <c r="D1445" s="20">
        <v>976</v>
      </c>
      <c r="E1445" s="20" t="s">
        <v>182</v>
      </c>
      <c r="F1445" s="20">
        <v>979</v>
      </c>
      <c r="G1445" s="20" t="s">
        <v>742</v>
      </c>
      <c r="S1445" s="23">
        <v>12</v>
      </c>
      <c r="T1445" s="23">
        <v>7</v>
      </c>
      <c r="U1445" s="23">
        <v>8</v>
      </c>
      <c r="V1445" s="23">
        <v>11</v>
      </c>
      <c r="W1445" s="28">
        <f t="shared" si="177"/>
        <v>38</v>
      </c>
    </row>
    <row r="1446" spans="1:23" outlineLevel="2" x14ac:dyDescent="0.25">
      <c r="A1446" s="20" t="s">
        <v>1325</v>
      </c>
      <c r="B1446" s="20">
        <v>976</v>
      </c>
      <c r="C1446" s="20" t="s">
        <v>182</v>
      </c>
      <c r="D1446" s="20">
        <v>976</v>
      </c>
      <c r="E1446" s="20" t="s">
        <v>182</v>
      </c>
      <c r="F1446" s="20">
        <v>978</v>
      </c>
      <c r="G1446" s="20" t="s">
        <v>743</v>
      </c>
      <c r="N1446" s="23">
        <v>1</v>
      </c>
      <c r="W1446" s="28">
        <f t="shared" si="177"/>
        <v>1</v>
      </c>
    </row>
    <row r="1447" spans="1:23" outlineLevel="2" x14ac:dyDescent="0.25">
      <c r="A1447" s="20" t="s">
        <v>1325</v>
      </c>
      <c r="B1447" s="20">
        <v>976</v>
      </c>
      <c r="C1447" s="20" t="s">
        <v>182</v>
      </c>
      <c r="D1447" s="20">
        <v>976</v>
      </c>
      <c r="E1447" s="20" t="s">
        <v>182</v>
      </c>
      <c r="F1447" s="20">
        <v>982</v>
      </c>
      <c r="G1447" s="20" t="s">
        <v>744</v>
      </c>
      <c r="H1447" s="23">
        <v>2</v>
      </c>
      <c r="J1447" s="23">
        <v>4</v>
      </c>
      <c r="K1447" s="23">
        <v>1</v>
      </c>
      <c r="L1447" s="23">
        <v>3</v>
      </c>
      <c r="M1447" s="23">
        <v>3</v>
      </c>
      <c r="N1447" s="23">
        <v>5</v>
      </c>
      <c r="O1447" s="23">
        <v>3</v>
      </c>
      <c r="W1447" s="28">
        <f t="shared" si="177"/>
        <v>21</v>
      </c>
    </row>
    <row r="1448" spans="1:23" outlineLevel="1" x14ac:dyDescent="0.25">
      <c r="A1448" s="24" t="s">
        <v>1883</v>
      </c>
      <c r="B1448" s="25"/>
      <c r="C1448" s="25"/>
      <c r="D1448" s="25"/>
      <c r="E1448" s="25"/>
      <c r="F1448" s="25"/>
      <c r="G1448" s="25"/>
      <c r="H1448" s="26">
        <f t="shared" ref="H1448:W1448" si="179">SUBTOTAL(9,H1443:H1447)</f>
        <v>2</v>
      </c>
      <c r="I1448" s="26">
        <f t="shared" si="179"/>
        <v>0</v>
      </c>
      <c r="J1448" s="26">
        <f t="shared" si="179"/>
        <v>7</v>
      </c>
      <c r="K1448" s="26">
        <f t="shared" si="179"/>
        <v>3</v>
      </c>
      <c r="L1448" s="26">
        <f t="shared" si="179"/>
        <v>6</v>
      </c>
      <c r="M1448" s="26">
        <f t="shared" si="179"/>
        <v>6</v>
      </c>
      <c r="N1448" s="26">
        <f t="shared" si="179"/>
        <v>10</v>
      </c>
      <c r="O1448" s="26">
        <f t="shared" si="179"/>
        <v>7</v>
      </c>
      <c r="P1448" s="26">
        <f t="shared" si="179"/>
        <v>9</v>
      </c>
      <c r="Q1448" s="26">
        <f t="shared" si="179"/>
        <v>9</v>
      </c>
      <c r="R1448" s="26">
        <f t="shared" si="179"/>
        <v>11</v>
      </c>
      <c r="S1448" s="26">
        <f t="shared" si="179"/>
        <v>12</v>
      </c>
      <c r="T1448" s="26">
        <f t="shared" si="179"/>
        <v>7</v>
      </c>
      <c r="U1448" s="26">
        <f t="shared" si="179"/>
        <v>8</v>
      </c>
      <c r="V1448" s="26">
        <f t="shared" si="179"/>
        <v>11</v>
      </c>
      <c r="W1448" s="28">
        <f t="shared" si="179"/>
        <v>108</v>
      </c>
    </row>
    <row r="1449" spans="1:23" outlineLevel="2" x14ac:dyDescent="0.25">
      <c r="A1449" s="20" t="s">
        <v>1326</v>
      </c>
      <c r="B1449" s="20">
        <v>718</v>
      </c>
      <c r="C1449" s="20" t="s">
        <v>148</v>
      </c>
      <c r="D1449" s="20">
        <v>78</v>
      </c>
      <c r="E1449" s="20" t="s">
        <v>34</v>
      </c>
      <c r="F1449" s="20">
        <v>84</v>
      </c>
      <c r="G1449" s="20" t="s">
        <v>303</v>
      </c>
      <c r="T1449" s="23">
        <v>2</v>
      </c>
      <c r="W1449" s="28">
        <f t="shared" si="177"/>
        <v>2</v>
      </c>
    </row>
    <row r="1450" spans="1:23" outlineLevel="2" x14ac:dyDescent="0.25">
      <c r="A1450" s="20" t="s">
        <v>1326</v>
      </c>
      <c r="B1450" s="20">
        <v>718</v>
      </c>
      <c r="C1450" s="20" t="s">
        <v>148</v>
      </c>
      <c r="D1450" s="20">
        <v>1672</v>
      </c>
      <c r="E1450" s="20" t="s">
        <v>94</v>
      </c>
      <c r="F1450" s="20">
        <v>1673</v>
      </c>
      <c r="G1450" s="20" t="s">
        <v>94</v>
      </c>
      <c r="T1450" s="23">
        <v>1</v>
      </c>
      <c r="U1450" s="23">
        <v>1</v>
      </c>
      <c r="W1450" s="28">
        <f t="shared" si="177"/>
        <v>2</v>
      </c>
    </row>
    <row r="1451" spans="1:23" outlineLevel="2" x14ac:dyDescent="0.25">
      <c r="A1451" s="20" t="s">
        <v>1326</v>
      </c>
      <c r="B1451" s="20">
        <v>718</v>
      </c>
      <c r="C1451" s="20" t="s">
        <v>148</v>
      </c>
      <c r="D1451" s="20">
        <v>718</v>
      </c>
      <c r="E1451" s="20" t="s">
        <v>148</v>
      </c>
      <c r="F1451" s="20">
        <v>719</v>
      </c>
      <c r="G1451" s="20" t="s">
        <v>602</v>
      </c>
      <c r="H1451" s="23">
        <v>7</v>
      </c>
      <c r="I1451" s="23">
        <v>1</v>
      </c>
      <c r="J1451" s="23">
        <v>26</v>
      </c>
      <c r="K1451" s="23">
        <v>6</v>
      </c>
      <c r="L1451" s="23">
        <v>15</v>
      </c>
      <c r="M1451" s="23">
        <v>12</v>
      </c>
      <c r="N1451" s="23">
        <v>18</v>
      </c>
      <c r="O1451" s="23">
        <v>17</v>
      </c>
      <c r="W1451" s="28">
        <f t="shared" si="177"/>
        <v>102</v>
      </c>
    </row>
    <row r="1452" spans="1:23" outlineLevel="2" x14ac:dyDescent="0.25">
      <c r="A1452" s="20" t="s">
        <v>1326</v>
      </c>
      <c r="B1452" s="20">
        <v>718</v>
      </c>
      <c r="C1452" s="20" t="s">
        <v>148</v>
      </c>
      <c r="D1452" s="20">
        <v>718</v>
      </c>
      <c r="E1452" s="20" t="s">
        <v>148</v>
      </c>
      <c r="F1452" s="20">
        <v>721</v>
      </c>
      <c r="G1452" s="20" t="s">
        <v>603</v>
      </c>
      <c r="P1452" s="23">
        <v>15</v>
      </c>
      <c r="Q1452" s="23">
        <v>20</v>
      </c>
      <c r="R1452" s="23">
        <v>9</v>
      </c>
      <c r="W1452" s="28">
        <f t="shared" si="177"/>
        <v>44</v>
      </c>
    </row>
    <row r="1453" spans="1:23" outlineLevel="2" x14ac:dyDescent="0.25">
      <c r="A1453" s="20" t="s">
        <v>1326</v>
      </c>
      <c r="B1453" s="20">
        <v>718</v>
      </c>
      <c r="C1453" s="20" t="s">
        <v>148</v>
      </c>
      <c r="D1453" s="20">
        <v>718</v>
      </c>
      <c r="E1453" s="20" t="s">
        <v>148</v>
      </c>
      <c r="F1453" s="20">
        <v>720</v>
      </c>
      <c r="G1453" s="20" t="s">
        <v>604</v>
      </c>
      <c r="S1453" s="23">
        <v>13</v>
      </c>
      <c r="T1453" s="23">
        <v>15</v>
      </c>
      <c r="U1453" s="23">
        <v>20</v>
      </c>
      <c r="V1453" s="23">
        <v>15</v>
      </c>
      <c r="W1453" s="28">
        <f t="shared" si="177"/>
        <v>63</v>
      </c>
    </row>
    <row r="1454" spans="1:23" outlineLevel="2" x14ac:dyDescent="0.25">
      <c r="A1454" s="20" t="s">
        <v>1326</v>
      </c>
      <c r="B1454" s="20">
        <v>718</v>
      </c>
      <c r="C1454" s="20" t="s">
        <v>148</v>
      </c>
      <c r="D1454" s="20">
        <v>1469</v>
      </c>
      <c r="E1454" s="20" t="s">
        <v>176</v>
      </c>
      <c r="F1454" s="20">
        <v>947</v>
      </c>
      <c r="G1454" s="20" t="s">
        <v>719</v>
      </c>
      <c r="H1454" s="23">
        <v>2</v>
      </c>
      <c r="J1454" s="23">
        <v>2</v>
      </c>
      <c r="L1454" s="23">
        <v>1</v>
      </c>
      <c r="M1454" s="23">
        <v>1</v>
      </c>
      <c r="W1454" s="28">
        <f t="shared" si="177"/>
        <v>6</v>
      </c>
    </row>
    <row r="1455" spans="1:23" outlineLevel="2" x14ac:dyDescent="0.25">
      <c r="A1455" s="20" t="s">
        <v>1326</v>
      </c>
      <c r="B1455" s="20">
        <v>718</v>
      </c>
      <c r="C1455" s="20" t="s">
        <v>148</v>
      </c>
      <c r="D1455" s="20">
        <v>1469</v>
      </c>
      <c r="E1455" s="20" t="s">
        <v>176</v>
      </c>
      <c r="F1455" s="20">
        <v>949</v>
      </c>
      <c r="G1455" s="20" t="s">
        <v>721</v>
      </c>
      <c r="R1455" s="23">
        <v>1</v>
      </c>
      <c r="W1455" s="28">
        <f t="shared" si="177"/>
        <v>1</v>
      </c>
    </row>
    <row r="1456" spans="1:23" outlineLevel="1" x14ac:dyDescent="0.25">
      <c r="A1456" s="24" t="s">
        <v>1884</v>
      </c>
      <c r="B1456" s="25"/>
      <c r="C1456" s="25"/>
      <c r="D1456" s="25"/>
      <c r="E1456" s="25"/>
      <c r="F1456" s="25"/>
      <c r="G1456" s="25"/>
      <c r="H1456" s="26">
        <f t="shared" ref="H1456:W1456" si="180">SUBTOTAL(9,H1449:H1455)</f>
        <v>9</v>
      </c>
      <c r="I1456" s="26">
        <f t="shared" si="180"/>
        <v>1</v>
      </c>
      <c r="J1456" s="26">
        <f t="shared" si="180"/>
        <v>28</v>
      </c>
      <c r="K1456" s="26">
        <f t="shared" si="180"/>
        <v>6</v>
      </c>
      <c r="L1456" s="26">
        <f t="shared" si="180"/>
        <v>16</v>
      </c>
      <c r="M1456" s="26">
        <f t="shared" si="180"/>
        <v>13</v>
      </c>
      <c r="N1456" s="26">
        <f t="shared" si="180"/>
        <v>18</v>
      </c>
      <c r="O1456" s="26">
        <f t="shared" si="180"/>
        <v>17</v>
      </c>
      <c r="P1456" s="26">
        <f t="shared" si="180"/>
        <v>15</v>
      </c>
      <c r="Q1456" s="26">
        <f t="shared" si="180"/>
        <v>20</v>
      </c>
      <c r="R1456" s="26">
        <f t="shared" si="180"/>
        <v>10</v>
      </c>
      <c r="S1456" s="26">
        <f t="shared" si="180"/>
        <v>13</v>
      </c>
      <c r="T1456" s="26">
        <f t="shared" si="180"/>
        <v>18</v>
      </c>
      <c r="U1456" s="26">
        <f t="shared" si="180"/>
        <v>21</v>
      </c>
      <c r="V1456" s="26">
        <f t="shared" si="180"/>
        <v>15</v>
      </c>
      <c r="W1456" s="28">
        <f t="shared" si="180"/>
        <v>220</v>
      </c>
    </row>
    <row r="1457" spans="1:23" outlineLevel="2" x14ac:dyDescent="0.25">
      <c r="A1457" s="20" t="s">
        <v>1327</v>
      </c>
      <c r="B1457" s="20">
        <v>1458</v>
      </c>
      <c r="C1457" s="20" t="s">
        <v>137</v>
      </c>
      <c r="D1457" s="20">
        <v>219</v>
      </c>
      <c r="E1457" s="20" t="s">
        <v>75</v>
      </c>
      <c r="F1457" s="20">
        <v>220</v>
      </c>
      <c r="G1457" s="20" t="s">
        <v>361</v>
      </c>
      <c r="J1457" s="23">
        <v>1</v>
      </c>
      <c r="W1457" s="28">
        <f t="shared" si="177"/>
        <v>1</v>
      </c>
    </row>
    <row r="1458" spans="1:23" outlineLevel="2" x14ac:dyDescent="0.25">
      <c r="A1458" s="20" t="s">
        <v>1327</v>
      </c>
      <c r="B1458" s="20">
        <v>1458</v>
      </c>
      <c r="C1458" s="20" t="s">
        <v>137</v>
      </c>
      <c r="D1458" s="20">
        <v>219</v>
      </c>
      <c r="E1458" s="20" t="s">
        <v>75</v>
      </c>
      <c r="F1458" s="20">
        <v>222</v>
      </c>
      <c r="G1458" s="20" t="s">
        <v>362</v>
      </c>
      <c r="V1458" s="23">
        <v>1</v>
      </c>
      <c r="W1458" s="28">
        <f t="shared" si="177"/>
        <v>1</v>
      </c>
    </row>
    <row r="1459" spans="1:23" outlineLevel="2" x14ac:dyDescent="0.25">
      <c r="A1459" s="20" t="s">
        <v>1327</v>
      </c>
      <c r="B1459" s="20">
        <v>1458</v>
      </c>
      <c r="C1459" s="20" t="s">
        <v>137</v>
      </c>
      <c r="D1459" s="20">
        <v>1095</v>
      </c>
      <c r="E1459" s="20" t="s">
        <v>235</v>
      </c>
      <c r="F1459" s="20">
        <v>1096</v>
      </c>
      <c r="G1459" s="20" t="s">
        <v>235</v>
      </c>
      <c r="S1459" s="23">
        <v>1</v>
      </c>
      <c r="W1459" s="28">
        <f t="shared" si="177"/>
        <v>1</v>
      </c>
    </row>
    <row r="1460" spans="1:23" outlineLevel="2" x14ac:dyDescent="0.25">
      <c r="A1460" s="20" t="s">
        <v>1327</v>
      </c>
      <c r="B1460" s="20">
        <v>1458</v>
      </c>
      <c r="C1460" s="20" t="s">
        <v>137</v>
      </c>
      <c r="D1460" s="20">
        <v>798</v>
      </c>
      <c r="E1460" s="20" t="s">
        <v>105</v>
      </c>
      <c r="F1460" s="20">
        <v>799</v>
      </c>
      <c r="G1460" s="20" t="s">
        <v>407</v>
      </c>
      <c r="T1460" s="23">
        <v>1</v>
      </c>
      <c r="W1460" s="28">
        <f t="shared" si="177"/>
        <v>1</v>
      </c>
    </row>
    <row r="1461" spans="1:23" outlineLevel="2" x14ac:dyDescent="0.25">
      <c r="A1461" s="20" t="s">
        <v>1327</v>
      </c>
      <c r="B1461" s="20">
        <v>1458</v>
      </c>
      <c r="C1461" s="20" t="s">
        <v>137</v>
      </c>
      <c r="D1461" s="20">
        <v>1458</v>
      </c>
      <c r="E1461" s="20" t="s">
        <v>137</v>
      </c>
      <c r="F1461" s="20">
        <v>761</v>
      </c>
      <c r="G1461" s="20" t="s">
        <v>554</v>
      </c>
      <c r="H1461" s="23">
        <v>6</v>
      </c>
      <c r="J1461" s="23">
        <v>10</v>
      </c>
      <c r="K1461" s="23">
        <v>8</v>
      </c>
      <c r="L1461" s="23">
        <v>15</v>
      </c>
      <c r="M1461" s="23">
        <v>11</v>
      </c>
      <c r="N1461" s="23">
        <v>12</v>
      </c>
      <c r="O1461" s="23">
        <v>12</v>
      </c>
      <c r="P1461" s="23">
        <v>21</v>
      </c>
      <c r="Q1461" s="23">
        <v>15</v>
      </c>
      <c r="R1461" s="23">
        <v>15</v>
      </c>
      <c r="W1461" s="28">
        <f t="shared" si="177"/>
        <v>125</v>
      </c>
    </row>
    <row r="1462" spans="1:23" outlineLevel="2" x14ac:dyDescent="0.25">
      <c r="A1462" s="20" t="s">
        <v>1327</v>
      </c>
      <c r="B1462" s="20">
        <v>1458</v>
      </c>
      <c r="C1462" s="20" t="s">
        <v>137</v>
      </c>
      <c r="D1462" s="20">
        <v>1458</v>
      </c>
      <c r="E1462" s="20" t="s">
        <v>137</v>
      </c>
      <c r="F1462" s="20">
        <v>820</v>
      </c>
      <c r="G1462" s="20" t="s">
        <v>556</v>
      </c>
      <c r="H1462" s="23">
        <v>1</v>
      </c>
      <c r="W1462" s="28">
        <f t="shared" si="177"/>
        <v>1</v>
      </c>
    </row>
    <row r="1463" spans="1:23" outlineLevel="2" x14ac:dyDescent="0.25">
      <c r="A1463" s="20" t="s">
        <v>1327</v>
      </c>
      <c r="B1463" s="20">
        <v>1458</v>
      </c>
      <c r="C1463" s="20" t="s">
        <v>137</v>
      </c>
      <c r="D1463" s="20">
        <v>1458</v>
      </c>
      <c r="E1463" s="20" t="s">
        <v>137</v>
      </c>
      <c r="F1463" s="20">
        <v>822</v>
      </c>
      <c r="G1463" s="20" t="s">
        <v>557</v>
      </c>
      <c r="S1463" s="23">
        <v>12</v>
      </c>
      <c r="T1463" s="23">
        <v>13</v>
      </c>
      <c r="U1463" s="23">
        <v>14</v>
      </c>
      <c r="V1463" s="23">
        <v>15</v>
      </c>
      <c r="W1463" s="28">
        <f t="shared" si="177"/>
        <v>54</v>
      </c>
    </row>
    <row r="1464" spans="1:23" outlineLevel="2" x14ac:dyDescent="0.25">
      <c r="A1464" s="20" t="s">
        <v>1327</v>
      </c>
      <c r="B1464" s="20">
        <v>1458</v>
      </c>
      <c r="C1464" s="20" t="s">
        <v>137</v>
      </c>
      <c r="D1464" s="20">
        <v>1465</v>
      </c>
      <c r="E1464" s="20" t="s">
        <v>144</v>
      </c>
      <c r="F1464" s="20">
        <v>340</v>
      </c>
      <c r="G1464" s="20" t="s">
        <v>591</v>
      </c>
      <c r="T1464" s="23">
        <v>1</v>
      </c>
      <c r="W1464" s="28">
        <f t="shared" si="177"/>
        <v>1</v>
      </c>
    </row>
    <row r="1465" spans="1:23" outlineLevel="2" x14ac:dyDescent="0.25">
      <c r="A1465" s="20" t="s">
        <v>1327</v>
      </c>
      <c r="B1465" s="20">
        <v>1458</v>
      </c>
      <c r="C1465" s="20" t="s">
        <v>137</v>
      </c>
      <c r="D1465" s="20">
        <v>936</v>
      </c>
      <c r="E1465" s="20" t="s">
        <v>174</v>
      </c>
      <c r="F1465" s="20">
        <v>943</v>
      </c>
      <c r="G1465" s="20" t="s">
        <v>717</v>
      </c>
      <c r="J1465" s="23">
        <v>1</v>
      </c>
      <c r="W1465" s="28">
        <f t="shared" si="177"/>
        <v>1</v>
      </c>
    </row>
    <row r="1466" spans="1:23" outlineLevel="2" x14ac:dyDescent="0.25">
      <c r="A1466" s="20" t="s">
        <v>1327</v>
      </c>
      <c r="B1466" s="20">
        <v>1458</v>
      </c>
      <c r="C1466" s="20" t="s">
        <v>137</v>
      </c>
      <c r="D1466" s="20">
        <v>681</v>
      </c>
      <c r="E1466" s="20" t="s">
        <v>192</v>
      </c>
      <c r="F1466" s="20">
        <v>683</v>
      </c>
      <c r="G1466" s="20" t="s">
        <v>768</v>
      </c>
      <c r="P1466" s="23">
        <v>1</v>
      </c>
      <c r="W1466" s="28">
        <f t="shared" si="177"/>
        <v>1</v>
      </c>
    </row>
    <row r="1467" spans="1:23" outlineLevel="2" x14ac:dyDescent="0.25">
      <c r="A1467" s="20" t="s">
        <v>1327</v>
      </c>
      <c r="B1467" s="20">
        <v>1458</v>
      </c>
      <c r="C1467" s="20" t="s">
        <v>137</v>
      </c>
      <c r="D1467" s="20">
        <v>681</v>
      </c>
      <c r="E1467" s="20" t="s">
        <v>192</v>
      </c>
      <c r="F1467" s="20">
        <v>682</v>
      </c>
      <c r="G1467" s="20" t="s">
        <v>769</v>
      </c>
      <c r="H1467" s="23">
        <v>3</v>
      </c>
      <c r="W1467" s="28">
        <f t="shared" si="177"/>
        <v>3</v>
      </c>
    </row>
    <row r="1468" spans="1:23" outlineLevel="1" x14ac:dyDescent="0.25">
      <c r="A1468" s="24" t="s">
        <v>1885</v>
      </c>
      <c r="B1468" s="25"/>
      <c r="C1468" s="25"/>
      <c r="D1468" s="25"/>
      <c r="E1468" s="25"/>
      <c r="F1468" s="25"/>
      <c r="G1468" s="25"/>
      <c r="H1468" s="26">
        <f t="shared" ref="H1468:W1468" si="181">SUBTOTAL(9,H1457:H1467)</f>
        <v>10</v>
      </c>
      <c r="I1468" s="26">
        <f t="shared" si="181"/>
        <v>0</v>
      </c>
      <c r="J1468" s="26">
        <f t="shared" si="181"/>
        <v>12</v>
      </c>
      <c r="K1468" s="26">
        <f t="shared" si="181"/>
        <v>8</v>
      </c>
      <c r="L1468" s="26">
        <f t="shared" si="181"/>
        <v>15</v>
      </c>
      <c r="M1468" s="26">
        <f t="shared" si="181"/>
        <v>11</v>
      </c>
      <c r="N1468" s="26">
        <f t="shared" si="181"/>
        <v>12</v>
      </c>
      <c r="O1468" s="26">
        <f t="shared" si="181"/>
        <v>12</v>
      </c>
      <c r="P1468" s="26">
        <f t="shared" si="181"/>
        <v>22</v>
      </c>
      <c r="Q1468" s="26">
        <f t="shared" si="181"/>
        <v>15</v>
      </c>
      <c r="R1468" s="26">
        <f t="shared" si="181"/>
        <v>15</v>
      </c>
      <c r="S1468" s="26">
        <f t="shared" si="181"/>
        <v>13</v>
      </c>
      <c r="T1468" s="26">
        <f t="shared" si="181"/>
        <v>15</v>
      </c>
      <c r="U1468" s="26">
        <f t="shared" si="181"/>
        <v>14</v>
      </c>
      <c r="V1468" s="26">
        <f t="shared" si="181"/>
        <v>16</v>
      </c>
      <c r="W1468" s="28">
        <f t="shared" si="181"/>
        <v>190</v>
      </c>
    </row>
    <row r="1469" spans="1:23" outlineLevel="2" x14ac:dyDescent="0.25">
      <c r="A1469" s="20" t="s">
        <v>1328</v>
      </c>
      <c r="B1469" s="20">
        <v>1627</v>
      </c>
      <c r="C1469" s="20" t="s">
        <v>60</v>
      </c>
      <c r="D1469" s="20">
        <v>1627</v>
      </c>
      <c r="E1469" s="20" t="s">
        <v>60</v>
      </c>
      <c r="F1469" s="20">
        <v>899</v>
      </c>
      <c r="G1469" s="20" t="s">
        <v>341</v>
      </c>
      <c r="H1469" s="23">
        <v>5</v>
      </c>
      <c r="J1469" s="23">
        <v>6</v>
      </c>
      <c r="K1469" s="23">
        <v>7</v>
      </c>
      <c r="L1469" s="23">
        <v>5</v>
      </c>
      <c r="M1469" s="23">
        <v>5</v>
      </c>
      <c r="N1469" s="23">
        <v>1</v>
      </c>
      <c r="O1469" s="23">
        <v>5</v>
      </c>
      <c r="P1469" s="23">
        <v>2</v>
      </c>
      <c r="Q1469" s="23">
        <v>4</v>
      </c>
      <c r="R1469" s="23">
        <v>3</v>
      </c>
      <c r="W1469" s="28">
        <f t="shared" si="177"/>
        <v>43</v>
      </c>
    </row>
    <row r="1470" spans="1:23" outlineLevel="2" x14ac:dyDescent="0.25">
      <c r="A1470" s="20" t="s">
        <v>1328</v>
      </c>
      <c r="B1470" s="20">
        <v>1627</v>
      </c>
      <c r="C1470" s="20" t="s">
        <v>60</v>
      </c>
      <c r="D1470" s="20">
        <v>898</v>
      </c>
      <c r="E1470" s="20" t="s">
        <v>169</v>
      </c>
      <c r="F1470" s="20">
        <v>900</v>
      </c>
      <c r="G1470" s="20" t="s">
        <v>691</v>
      </c>
      <c r="K1470" s="23">
        <v>1</v>
      </c>
      <c r="M1470" s="23">
        <v>1</v>
      </c>
      <c r="W1470" s="28">
        <f t="shared" si="177"/>
        <v>2</v>
      </c>
    </row>
    <row r="1471" spans="1:23" outlineLevel="2" x14ac:dyDescent="0.25">
      <c r="A1471" s="20" t="s">
        <v>1328</v>
      </c>
      <c r="B1471" s="20">
        <v>1627</v>
      </c>
      <c r="C1471" s="20" t="s">
        <v>60</v>
      </c>
      <c r="D1471" s="20">
        <v>898</v>
      </c>
      <c r="E1471" s="20" t="s">
        <v>169</v>
      </c>
      <c r="F1471" s="20">
        <v>904</v>
      </c>
      <c r="G1471" s="20" t="s">
        <v>692</v>
      </c>
      <c r="S1471" s="23">
        <v>4</v>
      </c>
      <c r="T1471" s="23">
        <v>3</v>
      </c>
      <c r="U1471" s="23">
        <v>7</v>
      </c>
      <c r="V1471" s="23">
        <v>5</v>
      </c>
      <c r="W1471" s="28">
        <f t="shared" si="177"/>
        <v>19</v>
      </c>
    </row>
    <row r="1472" spans="1:23" outlineLevel="1" x14ac:dyDescent="0.25">
      <c r="A1472" s="24" t="s">
        <v>1886</v>
      </c>
      <c r="B1472" s="25"/>
      <c r="C1472" s="25"/>
      <c r="D1472" s="25"/>
      <c r="E1472" s="25"/>
      <c r="F1472" s="25"/>
      <c r="G1472" s="25"/>
      <c r="H1472" s="26">
        <f t="shared" ref="H1472:W1472" si="182">SUBTOTAL(9,H1469:H1471)</f>
        <v>5</v>
      </c>
      <c r="I1472" s="26">
        <f t="shared" si="182"/>
        <v>0</v>
      </c>
      <c r="J1472" s="26">
        <f t="shared" si="182"/>
        <v>6</v>
      </c>
      <c r="K1472" s="26">
        <f t="shared" si="182"/>
        <v>8</v>
      </c>
      <c r="L1472" s="26">
        <f t="shared" si="182"/>
        <v>5</v>
      </c>
      <c r="M1472" s="26">
        <f t="shared" si="182"/>
        <v>6</v>
      </c>
      <c r="N1472" s="26">
        <f t="shared" si="182"/>
        <v>1</v>
      </c>
      <c r="O1472" s="26">
        <f t="shared" si="182"/>
        <v>5</v>
      </c>
      <c r="P1472" s="26">
        <f t="shared" si="182"/>
        <v>2</v>
      </c>
      <c r="Q1472" s="26">
        <f t="shared" si="182"/>
        <v>4</v>
      </c>
      <c r="R1472" s="26">
        <f t="shared" si="182"/>
        <v>3</v>
      </c>
      <c r="S1472" s="26">
        <f t="shared" si="182"/>
        <v>4</v>
      </c>
      <c r="T1472" s="26">
        <f t="shared" si="182"/>
        <v>3</v>
      </c>
      <c r="U1472" s="26">
        <f t="shared" si="182"/>
        <v>7</v>
      </c>
      <c r="V1472" s="26">
        <f t="shared" si="182"/>
        <v>5</v>
      </c>
      <c r="W1472" s="28">
        <f t="shared" si="182"/>
        <v>64</v>
      </c>
    </row>
    <row r="1473" spans="1:23" outlineLevel="2" x14ac:dyDescent="0.25">
      <c r="A1473" s="20" t="s">
        <v>1329</v>
      </c>
      <c r="B1473" s="20">
        <v>798</v>
      </c>
      <c r="C1473" s="20" t="s">
        <v>105</v>
      </c>
      <c r="D1473" s="20">
        <v>1672</v>
      </c>
      <c r="E1473" s="20" t="s">
        <v>94</v>
      </c>
      <c r="F1473" s="20">
        <v>1673</v>
      </c>
      <c r="G1473" s="20" t="s">
        <v>94</v>
      </c>
      <c r="T1473" s="23">
        <v>1</v>
      </c>
      <c r="W1473" s="28">
        <f t="shared" si="177"/>
        <v>1</v>
      </c>
    </row>
    <row r="1474" spans="1:23" outlineLevel="2" x14ac:dyDescent="0.25">
      <c r="A1474" s="20" t="s">
        <v>1329</v>
      </c>
      <c r="B1474" s="20">
        <v>798</v>
      </c>
      <c r="C1474" s="20" t="s">
        <v>105</v>
      </c>
      <c r="D1474" s="20">
        <v>798</v>
      </c>
      <c r="E1474" s="20" t="s">
        <v>105</v>
      </c>
      <c r="F1474" s="20">
        <v>799</v>
      </c>
      <c r="G1474" s="20" t="s">
        <v>407</v>
      </c>
      <c r="S1474" s="23">
        <v>18</v>
      </c>
      <c r="T1474" s="23">
        <v>10</v>
      </c>
      <c r="U1474" s="23">
        <v>7</v>
      </c>
      <c r="V1474" s="23">
        <v>6</v>
      </c>
      <c r="W1474" s="28">
        <f t="shared" si="177"/>
        <v>41</v>
      </c>
    </row>
    <row r="1475" spans="1:23" outlineLevel="2" x14ac:dyDescent="0.25">
      <c r="A1475" s="20" t="s">
        <v>1329</v>
      </c>
      <c r="B1475" s="20">
        <v>798</v>
      </c>
      <c r="C1475" s="20" t="s">
        <v>105</v>
      </c>
      <c r="D1475" s="20">
        <v>798</v>
      </c>
      <c r="E1475" s="20" t="s">
        <v>105</v>
      </c>
      <c r="F1475" s="20">
        <v>805</v>
      </c>
      <c r="G1475" s="20" t="s">
        <v>408</v>
      </c>
      <c r="H1475" s="23">
        <v>1</v>
      </c>
      <c r="I1475" s="23">
        <v>1</v>
      </c>
      <c r="J1475" s="23">
        <v>5</v>
      </c>
      <c r="K1475" s="23">
        <v>10</v>
      </c>
      <c r="L1475" s="23">
        <v>8</v>
      </c>
      <c r="M1475" s="23">
        <v>12</v>
      </c>
      <c r="N1475" s="23">
        <v>5</v>
      </c>
      <c r="O1475" s="23">
        <v>13</v>
      </c>
      <c r="P1475" s="23">
        <v>9</v>
      </c>
      <c r="Q1475" s="23">
        <v>14</v>
      </c>
      <c r="R1475" s="23">
        <v>11</v>
      </c>
      <c r="W1475" s="28">
        <f t="shared" si="177"/>
        <v>89</v>
      </c>
    </row>
    <row r="1476" spans="1:23" outlineLevel="2" x14ac:dyDescent="0.25">
      <c r="A1476" s="20" t="s">
        <v>1329</v>
      </c>
      <c r="B1476" s="20">
        <v>798</v>
      </c>
      <c r="C1476" s="20" t="s">
        <v>105</v>
      </c>
      <c r="D1476" s="20">
        <v>1458</v>
      </c>
      <c r="E1476" s="20" t="s">
        <v>137</v>
      </c>
      <c r="F1476" s="20">
        <v>815</v>
      </c>
      <c r="G1476" s="20" t="s">
        <v>553</v>
      </c>
      <c r="L1476" s="23">
        <v>2</v>
      </c>
      <c r="W1476" s="28">
        <f t="shared" si="177"/>
        <v>2</v>
      </c>
    </row>
    <row r="1477" spans="1:23" outlineLevel="2" x14ac:dyDescent="0.25">
      <c r="A1477" s="20" t="s">
        <v>1329</v>
      </c>
      <c r="B1477" s="20">
        <v>798</v>
      </c>
      <c r="C1477" s="20" t="s">
        <v>105</v>
      </c>
      <c r="D1477" s="20">
        <v>1458</v>
      </c>
      <c r="E1477" s="20" t="s">
        <v>137</v>
      </c>
      <c r="F1477" s="20">
        <v>822</v>
      </c>
      <c r="G1477" s="20" t="s">
        <v>557</v>
      </c>
      <c r="S1477" s="23">
        <v>1</v>
      </c>
      <c r="T1477" s="23">
        <v>1</v>
      </c>
      <c r="W1477" s="28">
        <f t="shared" si="177"/>
        <v>2</v>
      </c>
    </row>
    <row r="1478" spans="1:23" outlineLevel="2" x14ac:dyDescent="0.25">
      <c r="A1478" s="20" t="s">
        <v>1329</v>
      </c>
      <c r="B1478" s="20">
        <v>798</v>
      </c>
      <c r="C1478" s="20" t="s">
        <v>105</v>
      </c>
      <c r="D1478" s="20">
        <v>1458</v>
      </c>
      <c r="E1478" s="20" t="s">
        <v>137</v>
      </c>
      <c r="F1478" s="20">
        <v>823</v>
      </c>
      <c r="G1478" s="20" t="s">
        <v>558</v>
      </c>
      <c r="O1478" s="23">
        <v>1</v>
      </c>
      <c r="W1478" s="28">
        <f t="shared" si="177"/>
        <v>1</v>
      </c>
    </row>
    <row r="1479" spans="1:23" outlineLevel="2" x14ac:dyDescent="0.25">
      <c r="A1479" s="20" t="s">
        <v>1329</v>
      </c>
      <c r="B1479" s="20">
        <v>798</v>
      </c>
      <c r="C1479" s="20" t="s">
        <v>105</v>
      </c>
      <c r="D1479" s="20">
        <v>681</v>
      </c>
      <c r="E1479" s="20" t="s">
        <v>192</v>
      </c>
      <c r="F1479" s="20">
        <v>682</v>
      </c>
      <c r="G1479" s="20" t="s">
        <v>769</v>
      </c>
      <c r="M1479" s="23">
        <v>1</v>
      </c>
      <c r="W1479" s="28">
        <f t="shared" si="177"/>
        <v>1</v>
      </c>
    </row>
    <row r="1480" spans="1:23" outlineLevel="2" x14ac:dyDescent="0.25">
      <c r="A1480" s="20" t="s">
        <v>1329</v>
      </c>
      <c r="B1480" s="20">
        <v>798</v>
      </c>
      <c r="C1480" s="20" t="s">
        <v>105</v>
      </c>
      <c r="D1480" s="20">
        <v>681</v>
      </c>
      <c r="E1480" s="20" t="s">
        <v>192</v>
      </c>
      <c r="F1480" s="20">
        <v>684</v>
      </c>
      <c r="G1480" s="20" t="s">
        <v>770</v>
      </c>
      <c r="J1480" s="23">
        <v>1</v>
      </c>
      <c r="L1480" s="23">
        <v>1</v>
      </c>
      <c r="W1480" s="28">
        <f t="shared" si="177"/>
        <v>2</v>
      </c>
    </row>
    <row r="1481" spans="1:23" outlineLevel="1" x14ac:dyDescent="0.25">
      <c r="A1481" s="24" t="s">
        <v>1887</v>
      </c>
      <c r="B1481" s="25"/>
      <c r="C1481" s="25"/>
      <c r="D1481" s="25"/>
      <c r="E1481" s="25"/>
      <c r="F1481" s="25"/>
      <c r="G1481" s="25"/>
      <c r="H1481" s="26">
        <f t="shared" ref="H1481:W1481" si="183">SUBTOTAL(9,H1473:H1480)</f>
        <v>1</v>
      </c>
      <c r="I1481" s="26">
        <f t="shared" si="183"/>
        <v>1</v>
      </c>
      <c r="J1481" s="26">
        <f t="shared" si="183"/>
        <v>6</v>
      </c>
      <c r="K1481" s="26">
        <f t="shared" si="183"/>
        <v>10</v>
      </c>
      <c r="L1481" s="26">
        <f t="shared" si="183"/>
        <v>11</v>
      </c>
      <c r="M1481" s="26">
        <f t="shared" si="183"/>
        <v>13</v>
      </c>
      <c r="N1481" s="26">
        <f t="shared" si="183"/>
        <v>5</v>
      </c>
      <c r="O1481" s="26">
        <f t="shared" si="183"/>
        <v>14</v>
      </c>
      <c r="P1481" s="26">
        <f t="shared" si="183"/>
        <v>9</v>
      </c>
      <c r="Q1481" s="26">
        <f t="shared" si="183"/>
        <v>14</v>
      </c>
      <c r="R1481" s="26">
        <f t="shared" si="183"/>
        <v>11</v>
      </c>
      <c r="S1481" s="26">
        <f t="shared" si="183"/>
        <v>19</v>
      </c>
      <c r="T1481" s="26">
        <f t="shared" si="183"/>
        <v>12</v>
      </c>
      <c r="U1481" s="26">
        <f t="shared" si="183"/>
        <v>7</v>
      </c>
      <c r="V1481" s="26">
        <f t="shared" si="183"/>
        <v>6</v>
      </c>
      <c r="W1481" s="28">
        <f t="shared" si="183"/>
        <v>139</v>
      </c>
    </row>
    <row r="1482" spans="1:23" outlineLevel="2" x14ac:dyDescent="0.25">
      <c r="A1482" s="20" t="s">
        <v>1330</v>
      </c>
      <c r="B1482" s="20">
        <v>826</v>
      </c>
      <c r="C1482" s="20" t="s">
        <v>161</v>
      </c>
      <c r="D1482" s="20">
        <v>1510</v>
      </c>
      <c r="E1482" s="20" t="s">
        <v>46</v>
      </c>
      <c r="F1482" s="20">
        <v>1511</v>
      </c>
      <c r="G1482" s="20" t="s">
        <v>46</v>
      </c>
      <c r="J1482" s="23">
        <v>1</v>
      </c>
      <c r="K1482" s="23">
        <v>1</v>
      </c>
      <c r="M1482" s="23">
        <v>1</v>
      </c>
      <c r="P1482" s="23">
        <v>1</v>
      </c>
      <c r="W1482" s="28">
        <f t="shared" si="177"/>
        <v>4</v>
      </c>
    </row>
    <row r="1483" spans="1:23" outlineLevel="2" x14ac:dyDescent="0.25">
      <c r="A1483" s="20" t="s">
        <v>1330</v>
      </c>
      <c r="B1483" s="20">
        <v>826</v>
      </c>
      <c r="C1483" s="20" t="s">
        <v>161</v>
      </c>
      <c r="D1483" s="20">
        <v>1148</v>
      </c>
      <c r="E1483" s="20" t="s">
        <v>228</v>
      </c>
      <c r="F1483" s="20">
        <v>1149</v>
      </c>
      <c r="G1483" s="20" t="s">
        <v>228</v>
      </c>
      <c r="S1483" s="23">
        <v>1</v>
      </c>
      <c r="W1483" s="28">
        <f t="shared" si="177"/>
        <v>1</v>
      </c>
    </row>
    <row r="1484" spans="1:23" outlineLevel="2" x14ac:dyDescent="0.25">
      <c r="A1484" s="20" t="s">
        <v>1330</v>
      </c>
      <c r="B1484" s="20">
        <v>826</v>
      </c>
      <c r="C1484" s="20" t="s">
        <v>161</v>
      </c>
      <c r="D1484" s="20">
        <v>1095</v>
      </c>
      <c r="E1484" s="20" t="s">
        <v>235</v>
      </c>
      <c r="F1484" s="20">
        <v>1096</v>
      </c>
      <c r="G1484" s="20" t="s">
        <v>235</v>
      </c>
      <c r="V1484" s="23">
        <v>1</v>
      </c>
      <c r="W1484" s="28">
        <f t="shared" si="177"/>
        <v>1</v>
      </c>
    </row>
    <row r="1485" spans="1:23" outlineLevel="2" x14ac:dyDescent="0.25">
      <c r="A1485" s="20" t="s">
        <v>1330</v>
      </c>
      <c r="B1485" s="20">
        <v>826</v>
      </c>
      <c r="C1485" s="20" t="s">
        <v>161</v>
      </c>
      <c r="D1485" s="20">
        <v>1501</v>
      </c>
      <c r="E1485" s="20" t="s">
        <v>93</v>
      </c>
      <c r="F1485" s="20">
        <v>1502</v>
      </c>
      <c r="G1485" s="20" t="s">
        <v>93</v>
      </c>
      <c r="S1485" s="23">
        <v>1</v>
      </c>
      <c r="T1485" s="23">
        <v>5</v>
      </c>
      <c r="U1485" s="23">
        <v>1</v>
      </c>
      <c r="V1485" s="23">
        <v>2</v>
      </c>
      <c r="W1485" s="28">
        <f t="shared" si="177"/>
        <v>9</v>
      </c>
    </row>
    <row r="1486" spans="1:23" outlineLevel="2" x14ac:dyDescent="0.25">
      <c r="A1486" s="20" t="s">
        <v>1330</v>
      </c>
      <c r="B1486" s="20">
        <v>826</v>
      </c>
      <c r="C1486" s="20" t="s">
        <v>161</v>
      </c>
      <c r="D1486" s="20">
        <v>1672</v>
      </c>
      <c r="E1486" s="20" t="s">
        <v>94</v>
      </c>
      <c r="F1486" s="20">
        <v>1673</v>
      </c>
      <c r="G1486" s="20" t="s">
        <v>94</v>
      </c>
      <c r="R1486" s="23">
        <v>2</v>
      </c>
      <c r="W1486" s="28">
        <f t="shared" si="177"/>
        <v>2</v>
      </c>
    </row>
    <row r="1487" spans="1:23" outlineLevel="2" x14ac:dyDescent="0.25">
      <c r="A1487" s="20" t="s">
        <v>1330</v>
      </c>
      <c r="B1487" s="20">
        <v>826</v>
      </c>
      <c r="C1487" s="20" t="s">
        <v>161</v>
      </c>
      <c r="D1487" s="20">
        <v>1067</v>
      </c>
      <c r="E1487" s="20" t="s">
        <v>97</v>
      </c>
      <c r="F1487" s="20">
        <v>1068</v>
      </c>
      <c r="G1487" s="20" t="s">
        <v>97</v>
      </c>
      <c r="T1487" s="23">
        <v>1</v>
      </c>
      <c r="W1487" s="28">
        <f t="shared" si="177"/>
        <v>1</v>
      </c>
    </row>
    <row r="1488" spans="1:23" outlineLevel="2" x14ac:dyDescent="0.25">
      <c r="A1488" s="20" t="s">
        <v>1330</v>
      </c>
      <c r="B1488" s="20">
        <v>826</v>
      </c>
      <c r="C1488" s="20" t="s">
        <v>161</v>
      </c>
      <c r="D1488" s="20">
        <v>1457</v>
      </c>
      <c r="E1488" s="20" t="s">
        <v>136</v>
      </c>
      <c r="F1488" s="20">
        <v>812</v>
      </c>
      <c r="G1488" s="20" t="s">
        <v>548</v>
      </c>
      <c r="J1488" s="23">
        <v>1</v>
      </c>
      <c r="W1488" s="28">
        <f t="shared" si="177"/>
        <v>1</v>
      </c>
    </row>
    <row r="1489" spans="1:23" outlineLevel="2" x14ac:dyDescent="0.25">
      <c r="A1489" s="20" t="s">
        <v>1330</v>
      </c>
      <c r="B1489" s="20">
        <v>826</v>
      </c>
      <c r="C1489" s="20" t="s">
        <v>161</v>
      </c>
      <c r="D1489" s="20">
        <v>1457</v>
      </c>
      <c r="E1489" s="20" t="s">
        <v>136</v>
      </c>
      <c r="F1489" s="20">
        <v>811</v>
      </c>
      <c r="G1489" s="20" t="s">
        <v>549</v>
      </c>
      <c r="U1489" s="23">
        <v>1</v>
      </c>
      <c r="V1489" s="23">
        <v>1</v>
      </c>
      <c r="W1489" s="28">
        <f t="shared" si="177"/>
        <v>2</v>
      </c>
    </row>
    <row r="1490" spans="1:23" outlineLevel="2" x14ac:dyDescent="0.25">
      <c r="A1490" s="20" t="s">
        <v>1330</v>
      </c>
      <c r="B1490" s="20">
        <v>826</v>
      </c>
      <c r="C1490" s="20" t="s">
        <v>161</v>
      </c>
      <c r="D1490" s="20">
        <v>1457</v>
      </c>
      <c r="E1490" s="20" t="s">
        <v>136</v>
      </c>
      <c r="F1490" s="20">
        <v>808</v>
      </c>
      <c r="G1490" s="20" t="s">
        <v>551</v>
      </c>
      <c r="H1490" s="23">
        <v>1</v>
      </c>
      <c r="K1490" s="23">
        <v>1</v>
      </c>
      <c r="W1490" s="28">
        <f t="shared" si="177"/>
        <v>2</v>
      </c>
    </row>
    <row r="1491" spans="1:23" outlineLevel="2" x14ac:dyDescent="0.25">
      <c r="A1491" s="20" t="s">
        <v>1330</v>
      </c>
      <c r="B1491" s="20">
        <v>826</v>
      </c>
      <c r="C1491" s="20" t="s">
        <v>161</v>
      </c>
      <c r="D1491" s="20">
        <v>826</v>
      </c>
      <c r="E1491" s="20" t="s">
        <v>161</v>
      </c>
      <c r="F1491" s="20">
        <v>828</v>
      </c>
      <c r="G1491" s="20" t="s">
        <v>652</v>
      </c>
      <c r="K1491" s="23">
        <v>80</v>
      </c>
      <c r="L1491" s="23">
        <v>69</v>
      </c>
      <c r="M1491" s="23">
        <v>61</v>
      </c>
      <c r="N1491" s="23">
        <v>84</v>
      </c>
      <c r="O1491" s="23">
        <v>77</v>
      </c>
      <c r="P1491" s="23">
        <v>66</v>
      </c>
      <c r="W1491" s="28">
        <f t="shared" si="177"/>
        <v>437</v>
      </c>
    </row>
    <row r="1492" spans="1:23" outlineLevel="2" x14ac:dyDescent="0.25">
      <c r="A1492" s="20" t="s">
        <v>1330</v>
      </c>
      <c r="B1492" s="20">
        <v>826</v>
      </c>
      <c r="C1492" s="20" t="s">
        <v>161</v>
      </c>
      <c r="D1492" s="20">
        <v>826</v>
      </c>
      <c r="E1492" s="20" t="s">
        <v>161</v>
      </c>
      <c r="F1492" s="20">
        <v>829</v>
      </c>
      <c r="G1492" s="20" t="s">
        <v>653</v>
      </c>
      <c r="H1492" s="23">
        <v>1</v>
      </c>
      <c r="J1492" s="23">
        <v>1</v>
      </c>
      <c r="L1492" s="23">
        <v>1</v>
      </c>
      <c r="M1492" s="23">
        <v>1</v>
      </c>
      <c r="O1492" s="23">
        <v>1</v>
      </c>
      <c r="P1492" s="23">
        <v>1</v>
      </c>
      <c r="W1492" s="28">
        <f t="shared" si="177"/>
        <v>6</v>
      </c>
    </row>
    <row r="1493" spans="1:23" outlineLevel="2" x14ac:dyDescent="0.25">
      <c r="A1493" s="20" t="s">
        <v>1330</v>
      </c>
      <c r="B1493" s="20">
        <v>826</v>
      </c>
      <c r="C1493" s="20" t="s">
        <v>161</v>
      </c>
      <c r="D1493" s="20">
        <v>826</v>
      </c>
      <c r="E1493" s="20" t="s">
        <v>161</v>
      </c>
      <c r="F1493" s="20">
        <v>832</v>
      </c>
      <c r="G1493" s="20" t="s">
        <v>654</v>
      </c>
      <c r="H1493" s="23">
        <v>40</v>
      </c>
      <c r="J1493" s="23">
        <v>62</v>
      </c>
      <c r="W1493" s="28">
        <f t="shared" si="177"/>
        <v>102</v>
      </c>
    </row>
    <row r="1494" spans="1:23" outlineLevel="2" x14ac:dyDescent="0.25">
      <c r="A1494" s="20" t="s">
        <v>1330</v>
      </c>
      <c r="B1494" s="20">
        <v>826</v>
      </c>
      <c r="C1494" s="20" t="s">
        <v>161</v>
      </c>
      <c r="D1494" s="20">
        <v>826</v>
      </c>
      <c r="E1494" s="20" t="s">
        <v>161</v>
      </c>
      <c r="F1494" s="20">
        <v>830</v>
      </c>
      <c r="G1494" s="20" t="s">
        <v>655</v>
      </c>
      <c r="S1494" s="23">
        <v>77</v>
      </c>
      <c r="T1494" s="23">
        <v>81</v>
      </c>
      <c r="U1494" s="23">
        <v>76</v>
      </c>
      <c r="V1494" s="23">
        <v>61</v>
      </c>
      <c r="W1494" s="28">
        <f t="shared" si="177"/>
        <v>295</v>
      </c>
    </row>
    <row r="1495" spans="1:23" outlineLevel="2" x14ac:dyDescent="0.25">
      <c r="A1495" s="20" t="s">
        <v>1330</v>
      </c>
      <c r="B1495" s="20">
        <v>826</v>
      </c>
      <c r="C1495" s="20" t="s">
        <v>161</v>
      </c>
      <c r="D1495" s="20">
        <v>826</v>
      </c>
      <c r="E1495" s="20" t="s">
        <v>161</v>
      </c>
      <c r="F1495" s="20">
        <v>831</v>
      </c>
      <c r="G1495" s="20" t="s">
        <v>656</v>
      </c>
      <c r="Q1495" s="23">
        <v>82</v>
      </c>
      <c r="R1495" s="23">
        <v>81</v>
      </c>
      <c r="W1495" s="28">
        <f t="shared" si="177"/>
        <v>163</v>
      </c>
    </row>
    <row r="1496" spans="1:23" outlineLevel="2" x14ac:dyDescent="0.25">
      <c r="A1496" s="20" t="s">
        <v>1330</v>
      </c>
      <c r="B1496" s="20">
        <v>826</v>
      </c>
      <c r="C1496" s="20" t="s">
        <v>161</v>
      </c>
      <c r="D1496" s="20">
        <v>860</v>
      </c>
      <c r="E1496" s="20" t="s">
        <v>166</v>
      </c>
      <c r="F1496" s="20">
        <v>873</v>
      </c>
      <c r="G1496" s="20" t="s">
        <v>677</v>
      </c>
      <c r="O1496" s="23">
        <v>1</v>
      </c>
      <c r="W1496" s="28">
        <f t="shared" si="177"/>
        <v>1</v>
      </c>
    </row>
    <row r="1497" spans="1:23" outlineLevel="2" x14ac:dyDescent="0.25">
      <c r="A1497" s="20" t="s">
        <v>1330</v>
      </c>
      <c r="B1497" s="20">
        <v>826</v>
      </c>
      <c r="C1497" s="20" t="s">
        <v>161</v>
      </c>
      <c r="D1497" s="20">
        <v>860</v>
      </c>
      <c r="E1497" s="20" t="s">
        <v>166</v>
      </c>
      <c r="F1497" s="20">
        <v>867</v>
      </c>
      <c r="G1497" s="20" t="s">
        <v>679</v>
      </c>
      <c r="T1497" s="23">
        <v>1</v>
      </c>
      <c r="U1497" s="23">
        <v>1</v>
      </c>
      <c r="W1497" s="28">
        <f t="shared" si="177"/>
        <v>2</v>
      </c>
    </row>
    <row r="1498" spans="1:23" outlineLevel="2" x14ac:dyDescent="0.25">
      <c r="A1498" s="20" t="s">
        <v>1330</v>
      </c>
      <c r="B1498" s="20">
        <v>826</v>
      </c>
      <c r="C1498" s="20" t="s">
        <v>161</v>
      </c>
      <c r="D1498" s="20">
        <v>480</v>
      </c>
      <c r="E1498" s="20" t="s">
        <v>208</v>
      </c>
      <c r="F1498" s="20">
        <v>484</v>
      </c>
      <c r="G1498" s="20" t="s">
        <v>809</v>
      </c>
      <c r="P1498" s="23">
        <v>1</v>
      </c>
      <c r="W1498" s="28">
        <f t="shared" si="177"/>
        <v>1</v>
      </c>
    </row>
    <row r="1499" spans="1:23" outlineLevel="2" x14ac:dyDescent="0.25">
      <c r="A1499" s="20" t="s">
        <v>1330</v>
      </c>
      <c r="B1499" s="20">
        <v>826</v>
      </c>
      <c r="C1499" s="20" t="s">
        <v>161</v>
      </c>
      <c r="D1499" s="20">
        <v>480</v>
      </c>
      <c r="E1499" s="20" t="s">
        <v>208</v>
      </c>
      <c r="F1499" s="20">
        <v>482</v>
      </c>
      <c r="G1499" s="20" t="s">
        <v>810</v>
      </c>
      <c r="T1499" s="23">
        <v>1</v>
      </c>
      <c r="U1499" s="23">
        <v>1</v>
      </c>
      <c r="V1499" s="23">
        <v>1</v>
      </c>
      <c r="W1499" s="28">
        <f t="shared" si="177"/>
        <v>3</v>
      </c>
    </row>
    <row r="1500" spans="1:23" outlineLevel="2" x14ac:dyDescent="0.25">
      <c r="A1500" s="20" t="s">
        <v>1330</v>
      </c>
      <c r="B1500" s="20">
        <v>826</v>
      </c>
      <c r="C1500" s="20" t="s">
        <v>161</v>
      </c>
      <c r="D1500" s="20">
        <v>518</v>
      </c>
      <c r="E1500" s="20" t="s">
        <v>214</v>
      </c>
      <c r="F1500" s="20">
        <v>521</v>
      </c>
      <c r="G1500" s="20" t="s">
        <v>822</v>
      </c>
      <c r="J1500" s="23">
        <v>2</v>
      </c>
      <c r="K1500" s="23">
        <v>1</v>
      </c>
      <c r="W1500" s="28">
        <f t="shared" si="177"/>
        <v>3</v>
      </c>
    </row>
    <row r="1501" spans="1:23" outlineLevel="2" x14ac:dyDescent="0.25">
      <c r="A1501" s="20" t="s">
        <v>1330</v>
      </c>
      <c r="B1501" s="20">
        <v>826</v>
      </c>
      <c r="C1501" s="20" t="s">
        <v>161</v>
      </c>
      <c r="D1501" s="20">
        <v>518</v>
      </c>
      <c r="E1501" s="20" t="s">
        <v>214</v>
      </c>
      <c r="F1501" s="20">
        <v>519</v>
      </c>
      <c r="G1501" s="20" t="s">
        <v>823</v>
      </c>
      <c r="V1501" s="23">
        <v>2</v>
      </c>
      <c r="W1501" s="28">
        <f t="shared" si="177"/>
        <v>2</v>
      </c>
    </row>
    <row r="1502" spans="1:23" outlineLevel="2" x14ac:dyDescent="0.25">
      <c r="A1502" s="20" t="s">
        <v>1330</v>
      </c>
      <c r="B1502" s="20">
        <v>826</v>
      </c>
      <c r="C1502" s="20" t="s">
        <v>161</v>
      </c>
      <c r="D1502" s="20">
        <v>518</v>
      </c>
      <c r="E1502" s="20" t="s">
        <v>214</v>
      </c>
      <c r="F1502" s="20">
        <v>520</v>
      </c>
      <c r="G1502" s="20" t="s">
        <v>824</v>
      </c>
      <c r="Q1502" s="23">
        <v>1</v>
      </c>
      <c r="W1502" s="28">
        <f t="shared" si="177"/>
        <v>1</v>
      </c>
    </row>
    <row r="1503" spans="1:23" outlineLevel="1" x14ac:dyDescent="0.25">
      <c r="A1503" s="24" t="s">
        <v>1888</v>
      </c>
      <c r="B1503" s="25"/>
      <c r="C1503" s="25"/>
      <c r="D1503" s="25"/>
      <c r="E1503" s="25"/>
      <c r="F1503" s="25"/>
      <c r="G1503" s="25"/>
      <c r="H1503" s="26">
        <f t="shared" ref="H1503:W1503" si="184">SUBTOTAL(9,H1482:H1502)</f>
        <v>42</v>
      </c>
      <c r="I1503" s="26">
        <f t="shared" si="184"/>
        <v>0</v>
      </c>
      <c r="J1503" s="26">
        <f t="shared" si="184"/>
        <v>67</v>
      </c>
      <c r="K1503" s="26">
        <f t="shared" si="184"/>
        <v>83</v>
      </c>
      <c r="L1503" s="26">
        <f t="shared" si="184"/>
        <v>70</v>
      </c>
      <c r="M1503" s="26">
        <f t="shared" si="184"/>
        <v>63</v>
      </c>
      <c r="N1503" s="26">
        <f t="shared" si="184"/>
        <v>84</v>
      </c>
      <c r="O1503" s="26">
        <f t="shared" si="184"/>
        <v>79</v>
      </c>
      <c r="P1503" s="26">
        <f t="shared" si="184"/>
        <v>69</v>
      </c>
      <c r="Q1503" s="26">
        <f t="shared" si="184"/>
        <v>83</v>
      </c>
      <c r="R1503" s="26">
        <f t="shared" si="184"/>
        <v>83</v>
      </c>
      <c r="S1503" s="26">
        <f t="shared" si="184"/>
        <v>79</v>
      </c>
      <c r="T1503" s="26">
        <f t="shared" si="184"/>
        <v>89</v>
      </c>
      <c r="U1503" s="26">
        <f t="shared" si="184"/>
        <v>80</v>
      </c>
      <c r="V1503" s="26">
        <f t="shared" si="184"/>
        <v>68</v>
      </c>
      <c r="W1503" s="28">
        <f t="shared" si="184"/>
        <v>1039</v>
      </c>
    </row>
    <row r="1504" spans="1:23" outlineLevel="2" x14ac:dyDescent="0.25">
      <c r="A1504" s="20" t="s">
        <v>1331</v>
      </c>
      <c r="B1504" s="20">
        <v>174</v>
      </c>
      <c r="C1504" s="20" t="s">
        <v>61</v>
      </c>
      <c r="D1504" s="20">
        <v>1630</v>
      </c>
      <c r="E1504" s="20" t="s">
        <v>29</v>
      </c>
      <c r="F1504" s="20">
        <v>1648</v>
      </c>
      <c r="G1504" s="20" t="s">
        <v>292</v>
      </c>
      <c r="S1504" s="23">
        <v>4</v>
      </c>
      <c r="T1504" s="23">
        <v>2</v>
      </c>
      <c r="U1504" s="23">
        <v>3</v>
      </c>
      <c r="V1504" s="23">
        <v>1</v>
      </c>
      <c r="W1504" s="28">
        <f t="shared" si="177"/>
        <v>10</v>
      </c>
    </row>
    <row r="1505" spans="1:23" outlineLevel="2" x14ac:dyDescent="0.25">
      <c r="A1505" s="20" t="s">
        <v>1331</v>
      </c>
      <c r="B1505" s="20">
        <v>174</v>
      </c>
      <c r="C1505" s="20" t="s">
        <v>61</v>
      </c>
      <c r="D1505" s="20">
        <v>174</v>
      </c>
      <c r="E1505" s="20" t="s">
        <v>61</v>
      </c>
      <c r="F1505" s="20">
        <v>179</v>
      </c>
      <c r="G1505" s="20" t="s">
        <v>342</v>
      </c>
      <c r="J1505" s="23">
        <v>116</v>
      </c>
      <c r="K1505" s="23">
        <v>144</v>
      </c>
      <c r="L1505" s="23">
        <v>154</v>
      </c>
      <c r="M1505" s="23">
        <v>169</v>
      </c>
      <c r="N1505" s="23">
        <v>159</v>
      </c>
      <c r="O1505" s="23">
        <v>160</v>
      </c>
      <c r="W1505" s="28">
        <f t="shared" si="177"/>
        <v>902</v>
      </c>
    </row>
    <row r="1506" spans="1:23" outlineLevel="2" x14ac:dyDescent="0.25">
      <c r="A1506" s="20" t="s">
        <v>1331</v>
      </c>
      <c r="B1506" s="20">
        <v>174</v>
      </c>
      <c r="C1506" s="20" t="s">
        <v>61</v>
      </c>
      <c r="D1506" s="20">
        <v>174</v>
      </c>
      <c r="E1506" s="20" t="s">
        <v>61</v>
      </c>
      <c r="F1506" s="20">
        <v>177</v>
      </c>
      <c r="G1506" s="20" t="s">
        <v>343</v>
      </c>
      <c r="S1506" s="23">
        <v>176</v>
      </c>
      <c r="T1506" s="23">
        <v>174</v>
      </c>
      <c r="U1506" s="23">
        <v>167</v>
      </c>
      <c r="V1506" s="23">
        <v>176</v>
      </c>
      <c r="W1506" s="28">
        <f t="shared" si="177"/>
        <v>693</v>
      </c>
    </row>
    <row r="1507" spans="1:23" outlineLevel="2" x14ac:dyDescent="0.25">
      <c r="A1507" s="20" t="s">
        <v>1331</v>
      </c>
      <c r="B1507" s="20">
        <v>174</v>
      </c>
      <c r="C1507" s="20" t="s">
        <v>61</v>
      </c>
      <c r="D1507" s="20">
        <v>174</v>
      </c>
      <c r="E1507" s="20" t="s">
        <v>61</v>
      </c>
      <c r="F1507" s="20">
        <v>178</v>
      </c>
      <c r="G1507" s="20" t="s">
        <v>344</v>
      </c>
      <c r="P1507" s="23">
        <v>155</v>
      </c>
      <c r="Q1507" s="23">
        <v>170</v>
      </c>
      <c r="R1507" s="23">
        <v>178</v>
      </c>
      <c r="W1507" s="28">
        <f t="shared" si="177"/>
        <v>503</v>
      </c>
    </row>
    <row r="1508" spans="1:23" outlineLevel="2" x14ac:dyDescent="0.25">
      <c r="A1508" s="20" t="s">
        <v>1331</v>
      </c>
      <c r="B1508" s="20">
        <v>174</v>
      </c>
      <c r="C1508" s="20" t="s">
        <v>61</v>
      </c>
      <c r="D1508" s="20">
        <v>1631</v>
      </c>
      <c r="E1508" s="20" t="s">
        <v>63</v>
      </c>
      <c r="F1508" s="20">
        <v>1649</v>
      </c>
      <c r="G1508" s="20" t="s">
        <v>346</v>
      </c>
      <c r="L1508" s="23">
        <v>1</v>
      </c>
      <c r="W1508" s="28">
        <f t="shared" si="177"/>
        <v>1</v>
      </c>
    </row>
    <row r="1509" spans="1:23" outlineLevel="2" x14ac:dyDescent="0.25">
      <c r="A1509" s="20" t="s">
        <v>1331</v>
      </c>
      <c r="B1509" s="20">
        <v>174</v>
      </c>
      <c r="C1509" s="20" t="s">
        <v>61</v>
      </c>
      <c r="D1509" s="20">
        <v>1739</v>
      </c>
      <c r="E1509" s="20" t="s">
        <v>96</v>
      </c>
      <c r="F1509" s="20">
        <v>1715</v>
      </c>
      <c r="G1509" s="20" t="s">
        <v>96</v>
      </c>
      <c r="Q1509" s="23">
        <v>1</v>
      </c>
      <c r="T1509" s="23">
        <v>1</v>
      </c>
      <c r="V1509" s="23">
        <v>1</v>
      </c>
      <c r="W1509" s="28">
        <f t="shared" si="177"/>
        <v>3</v>
      </c>
    </row>
    <row r="1510" spans="1:23" outlineLevel="2" x14ac:dyDescent="0.25">
      <c r="A1510" s="20" t="s">
        <v>1331</v>
      </c>
      <c r="B1510" s="20">
        <v>174</v>
      </c>
      <c r="C1510" s="20" t="s">
        <v>61</v>
      </c>
      <c r="D1510" s="20">
        <v>1067</v>
      </c>
      <c r="E1510" s="20" t="s">
        <v>97</v>
      </c>
      <c r="F1510" s="20">
        <v>1068</v>
      </c>
      <c r="G1510" s="20" t="s">
        <v>97</v>
      </c>
      <c r="U1510" s="23">
        <v>1</v>
      </c>
      <c r="W1510" s="28">
        <f t="shared" si="177"/>
        <v>1</v>
      </c>
    </row>
    <row r="1511" spans="1:23" outlineLevel="2" x14ac:dyDescent="0.25">
      <c r="A1511" s="20" t="s">
        <v>1331</v>
      </c>
      <c r="B1511" s="20">
        <v>174</v>
      </c>
      <c r="C1511" s="20" t="s">
        <v>61</v>
      </c>
      <c r="D1511" s="20">
        <v>1343</v>
      </c>
      <c r="E1511" s="20" t="s">
        <v>243</v>
      </c>
      <c r="F1511" s="20">
        <v>1344</v>
      </c>
      <c r="G1511" s="20" t="s">
        <v>243</v>
      </c>
      <c r="N1511" s="23">
        <v>1</v>
      </c>
      <c r="P1511" s="23">
        <v>2</v>
      </c>
      <c r="Q1511" s="23">
        <v>2</v>
      </c>
      <c r="R1511" s="23">
        <v>1</v>
      </c>
      <c r="S1511" s="23">
        <v>3</v>
      </c>
      <c r="U1511" s="23">
        <v>2</v>
      </c>
      <c r="V1511" s="23">
        <v>1</v>
      </c>
      <c r="W1511" s="28">
        <f t="shared" ref="W1511:W1580" si="185">SUM(H1511:V1511)</f>
        <v>12</v>
      </c>
    </row>
    <row r="1512" spans="1:23" outlineLevel="2" x14ac:dyDescent="0.25">
      <c r="A1512" s="20" t="s">
        <v>1331</v>
      </c>
      <c r="B1512" s="20">
        <v>174</v>
      </c>
      <c r="C1512" s="20" t="s">
        <v>61</v>
      </c>
      <c r="D1512" s="20">
        <v>364</v>
      </c>
      <c r="E1512" s="20" t="s">
        <v>117</v>
      </c>
      <c r="F1512" s="20">
        <v>378</v>
      </c>
      <c r="G1512" s="20" t="s">
        <v>433</v>
      </c>
      <c r="V1512" s="23">
        <v>1</v>
      </c>
      <c r="W1512" s="28">
        <f t="shared" si="185"/>
        <v>1</v>
      </c>
    </row>
    <row r="1513" spans="1:23" outlineLevel="2" x14ac:dyDescent="0.25">
      <c r="A1513" s="20" t="s">
        <v>1331</v>
      </c>
      <c r="B1513" s="20">
        <v>174</v>
      </c>
      <c r="C1513" s="20" t="s">
        <v>61</v>
      </c>
      <c r="D1513" s="20">
        <v>1189</v>
      </c>
      <c r="E1513" s="20" t="s">
        <v>249</v>
      </c>
      <c r="F1513" s="20">
        <v>1190</v>
      </c>
      <c r="G1513" s="20" t="s">
        <v>249</v>
      </c>
      <c r="V1513" s="23">
        <v>1</v>
      </c>
      <c r="W1513" s="28">
        <f t="shared" si="185"/>
        <v>1</v>
      </c>
    </row>
    <row r="1514" spans="1:23" outlineLevel="2" x14ac:dyDescent="0.25">
      <c r="A1514" s="20" t="s">
        <v>1331</v>
      </c>
      <c r="B1514" s="20">
        <v>174</v>
      </c>
      <c r="C1514" s="20" t="s">
        <v>61</v>
      </c>
      <c r="D1514" s="20">
        <v>1231</v>
      </c>
      <c r="E1514" s="20" t="s">
        <v>254</v>
      </c>
      <c r="F1514" s="20">
        <v>1232</v>
      </c>
      <c r="G1514" s="20" t="s">
        <v>254</v>
      </c>
      <c r="J1514" s="23">
        <v>2</v>
      </c>
      <c r="K1514" s="23">
        <v>1</v>
      </c>
      <c r="L1514" s="23">
        <v>1</v>
      </c>
      <c r="M1514" s="23">
        <v>3</v>
      </c>
      <c r="N1514" s="23">
        <v>2</v>
      </c>
      <c r="O1514" s="23">
        <v>1</v>
      </c>
      <c r="P1514" s="23">
        <v>5</v>
      </c>
      <c r="Q1514" s="23">
        <v>5</v>
      </c>
      <c r="R1514" s="23">
        <v>5</v>
      </c>
      <c r="S1514" s="23">
        <v>3</v>
      </c>
      <c r="T1514" s="23">
        <v>1</v>
      </c>
      <c r="U1514" s="23">
        <v>7</v>
      </c>
      <c r="V1514" s="23">
        <v>4</v>
      </c>
      <c r="W1514" s="28">
        <f t="shared" si="185"/>
        <v>40</v>
      </c>
    </row>
    <row r="1515" spans="1:23" outlineLevel="1" x14ac:dyDescent="0.25">
      <c r="A1515" s="24" t="s">
        <v>1889</v>
      </c>
      <c r="B1515" s="25"/>
      <c r="C1515" s="25"/>
      <c r="D1515" s="25"/>
      <c r="E1515" s="25"/>
      <c r="F1515" s="25"/>
      <c r="G1515" s="25"/>
      <c r="H1515" s="26">
        <f t="shared" ref="H1515:W1515" si="186">SUBTOTAL(9,H1504:H1514)</f>
        <v>0</v>
      </c>
      <c r="I1515" s="26">
        <f t="shared" si="186"/>
        <v>0</v>
      </c>
      <c r="J1515" s="26">
        <f t="shared" si="186"/>
        <v>118</v>
      </c>
      <c r="K1515" s="26">
        <f t="shared" si="186"/>
        <v>145</v>
      </c>
      <c r="L1515" s="26">
        <f t="shared" si="186"/>
        <v>156</v>
      </c>
      <c r="M1515" s="26">
        <f t="shared" si="186"/>
        <v>172</v>
      </c>
      <c r="N1515" s="26">
        <f t="shared" si="186"/>
        <v>162</v>
      </c>
      <c r="O1515" s="26">
        <f t="shared" si="186"/>
        <v>161</v>
      </c>
      <c r="P1515" s="26">
        <f t="shared" si="186"/>
        <v>162</v>
      </c>
      <c r="Q1515" s="26">
        <f t="shared" si="186"/>
        <v>178</v>
      </c>
      <c r="R1515" s="26">
        <f t="shared" si="186"/>
        <v>184</v>
      </c>
      <c r="S1515" s="26">
        <f t="shared" si="186"/>
        <v>186</v>
      </c>
      <c r="T1515" s="26">
        <f t="shared" si="186"/>
        <v>178</v>
      </c>
      <c r="U1515" s="26">
        <f t="shared" si="186"/>
        <v>180</v>
      </c>
      <c r="V1515" s="26">
        <f t="shared" si="186"/>
        <v>185</v>
      </c>
      <c r="W1515" s="28">
        <f t="shared" si="186"/>
        <v>2167</v>
      </c>
    </row>
    <row r="1516" spans="1:23" outlineLevel="2" x14ac:dyDescent="0.25">
      <c r="A1516" s="20" t="s">
        <v>1332</v>
      </c>
      <c r="B1516" s="20">
        <v>1445</v>
      </c>
      <c r="C1516" s="20" t="s">
        <v>120</v>
      </c>
      <c r="D1516" s="20">
        <v>28</v>
      </c>
      <c r="E1516" s="20" t="s">
        <v>25</v>
      </c>
      <c r="F1516" s="20">
        <v>37</v>
      </c>
      <c r="G1516" s="20" t="s">
        <v>274</v>
      </c>
      <c r="S1516" s="23">
        <v>2</v>
      </c>
      <c r="W1516" s="28">
        <f t="shared" si="185"/>
        <v>2</v>
      </c>
    </row>
    <row r="1517" spans="1:23" outlineLevel="2" x14ac:dyDescent="0.25">
      <c r="A1517" s="20" t="s">
        <v>1332</v>
      </c>
      <c r="B1517" s="20">
        <v>1445</v>
      </c>
      <c r="C1517" s="20" t="s">
        <v>120</v>
      </c>
      <c r="D1517" s="20">
        <v>1630</v>
      </c>
      <c r="E1517" s="20" t="s">
        <v>29</v>
      </c>
      <c r="F1517" s="20">
        <v>1648</v>
      </c>
      <c r="G1517" s="20" t="s">
        <v>292</v>
      </c>
      <c r="S1517" s="23">
        <v>1</v>
      </c>
      <c r="W1517" s="28">
        <f t="shared" si="185"/>
        <v>1</v>
      </c>
    </row>
    <row r="1518" spans="1:23" outlineLevel="2" x14ac:dyDescent="0.25">
      <c r="A1518" s="20" t="s">
        <v>1332</v>
      </c>
      <c r="B1518" s="20">
        <v>1445</v>
      </c>
      <c r="C1518" s="20" t="s">
        <v>120</v>
      </c>
      <c r="D1518" s="20">
        <v>1148</v>
      </c>
      <c r="E1518" s="20" t="s">
        <v>228</v>
      </c>
      <c r="F1518" s="20">
        <v>1149</v>
      </c>
      <c r="G1518" s="20" t="s">
        <v>228</v>
      </c>
      <c r="V1518" s="23">
        <v>1</v>
      </c>
      <c r="W1518" s="28">
        <f t="shared" si="185"/>
        <v>1</v>
      </c>
    </row>
    <row r="1519" spans="1:23" outlineLevel="2" x14ac:dyDescent="0.25">
      <c r="A1519" s="20" t="s">
        <v>1332</v>
      </c>
      <c r="B1519" s="20">
        <v>1445</v>
      </c>
      <c r="C1519" s="20" t="s">
        <v>120</v>
      </c>
      <c r="D1519" s="20">
        <v>1672</v>
      </c>
      <c r="E1519" s="20" t="s">
        <v>94</v>
      </c>
      <c r="F1519" s="20">
        <v>1673</v>
      </c>
      <c r="G1519" s="20" t="s">
        <v>94</v>
      </c>
      <c r="R1519" s="23">
        <v>1</v>
      </c>
      <c r="S1519" s="23">
        <v>2</v>
      </c>
      <c r="V1519" s="23">
        <v>1</v>
      </c>
      <c r="W1519" s="28">
        <f t="shared" si="185"/>
        <v>4</v>
      </c>
    </row>
    <row r="1520" spans="1:23" outlineLevel="2" x14ac:dyDescent="0.25">
      <c r="A1520" s="20" t="s">
        <v>1332</v>
      </c>
      <c r="B1520" s="20">
        <v>1445</v>
      </c>
      <c r="C1520" s="20" t="s">
        <v>120</v>
      </c>
      <c r="D1520" s="20">
        <v>1739</v>
      </c>
      <c r="E1520" s="20" t="s">
        <v>96</v>
      </c>
      <c r="F1520" s="20">
        <v>1715</v>
      </c>
      <c r="G1520" s="20" t="s">
        <v>96</v>
      </c>
      <c r="S1520" s="23">
        <v>1</v>
      </c>
      <c r="V1520" s="23">
        <v>1</v>
      </c>
      <c r="W1520" s="28">
        <f t="shared" si="185"/>
        <v>2</v>
      </c>
    </row>
    <row r="1521" spans="1:23" outlineLevel="2" x14ac:dyDescent="0.25">
      <c r="A1521" s="20" t="s">
        <v>1332</v>
      </c>
      <c r="B1521" s="20">
        <v>1445</v>
      </c>
      <c r="C1521" s="20" t="s">
        <v>120</v>
      </c>
      <c r="D1521" s="20">
        <v>1067</v>
      </c>
      <c r="E1521" s="20" t="s">
        <v>97</v>
      </c>
      <c r="F1521" s="20">
        <v>1068</v>
      </c>
      <c r="G1521" s="20" t="s">
        <v>97</v>
      </c>
      <c r="U1521" s="23">
        <v>1</v>
      </c>
      <c r="W1521" s="28">
        <f t="shared" si="185"/>
        <v>1</v>
      </c>
    </row>
    <row r="1522" spans="1:23" outlineLevel="2" x14ac:dyDescent="0.25">
      <c r="A1522" s="20" t="s">
        <v>1332</v>
      </c>
      <c r="B1522" s="20">
        <v>1445</v>
      </c>
      <c r="C1522" s="20" t="s">
        <v>120</v>
      </c>
      <c r="D1522" s="20">
        <v>1445</v>
      </c>
      <c r="E1522" s="20" t="s">
        <v>120</v>
      </c>
      <c r="F1522" s="20">
        <v>645</v>
      </c>
      <c r="G1522" s="20" t="s">
        <v>444</v>
      </c>
      <c r="H1522" s="23">
        <v>34</v>
      </c>
      <c r="I1522" s="23">
        <v>2</v>
      </c>
      <c r="J1522" s="23">
        <v>31</v>
      </c>
      <c r="K1522" s="23">
        <v>30</v>
      </c>
      <c r="L1522" s="23">
        <v>23</v>
      </c>
      <c r="M1522" s="23">
        <v>37</v>
      </c>
      <c r="N1522" s="23">
        <v>27</v>
      </c>
      <c r="O1522" s="23">
        <v>31</v>
      </c>
      <c r="W1522" s="28">
        <f t="shared" si="185"/>
        <v>215</v>
      </c>
    </row>
    <row r="1523" spans="1:23" outlineLevel="2" x14ac:dyDescent="0.25">
      <c r="A1523" s="20" t="s">
        <v>1332</v>
      </c>
      <c r="B1523" s="20">
        <v>1445</v>
      </c>
      <c r="C1523" s="20" t="s">
        <v>120</v>
      </c>
      <c r="D1523" s="20">
        <v>1445</v>
      </c>
      <c r="E1523" s="20" t="s">
        <v>120</v>
      </c>
      <c r="F1523" s="20">
        <v>643</v>
      </c>
      <c r="G1523" s="20" t="s">
        <v>445</v>
      </c>
      <c r="S1523" s="23">
        <v>33</v>
      </c>
      <c r="T1523" s="23">
        <v>33</v>
      </c>
      <c r="U1523" s="23">
        <v>25</v>
      </c>
      <c r="V1523" s="23">
        <v>34</v>
      </c>
      <c r="W1523" s="28">
        <f t="shared" si="185"/>
        <v>125</v>
      </c>
    </row>
    <row r="1524" spans="1:23" outlineLevel="2" x14ac:dyDescent="0.25">
      <c r="A1524" s="20" t="s">
        <v>1332</v>
      </c>
      <c r="B1524" s="20">
        <v>1445</v>
      </c>
      <c r="C1524" s="20" t="s">
        <v>120</v>
      </c>
      <c r="D1524" s="20">
        <v>1445</v>
      </c>
      <c r="E1524" s="20" t="s">
        <v>120</v>
      </c>
      <c r="F1524" s="20">
        <v>644</v>
      </c>
      <c r="G1524" s="20" t="s">
        <v>446</v>
      </c>
      <c r="P1524" s="23">
        <v>28</v>
      </c>
      <c r="Q1524" s="23">
        <v>20</v>
      </c>
      <c r="R1524" s="23">
        <v>43</v>
      </c>
      <c r="W1524" s="28">
        <f t="shared" si="185"/>
        <v>91</v>
      </c>
    </row>
    <row r="1525" spans="1:23" outlineLevel="2" x14ac:dyDescent="0.25">
      <c r="A1525" s="20" t="s">
        <v>1332</v>
      </c>
      <c r="B1525" s="20">
        <v>1445</v>
      </c>
      <c r="C1525" s="20" t="s">
        <v>120</v>
      </c>
      <c r="D1525" s="20">
        <v>1445</v>
      </c>
      <c r="E1525" s="20" t="s">
        <v>120</v>
      </c>
      <c r="F1525" s="20">
        <v>404</v>
      </c>
      <c r="G1525" s="20" t="s">
        <v>452</v>
      </c>
      <c r="Q1525" s="23">
        <v>1</v>
      </c>
      <c r="W1525" s="28">
        <f t="shared" si="185"/>
        <v>1</v>
      </c>
    </row>
    <row r="1526" spans="1:23" outlineLevel="2" x14ac:dyDescent="0.25">
      <c r="A1526" s="20" t="s">
        <v>1332</v>
      </c>
      <c r="B1526" s="20">
        <v>1445</v>
      </c>
      <c r="C1526" s="20" t="s">
        <v>120</v>
      </c>
      <c r="D1526" s="20">
        <v>1446</v>
      </c>
      <c r="E1526" s="20" t="s">
        <v>122</v>
      </c>
      <c r="F1526" s="20">
        <v>1447</v>
      </c>
      <c r="G1526" s="20" t="s">
        <v>464</v>
      </c>
      <c r="R1526" s="23">
        <v>1</v>
      </c>
      <c r="W1526" s="28">
        <f t="shared" si="185"/>
        <v>1</v>
      </c>
    </row>
    <row r="1527" spans="1:23" outlineLevel="2" x14ac:dyDescent="0.25">
      <c r="A1527" s="20" t="s">
        <v>1332</v>
      </c>
      <c r="B1527" s="20">
        <v>1445</v>
      </c>
      <c r="C1527" s="20" t="s">
        <v>120</v>
      </c>
      <c r="D1527" s="20">
        <v>1446</v>
      </c>
      <c r="E1527" s="20" t="s">
        <v>122</v>
      </c>
      <c r="F1527" s="20">
        <v>489</v>
      </c>
      <c r="G1527" s="20" t="s">
        <v>465</v>
      </c>
      <c r="H1527" s="23">
        <v>2</v>
      </c>
      <c r="W1527" s="28">
        <f t="shared" si="185"/>
        <v>2</v>
      </c>
    </row>
    <row r="1528" spans="1:23" outlineLevel="2" x14ac:dyDescent="0.25">
      <c r="A1528" s="20" t="s">
        <v>1332</v>
      </c>
      <c r="B1528" s="20">
        <v>1445</v>
      </c>
      <c r="C1528" s="20" t="s">
        <v>120</v>
      </c>
      <c r="D1528" s="20">
        <v>617</v>
      </c>
      <c r="E1528" s="20" t="s">
        <v>129</v>
      </c>
      <c r="F1528" s="20">
        <v>619</v>
      </c>
      <c r="G1528" s="20" t="s">
        <v>498</v>
      </c>
      <c r="S1528" s="23">
        <v>1</v>
      </c>
      <c r="U1528" s="23">
        <v>1</v>
      </c>
      <c r="V1528" s="23">
        <v>1</v>
      </c>
      <c r="W1528" s="28">
        <f t="shared" si="185"/>
        <v>3</v>
      </c>
    </row>
    <row r="1529" spans="1:23" outlineLevel="2" x14ac:dyDescent="0.25">
      <c r="A1529" s="20" t="s">
        <v>1332</v>
      </c>
      <c r="B1529" s="20">
        <v>1445</v>
      </c>
      <c r="C1529" s="20" t="s">
        <v>120</v>
      </c>
      <c r="D1529" s="20">
        <v>617</v>
      </c>
      <c r="E1529" s="20" t="s">
        <v>129</v>
      </c>
      <c r="F1529" s="20">
        <v>620</v>
      </c>
      <c r="G1529" s="20" t="s">
        <v>499</v>
      </c>
      <c r="Q1529" s="23">
        <v>1</v>
      </c>
      <c r="R1529" s="23">
        <v>1</v>
      </c>
      <c r="W1529" s="28">
        <f t="shared" si="185"/>
        <v>2</v>
      </c>
    </row>
    <row r="1530" spans="1:23" outlineLevel="2" x14ac:dyDescent="0.25">
      <c r="A1530" s="20" t="s">
        <v>1332</v>
      </c>
      <c r="B1530" s="20">
        <v>1445</v>
      </c>
      <c r="C1530" s="20" t="s">
        <v>120</v>
      </c>
      <c r="D1530" s="20">
        <v>617</v>
      </c>
      <c r="E1530" s="20" t="s">
        <v>129</v>
      </c>
      <c r="F1530" s="20">
        <v>621</v>
      </c>
      <c r="G1530" s="20" t="s">
        <v>501</v>
      </c>
      <c r="J1530" s="23">
        <v>1</v>
      </c>
      <c r="W1530" s="28">
        <f t="shared" si="185"/>
        <v>1</v>
      </c>
    </row>
    <row r="1531" spans="1:23" outlineLevel="2" x14ac:dyDescent="0.25">
      <c r="A1531" s="20" t="s">
        <v>1332</v>
      </c>
      <c r="B1531" s="20">
        <v>1445</v>
      </c>
      <c r="C1531" s="20" t="s">
        <v>120</v>
      </c>
      <c r="D1531" s="20">
        <v>617</v>
      </c>
      <c r="E1531" s="20" t="s">
        <v>129</v>
      </c>
      <c r="F1531" s="20">
        <v>622</v>
      </c>
      <c r="G1531" s="20" t="s">
        <v>503</v>
      </c>
      <c r="O1531" s="23">
        <v>1</v>
      </c>
      <c r="W1531" s="28">
        <f t="shared" si="185"/>
        <v>1</v>
      </c>
    </row>
    <row r="1532" spans="1:23" outlineLevel="1" x14ac:dyDescent="0.25">
      <c r="A1532" s="24" t="s">
        <v>1890</v>
      </c>
      <c r="B1532" s="25"/>
      <c r="C1532" s="25"/>
      <c r="D1532" s="25"/>
      <c r="E1532" s="25"/>
      <c r="F1532" s="25"/>
      <c r="G1532" s="25"/>
      <c r="H1532" s="26">
        <f t="shared" ref="H1532:W1532" si="187">SUBTOTAL(9,H1516:H1531)</f>
        <v>36</v>
      </c>
      <c r="I1532" s="26">
        <f t="shared" si="187"/>
        <v>2</v>
      </c>
      <c r="J1532" s="26">
        <f t="shared" si="187"/>
        <v>32</v>
      </c>
      <c r="K1532" s="26">
        <f t="shared" si="187"/>
        <v>30</v>
      </c>
      <c r="L1532" s="26">
        <f t="shared" si="187"/>
        <v>23</v>
      </c>
      <c r="M1532" s="26">
        <f t="shared" si="187"/>
        <v>37</v>
      </c>
      <c r="N1532" s="26">
        <f t="shared" si="187"/>
        <v>27</v>
      </c>
      <c r="O1532" s="26">
        <f t="shared" si="187"/>
        <v>32</v>
      </c>
      <c r="P1532" s="26">
        <f t="shared" si="187"/>
        <v>28</v>
      </c>
      <c r="Q1532" s="26">
        <f t="shared" si="187"/>
        <v>22</v>
      </c>
      <c r="R1532" s="26">
        <f t="shared" si="187"/>
        <v>46</v>
      </c>
      <c r="S1532" s="26">
        <f t="shared" si="187"/>
        <v>40</v>
      </c>
      <c r="T1532" s="26">
        <f t="shared" si="187"/>
        <v>33</v>
      </c>
      <c r="U1532" s="26">
        <f t="shared" si="187"/>
        <v>27</v>
      </c>
      <c r="V1532" s="26">
        <f t="shared" si="187"/>
        <v>38</v>
      </c>
      <c r="W1532" s="28">
        <f t="shared" si="187"/>
        <v>453</v>
      </c>
    </row>
    <row r="1533" spans="1:23" outlineLevel="2" x14ac:dyDescent="0.25">
      <c r="A1533" s="20" t="s">
        <v>1333</v>
      </c>
      <c r="B1533" s="20">
        <v>1508</v>
      </c>
      <c r="C1533" s="20" t="s">
        <v>127</v>
      </c>
      <c r="D1533" s="20">
        <v>1510</v>
      </c>
      <c r="E1533" s="20" t="s">
        <v>46</v>
      </c>
      <c r="F1533" s="20">
        <v>1511</v>
      </c>
      <c r="G1533" s="20" t="s">
        <v>46</v>
      </c>
      <c r="O1533" s="23">
        <v>1</v>
      </c>
      <c r="W1533" s="28">
        <f t="shared" si="185"/>
        <v>1</v>
      </c>
    </row>
    <row r="1534" spans="1:23" outlineLevel="2" x14ac:dyDescent="0.25">
      <c r="A1534" s="20" t="s">
        <v>1333</v>
      </c>
      <c r="B1534" s="20">
        <v>1508</v>
      </c>
      <c r="C1534" s="20" t="s">
        <v>127</v>
      </c>
      <c r="D1534" s="20">
        <v>1672</v>
      </c>
      <c r="E1534" s="20" t="s">
        <v>94</v>
      </c>
      <c r="F1534" s="20">
        <v>1673</v>
      </c>
      <c r="G1534" s="20" t="s">
        <v>94</v>
      </c>
      <c r="U1534" s="23">
        <v>1</v>
      </c>
      <c r="V1534" s="23">
        <v>2</v>
      </c>
      <c r="W1534" s="28">
        <f t="shared" si="185"/>
        <v>3</v>
      </c>
    </row>
    <row r="1535" spans="1:23" outlineLevel="2" x14ac:dyDescent="0.25">
      <c r="A1535" s="20" t="s">
        <v>1333</v>
      </c>
      <c r="B1535" s="20">
        <v>1508</v>
      </c>
      <c r="C1535" s="20" t="s">
        <v>127</v>
      </c>
      <c r="D1535" s="20">
        <v>1739</v>
      </c>
      <c r="E1535" s="20" t="s">
        <v>96</v>
      </c>
      <c r="F1535" s="20">
        <v>1715</v>
      </c>
      <c r="G1535" s="20" t="s">
        <v>96</v>
      </c>
      <c r="U1535" s="23">
        <v>1</v>
      </c>
      <c r="W1535" s="28">
        <f t="shared" si="185"/>
        <v>1</v>
      </c>
    </row>
    <row r="1536" spans="1:23" outlineLevel="2" x14ac:dyDescent="0.25">
      <c r="A1536" s="20" t="s">
        <v>1333</v>
      </c>
      <c r="B1536" s="20">
        <v>1508</v>
      </c>
      <c r="C1536" s="20" t="s">
        <v>127</v>
      </c>
      <c r="D1536" s="20">
        <v>1508</v>
      </c>
      <c r="E1536" s="20" t="s">
        <v>127</v>
      </c>
      <c r="F1536" s="20">
        <v>615</v>
      </c>
      <c r="G1536" s="20" t="s">
        <v>482</v>
      </c>
      <c r="N1536" s="23">
        <v>1</v>
      </c>
      <c r="O1536" s="23">
        <v>1</v>
      </c>
      <c r="W1536" s="28">
        <f t="shared" si="185"/>
        <v>2</v>
      </c>
    </row>
    <row r="1537" spans="1:23" outlineLevel="2" x14ac:dyDescent="0.25">
      <c r="A1537" s="20" t="s">
        <v>1333</v>
      </c>
      <c r="B1537" s="20">
        <v>1508</v>
      </c>
      <c r="C1537" s="20" t="s">
        <v>127</v>
      </c>
      <c r="D1537" s="20">
        <v>1508</v>
      </c>
      <c r="E1537" s="20" t="s">
        <v>127</v>
      </c>
      <c r="F1537" s="20">
        <v>612</v>
      </c>
      <c r="G1537" s="20" t="s">
        <v>483</v>
      </c>
      <c r="H1537" s="23">
        <v>1</v>
      </c>
      <c r="J1537" s="23">
        <v>2</v>
      </c>
      <c r="K1537" s="23">
        <v>3</v>
      </c>
      <c r="L1537" s="23">
        <v>4</v>
      </c>
      <c r="M1537" s="23">
        <v>1</v>
      </c>
      <c r="N1537" s="23">
        <v>1</v>
      </c>
      <c r="O1537" s="23">
        <v>2</v>
      </c>
      <c r="W1537" s="28">
        <f t="shared" si="185"/>
        <v>14</v>
      </c>
    </row>
    <row r="1538" spans="1:23" outlineLevel="2" x14ac:dyDescent="0.25">
      <c r="A1538" s="20" t="s">
        <v>1333</v>
      </c>
      <c r="B1538" s="20">
        <v>1508</v>
      </c>
      <c r="C1538" s="20" t="s">
        <v>127</v>
      </c>
      <c r="D1538" s="20">
        <v>1508</v>
      </c>
      <c r="E1538" s="20" t="s">
        <v>127</v>
      </c>
      <c r="F1538" s="20">
        <v>610</v>
      </c>
      <c r="G1538" s="20" t="s">
        <v>484</v>
      </c>
      <c r="M1538" s="23">
        <v>73</v>
      </c>
      <c r="N1538" s="23">
        <v>48</v>
      </c>
      <c r="O1538" s="23">
        <v>71</v>
      </c>
      <c r="W1538" s="28">
        <f t="shared" si="185"/>
        <v>192</v>
      </c>
    </row>
    <row r="1539" spans="1:23" outlineLevel="2" x14ac:dyDescent="0.25">
      <c r="A1539" s="20" t="s">
        <v>1333</v>
      </c>
      <c r="B1539" s="20">
        <v>1508</v>
      </c>
      <c r="C1539" s="20" t="s">
        <v>127</v>
      </c>
      <c r="D1539" s="20">
        <v>1508</v>
      </c>
      <c r="E1539" s="20" t="s">
        <v>127</v>
      </c>
      <c r="F1539" s="20">
        <v>614</v>
      </c>
      <c r="G1539" s="20" t="s">
        <v>485</v>
      </c>
      <c r="K1539" s="23">
        <v>1</v>
      </c>
      <c r="W1539" s="28">
        <f t="shared" si="185"/>
        <v>1</v>
      </c>
    </row>
    <row r="1540" spans="1:23" outlineLevel="2" x14ac:dyDescent="0.25">
      <c r="A1540" s="20" t="s">
        <v>1333</v>
      </c>
      <c r="B1540" s="20">
        <v>1508</v>
      </c>
      <c r="C1540" s="20" t="s">
        <v>127</v>
      </c>
      <c r="D1540" s="20">
        <v>1508</v>
      </c>
      <c r="E1540" s="20" t="s">
        <v>127</v>
      </c>
      <c r="F1540" s="20">
        <v>609</v>
      </c>
      <c r="G1540" s="20" t="s">
        <v>486</v>
      </c>
      <c r="S1540" s="23">
        <v>59</v>
      </c>
      <c r="T1540" s="23">
        <v>59</v>
      </c>
      <c r="U1540" s="23">
        <v>70</v>
      </c>
      <c r="V1540" s="23">
        <v>53</v>
      </c>
      <c r="W1540" s="28">
        <f t="shared" si="185"/>
        <v>241</v>
      </c>
    </row>
    <row r="1541" spans="1:23" outlineLevel="2" x14ac:dyDescent="0.25">
      <c r="A1541" s="20" t="s">
        <v>1333</v>
      </c>
      <c r="B1541" s="20">
        <v>1508</v>
      </c>
      <c r="C1541" s="20" t="s">
        <v>127</v>
      </c>
      <c r="D1541" s="20">
        <v>1508</v>
      </c>
      <c r="E1541" s="20" t="s">
        <v>127</v>
      </c>
      <c r="F1541" s="20">
        <v>608</v>
      </c>
      <c r="G1541" s="20" t="s">
        <v>487</v>
      </c>
      <c r="P1541" s="23">
        <v>58</v>
      </c>
      <c r="Q1541" s="23">
        <v>63</v>
      </c>
      <c r="R1541" s="23">
        <v>57</v>
      </c>
      <c r="W1541" s="28">
        <f t="shared" si="185"/>
        <v>178</v>
      </c>
    </row>
    <row r="1542" spans="1:23" outlineLevel="2" x14ac:dyDescent="0.25">
      <c r="A1542" s="20" t="s">
        <v>1333</v>
      </c>
      <c r="B1542" s="20">
        <v>1508</v>
      </c>
      <c r="C1542" s="20" t="s">
        <v>127</v>
      </c>
      <c r="D1542" s="20">
        <v>1508</v>
      </c>
      <c r="E1542" s="20" t="s">
        <v>127</v>
      </c>
      <c r="F1542" s="20">
        <v>607</v>
      </c>
      <c r="G1542" s="20" t="s">
        <v>488</v>
      </c>
      <c r="H1542" s="23">
        <v>41</v>
      </c>
      <c r="I1542" s="23">
        <v>6</v>
      </c>
      <c r="J1542" s="23">
        <v>54</v>
      </c>
      <c r="K1542" s="23">
        <v>58</v>
      </c>
      <c r="L1542" s="23">
        <v>70</v>
      </c>
      <c r="W1542" s="28">
        <f t="shared" si="185"/>
        <v>229</v>
      </c>
    </row>
    <row r="1543" spans="1:23" outlineLevel="2" x14ac:dyDescent="0.25">
      <c r="A1543" s="20" t="s">
        <v>1333</v>
      </c>
      <c r="B1543" s="20">
        <v>1508</v>
      </c>
      <c r="C1543" s="20" t="s">
        <v>127</v>
      </c>
      <c r="D1543" s="20">
        <v>1457</v>
      </c>
      <c r="E1543" s="20" t="s">
        <v>136</v>
      </c>
      <c r="F1543" s="20">
        <v>813</v>
      </c>
      <c r="G1543" s="20" t="s">
        <v>550</v>
      </c>
      <c r="P1543" s="23">
        <v>1</v>
      </c>
      <c r="W1543" s="28">
        <f t="shared" si="185"/>
        <v>1</v>
      </c>
    </row>
    <row r="1544" spans="1:23" outlineLevel="2" x14ac:dyDescent="0.25">
      <c r="A1544" s="20" t="s">
        <v>1333</v>
      </c>
      <c r="B1544" s="20">
        <v>1508</v>
      </c>
      <c r="C1544" s="20" t="s">
        <v>127</v>
      </c>
      <c r="D1544" s="20">
        <v>898</v>
      </c>
      <c r="E1544" s="20" t="s">
        <v>169</v>
      </c>
      <c r="F1544" s="20">
        <v>904</v>
      </c>
      <c r="G1544" s="20" t="s">
        <v>692</v>
      </c>
      <c r="V1544" s="23">
        <v>2</v>
      </c>
      <c r="W1544" s="28">
        <f t="shared" si="185"/>
        <v>2</v>
      </c>
    </row>
    <row r="1545" spans="1:23" outlineLevel="2" x14ac:dyDescent="0.25">
      <c r="A1545" s="20" t="s">
        <v>1333</v>
      </c>
      <c r="B1545" s="20">
        <v>1508</v>
      </c>
      <c r="C1545" s="20" t="s">
        <v>127</v>
      </c>
      <c r="D1545" s="20">
        <v>1498</v>
      </c>
      <c r="E1545" s="20" t="s">
        <v>181</v>
      </c>
      <c r="F1545" s="20">
        <v>1652</v>
      </c>
      <c r="G1545" s="20" t="s">
        <v>739</v>
      </c>
      <c r="T1545" s="23">
        <v>1</v>
      </c>
      <c r="W1545" s="28">
        <f t="shared" si="185"/>
        <v>1</v>
      </c>
    </row>
    <row r="1546" spans="1:23" outlineLevel="1" x14ac:dyDescent="0.25">
      <c r="A1546" s="24" t="s">
        <v>1891</v>
      </c>
      <c r="B1546" s="25"/>
      <c r="C1546" s="25"/>
      <c r="D1546" s="25"/>
      <c r="E1546" s="25"/>
      <c r="F1546" s="25"/>
      <c r="G1546" s="25"/>
      <c r="H1546" s="26">
        <f t="shared" ref="H1546:W1546" si="188">SUBTOTAL(9,H1533:H1545)</f>
        <v>42</v>
      </c>
      <c r="I1546" s="26">
        <f t="shared" si="188"/>
        <v>6</v>
      </c>
      <c r="J1546" s="26">
        <f t="shared" si="188"/>
        <v>56</v>
      </c>
      <c r="K1546" s="26">
        <f t="shared" si="188"/>
        <v>62</v>
      </c>
      <c r="L1546" s="26">
        <f t="shared" si="188"/>
        <v>74</v>
      </c>
      <c r="M1546" s="26">
        <f t="shared" si="188"/>
        <v>74</v>
      </c>
      <c r="N1546" s="26">
        <f t="shared" si="188"/>
        <v>50</v>
      </c>
      <c r="O1546" s="26">
        <f t="shared" si="188"/>
        <v>75</v>
      </c>
      <c r="P1546" s="26">
        <f t="shared" si="188"/>
        <v>59</v>
      </c>
      <c r="Q1546" s="26">
        <f t="shared" si="188"/>
        <v>63</v>
      </c>
      <c r="R1546" s="26">
        <f t="shared" si="188"/>
        <v>57</v>
      </c>
      <c r="S1546" s="26">
        <f t="shared" si="188"/>
        <v>59</v>
      </c>
      <c r="T1546" s="26">
        <f t="shared" si="188"/>
        <v>60</v>
      </c>
      <c r="U1546" s="26">
        <f t="shared" si="188"/>
        <v>72</v>
      </c>
      <c r="V1546" s="26">
        <f t="shared" si="188"/>
        <v>57</v>
      </c>
      <c r="W1546" s="28">
        <f t="shared" si="188"/>
        <v>866</v>
      </c>
    </row>
    <row r="1547" spans="1:23" outlineLevel="2" x14ac:dyDescent="0.25">
      <c r="A1547" s="20" t="s">
        <v>1334</v>
      </c>
      <c r="B1547" s="20">
        <v>180</v>
      </c>
      <c r="C1547" s="20" t="s">
        <v>62</v>
      </c>
      <c r="D1547" s="20">
        <v>180</v>
      </c>
      <c r="E1547" s="20" t="s">
        <v>62</v>
      </c>
      <c r="F1547" s="20">
        <v>181</v>
      </c>
      <c r="G1547" s="20" t="s">
        <v>345</v>
      </c>
      <c r="H1547" s="23">
        <v>6</v>
      </c>
      <c r="I1547" s="23">
        <v>3</v>
      </c>
      <c r="J1547" s="23">
        <v>13</v>
      </c>
      <c r="K1547" s="23">
        <v>12</v>
      </c>
      <c r="L1547" s="23">
        <v>12</v>
      </c>
      <c r="M1547" s="23">
        <v>5</v>
      </c>
      <c r="N1547" s="23">
        <v>8</v>
      </c>
      <c r="O1547" s="23">
        <v>11</v>
      </c>
      <c r="W1547" s="28">
        <f t="shared" si="185"/>
        <v>70</v>
      </c>
    </row>
    <row r="1548" spans="1:23" outlineLevel="2" x14ac:dyDescent="0.25">
      <c r="A1548" s="20" t="s">
        <v>1334</v>
      </c>
      <c r="B1548" s="20">
        <v>180</v>
      </c>
      <c r="C1548" s="20" t="s">
        <v>62</v>
      </c>
      <c r="D1548" s="20">
        <v>1270</v>
      </c>
      <c r="E1548" s="20" t="s">
        <v>237</v>
      </c>
      <c r="F1548" s="20">
        <v>1271</v>
      </c>
      <c r="G1548" s="20" t="s">
        <v>237</v>
      </c>
      <c r="S1548" s="23">
        <v>1</v>
      </c>
      <c r="U1548" s="23">
        <v>2</v>
      </c>
      <c r="W1548" s="28">
        <f t="shared" si="185"/>
        <v>3</v>
      </c>
    </row>
    <row r="1549" spans="1:23" outlineLevel="2" x14ac:dyDescent="0.25">
      <c r="A1549" s="20" t="s">
        <v>1334</v>
      </c>
      <c r="B1549" s="20">
        <v>180</v>
      </c>
      <c r="C1549" s="20" t="s">
        <v>62</v>
      </c>
      <c r="D1549" s="20">
        <v>1508</v>
      </c>
      <c r="E1549" s="20" t="s">
        <v>127</v>
      </c>
      <c r="F1549" s="20">
        <v>609</v>
      </c>
      <c r="G1549" s="20" t="s">
        <v>486</v>
      </c>
      <c r="S1549" s="23">
        <v>2</v>
      </c>
      <c r="T1549" s="23">
        <v>1</v>
      </c>
      <c r="V1549" s="23">
        <v>1</v>
      </c>
      <c r="W1549" s="28">
        <f t="shared" si="185"/>
        <v>4</v>
      </c>
    </row>
    <row r="1550" spans="1:23" outlineLevel="2" x14ac:dyDescent="0.25">
      <c r="A1550" s="20" t="s">
        <v>1334</v>
      </c>
      <c r="B1550" s="20">
        <v>180</v>
      </c>
      <c r="C1550" s="20" t="s">
        <v>62</v>
      </c>
      <c r="D1550" s="20">
        <v>1467</v>
      </c>
      <c r="E1550" s="20" t="s">
        <v>154</v>
      </c>
      <c r="F1550" s="20">
        <v>1043</v>
      </c>
      <c r="G1550" s="20" t="s">
        <v>623</v>
      </c>
      <c r="S1550" s="23">
        <v>9</v>
      </c>
      <c r="T1550" s="23">
        <v>4</v>
      </c>
      <c r="U1550" s="23">
        <v>4</v>
      </c>
      <c r="V1550" s="23">
        <v>8</v>
      </c>
      <c r="W1550" s="28">
        <f t="shared" si="185"/>
        <v>25</v>
      </c>
    </row>
    <row r="1551" spans="1:23" outlineLevel="2" x14ac:dyDescent="0.25">
      <c r="A1551" s="20" t="s">
        <v>1334</v>
      </c>
      <c r="B1551" s="20">
        <v>180</v>
      </c>
      <c r="C1551" s="20" t="s">
        <v>62</v>
      </c>
      <c r="D1551" s="20">
        <v>1467</v>
      </c>
      <c r="E1551" s="20" t="s">
        <v>154</v>
      </c>
      <c r="F1551" s="20">
        <v>1044</v>
      </c>
      <c r="G1551" s="20" t="s">
        <v>624</v>
      </c>
      <c r="P1551" s="23">
        <v>4</v>
      </c>
      <c r="Q1551" s="23">
        <v>4</v>
      </c>
      <c r="R1551" s="23">
        <v>6</v>
      </c>
      <c r="W1551" s="28">
        <f t="shared" si="185"/>
        <v>14</v>
      </c>
    </row>
    <row r="1552" spans="1:23" outlineLevel="2" x14ac:dyDescent="0.25">
      <c r="A1552" s="20" t="s">
        <v>1334</v>
      </c>
      <c r="B1552" s="20">
        <v>180</v>
      </c>
      <c r="C1552" s="20" t="s">
        <v>62</v>
      </c>
      <c r="D1552" s="20">
        <v>1467</v>
      </c>
      <c r="E1552" s="20" t="s">
        <v>154</v>
      </c>
      <c r="F1552" s="20">
        <v>314</v>
      </c>
      <c r="G1552" s="20" t="s">
        <v>625</v>
      </c>
      <c r="J1552" s="23">
        <v>1</v>
      </c>
      <c r="W1552" s="28">
        <f t="shared" si="185"/>
        <v>1</v>
      </c>
    </row>
    <row r="1553" spans="1:23" outlineLevel="2" x14ac:dyDescent="0.25">
      <c r="A1553" s="20" t="s">
        <v>1334</v>
      </c>
      <c r="B1553" s="20">
        <v>180</v>
      </c>
      <c r="C1553" s="20" t="s">
        <v>62</v>
      </c>
      <c r="D1553" s="20">
        <v>1467</v>
      </c>
      <c r="E1553" s="20" t="s">
        <v>154</v>
      </c>
      <c r="F1553" s="20">
        <v>487</v>
      </c>
      <c r="G1553" s="20" t="s">
        <v>627</v>
      </c>
      <c r="M1553" s="23">
        <v>1</v>
      </c>
      <c r="W1553" s="28">
        <f t="shared" si="185"/>
        <v>1</v>
      </c>
    </row>
    <row r="1554" spans="1:23" outlineLevel="2" x14ac:dyDescent="0.25">
      <c r="A1554" s="20" t="s">
        <v>1334</v>
      </c>
      <c r="B1554" s="20">
        <v>180</v>
      </c>
      <c r="C1554" s="20" t="s">
        <v>62</v>
      </c>
      <c r="D1554" s="20">
        <v>1498</v>
      </c>
      <c r="E1554" s="20" t="s">
        <v>181</v>
      </c>
      <c r="F1554" s="20">
        <v>233</v>
      </c>
      <c r="G1554" s="20" t="s">
        <v>737</v>
      </c>
      <c r="N1554" s="23">
        <v>1</v>
      </c>
      <c r="O1554" s="23">
        <v>2</v>
      </c>
      <c r="W1554" s="28">
        <f t="shared" si="185"/>
        <v>3</v>
      </c>
    </row>
    <row r="1555" spans="1:23" outlineLevel="2" x14ac:dyDescent="0.25">
      <c r="A1555" s="20" t="s">
        <v>1334</v>
      </c>
      <c r="B1555" s="20">
        <v>180</v>
      </c>
      <c r="C1555" s="20" t="s">
        <v>62</v>
      </c>
      <c r="D1555" s="20">
        <v>1498</v>
      </c>
      <c r="E1555" s="20" t="s">
        <v>181</v>
      </c>
      <c r="F1555" s="20">
        <v>1652</v>
      </c>
      <c r="G1555" s="20" t="s">
        <v>739</v>
      </c>
      <c r="S1555" s="23">
        <v>1</v>
      </c>
      <c r="T1555" s="23">
        <v>3</v>
      </c>
      <c r="U1555" s="23">
        <v>6</v>
      </c>
      <c r="V1555" s="23">
        <v>2</v>
      </c>
      <c r="W1555" s="28">
        <f t="shared" si="185"/>
        <v>12</v>
      </c>
    </row>
    <row r="1556" spans="1:23" outlineLevel="2" x14ac:dyDescent="0.25">
      <c r="A1556" s="20" t="s">
        <v>1334</v>
      </c>
      <c r="B1556" s="20">
        <v>180</v>
      </c>
      <c r="C1556" s="20" t="s">
        <v>62</v>
      </c>
      <c r="D1556" s="20">
        <v>1498</v>
      </c>
      <c r="E1556" s="20" t="s">
        <v>181</v>
      </c>
      <c r="F1556" s="20">
        <v>1499</v>
      </c>
      <c r="G1556" s="20" t="s">
        <v>740</v>
      </c>
      <c r="P1556" s="23">
        <v>3</v>
      </c>
      <c r="Q1556" s="23">
        <v>3</v>
      </c>
      <c r="R1556" s="23">
        <v>3</v>
      </c>
      <c r="W1556" s="28">
        <f t="shared" si="185"/>
        <v>9</v>
      </c>
    </row>
    <row r="1557" spans="1:23" outlineLevel="2" x14ac:dyDescent="0.25">
      <c r="A1557" s="20" t="s">
        <v>1334</v>
      </c>
      <c r="B1557" s="20">
        <v>180</v>
      </c>
      <c r="C1557" s="20" t="s">
        <v>62</v>
      </c>
      <c r="D1557" s="20">
        <v>524</v>
      </c>
      <c r="E1557" s="20" t="s">
        <v>215</v>
      </c>
      <c r="F1557" s="20">
        <v>525</v>
      </c>
      <c r="G1557" s="20" t="s">
        <v>825</v>
      </c>
      <c r="N1557" s="23">
        <v>1</v>
      </c>
      <c r="W1557" s="28">
        <f t="shared" si="185"/>
        <v>1</v>
      </c>
    </row>
    <row r="1558" spans="1:23" outlineLevel="2" x14ac:dyDescent="0.25">
      <c r="A1558" s="20" t="s">
        <v>1334</v>
      </c>
      <c r="B1558" s="20">
        <v>180</v>
      </c>
      <c r="C1558" s="20" t="s">
        <v>62</v>
      </c>
      <c r="D1558" s="20">
        <v>524</v>
      </c>
      <c r="E1558" s="20" t="s">
        <v>215</v>
      </c>
      <c r="F1558" s="20">
        <v>526</v>
      </c>
      <c r="G1558" s="20" t="s">
        <v>826</v>
      </c>
      <c r="S1558" s="23">
        <v>2</v>
      </c>
      <c r="V1558" s="23">
        <v>1</v>
      </c>
      <c r="W1558" s="28">
        <f t="shared" si="185"/>
        <v>3</v>
      </c>
    </row>
    <row r="1559" spans="1:23" outlineLevel="2" x14ac:dyDescent="0.25">
      <c r="A1559" s="20" t="s">
        <v>1334</v>
      </c>
      <c r="B1559" s="20">
        <v>180</v>
      </c>
      <c r="C1559" s="20" t="s">
        <v>62</v>
      </c>
      <c r="D1559" s="20">
        <v>524</v>
      </c>
      <c r="E1559" s="20" t="s">
        <v>215</v>
      </c>
      <c r="F1559" s="20">
        <v>527</v>
      </c>
      <c r="G1559" s="20" t="s">
        <v>827</v>
      </c>
      <c r="Q1559" s="23">
        <v>2</v>
      </c>
      <c r="R1559" s="23">
        <v>3</v>
      </c>
      <c r="W1559" s="28">
        <f t="shared" si="185"/>
        <v>5</v>
      </c>
    </row>
    <row r="1560" spans="1:23" outlineLevel="1" x14ac:dyDescent="0.25">
      <c r="A1560" s="24" t="s">
        <v>1892</v>
      </c>
      <c r="B1560" s="25"/>
      <c r="C1560" s="25"/>
      <c r="D1560" s="25"/>
      <c r="E1560" s="25"/>
      <c r="F1560" s="25"/>
      <c r="G1560" s="25"/>
      <c r="H1560" s="26">
        <f t="shared" ref="H1560:W1560" si="189">SUBTOTAL(9,H1547:H1559)</f>
        <v>6</v>
      </c>
      <c r="I1560" s="26">
        <f t="shared" si="189"/>
        <v>3</v>
      </c>
      <c r="J1560" s="26">
        <f t="shared" si="189"/>
        <v>14</v>
      </c>
      <c r="K1560" s="26">
        <f t="shared" si="189"/>
        <v>12</v>
      </c>
      <c r="L1560" s="26">
        <f t="shared" si="189"/>
        <v>12</v>
      </c>
      <c r="M1560" s="26">
        <f t="shared" si="189"/>
        <v>6</v>
      </c>
      <c r="N1560" s="26">
        <f t="shared" si="189"/>
        <v>10</v>
      </c>
      <c r="O1560" s="26">
        <f t="shared" si="189"/>
        <v>13</v>
      </c>
      <c r="P1560" s="26">
        <f t="shared" si="189"/>
        <v>7</v>
      </c>
      <c r="Q1560" s="26">
        <f t="shared" si="189"/>
        <v>9</v>
      </c>
      <c r="R1560" s="26">
        <f t="shared" si="189"/>
        <v>12</v>
      </c>
      <c r="S1560" s="26">
        <f t="shared" si="189"/>
        <v>15</v>
      </c>
      <c r="T1560" s="26">
        <f t="shared" si="189"/>
        <v>8</v>
      </c>
      <c r="U1560" s="26">
        <f t="shared" si="189"/>
        <v>12</v>
      </c>
      <c r="V1560" s="26">
        <f t="shared" si="189"/>
        <v>12</v>
      </c>
      <c r="W1560" s="28">
        <f t="shared" si="189"/>
        <v>151</v>
      </c>
    </row>
    <row r="1561" spans="1:23" outlineLevel="2" x14ac:dyDescent="0.25">
      <c r="A1561" s="20" t="s">
        <v>1335</v>
      </c>
      <c r="B1561" s="20">
        <v>1002</v>
      </c>
      <c r="C1561" s="20" t="s">
        <v>58</v>
      </c>
      <c r="D1561" s="20">
        <v>1663</v>
      </c>
      <c r="E1561" s="20" t="s">
        <v>59</v>
      </c>
      <c r="F1561" s="20">
        <v>1463</v>
      </c>
      <c r="G1561" s="20" t="s">
        <v>339</v>
      </c>
      <c r="K1561" s="23">
        <v>1</v>
      </c>
      <c r="N1561" s="23">
        <v>3</v>
      </c>
      <c r="O1561" s="23">
        <v>2</v>
      </c>
      <c r="P1561" s="23">
        <v>1</v>
      </c>
      <c r="Q1561" s="23">
        <v>3</v>
      </c>
      <c r="R1561" s="23">
        <v>1</v>
      </c>
      <c r="W1561" s="28">
        <f t="shared" si="185"/>
        <v>11</v>
      </c>
    </row>
    <row r="1562" spans="1:23" outlineLevel="2" x14ac:dyDescent="0.25">
      <c r="A1562" s="20" t="s">
        <v>1335</v>
      </c>
      <c r="B1562" s="20">
        <v>1002</v>
      </c>
      <c r="C1562" s="20" t="s">
        <v>58</v>
      </c>
      <c r="D1562" s="20">
        <v>1663</v>
      </c>
      <c r="E1562" s="20" t="s">
        <v>59</v>
      </c>
      <c r="F1562" s="20">
        <v>172</v>
      </c>
      <c r="G1562" s="20" t="s">
        <v>340</v>
      </c>
      <c r="S1562" s="23">
        <v>3</v>
      </c>
      <c r="V1562" s="23">
        <v>2</v>
      </c>
      <c r="W1562" s="28">
        <f t="shared" si="185"/>
        <v>5</v>
      </c>
    </row>
    <row r="1563" spans="1:23" outlineLevel="1" x14ac:dyDescent="0.25">
      <c r="A1563" s="24" t="s">
        <v>1893</v>
      </c>
      <c r="B1563" s="25"/>
      <c r="C1563" s="25"/>
      <c r="D1563" s="25"/>
      <c r="E1563" s="25"/>
      <c r="F1563" s="25"/>
      <c r="G1563" s="25"/>
      <c r="H1563" s="26">
        <f t="shared" ref="H1563:W1563" si="190">SUBTOTAL(9,H1561:H1562)</f>
        <v>0</v>
      </c>
      <c r="I1563" s="26">
        <f t="shared" si="190"/>
        <v>0</v>
      </c>
      <c r="J1563" s="26">
        <f t="shared" si="190"/>
        <v>0</v>
      </c>
      <c r="K1563" s="26">
        <f t="shared" si="190"/>
        <v>1</v>
      </c>
      <c r="L1563" s="26">
        <f t="shared" si="190"/>
        <v>0</v>
      </c>
      <c r="M1563" s="26">
        <f t="shared" si="190"/>
        <v>0</v>
      </c>
      <c r="N1563" s="26">
        <f t="shared" si="190"/>
        <v>3</v>
      </c>
      <c r="O1563" s="26">
        <f t="shared" si="190"/>
        <v>2</v>
      </c>
      <c r="P1563" s="26">
        <f t="shared" si="190"/>
        <v>1</v>
      </c>
      <c r="Q1563" s="26">
        <f t="shared" si="190"/>
        <v>3</v>
      </c>
      <c r="R1563" s="26">
        <f t="shared" si="190"/>
        <v>1</v>
      </c>
      <c r="S1563" s="26">
        <f t="shared" si="190"/>
        <v>3</v>
      </c>
      <c r="T1563" s="26">
        <f t="shared" si="190"/>
        <v>0</v>
      </c>
      <c r="U1563" s="26">
        <f t="shared" si="190"/>
        <v>0</v>
      </c>
      <c r="V1563" s="26">
        <f t="shared" si="190"/>
        <v>2</v>
      </c>
      <c r="W1563" s="28">
        <f t="shared" si="190"/>
        <v>16</v>
      </c>
    </row>
    <row r="1564" spans="1:23" outlineLevel="2" x14ac:dyDescent="0.25">
      <c r="A1564" s="20" t="s">
        <v>1336</v>
      </c>
      <c r="B1564" s="20">
        <v>664</v>
      </c>
      <c r="C1564" s="20" t="s">
        <v>191</v>
      </c>
      <c r="D1564" s="20">
        <v>1266</v>
      </c>
      <c r="E1564" s="20" t="s">
        <v>224</v>
      </c>
      <c r="F1564" s="20">
        <v>1267</v>
      </c>
      <c r="G1564" s="20" t="s">
        <v>839</v>
      </c>
      <c r="S1564" s="23">
        <v>1</v>
      </c>
      <c r="T1564" s="23">
        <v>1</v>
      </c>
      <c r="U1564" s="23">
        <v>1</v>
      </c>
      <c r="W1564" s="28">
        <f t="shared" si="185"/>
        <v>3</v>
      </c>
    </row>
    <row r="1565" spans="1:23" outlineLevel="2" x14ac:dyDescent="0.25">
      <c r="A1565" s="20" t="s">
        <v>1336</v>
      </c>
      <c r="B1565" s="20">
        <v>664</v>
      </c>
      <c r="C1565" s="20" t="s">
        <v>191</v>
      </c>
      <c r="D1565" s="20">
        <v>160</v>
      </c>
      <c r="E1565" s="20" t="s">
        <v>55</v>
      </c>
      <c r="F1565" s="20">
        <v>162</v>
      </c>
      <c r="G1565" s="20" t="s">
        <v>331</v>
      </c>
      <c r="J1565" s="23">
        <v>2</v>
      </c>
      <c r="W1565" s="28">
        <f t="shared" si="185"/>
        <v>2</v>
      </c>
    </row>
    <row r="1566" spans="1:23" outlineLevel="2" x14ac:dyDescent="0.25">
      <c r="A1566" s="20" t="s">
        <v>1336</v>
      </c>
      <c r="B1566" s="20">
        <v>664</v>
      </c>
      <c r="C1566" s="20" t="s">
        <v>191</v>
      </c>
      <c r="D1566" s="20">
        <v>160</v>
      </c>
      <c r="E1566" s="20" t="s">
        <v>55</v>
      </c>
      <c r="F1566" s="20">
        <v>161</v>
      </c>
      <c r="G1566" s="20" t="s">
        <v>332</v>
      </c>
      <c r="S1566" s="23">
        <v>1</v>
      </c>
      <c r="W1566" s="28">
        <f t="shared" si="185"/>
        <v>1</v>
      </c>
    </row>
    <row r="1567" spans="1:23" outlineLevel="2" x14ac:dyDescent="0.25">
      <c r="A1567" s="20" t="s">
        <v>1336</v>
      </c>
      <c r="B1567" s="20">
        <v>664</v>
      </c>
      <c r="C1567" s="20" t="s">
        <v>191</v>
      </c>
      <c r="D1567" s="20">
        <v>1739</v>
      </c>
      <c r="E1567" s="20" t="s">
        <v>96</v>
      </c>
      <c r="F1567" s="20">
        <v>1715</v>
      </c>
      <c r="G1567" s="20" t="s">
        <v>96</v>
      </c>
      <c r="T1567" s="23">
        <v>1</v>
      </c>
      <c r="W1567" s="28">
        <f t="shared" si="185"/>
        <v>1</v>
      </c>
    </row>
    <row r="1568" spans="1:23" outlineLevel="2" x14ac:dyDescent="0.25">
      <c r="A1568" s="20" t="s">
        <v>1336</v>
      </c>
      <c r="B1568" s="20">
        <v>664</v>
      </c>
      <c r="C1568" s="20" t="s">
        <v>191</v>
      </c>
      <c r="D1568" s="20">
        <v>1468</v>
      </c>
      <c r="E1568" s="20" t="s">
        <v>155</v>
      </c>
      <c r="F1568" s="20">
        <v>122</v>
      </c>
      <c r="G1568" s="20" t="s">
        <v>628</v>
      </c>
      <c r="S1568" s="23">
        <v>1</v>
      </c>
      <c r="W1568" s="28">
        <f t="shared" si="185"/>
        <v>1</v>
      </c>
    </row>
    <row r="1569" spans="1:23" outlineLevel="2" x14ac:dyDescent="0.25">
      <c r="A1569" s="20" t="s">
        <v>1336</v>
      </c>
      <c r="B1569" s="20">
        <v>664</v>
      </c>
      <c r="C1569" s="20" t="s">
        <v>191</v>
      </c>
      <c r="D1569" s="20">
        <v>551</v>
      </c>
      <c r="E1569" s="20" t="s">
        <v>185</v>
      </c>
      <c r="F1569" s="20">
        <v>553</v>
      </c>
      <c r="G1569" s="20" t="s">
        <v>755</v>
      </c>
      <c r="J1569" s="23">
        <v>2</v>
      </c>
      <c r="K1569" s="23">
        <v>1</v>
      </c>
      <c r="W1569" s="28">
        <f t="shared" si="185"/>
        <v>3</v>
      </c>
    </row>
    <row r="1570" spans="1:23" outlineLevel="2" x14ac:dyDescent="0.25">
      <c r="A1570" s="20" t="s">
        <v>1336</v>
      </c>
      <c r="B1570" s="20">
        <v>664</v>
      </c>
      <c r="C1570" s="20" t="s">
        <v>191</v>
      </c>
      <c r="D1570" s="20">
        <v>551</v>
      </c>
      <c r="E1570" s="20" t="s">
        <v>185</v>
      </c>
      <c r="F1570" s="20">
        <v>557</v>
      </c>
      <c r="G1570" s="20" t="s">
        <v>756</v>
      </c>
      <c r="U1570" s="23">
        <v>2</v>
      </c>
      <c r="W1570" s="28">
        <f t="shared" si="185"/>
        <v>2</v>
      </c>
    </row>
    <row r="1571" spans="1:23" outlineLevel="2" x14ac:dyDescent="0.25">
      <c r="A1571" s="20" t="s">
        <v>1336</v>
      </c>
      <c r="B1571" s="20">
        <v>664</v>
      </c>
      <c r="C1571" s="20" t="s">
        <v>191</v>
      </c>
      <c r="D1571" s="20">
        <v>551</v>
      </c>
      <c r="E1571" s="20" t="s">
        <v>185</v>
      </c>
      <c r="F1571" s="20">
        <v>556</v>
      </c>
      <c r="G1571" s="20" t="s">
        <v>757</v>
      </c>
      <c r="R1571" s="23">
        <v>2</v>
      </c>
      <c r="W1571" s="28">
        <f t="shared" si="185"/>
        <v>2</v>
      </c>
    </row>
    <row r="1572" spans="1:23" outlineLevel="2" x14ac:dyDescent="0.25">
      <c r="A1572" s="20" t="s">
        <v>1336</v>
      </c>
      <c r="B1572" s="20">
        <v>664</v>
      </c>
      <c r="C1572" s="20" t="s">
        <v>191</v>
      </c>
      <c r="D1572" s="20">
        <v>664</v>
      </c>
      <c r="E1572" s="20" t="s">
        <v>191</v>
      </c>
      <c r="F1572" s="20">
        <v>666</v>
      </c>
      <c r="G1572" s="20" t="s">
        <v>766</v>
      </c>
      <c r="H1572" s="23">
        <v>17</v>
      </c>
      <c r="I1572" s="23">
        <v>3</v>
      </c>
      <c r="J1572" s="23">
        <v>29</v>
      </c>
      <c r="K1572" s="23">
        <v>34</v>
      </c>
      <c r="L1572" s="23">
        <v>48</v>
      </c>
      <c r="M1572" s="23">
        <v>44</v>
      </c>
      <c r="N1572" s="23">
        <v>45</v>
      </c>
      <c r="O1572" s="23">
        <v>37</v>
      </c>
      <c r="W1572" s="28">
        <f t="shared" si="185"/>
        <v>257</v>
      </c>
    </row>
    <row r="1573" spans="1:23" outlineLevel="2" x14ac:dyDescent="0.25">
      <c r="A1573" s="20" t="s">
        <v>1336</v>
      </c>
      <c r="B1573" s="20">
        <v>664</v>
      </c>
      <c r="C1573" s="20" t="s">
        <v>191</v>
      </c>
      <c r="D1573" s="20">
        <v>664</v>
      </c>
      <c r="E1573" s="20" t="s">
        <v>191</v>
      </c>
      <c r="F1573" s="20">
        <v>665</v>
      </c>
      <c r="G1573" s="20" t="s">
        <v>767</v>
      </c>
      <c r="P1573" s="23">
        <v>41</v>
      </c>
      <c r="Q1573" s="23">
        <v>29</v>
      </c>
      <c r="R1573" s="23">
        <v>49</v>
      </c>
      <c r="S1573" s="23">
        <v>29</v>
      </c>
      <c r="T1573" s="23">
        <v>38</v>
      </c>
      <c r="U1573" s="23">
        <v>32</v>
      </c>
      <c r="V1573" s="23">
        <v>34</v>
      </c>
      <c r="W1573" s="28">
        <f t="shared" si="185"/>
        <v>252</v>
      </c>
    </row>
    <row r="1574" spans="1:23" outlineLevel="1" x14ac:dyDescent="0.25">
      <c r="A1574" s="24" t="s">
        <v>1894</v>
      </c>
      <c r="B1574" s="25"/>
      <c r="C1574" s="25"/>
      <c r="D1574" s="25"/>
      <c r="E1574" s="25"/>
      <c r="F1574" s="25"/>
      <c r="G1574" s="25"/>
      <c r="H1574" s="26">
        <f t="shared" ref="H1574:W1574" si="191">SUBTOTAL(9,H1564:H1573)</f>
        <v>17</v>
      </c>
      <c r="I1574" s="26">
        <f t="shared" si="191"/>
        <v>3</v>
      </c>
      <c r="J1574" s="26">
        <f t="shared" si="191"/>
        <v>33</v>
      </c>
      <c r="K1574" s="26">
        <f t="shared" si="191"/>
        <v>35</v>
      </c>
      <c r="L1574" s="26">
        <f t="shared" si="191"/>
        <v>48</v>
      </c>
      <c r="M1574" s="26">
        <f t="shared" si="191"/>
        <v>44</v>
      </c>
      <c r="N1574" s="26">
        <f t="shared" si="191"/>
        <v>45</v>
      </c>
      <c r="O1574" s="26">
        <f t="shared" si="191"/>
        <v>37</v>
      </c>
      <c r="P1574" s="26">
        <f t="shared" si="191"/>
        <v>41</v>
      </c>
      <c r="Q1574" s="26">
        <f t="shared" si="191"/>
        <v>29</v>
      </c>
      <c r="R1574" s="26">
        <f t="shared" si="191"/>
        <v>51</v>
      </c>
      <c r="S1574" s="26">
        <f t="shared" si="191"/>
        <v>32</v>
      </c>
      <c r="T1574" s="26">
        <f t="shared" si="191"/>
        <v>40</v>
      </c>
      <c r="U1574" s="26">
        <f t="shared" si="191"/>
        <v>35</v>
      </c>
      <c r="V1574" s="26">
        <f t="shared" si="191"/>
        <v>34</v>
      </c>
      <c r="W1574" s="28">
        <f t="shared" si="191"/>
        <v>524</v>
      </c>
    </row>
    <row r="1575" spans="1:23" outlineLevel="2" x14ac:dyDescent="0.25">
      <c r="A1575" s="20" t="s">
        <v>1337</v>
      </c>
      <c r="B1575" s="20">
        <v>696</v>
      </c>
      <c r="C1575" s="20" t="s">
        <v>104</v>
      </c>
      <c r="D1575" s="20">
        <v>282</v>
      </c>
      <c r="E1575" s="20" t="s">
        <v>92</v>
      </c>
      <c r="F1575" s="20">
        <v>283</v>
      </c>
      <c r="G1575" s="20" t="s">
        <v>393</v>
      </c>
      <c r="R1575" s="23">
        <v>1</v>
      </c>
      <c r="W1575" s="28">
        <f t="shared" si="185"/>
        <v>1</v>
      </c>
    </row>
    <row r="1576" spans="1:23" outlineLevel="2" x14ac:dyDescent="0.25">
      <c r="A1576" s="20" t="s">
        <v>1337</v>
      </c>
      <c r="B1576" s="20">
        <v>696</v>
      </c>
      <c r="C1576" s="20" t="s">
        <v>104</v>
      </c>
      <c r="D1576" s="20">
        <v>1672</v>
      </c>
      <c r="E1576" s="20" t="s">
        <v>94</v>
      </c>
      <c r="F1576" s="20">
        <v>1673</v>
      </c>
      <c r="G1576" s="20" t="s">
        <v>94</v>
      </c>
      <c r="T1576" s="23">
        <v>1</v>
      </c>
      <c r="W1576" s="28">
        <f t="shared" si="185"/>
        <v>1</v>
      </c>
    </row>
    <row r="1577" spans="1:23" outlineLevel="2" x14ac:dyDescent="0.25">
      <c r="A1577" s="20" t="s">
        <v>1337</v>
      </c>
      <c r="B1577" s="20">
        <v>696</v>
      </c>
      <c r="C1577" s="20" t="s">
        <v>104</v>
      </c>
      <c r="D1577" s="20">
        <v>1067</v>
      </c>
      <c r="E1577" s="20" t="s">
        <v>97</v>
      </c>
      <c r="F1577" s="20">
        <v>1068</v>
      </c>
      <c r="G1577" s="20" t="s">
        <v>97</v>
      </c>
      <c r="V1577" s="23">
        <v>1</v>
      </c>
      <c r="W1577" s="28">
        <f t="shared" si="185"/>
        <v>1</v>
      </c>
    </row>
    <row r="1578" spans="1:23" outlineLevel="2" x14ac:dyDescent="0.25">
      <c r="A1578" s="20" t="s">
        <v>1337</v>
      </c>
      <c r="B1578" s="20">
        <v>696</v>
      </c>
      <c r="C1578" s="20" t="s">
        <v>104</v>
      </c>
      <c r="D1578" s="20">
        <v>696</v>
      </c>
      <c r="E1578" s="20" t="s">
        <v>104</v>
      </c>
      <c r="F1578" s="20">
        <v>699</v>
      </c>
      <c r="G1578" s="20" t="s">
        <v>403</v>
      </c>
      <c r="S1578" s="23">
        <v>40</v>
      </c>
      <c r="T1578" s="23">
        <v>37</v>
      </c>
      <c r="U1578" s="23">
        <v>47</v>
      </c>
      <c r="V1578" s="23">
        <v>51</v>
      </c>
      <c r="W1578" s="28">
        <f t="shared" si="185"/>
        <v>175</v>
      </c>
    </row>
    <row r="1579" spans="1:23" outlineLevel="2" x14ac:dyDescent="0.25">
      <c r="A1579" s="20" t="s">
        <v>1337</v>
      </c>
      <c r="B1579" s="20">
        <v>696</v>
      </c>
      <c r="C1579" s="20" t="s">
        <v>104</v>
      </c>
      <c r="D1579" s="20">
        <v>696</v>
      </c>
      <c r="E1579" s="20" t="s">
        <v>104</v>
      </c>
      <c r="F1579" s="20">
        <v>698</v>
      </c>
      <c r="G1579" s="20" t="s">
        <v>404</v>
      </c>
      <c r="H1579" s="23">
        <v>26</v>
      </c>
      <c r="J1579" s="23">
        <v>27</v>
      </c>
      <c r="K1579" s="23">
        <v>29</v>
      </c>
      <c r="L1579" s="23">
        <v>44</v>
      </c>
      <c r="M1579" s="23">
        <v>34</v>
      </c>
      <c r="N1579" s="23">
        <v>44</v>
      </c>
      <c r="O1579" s="23">
        <v>39</v>
      </c>
      <c r="P1579" s="23">
        <v>41</v>
      </c>
      <c r="W1579" s="28">
        <f t="shared" si="185"/>
        <v>284</v>
      </c>
    </row>
    <row r="1580" spans="1:23" outlineLevel="2" x14ac:dyDescent="0.25">
      <c r="A1580" s="20" t="s">
        <v>1337</v>
      </c>
      <c r="B1580" s="20">
        <v>696</v>
      </c>
      <c r="C1580" s="20" t="s">
        <v>104</v>
      </c>
      <c r="D1580" s="20">
        <v>696</v>
      </c>
      <c r="E1580" s="20" t="s">
        <v>104</v>
      </c>
      <c r="F1580" s="20">
        <v>1636</v>
      </c>
      <c r="G1580" s="20" t="s">
        <v>405</v>
      </c>
      <c r="Q1580" s="23">
        <v>43</v>
      </c>
      <c r="R1580" s="23">
        <v>40</v>
      </c>
      <c r="W1580" s="28">
        <f t="shared" si="185"/>
        <v>83</v>
      </c>
    </row>
    <row r="1581" spans="1:23" outlineLevel="2" x14ac:dyDescent="0.25">
      <c r="A1581" s="20" t="s">
        <v>1337</v>
      </c>
      <c r="B1581" s="20">
        <v>696</v>
      </c>
      <c r="C1581" s="20" t="s">
        <v>104</v>
      </c>
      <c r="D1581" s="20">
        <v>696</v>
      </c>
      <c r="E1581" s="20" t="s">
        <v>104</v>
      </c>
      <c r="F1581" s="20">
        <v>701</v>
      </c>
      <c r="G1581" s="20" t="s">
        <v>406</v>
      </c>
      <c r="H1581" s="23">
        <v>1</v>
      </c>
      <c r="J1581" s="23">
        <v>2</v>
      </c>
      <c r="K1581" s="23">
        <v>1</v>
      </c>
      <c r="L1581" s="23">
        <v>1</v>
      </c>
      <c r="N1581" s="23">
        <v>1</v>
      </c>
      <c r="O1581" s="23">
        <v>2</v>
      </c>
      <c r="W1581" s="28">
        <f t="shared" ref="W1581:W1651" si="192">SUM(H1581:V1581)</f>
        <v>8</v>
      </c>
    </row>
    <row r="1582" spans="1:23" outlineLevel="2" x14ac:dyDescent="0.25">
      <c r="A1582" s="20" t="s">
        <v>1337</v>
      </c>
      <c r="B1582" s="20">
        <v>696</v>
      </c>
      <c r="C1582" s="20" t="s">
        <v>104</v>
      </c>
      <c r="D1582" s="20">
        <v>726</v>
      </c>
      <c r="E1582" s="20" t="s">
        <v>150</v>
      </c>
      <c r="F1582" s="20">
        <v>727</v>
      </c>
      <c r="G1582" s="20" t="s">
        <v>606</v>
      </c>
      <c r="H1582" s="23">
        <v>1</v>
      </c>
      <c r="K1582" s="23">
        <v>1</v>
      </c>
      <c r="L1582" s="23">
        <v>1</v>
      </c>
      <c r="W1582" s="28">
        <f t="shared" si="192"/>
        <v>3</v>
      </c>
    </row>
    <row r="1583" spans="1:23" outlineLevel="1" x14ac:dyDescent="0.25">
      <c r="A1583" s="24" t="s">
        <v>1895</v>
      </c>
      <c r="B1583" s="25"/>
      <c r="C1583" s="25"/>
      <c r="D1583" s="25"/>
      <c r="E1583" s="25"/>
      <c r="F1583" s="25"/>
      <c r="G1583" s="25"/>
      <c r="H1583" s="26">
        <f t="shared" ref="H1583:W1583" si="193">SUBTOTAL(9,H1575:H1582)</f>
        <v>28</v>
      </c>
      <c r="I1583" s="26">
        <f t="shared" si="193"/>
        <v>0</v>
      </c>
      <c r="J1583" s="26">
        <f t="shared" si="193"/>
        <v>29</v>
      </c>
      <c r="K1583" s="26">
        <f t="shared" si="193"/>
        <v>31</v>
      </c>
      <c r="L1583" s="26">
        <f t="shared" si="193"/>
        <v>46</v>
      </c>
      <c r="M1583" s="26">
        <f t="shared" si="193"/>
        <v>34</v>
      </c>
      <c r="N1583" s="26">
        <f t="shared" si="193"/>
        <v>45</v>
      </c>
      <c r="O1583" s="26">
        <f t="shared" si="193"/>
        <v>41</v>
      </c>
      <c r="P1583" s="26">
        <f t="shared" si="193"/>
        <v>41</v>
      </c>
      <c r="Q1583" s="26">
        <f t="shared" si="193"/>
        <v>43</v>
      </c>
      <c r="R1583" s="26">
        <f t="shared" si="193"/>
        <v>41</v>
      </c>
      <c r="S1583" s="26">
        <f t="shared" si="193"/>
        <v>40</v>
      </c>
      <c r="T1583" s="26">
        <f t="shared" si="193"/>
        <v>38</v>
      </c>
      <c r="U1583" s="26">
        <f t="shared" si="193"/>
        <v>47</v>
      </c>
      <c r="V1583" s="26">
        <f t="shared" si="193"/>
        <v>52</v>
      </c>
      <c r="W1583" s="28">
        <f t="shared" si="193"/>
        <v>556</v>
      </c>
    </row>
    <row r="1584" spans="1:23" outlineLevel="2" x14ac:dyDescent="0.25">
      <c r="A1584" s="20" t="s">
        <v>1338</v>
      </c>
      <c r="B1584" s="20">
        <v>1615</v>
      </c>
      <c r="C1584" s="20" t="s">
        <v>140</v>
      </c>
      <c r="D1584" s="20">
        <v>1672</v>
      </c>
      <c r="E1584" s="20" t="s">
        <v>94</v>
      </c>
      <c r="F1584" s="20">
        <v>1673</v>
      </c>
      <c r="G1584" s="20" t="s">
        <v>94</v>
      </c>
      <c r="R1584" s="23">
        <v>1</v>
      </c>
      <c r="W1584" s="28">
        <f t="shared" si="192"/>
        <v>1</v>
      </c>
    </row>
    <row r="1585" spans="1:23" outlineLevel="2" x14ac:dyDescent="0.25">
      <c r="A1585" s="20" t="s">
        <v>1338</v>
      </c>
      <c r="B1585" s="20">
        <v>1615</v>
      </c>
      <c r="C1585" s="20" t="s">
        <v>140</v>
      </c>
      <c r="D1585" s="20">
        <v>1739</v>
      </c>
      <c r="E1585" s="20" t="s">
        <v>96</v>
      </c>
      <c r="F1585" s="20">
        <v>1715</v>
      </c>
      <c r="G1585" s="20" t="s">
        <v>96</v>
      </c>
      <c r="U1585" s="23">
        <v>1</v>
      </c>
      <c r="W1585" s="28">
        <f t="shared" si="192"/>
        <v>1</v>
      </c>
    </row>
    <row r="1586" spans="1:23" outlineLevel="2" x14ac:dyDescent="0.25">
      <c r="A1586" s="20" t="s">
        <v>1338</v>
      </c>
      <c r="B1586" s="20">
        <v>1615</v>
      </c>
      <c r="C1586" s="20" t="s">
        <v>140</v>
      </c>
      <c r="D1586" s="20">
        <v>561</v>
      </c>
      <c r="E1586" s="20" t="s">
        <v>121</v>
      </c>
      <c r="F1586" s="20">
        <v>568</v>
      </c>
      <c r="G1586" s="20" t="s">
        <v>455</v>
      </c>
      <c r="M1586" s="23">
        <v>2</v>
      </c>
      <c r="W1586" s="28">
        <f t="shared" si="192"/>
        <v>2</v>
      </c>
    </row>
    <row r="1587" spans="1:23" outlineLevel="2" x14ac:dyDescent="0.25">
      <c r="A1587" s="20" t="s">
        <v>1338</v>
      </c>
      <c r="B1587" s="20">
        <v>1615</v>
      </c>
      <c r="C1587" s="20" t="s">
        <v>140</v>
      </c>
      <c r="D1587" s="20">
        <v>1459</v>
      </c>
      <c r="E1587" s="20" t="s">
        <v>138</v>
      </c>
      <c r="F1587" s="20">
        <v>885</v>
      </c>
      <c r="G1587" s="20" t="s">
        <v>561</v>
      </c>
      <c r="S1587" s="23">
        <v>3</v>
      </c>
      <c r="U1587" s="23">
        <v>2</v>
      </c>
      <c r="V1587" s="23">
        <v>10</v>
      </c>
      <c r="W1587" s="28">
        <f t="shared" si="192"/>
        <v>15</v>
      </c>
    </row>
    <row r="1588" spans="1:23" outlineLevel="2" x14ac:dyDescent="0.25">
      <c r="A1588" s="20" t="s">
        <v>1338</v>
      </c>
      <c r="B1588" s="20">
        <v>1615</v>
      </c>
      <c r="C1588" s="20" t="s">
        <v>140</v>
      </c>
      <c r="D1588" s="20">
        <v>1459</v>
      </c>
      <c r="E1588" s="20" t="s">
        <v>138</v>
      </c>
      <c r="F1588" s="20">
        <v>884</v>
      </c>
      <c r="G1588" s="20" t="s">
        <v>562</v>
      </c>
      <c r="P1588" s="23">
        <v>1</v>
      </c>
      <c r="W1588" s="28">
        <f t="shared" si="192"/>
        <v>1</v>
      </c>
    </row>
    <row r="1589" spans="1:23" outlineLevel="2" x14ac:dyDescent="0.25">
      <c r="A1589" s="20" t="s">
        <v>1338</v>
      </c>
      <c r="B1589" s="20">
        <v>1615</v>
      </c>
      <c r="C1589" s="20" t="s">
        <v>140</v>
      </c>
      <c r="D1589" s="20">
        <v>1459</v>
      </c>
      <c r="E1589" s="20" t="s">
        <v>138</v>
      </c>
      <c r="F1589" s="20">
        <v>886</v>
      </c>
      <c r="G1589" s="20" t="s">
        <v>563</v>
      </c>
      <c r="K1589" s="23">
        <v>1</v>
      </c>
      <c r="L1589" s="23">
        <v>1</v>
      </c>
      <c r="W1589" s="28">
        <f t="shared" si="192"/>
        <v>2</v>
      </c>
    </row>
    <row r="1590" spans="1:23" outlineLevel="2" x14ac:dyDescent="0.25">
      <c r="A1590" s="20" t="s">
        <v>1338</v>
      </c>
      <c r="B1590" s="20">
        <v>1615</v>
      </c>
      <c r="C1590" s="20" t="s">
        <v>140</v>
      </c>
      <c r="D1590" s="20">
        <v>1459</v>
      </c>
      <c r="E1590" s="20" t="s">
        <v>138</v>
      </c>
      <c r="F1590" s="20">
        <v>887</v>
      </c>
      <c r="G1590" s="20" t="s">
        <v>564</v>
      </c>
      <c r="H1590" s="23">
        <v>1</v>
      </c>
      <c r="W1590" s="28">
        <f t="shared" si="192"/>
        <v>1</v>
      </c>
    </row>
    <row r="1591" spans="1:23" outlineLevel="2" x14ac:dyDescent="0.25">
      <c r="A1591" s="20" t="s">
        <v>1338</v>
      </c>
      <c r="B1591" s="20">
        <v>1615</v>
      </c>
      <c r="C1591" s="20" t="s">
        <v>140</v>
      </c>
      <c r="D1591" s="20">
        <v>1615</v>
      </c>
      <c r="E1591" s="20" t="s">
        <v>140</v>
      </c>
      <c r="F1591" s="20">
        <v>676</v>
      </c>
      <c r="G1591" s="20" t="s">
        <v>571</v>
      </c>
      <c r="J1591" s="23">
        <v>1</v>
      </c>
      <c r="W1591" s="28">
        <f t="shared" si="192"/>
        <v>1</v>
      </c>
    </row>
    <row r="1592" spans="1:23" outlineLevel="2" x14ac:dyDescent="0.25">
      <c r="A1592" s="20" t="s">
        <v>1338</v>
      </c>
      <c r="B1592" s="20">
        <v>1615</v>
      </c>
      <c r="C1592" s="20" t="s">
        <v>140</v>
      </c>
      <c r="D1592" s="20">
        <v>1615</v>
      </c>
      <c r="E1592" s="20" t="s">
        <v>140</v>
      </c>
      <c r="F1592" s="20">
        <v>674</v>
      </c>
      <c r="G1592" s="20" t="s">
        <v>572</v>
      </c>
      <c r="M1592" s="23">
        <v>1</v>
      </c>
      <c r="W1592" s="28">
        <f t="shared" si="192"/>
        <v>1</v>
      </c>
    </row>
    <row r="1593" spans="1:23" outlineLevel="2" x14ac:dyDescent="0.25">
      <c r="A1593" s="20" t="s">
        <v>1338</v>
      </c>
      <c r="B1593" s="20">
        <v>1615</v>
      </c>
      <c r="C1593" s="20" t="s">
        <v>140</v>
      </c>
      <c r="D1593" s="20">
        <v>1615</v>
      </c>
      <c r="E1593" s="20" t="s">
        <v>140</v>
      </c>
      <c r="F1593" s="20">
        <v>675</v>
      </c>
      <c r="G1593" s="20" t="s">
        <v>573</v>
      </c>
      <c r="S1593" s="23">
        <v>16</v>
      </c>
      <c r="T1593" s="23">
        <v>9</v>
      </c>
      <c r="U1593" s="23">
        <v>8</v>
      </c>
      <c r="V1593" s="23">
        <v>2</v>
      </c>
      <c r="W1593" s="28">
        <f t="shared" si="192"/>
        <v>35</v>
      </c>
    </row>
    <row r="1594" spans="1:23" outlineLevel="2" x14ac:dyDescent="0.25">
      <c r="A1594" s="20" t="s">
        <v>1338</v>
      </c>
      <c r="B1594" s="20">
        <v>1615</v>
      </c>
      <c r="C1594" s="20" t="s">
        <v>140</v>
      </c>
      <c r="D1594" s="20">
        <v>1615</v>
      </c>
      <c r="E1594" s="20" t="s">
        <v>140</v>
      </c>
      <c r="F1594" s="20">
        <v>679</v>
      </c>
      <c r="G1594" s="20" t="s">
        <v>574</v>
      </c>
      <c r="H1594" s="23">
        <v>9</v>
      </c>
      <c r="J1594" s="23">
        <v>16</v>
      </c>
      <c r="K1594" s="23">
        <v>13</v>
      </c>
      <c r="L1594" s="23">
        <v>14</v>
      </c>
      <c r="M1594" s="23">
        <v>19</v>
      </c>
      <c r="N1594" s="23">
        <v>10</v>
      </c>
      <c r="W1594" s="28">
        <f t="shared" si="192"/>
        <v>81</v>
      </c>
    </row>
    <row r="1595" spans="1:23" outlineLevel="2" x14ac:dyDescent="0.25">
      <c r="A1595" s="20" t="s">
        <v>1338</v>
      </c>
      <c r="B1595" s="20">
        <v>1615</v>
      </c>
      <c r="C1595" s="20" t="s">
        <v>140</v>
      </c>
      <c r="D1595" s="20">
        <v>1615</v>
      </c>
      <c r="E1595" s="20" t="s">
        <v>140</v>
      </c>
      <c r="F1595" s="20">
        <v>677</v>
      </c>
      <c r="G1595" s="20" t="s">
        <v>576</v>
      </c>
      <c r="Q1595" s="23">
        <v>1</v>
      </c>
      <c r="W1595" s="28">
        <f t="shared" si="192"/>
        <v>1</v>
      </c>
    </row>
    <row r="1596" spans="1:23" outlineLevel="2" x14ac:dyDescent="0.25">
      <c r="A1596" s="20" t="s">
        <v>1338</v>
      </c>
      <c r="B1596" s="20">
        <v>1615</v>
      </c>
      <c r="C1596" s="20" t="s">
        <v>140</v>
      </c>
      <c r="D1596" s="20">
        <v>1615</v>
      </c>
      <c r="E1596" s="20" t="s">
        <v>140</v>
      </c>
      <c r="F1596" s="20">
        <v>680</v>
      </c>
      <c r="G1596" s="20" t="s">
        <v>577</v>
      </c>
      <c r="O1596" s="23">
        <v>7</v>
      </c>
      <c r="P1596" s="23">
        <v>13</v>
      </c>
      <c r="Q1596" s="23">
        <v>11</v>
      </c>
      <c r="R1596" s="23">
        <v>10</v>
      </c>
      <c r="W1596" s="28">
        <f t="shared" si="192"/>
        <v>41</v>
      </c>
    </row>
    <row r="1597" spans="1:23" outlineLevel="2" x14ac:dyDescent="0.25">
      <c r="A1597" s="20" t="s">
        <v>1338</v>
      </c>
      <c r="B1597" s="20">
        <v>1615</v>
      </c>
      <c r="C1597" s="20" t="s">
        <v>140</v>
      </c>
      <c r="D1597" s="20">
        <v>1733</v>
      </c>
      <c r="E1597" s="20" t="s">
        <v>179</v>
      </c>
      <c r="F1597" s="20">
        <v>735</v>
      </c>
      <c r="G1597" s="20" t="s">
        <v>727</v>
      </c>
      <c r="V1597" s="23">
        <v>1</v>
      </c>
      <c r="W1597" s="28">
        <f t="shared" si="192"/>
        <v>1</v>
      </c>
    </row>
    <row r="1598" spans="1:23" outlineLevel="2" x14ac:dyDescent="0.25">
      <c r="A1598" s="20" t="s">
        <v>1338</v>
      </c>
      <c r="B1598" s="20">
        <v>1615</v>
      </c>
      <c r="C1598" s="20" t="s">
        <v>140</v>
      </c>
      <c r="D1598" s="20">
        <v>1733</v>
      </c>
      <c r="E1598" s="20" t="s">
        <v>179</v>
      </c>
      <c r="F1598" s="20">
        <v>742</v>
      </c>
      <c r="G1598" s="20" t="s">
        <v>728</v>
      </c>
      <c r="N1598" s="23">
        <v>1</v>
      </c>
      <c r="W1598" s="28">
        <f t="shared" si="192"/>
        <v>1</v>
      </c>
    </row>
    <row r="1599" spans="1:23" outlineLevel="1" x14ac:dyDescent="0.25">
      <c r="A1599" s="24" t="s">
        <v>1896</v>
      </c>
      <c r="B1599" s="25"/>
      <c r="C1599" s="25"/>
      <c r="D1599" s="25"/>
      <c r="E1599" s="25"/>
      <c r="F1599" s="25"/>
      <c r="G1599" s="25"/>
      <c r="H1599" s="26">
        <f t="shared" ref="H1599:W1599" si="194">SUBTOTAL(9,H1584:H1598)</f>
        <v>10</v>
      </c>
      <c r="I1599" s="26">
        <f t="shared" si="194"/>
        <v>0</v>
      </c>
      <c r="J1599" s="26">
        <f t="shared" si="194"/>
        <v>17</v>
      </c>
      <c r="K1599" s="26">
        <f t="shared" si="194"/>
        <v>14</v>
      </c>
      <c r="L1599" s="26">
        <f t="shared" si="194"/>
        <v>15</v>
      </c>
      <c r="M1599" s="26">
        <f t="shared" si="194"/>
        <v>22</v>
      </c>
      <c r="N1599" s="26">
        <f t="shared" si="194"/>
        <v>11</v>
      </c>
      <c r="O1599" s="26">
        <f t="shared" si="194"/>
        <v>7</v>
      </c>
      <c r="P1599" s="26">
        <f t="shared" si="194"/>
        <v>14</v>
      </c>
      <c r="Q1599" s="26">
        <f t="shared" si="194"/>
        <v>12</v>
      </c>
      <c r="R1599" s="26">
        <f t="shared" si="194"/>
        <v>11</v>
      </c>
      <c r="S1599" s="26">
        <f t="shared" si="194"/>
        <v>19</v>
      </c>
      <c r="T1599" s="26">
        <f t="shared" si="194"/>
        <v>9</v>
      </c>
      <c r="U1599" s="26">
        <f t="shared" si="194"/>
        <v>11</v>
      </c>
      <c r="V1599" s="26">
        <f t="shared" si="194"/>
        <v>13</v>
      </c>
      <c r="W1599" s="28">
        <f t="shared" si="194"/>
        <v>185</v>
      </c>
    </row>
    <row r="1600" spans="1:23" outlineLevel="2" x14ac:dyDescent="0.25">
      <c r="A1600" s="20" t="s">
        <v>1339</v>
      </c>
      <c r="B1600" s="20">
        <v>1462</v>
      </c>
      <c r="C1600" s="20" t="s">
        <v>142</v>
      </c>
      <c r="D1600" s="20">
        <v>53</v>
      </c>
      <c r="E1600" s="20" t="s">
        <v>28</v>
      </c>
      <c r="F1600" s="20">
        <v>54</v>
      </c>
      <c r="G1600" s="20" t="s">
        <v>291</v>
      </c>
      <c r="L1600" s="23">
        <v>2</v>
      </c>
      <c r="Q1600" s="23">
        <v>1</v>
      </c>
      <c r="W1600" s="28">
        <f t="shared" si="192"/>
        <v>3</v>
      </c>
    </row>
    <row r="1601" spans="1:23" outlineLevel="2" x14ac:dyDescent="0.25">
      <c r="A1601" s="20" t="s">
        <v>1339</v>
      </c>
      <c r="B1601" s="20">
        <v>1462</v>
      </c>
      <c r="C1601" s="20" t="s">
        <v>142</v>
      </c>
      <c r="D1601" s="20">
        <v>1123</v>
      </c>
      <c r="E1601" s="20" t="s">
        <v>221</v>
      </c>
      <c r="F1601" s="20">
        <v>1124</v>
      </c>
      <c r="G1601" s="20" t="s">
        <v>221</v>
      </c>
      <c r="K1601" s="23">
        <v>1</v>
      </c>
      <c r="M1601" s="23">
        <v>3</v>
      </c>
      <c r="O1601" s="23">
        <v>1</v>
      </c>
      <c r="P1601" s="23">
        <v>1</v>
      </c>
      <c r="Q1601" s="23">
        <v>2</v>
      </c>
      <c r="W1601" s="28">
        <f t="shared" si="192"/>
        <v>8</v>
      </c>
    </row>
    <row r="1602" spans="1:23" outlineLevel="2" x14ac:dyDescent="0.25">
      <c r="A1602" s="20" t="s">
        <v>1339</v>
      </c>
      <c r="B1602" s="20">
        <v>1462</v>
      </c>
      <c r="C1602" s="20" t="s">
        <v>142</v>
      </c>
      <c r="D1602" s="20">
        <v>72</v>
      </c>
      <c r="E1602" s="20" t="s">
        <v>32</v>
      </c>
      <c r="F1602" s="20">
        <v>73</v>
      </c>
      <c r="G1602" s="20" t="s">
        <v>299</v>
      </c>
      <c r="J1602" s="23">
        <v>1</v>
      </c>
      <c r="W1602" s="28">
        <f t="shared" si="192"/>
        <v>1</v>
      </c>
    </row>
    <row r="1603" spans="1:23" outlineLevel="2" x14ac:dyDescent="0.25">
      <c r="A1603" s="20" t="s">
        <v>1339</v>
      </c>
      <c r="B1603" s="20">
        <v>1462</v>
      </c>
      <c r="C1603" s="20" t="s">
        <v>142</v>
      </c>
      <c r="D1603" s="20">
        <v>1663</v>
      </c>
      <c r="E1603" s="20" t="s">
        <v>59</v>
      </c>
      <c r="F1603" s="20">
        <v>1463</v>
      </c>
      <c r="G1603" s="20" t="s">
        <v>339</v>
      </c>
      <c r="J1603" s="23">
        <v>1</v>
      </c>
      <c r="L1603" s="23">
        <v>1</v>
      </c>
      <c r="N1603" s="23">
        <v>2</v>
      </c>
      <c r="Q1603" s="23">
        <v>1</v>
      </c>
      <c r="R1603" s="23">
        <v>1</v>
      </c>
      <c r="W1603" s="28">
        <f t="shared" si="192"/>
        <v>6</v>
      </c>
    </row>
    <row r="1604" spans="1:23" outlineLevel="2" x14ac:dyDescent="0.25">
      <c r="A1604" s="20" t="s">
        <v>1339</v>
      </c>
      <c r="B1604" s="20">
        <v>1462</v>
      </c>
      <c r="C1604" s="20" t="s">
        <v>142</v>
      </c>
      <c r="D1604" s="20">
        <v>1663</v>
      </c>
      <c r="E1604" s="20" t="s">
        <v>59</v>
      </c>
      <c r="F1604" s="20">
        <v>172</v>
      </c>
      <c r="G1604" s="20" t="s">
        <v>340</v>
      </c>
      <c r="V1604" s="23">
        <v>1</v>
      </c>
      <c r="W1604" s="28">
        <f t="shared" si="192"/>
        <v>1</v>
      </c>
    </row>
    <row r="1605" spans="1:23" outlineLevel="2" x14ac:dyDescent="0.25">
      <c r="A1605" s="20" t="s">
        <v>1339</v>
      </c>
      <c r="B1605" s="20">
        <v>1462</v>
      </c>
      <c r="C1605" s="20" t="s">
        <v>142</v>
      </c>
      <c r="D1605" s="20">
        <v>1664</v>
      </c>
      <c r="E1605" s="20" t="s">
        <v>72</v>
      </c>
      <c r="F1605" s="20">
        <v>215</v>
      </c>
      <c r="G1605" s="20" t="s">
        <v>359</v>
      </c>
      <c r="L1605" s="23">
        <v>1</v>
      </c>
      <c r="N1605" s="23">
        <v>2</v>
      </c>
      <c r="W1605" s="28">
        <f t="shared" si="192"/>
        <v>3</v>
      </c>
    </row>
    <row r="1606" spans="1:23" outlineLevel="2" x14ac:dyDescent="0.25">
      <c r="A1606" s="20" t="s">
        <v>1339</v>
      </c>
      <c r="B1606" s="20">
        <v>1462</v>
      </c>
      <c r="C1606" s="20" t="s">
        <v>142</v>
      </c>
      <c r="D1606" s="20">
        <v>1095</v>
      </c>
      <c r="E1606" s="20" t="s">
        <v>235</v>
      </c>
      <c r="F1606" s="20">
        <v>1096</v>
      </c>
      <c r="G1606" s="20" t="s">
        <v>235</v>
      </c>
      <c r="V1606" s="23">
        <v>1</v>
      </c>
      <c r="W1606" s="28">
        <f t="shared" si="192"/>
        <v>1</v>
      </c>
    </row>
    <row r="1607" spans="1:23" outlineLevel="2" x14ac:dyDescent="0.25">
      <c r="A1607" s="20" t="s">
        <v>1339</v>
      </c>
      <c r="B1607" s="20">
        <v>1462</v>
      </c>
      <c r="C1607" s="20" t="s">
        <v>142</v>
      </c>
      <c r="D1607" s="20">
        <v>1665</v>
      </c>
      <c r="E1607" s="20" t="s">
        <v>85</v>
      </c>
      <c r="F1607" s="20">
        <v>249</v>
      </c>
      <c r="G1607" s="20" t="s">
        <v>375</v>
      </c>
      <c r="P1607" s="23">
        <v>1</v>
      </c>
      <c r="W1607" s="28">
        <f t="shared" si="192"/>
        <v>1</v>
      </c>
    </row>
    <row r="1608" spans="1:23" outlineLevel="2" x14ac:dyDescent="0.25">
      <c r="A1608" s="20" t="s">
        <v>1339</v>
      </c>
      <c r="B1608" s="20">
        <v>1462</v>
      </c>
      <c r="C1608" s="20" t="s">
        <v>142</v>
      </c>
      <c r="D1608" s="20">
        <v>1672</v>
      </c>
      <c r="E1608" s="20" t="s">
        <v>94</v>
      </c>
      <c r="F1608" s="20">
        <v>1673</v>
      </c>
      <c r="G1608" s="20" t="s">
        <v>94</v>
      </c>
      <c r="S1608" s="23">
        <v>1</v>
      </c>
      <c r="W1608" s="28">
        <f t="shared" si="192"/>
        <v>1</v>
      </c>
    </row>
    <row r="1609" spans="1:23" outlineLevel="2" x14ac:dyDescent="0.25">
      <c r="A1609" s="20" t="s">
        <v>1339</v>
      </c>
      <c r="B1609" s="20">
        <v>1462</v>
      </c>
      <c r="C1609" s="20" t="s">
        <v>142</v>
      </c>
      <c r="D1609" s="20">
        <v>1462</v>
      </c>
      <c r="E1609" s="20" t="s">
        <v>142</v>
      </c>
      <c r="F1609" s="20">
        <v>695</v>
      </c>
      <c r="G1609" s="20" t="s">
        <v>581</v>
      </c>
      <c r="H1609" s="23">
        <v>2</v>
      </c>
      <c r="K1609" s="23">
        <v>1</v>
      </c>
      <c r="L1609" s="23">
        <v>2</v>
      </c>
      <c r="M1609" s="23">
        <v>1</v>
      </c>
      <c r="Q1609" s="23">
        <v>3</v>
      </c>
      <c r="R1609" s="23">
        <v>1</v>
      </c>
      <c r="W1609" s="28">
        <f t="shared" si="192"/>
        <v>10</v>
      </c>
    </row>
    <row r="1610" spans="1:23" outlineLevel="2" x14ac:dyDescent="0.25">
      <c r="A1610" s="20" t="s">
        <v>1339</v>
      </c>
      <c r="B1610" s="20">
        <v>1462</v>
      </c>
      <c r="C1610" s="20" t="s">
        <v>142</v>
      </c>
      <c r="D1610" s="20">
        <v>1462</v>
      </c>
      <c r="E1610" s="20" t="s">
        <v>142</v>
      </c>
      <c r="F1610" s="20">
        <v>1046</v>
      </c>
      <c r="G1610" s="20" t="s">
        <v>583</v>
      </c>
      <c r="H1610" s="23">
        <v>7</v>
      </c>
      <c r="J1610" s="23">
        <v>15</v>
      </c>
      <c r="K1610" s="23">
        <v>13</v>
      </c>
      <c r="L1610" s="23">
        <v>9</v>
      </c>
      <c r="M1610" s="23">
        <v>16</v>
      </c>
      <c r="N1610" s="23">
        <v>14</v>
      </c>
      <c r="O1610" s="23">
        <v>14</v>
      </c>
      <c r="P1610" s="23">
        <v>12</v>
      </c>
      <c r="Q1610" s="23">
        <v>6</v>
      </c>
      <c r="R1610" s="23">
        <v>10</v>
      </c>
      <c r="W1610" s="28">
        <f t="shared" si="192"/>
        <v>116</v>
      </c>
    </row>
    <row r="1611" spans="1:23" outlineLevel="2" x14ac:dyDescent="0.25">
      <c r="A1611" s="20" t="s">
        <v>1339</v>
      </c>
      <c r="B1611" s="20">
        <v>1462</v>
      </c>
      <c r="C1611" s="20" t="s">
        <v>142</v>
      </c>
      <c r="D1611" s="20">
        <v>1462</v>
      </c>
      <c r="E1611" s="20" t="s">
        <v>142</v>
      </c>
      <c r="F1611" s="20">
        <v>1353</v>
      </c>
      <c r="G1611" s="20" t="s">
        <v>584</v>
      </c>
      <c r="J1611" s="23">
        <v>1</v>
      </c>
      <c r="Q1611" s="23">
        <v>1</v>
      </c>
      <c r="R1611" s="23">
        <v>1</v>
      </c>
      <c r="W1611" s="28">
        <f t="shared" si="192"/>
        <v>3</v>
      </c>
    </row>
    <row r="1612" spans="1:23" outlineLevel="2" x14ac:dyDescent="0.25">
      <c r="A1612" s="20" t="s">
        <v>1339</v>
      </c>
      <c r="B1612" s="20">
        <v>1462</v>
      </c>
      <c r="C1612" s="20" t="s">
        <v>142</v>
      </c>
      <c r="D1612" s="20">
        <v>1462</v>
      </c>
      <c r="E1612" s="20" t="s">
        <v>142</v>
      </c>
      <c r="F1612" s="20">
        <v>1035</v>
      </c>
      <c r="G1612" s="20" t="s">
        <v>585</v>
      </c>
      <c r="S1612" s="23">
        <v>11</v>
      </c>
      <c r="T1612" s="23">
        <v>17</v>
      </c>
      <c r="U1612" s="23">
        <v>15</v>
      </c>
      <c r="V1612" s="23">
        <v>11</v>
      </c>
      <c r="W1612" s="28">
        <f t="shared" si="192"/>
        <v>54</v>
      </c>
    </row>
    <row r="1613" spans="1:23" outlineLevel="1" x14ac:dyDescent="0.25">
      <c r="A1613" s="24" t="s">
        <v>1897</v>
      </c>
      <c r="B1613" s="25"/>
      <c r="C1613" s="25"/>
      <c r="D1613" s="25"/>
      <c r="E1613" s="25"/>
      <c r="F1613" s="25"/>
      <c r="G1613" s="25"/>
      <c r="H1613" s="26">
        <f t="shared" ref="H1613:W1613" si="195">SUBTOTAL(9,H1600:H1612)</f>
        <v>9</v>
      </c>
      <c r="I1613" s="26">
        <f t="shared" si="195"/>
        <v>0</v>
      </c>
      <c r="J1613" s="26">
        <f t="shared" si="195"/>
        <v>18</v>
      </c>
      <c r="K1613" s="26">
        <f t="shared" si="195"/>
        <v>15</v>
      </c>
      <c r="L1613" s="26">
        <f t="shared" si="195"/>
        <v>15</v>
      </c>
      <c r="M1613" s="26">
        <f t="shared" si="195"/>
        <v>20</v>
      </c>
      <c r="N1613" s="26">
        <f t="shared" si="195"/>
        <v>18</v>
      </c>
      <c r="O1613" s="26">
        <f t="shared" si="195"/>
        <v>15</v>
      </c>
      <c r="P1613" s="26">
        <f t="shared" si="195"/>
        <v>14</v>
      </c>
      <c r="Q1613" s="26">
        <f t="shared" si="195"/>
        <v>14</v>
      </c>
      <c r="R1613" s="26">
        <f t="shared" si="195"/>
        <v>13</v>
      </c>
      <c r="S1613" s="26">
        <f t="shared" si="195"/>
        <v>12</v>
      </c>
      <c r="T1613" s="26">
        <f t="shared" si="195"/>
        <v>17</v>
      </c>
      <c r="U1613" s="26">
        <f t="shared" si="195"/>
        <v>15</v>
      </c>
      <c r="V1613" s="26">
        <f t="shared" si="195"/>
        <v>13</v>
      </c>
      <c r="W1613" s="28">
        <f t="shared" si="195"/>
        <v>208</v>
      </c>
    </row>
    <row r="1614" spans="1:23" outlineLevel="2" x14ac:dyDescent="0.25">
      <c r="A1614" s="20" t="s">
        <v>1340</v>
      </c>
      <c r="B1614" s="20">
        <v>561</v>
      </c>
      <c r="C1614" s="20" t="s">
        <v>121</v>
      </c>
      <c r="D1614" s="20">
        <v>1739</v>
      </c>
      <c r="E1614" s="20" t="s">
        <v>96</v>
      </c>
      <c r="F1614" s="20">
        <v>1715</v>
      </c>
      <c r="G1614" s="20" t="s">
        <v>96</v>
      </c>
      <c r="U1614" s="23">
        <v>1</v>
      </c>
      <c r="W1614" s="28">
        <f t="shared" si="192"/>
        <v>1</v>
      </c>
    </row>
    <row r="1615" spans="1:23" outlineLevel="2" x14ac:dyDescent="0.25">
      <c r="A1615" s="20" t="s">
        <v>1340</v>
      </c>
      <c r="B1615" s="20">
        <v>561</v>
      </c>
      <c r="C1615" s="20" t="s">
        <v>121</v>
      </c>
      <c r="D1615" s="20">
        <v>561</v>
      </c>
      <c r="E1615" s="20" t="s">
        <v>121</v>
      </c>
      <c r="F1615" s="20">
        <v>568</v>
      </c>
      <c r="G1615" s="20" t="s">
        <v>455</v>
      </c>
      <c r="J1615" s="23">
        <v>6</v>
      </c>
      <c r="K1615" s="23">
        <v>9</v>
      </c>
      <c r="L1615" s="23">
        <v>6</v>
      </c>
      <c r="M1615" s="23">
        <v>5</v>
      </c>
      <c r="N1615" s="23">
        <v>4</v>
      </c>
      <c r="O1615" s="23">
        <v>6</v>
      </c>
      <c r="W1615" s="28">
        <f t="shared" si="192"/>
        <v>36</v>
      </c>
    </row>
    <row r="1616" spans="1:23" outlineLevel="2" x14ac:dyDescent="0.25">
      <c r="A1616" s="20" t="s">
        <v>1340</v>
      </c>
      <c r="B1616" s="20">
        <v>561</v>
      </c>
      <c r="C1616" s="20" t="s">
        <v>121</v>
      </c>
      <c r="D1616" s="20">
        <v>561</v>
      </c>
      <c r="E1616" s="20" t="s">
        <v>121</v>
      </c>
      <c r="F1616" s="20">
        <v>567</v>
      </c>
      <c r="G1616" s="20" t="s">
        <v>456</v>
      </c>
      <c r="S1616" s="23">
        <v>9</v>
      </c>
      <c r="T1616" s="23">
        <v>12</v>
      </c>
      <c r="U1616" s="23">
        <v>7</v>
      </c>
      <c r="V1616" s="23">
        <v>3</v>
      </c>
      <c r="W1616" s="28">
        <f t="shared" si="192"/>
        <v>31</v>
      </c>
    </row>
    <row r="1617" spans="1:23" outlineLevel="2" x14ac:dyDescent="0.25">
      <c r="A1617" s="20" t="s">
        <v>1340</v>
      </c>
      <c r="B1617" s="20">
        <v>561</v>
      </c>
      <c r="C1617" s="20" t="s">
        <v>121</v>
      </c>
      <c r="D1617" s="20">
        <v>561</v>
      </c>
      <c r="E1617" s="20" t="s">
        <v>121</v>
      </c>
      <c r="F1617" s="20">
        <v>569</v>
      </c>
      <c r="G1617" s="20" t="s">
        <v>457</v>
      </c>
      <c r="P1617" s="23">
        <v>2</v>
      </c>
      <c r="Q1617" s="23">
        <v>7</v>
      </c>
      <c r="R1617" s="23">
        <v>4</v>
      </c>
      <c r="W1617" s="28">
        <f t="shared" si="192"/>
        <v>13</v>
      </c>
    </row>
    <row r="1618" spans="1:23" outlineLevel="2" x14ac:dyDescent="0.25">
      <c r="A1618" s="20" t="s">
        <v>1340</v>
      </c>
      <c r="B1618" s="20">
        <v>561</v>
      </c>
      <c r="C1618" s="20" t="s">
        <v>121</v>
      </c>
      <c r="D1618" s="20">
        <v>561</v>
      </c>
      <c r="E1618" s="20" t="s">
        <v>121</v>
      </c>
      <c r="F1618" s="20">
        <v>566</v>
      </c>
      <c r="G1618" s="20" t="s">
        <v>459</v>
      </c>
      <c r="H1618" s="23">
        <v>3</v>
      </c>
      <c r="W1618" s="28">
        <f t="shared" si="192"/>
        <v>3</v>
      </c>
    </row>
    <row r="1619" spans="1:23" outlineLevel="2" x14ac:dyDescent="0.25">
      <c r="A1619" s="20" t="s">
        <v>1340</v>
      </c>
      <c r="B1619" s="20">
        <v>561</v>
      </c>
      <c r="C1619" s="20" t="s">
        <v>121</v>
      </c>
      <c r="D1619" s="20">
        <v>1457</v>
      </c>
      <c r="E1619" s="20" t="s">
        <v>136</v>
      </c>
      <c r="F1619" s="20">
        <v>136</v>
      </c>
      <c r="G1619" s="20" t="s">
        <v>547</v>
      </c>
      <c r="K1619" s="23">
        <v>1</v>
      </c>
      <c r="W1619" s="28">
        <f t="shared" si="192"/>
        <v>1</v>
      </c>
    </row>
    <row r="1620" spans="1:23" outlineLevel="1" x14ac:dyDescent="0.25">
      <c r="A1620" s="24" t="s">
        <v>1898</v>
      </c>
      <c r="B1620" s="25"/>
      <c r="C1620" s="25"/>
      <c r="D1620" s="25"/>
      <c r="E1620" s="25"/>
      <c r="F1620" s="25"/>
      <c r="G1620" s="25"/>
      <c r="H1620" s="26">
        <f t="shared" ref="H1620:W1620" si="196">SUBTOTAL(9,H1614:H1619)</f>
        <v>3</v>
      </c>
      <c r="I1620" s="26">
        <f t="shared" si="196"/>
        <v>0</v>
      </c>
      <c r="J1620" s="26">
        <f t="shared" si="196"/>
        <v>6</v>
      </c>
      <c r="K1620" s="26">
        <f t="shared" si="196"/>
        <v>10</v>
      </c>
      <c r="L1620" s="26">
        <f t="shared" si="196"/>
        <v>6</v>
      </c>
      <c r="M1620" s="26">
        <f t="shared" si="196"/>
        <v>5</v>
      </c>
      <c r="N1620" s="26">
        <f t="shared" si="196"/>
        <v>4</v>
      </c>
      <c r="O1620" s="26">
        <f t="shared" si="196"/>
        <v>6</v>
      </c>
      <c r="P1620" s="26">
        <f t="shared" si="196"/>
        <v>2</v>
      </c>
      <c r="Q1620" s="26">
        <f t="shared" si="196"/>
        <v>7</v>
      </c>
      <c r="R1620" s="26">
        <f t="shared" si="196"/>
        <v>4</v>
      </c>
      <c r="S1620" s="26">
        <f t="shared" si="196"/>
        <v>9</v>
      </c>
      <c r="T1620" s="26">
        <f t="shared" si="196"/>
        <v>12</v>
      </c>
      <c r="U1620" s="26">
        <f t="shared" si="196"/>
        <v>8</v>
      </c>
      <c r="V1620" s="26">
        <f t="shared" si="196"/>
        <v>3</v>
      </c>
      <c r="W1620" s="28">
        <f t="shared" si="196"/>
        <v>85</v>
      </c>
    </row>
    <row r="1621" spans="1:23" outlineLevel="2" x14ac:dyDescent="0.25">
      <c r="A1621" s="20" t="s">
        <v>1341</v>
      </c>
      <c r="B1621" s="20">
        <v>1002</v>
      </c>
      <c r="C1621" s="20" t="s">
        <v>58</v>
      </c>
      <c r="D1621" s="20">
        <v>1672</v>
      </c>
      <c r="E1621" s="20" t="s">
        <v>94</v>
      </c>
      <c r="F1621" s="20">
        <v>1673</v>
      </c>
      <c r="G1621" s="20" t="s">
        <v>94</v>
      </c>
      <c r="T1621" s="23">
        <v>1</v>
      </c>
      <c r="W1621" s="28">
        <f t="shared" si="192"/>
        <v>1</v>
      </c>
    </row>
    <row r="1622" spans="1:23" outlineLevel="2" x14ac:dyDescent="0.25">
      <c r="A1622" s="20" t="s">
        <v>1341</v>
      </c>
      <c r="B1622" s="20">
        <v>1002</v>
      </c>
      <c r="C1622" s="20" t="s">
        <v>58</v>
      </c>
      <c r="D1622" s="20">
        <v>898</v>
      </c>
      <c r="E1622" s="20" t="s">
        <v>169</v>
      </c>
      <c r="F1622" s="20">
        <v>900</v>
      </c>
      <c r="G1622" s="20" t="s">
        <v>691</v>
      </c>
      <c r="H1622" s="23">
        <v>1</v>
      </c>
      <c r="J1622" s="23">
        <v>1</v>
      </c>
      <c r="K1622" s="23">
        <v>2</v>
      </c>
      <c r="L1622" s="23">
        <v>1</v>
      </c>
      <c r="N1622" s="23">
        <v>2</v>
      </c>
      <c r="O1622" s="23">
        <v>1</v>
      </c>
      <c r="P1622" s="23">
        <v>2</v>
      </c>
      <c r="Q1622" s="23">
        <v>5</v>
      </c>
      <c r="R1622" s="23">
        <v>2</v>
      </c>
      <c r="W1622" s="28">
        <f t="shared" si="192"/>
        <v>17</v>
      </c>
    </row>
    <row r="1623" spans="1:23" outlineLevel="2" x14ac:dyDescent="0.25">
      <c r="A1623" s="20" t="s">
        <v>1341</v>
      </c>
      <c r="B1623" s="20">
        <v>1002</v>
      </c>
      <c r="C1623" s="20" t="s">
        <v>58</v>
      </c>
      <c r="D1623" s="20">
        <v>898</v>
      </c>
      <c r="E1623" s="20" t="s">
        <v>169</v>
      </c>
      <c r="F1623" s="20">
        <v>904</v>
      </c>
      <c r="G1623" s="20" t="s">
        <v>692</v>
      </c>
      <c r="S1623" s="23">
        <v>8</v>
      </c>
      <c r="T1623" s="23">
        <v>7</v>
      </c>
      <c r="U1623" s="23">
        <v>7</v>
      </c>
      <c r="V1623" s="23">
        <v>8</v>
      </c>
      <c r="W1623" s="28">
        <f t="shared" si="192"/>
        <v>30</v>
      </c>
    </row>
    <row r="1624" spans="1:23" outlineLevel="2" x14ac:dyDescent="0.25">
      <c r="A1624" s="20" t="s">
        <v>1341</v>
      </c>
      <c r="B1624" s="20">
        <v>1002</v>
      </c>
      <c r="C1624" s="20" t="s">
        <v>58</v>
      </c>
      <c r="D1624" s="20">
        <v>898</v>
      </c>
      <c r="E1624" s="20" t="s">
        <v>169</v>
      </c>
      <c r="F1624" s="20">
        <v>902</v>
      </c>
      <c r="G1624" s="20" t="s">
        <v>693</v>
      </c>
      <c r="R1624" s="23">
        <v>1</v>
      </c>
      <c r="W1624" s="28">
        <f t="shared" si="192"/>
        <v>1</v>
      </c>
    </row>
    <row r="1625" spans="1:23" outlineLevel="2" x14ac:dyDescent="0.25">
      <c r="A1625" s="20" t="s">
        <v>1341</v>
      </c>
      <c r="B1625" s="20">
        <v>1002</v>
      </c>
      <c r="C1625" s="20" t="s">
        <v>58</v>
      </c>
      <c r="D1625" s="20">
        <v>898</v>
      </c>
      <c r="E1625" s="20" t="s">
        <v>169</v>
      </c>
      <c r="F1625" s="20">
        <v>903</v>
      </c>
      <c r="G1625" s="20" t="s">
        <v>694</v>
      </c>
      <c r="H1625" s="23">
        <v>3</v>
      </c>
      <c r="K1625" s="23">
        <v>2</v>
      </c>
      <c r="L1625" s="23">
        <v>2</v>
      </c>
      <c r="M1625" s="23">
        <v>5</v>
      </c>
      <c r="N1625" s="23">
        <v>1</v>
      </c>
      <c r="O1625" s="23">
        <v>1</v>
      </c>
      <c r="P1625" s="23">
        <v>1</v>
      </c>
      <c r="Q1625" s="23">
        <v>4</v>
      </c>
      <c r="R1625" s="23">
        <v>1</v>
      </c>
      <c r="W1625" s="28">
        <f t="shared" si="192"/>
        <v>20</v>
      </c>
    </row>
    <row r="1626" spans="1:23" outlineLevel="1" x14ac:dyDescent="0.25">
      <c r="A1626" s="24" t="s">
        <v>1899</v>
      </c>
      <c r="B1626" s="25"/>
      <c r="C1626" s="25"/>
      <c r="D1626" s="25"/>
      <c r="E1626" s="25"/>
      <c r="F1626" s="25"/>
      <c r="G1626" s="25"/>
      <c r="H1626" s="26">
        <f t="shared" ref="H1626:W1626" si="197">SUBTOTAL(9,H1621:H1625)</f>
        <v>4</v>
      </c>
      <c r="I1626" s="26">
        <f t="shared" si="197"/>
        <v>0</v>
      </c>
      <c r="J1626" s="26">
        <f t="shared" si="197"/>
        <v>1</v>
      </c>
      <c r="K1626" s="26">
        <f t="shared" si="197"/>
        <v>4</v>
      </c>
      <c r="L1626" s="26">
        <f t="shared" si="197"/>
        <v>3</v>
      </c>
      <c r="M1626" s="26">
        <f t="shared" si="197"/>
        <v>5</v>
      </c>
      <c r="N1626" s="26">
        <f t="shared" si="197"/>
        <v>3</v>
      </c>
      <c r="O1626" s="26">
        <f t="shared" si="197"/>
        <v>2</v>
      </c>
      <c r="P1626" s="26">
        <f t="shared" si="197"/>
        <v>3</v>
      </c>
      <c r="Q1626" s="26">
        <f t="shared" si="197"/>
        <v>9</v>
      </c>
      <c r="R1626" s="26">
        <f t="shared" si="197"/>
        <v>4</v>
      </c>
      <c r="S1626" s="26">
        <f t="shared" si="197"/>
        <v>8</v>
      </c>
      <c r="T1626" s="26">
        <f t="shared" si="197"/>
        <v>8</v>
      </c>
      <c r="U1626" s="26">
        <f t="shared" si="197"/>
        <v>7</v>
      </c>
      <c r="V1626" s="26">
        <f t="shared" si="197"/>
        <v>8</v>
      </c>
      <c r="W1626" s="28">
        <f t="shared" si="197"/>
        <v>69</v>
      </c>
    </row>
    <row r="1627" spans="1:23" outlineLevel="2" x14ac:dyDescent="0.25">
      <c r="A1627" s="20" t="s">
        <v>1342</v>
      </c>
      <c r="B1627" s="20">
        <v>1449</v>
      </c>
      <c r="C1627" s="20" t="s">
        <v>123</v>
      </c>
      <c r="D1627" s="20">
        <v>1630</v>
      </c>
      <c r="E1627" s="20" t="s">
        <v>29</v>
      </c>
      <c r="F1627" s="20">
        <v>1648</v>
      </c>
      <c r="G1627" s="20" t="s">
        <v>292</v>
      </c>
      <c r="S1627" s="23">
        <v>3</v>
      </c>
      <c r="T1627" s="23">
        <v>3</v>
      </c>
      <c r="U1627" s="23">
        <v>5</v>
      </c>
      <c r="V1627" s="23">
        <v>2</v>
      </c>
      <c r="W1627" s="28">
        <f t="shared" si="192"/>
        <v>13</v>
      </c>
    </row>
    <row r="1628" spans="1:23" outlineLevel="2" x14ac:dyDescent="0.25">
      <c r="A1628" s="20" t="s">
        <v>1342</v>
      </c>
      <c r="B1628" s="20">
        <v>1449</v>
      </c>
      <c r="C1628" s="20" t="s">
        <v>123</v>
      </c>
      <c r="D1628" s="20">
        <v>94</v>
      </c>
      <c r="E1628" s="20" t="s">
        <v>38</v>
      </c>
      <c r="F1628" s="20">
        <v>100</v>
      </c>
      <c r="G1628" s="20" t="s">
        <v>307</v>
      </c>
      <c r="T1628" s="23">
        <v>1</v>
      </c>
      <c r="W1628" s="28">
        <f t="shared" si="192"/>
        <v>1</v>
      </c>
    </row>
    <row r="1629" spans="1:23" outlineLevel="2" x14ac:dyDescent="0.25">
      <c r="A1629" s="20" t="s">
        <v>1342</v>
      </c>
      <c r="B1629" s="20">
        <v>1449</v>
      </c>
      <c r="C1629" s="20" t="s">
        <v>123</v>
      </c>
      <c r="D1629" s="20">
        <v>174</v>
      </c>
      <c r="E1629" s="20" t="s">
        <v>61</v>
      </c>
      <c r="F1629" s="20">
        <v>179</v>
      </c>
      <c r="G1629" s="20" t="s">
        <v>342</v>
      </c>
      <c r="L1629" s="23">
        <v>1</v>
      </c>
      <c r="O1629" s="23">
        <v>1</v>
      </c>
      <c r="W1629" s="28">
        <f t="shared" si="192"/>
        <v>2</v>
      </c>
    </row>
    <row r="1630" spans="1:23" outlineLevel="2" x14ac:dyDescent="0.25">
      <c r="A1630" s="20" t="s">
        <v>1342</v>
      </c>
      <c r="B1630" s="20">
        <v>1449</v>
      </c>
      <c r="C1630" s="20" t="s">
        <v>123</v>
      </c>
      <c r="D1630" s="20">
        <v>174</v>
      </c>
      <c r="E1630" s="20" t="s">
        <v>61</v>
      </c>
      <c r="F1630" s="20">
        <v>177</v>
      </c>
      <c r="G1630" s="20" t="s">
        <v>343</v>
      </c>
      <c r="T1630" s="23">
        <v>1</v>
      </c>
      <c r="W1630" s="28">
        <f t="shared" si="192"/>
        <v>1</v>
      </c>
    </row>
    <row r="1631" spans="1:23" outlineLevel="2" x14ac:dyDescent="0.25">
      <c r="A1631" s="20" t="s">
        <v>1342</v>
      </c>
      <c r="B1631" s="20">
        <v>1449</v>
      </c>
      <c r="C1631" s="20" t="s">
        <v>123</v>
      </c>
      <c r="D1631" s="20">
        <v>1180</v>
      </c>
      <c r="E1631" s="20" t="s">
        <v>230</v>
      </c>
      <c r="F1631" s="20">
        <v>1181</v>
      </c>
      <c r="G1631" s="20" t="s">
        <v>230</v>
      </c>
      <c r="T1631" s="23">
        <v>1</v>
      </c>
      <c r="W1631" s="28">
        <f t="shared" si="192"/>
        <v>1</v>
      </c>
    </row>
    <row r="1632" spans="1:23" outlineLevel="2" x14ac:dyDescent="0.25">
      <c r="A1632" s="20" t="s">
        <v>1342</v>
      </c>
      <c r="B1632" s="20">
        <v>1449</v>
      </c>
      <c r="C1632" s="20" t="s">
        <v>123</v>
      </c>
      <c r="D1632" s="20">
        <v>1632</v>
      </c>
      <c r="E1632" s="20" t="s">
        <v>74</v>
      </c>
      <c r="F1632" s="20">
        <v>1650</v>
      </c>
      <c r="G1632" s="20" t="s">
        <v>74</v>
      </c>
      <c r="P1632" s="23">
        <v>1</v>
      </c>
      <c r="R1632" s="23">
        <v>3</v>
      </c>
      <c r="U1632" s="23">
        <v>1</v>
      </c>
      <c r="W1632" s="28">
        <f t="shared" si="192"/>
        <v>5</v>
      </c>
    </row>
    <row r="1633" spans="1:23" outlineLevel="2" x14ac:dyDescent="0.25">
      <c r="A1633" s="20" t="s">
        <v>1342</v>
      </c>
      <c r="B1633" s="20">
        <v>1449</v>
      </c>
      <c r="C1633" s="20" t="s">
        <v>123</v>
      </c>
      <c r="D1633" s="20">
        <v>1067</v>
      </c>
      <c r="E1633" s="20" t="s">
        <v>97</v>
      </c>
      <c r="F1633" s="20">
        <v>1068</v>
      </c>
      <c r="G1633" s="20" t="s">
        <v>97</v>
      </c>
      <c r="T1633" s="23">
        <v>1</v>
      </c>
      <c r="U1633" s="23">
        <v>1</v>
      </c>
      <c r="W1633" s="28">
        <f t="shared" si="192"/>
        <v>2</v>
      </c>
    </row>
    <row r="1634" spans="1:23" outlineLevel="2" x14ac:dyDescent="0.25">
      <c r="A1634" s="20" t="s">
        <v>1342</v>
      </c>
      <c r="B1634" s="20">
        <v>1449</v>
      </c>
      <c r="C1634" s="20" t="s">
        <v>123</v>
      </c>
      <c r="D1634" s="20">
        <v>1343</v>
      </c>
      <c r="E1634" s="20" t="s">
        <v>243</v>
      </c>
      <c r="F1634" s="20">
        <v>1344</v>
      </c>
      <c r="G1634" s="20" t="s">
        <v>243</v>
      </c>
      <c r="I1634" s="23">
        <v>1</v>
      </c>
      <c r="J1634" s="23">
        <v>1</v>
      </c>
      <c r="K1634" s="23">
        <v>1</v>
      </c>
      <c r="M1634" s="23">
        <v>1</v>
      </c>
      <c r="O1634" s="23">
        <v>1</v>
      </c>
      <c r="P1634" s="23">
        <v>1</v>
      </c>
      <c r="Q1634" s="23">
        <v>5</v>
      </c>
      <c r="R1634" s="23">
        <v>3</v>
      </c>
      <c r="T1634" s="23">
        <v>2</v>
      </c>
      <c r="U1634" s="23">
        <v>4</v>
      </c>
      <c r="V1634" s="23">
        <v>3</v>
      </c>
      <c r="W1634" s="28">
        <f t="shared" si="192"/>
        <v>23</v>
      </c>
    </row>
    <row r="1635" spans="1:23" outlineLevel="2" x14ac:dyDescent="0.25">
      <c r="A1635" s="20" t="s">
        <v>1342</v>
      </c>
      <c r="B1635" s="20">
        <v>1449</v>
      </c>
      <c r="C1635" s="20" t="s">
        <v>123</v>
      </c>
      <c r="D1635" s="20">
        <v>1449</v>
      </c>
      <c r="E1635" s="20" t="s">
        <v>123</v>
      </c>
      <c r="F1635" s="20">
        <v>156</v>
      </c>
      <c r="G1635" s="20" t="s">
        <v>466</v>
      </c>
      <c r="J1635" s="23">
        <v>2</v>
      </c>
      <c r="L1635" s="23">
        <v>2</v>
      </c>
      <c r="M1635" s="23">
        <v>2</v>
      </c>
      <c r="O1635" s="23">
        <v>2</v>
      </c>
      <c r="W1635" s="28">
        <f t="shared" si="192"/>
        <v>8</v>
      </c>
    </row>
    <row r="1636" spans="1:23" outlineLevel="2" x14ac:dyDescent="0.25">
      <c r="A1636" s="20" t="s">
        <v>1342</v>
      </c>
      <c r="B1636" s="20">
        <v>1449</v>
      </c>
      <c r="C1636" s="20" t="s">
        <v>123</v>
      </c>
      <c r="D1636" s="20">
        <v>1449</v>
      </c>
      <c r="E1636" s="20" t="s">
        <v>123</v>
      </c>
      <c r="F1636" s="20">
        <v>185</v>
      </c>
      <c r="G1636" s="20" t="s">
        <v>467</v>
      </c>
      <c r="S1636" s="23">
        <v>84</v>
      </c>
      <c r="T1636" s="23">
        <v>64</v>
      </c>
      <c r="U1636" s="23">
        <v>72</v>
      </c>
      <c r="V1636" s="23">
        <v>70</v>
      </c>
      <c r="W1636" s="28">
        <f t="shared" si="192"/>
        <v>290</v>
      </c>
    </row>
    <row r="1637" spans="1:23" outlineLevel="2" x14ac:dyDescent="0.25">
      <c r="A1637" s="20" t="s">
        <v>1342</v>
      </c>
      <c r="B1637" s="20">
        <v>1449</v>
      </c>
      <c r="C1637" s="20" t="s">
        <v>123</v>
      </c>
      <c r="D1637" s="20">
        <v>1449</v>
      </c>
      <c r="E1637" s="20" t="s">
        <v>123</v>
      </c>
      <c r="F1637" s="20">
        <v>186</v>
      </c>
      <c r="G1637" s="20" t="s">
        <v>468</v>
      </c>
      <c r="P1637" s="23">
        <v>96</v>
      </c>
      <c r="Q1637" s="23">
        <v>87</v>
      </c>
      <c r="R1637" s="23">
        <v>83</v>
      </c>
      <c r="W1637" s="28">
        <f t="shared" si="192"/>
        <v>266</v>
      </c>
    </row>
    <row r="1638" spans="1:23" outlineLevel="2" x14ac:dyDescent="0.25">
      <c r="A1638" s="20" t="s">
        <v>1342</v>
      </c>
      <c r="B1638" s="20">
        <v>1449</v>
      </c>
      <c r="C1638" s="20" t="s">
        <v>123</v>
      </c>
      <c r="D1638" s="20">
        <v>1449</v>
      </c>
      <c r="E1638" s="20" t="s">
        <v>123</v>
      </c>
      <c r="F1638" s="20">
        <v>187</v>
      </c>
      <c r="G1638" s="20" t="s">
        <v>469</v>
      </c>
      <c r="M1638" s="23">
        <v>70</v>
      </c>
      <c r="N1638" s="23">
        <v>107</v>
      </c>
      <c r="O1638" s="23">
        <v>77</v>
      </c>
      <c r="W1638" s="28">
        <f t="shared" si="192"/>
        <v>254</v>
      </c>
    </row>
    <row r="1639" spans="1:23" outlineLevel="2" x14ac:dyDescent="0.25">
      <c r="A1639" s="20" t="s">
        <v>1342</v>
      </c>
      <c r="B1639" s="20">
        <v>1449</v>
      </c>
      <c r="C1639" s="20" t="s">
        <v>123</v>
      </c>
      <c r="D1639" s="20">
        <v>1449</v>
      </c>
      <c r="E1639" s="20" t="s">
        <v>123</v>
      </c>
      <c r="F1639" s="20">
        <v>184</v>
      </c>
      <c r="G1639" s="20" t="s">
        <v>470</v>
      </c>
      <c r="H1639" s="23">
        <v>16</v>
      </c>
      <c r="I1639" s="23">
        <v>5</v>
      </c>
      <c r="J1639" s="23">
        <v>66</v>
      </c>
      <c r="K1639" s="23">
        <v>75</v>
      </c>
      <c r="L1639" s="23">
        <v>79</v>
      </c>
      <c r="W1639" s="28">
        <f t="shared" si="192"/>
        <v>241</v>
      </c>
    </row>
    <row r="1640" spans="1:23" outlineLevel="2" x14ac:dyDescent="0.25">
      <c r="A1640" s="20" t="s">
        <v>1342</v>
      </c>
      <c r="B1640" s="20">
        <v>1449</v>
      </c>
      <c r="C1640" s="20" t="s">
        <v>123</v>
      </c>
      <c r="D1640" s="20">
        <v>1449</v>
      </c>
      <c r="E1640" s="20" t="s">
        <v>123</v>
      </c>
      <c r="F1640" s="20">
        <v>931</v>
      </c>
      <c r="G1640" s="20" t="s">
        <v>471</v>
      </c>
      <c r="H1640" s="23">
        <v>2</v>
      </c>
      <c r="J1640" s="23">
        <v>2</v>
      </c>
      <c r="K1640" s="23">
        <v>2</v>
      </c>
      <c r="M1640" s="23">
        <v>2</v>
      </c>
      <c r="N1640" s="23">
        <v>1</v>
      </c>
      <c r="W1640" s="28">
        <f t="shared" si="192"/>
        <v>9</v>
      </c>
    </row>
    <row r="1641" spans="1:23" outlineLevel="2" x14ac:dyDescent="0.25">
      <c r="A1641" s="20" t="s">
        <v>1342</v>
      </c>
      <c r="B1641" s="20">
        <v>1449</v>
      </c>
      <c r="C1641" s="20" t="s">
        <v>123</v>
      </c>
      <c r="D1641" s="20">
        <v>839</v>
      </c>
      <c r="E1641" s="20" t="s">
        <v>163</v>
      </c>
      <c r="F1641" s="20">
        <v>843</v>
      </c>
      <c r="G1641" s="20" t="s">
        <v>660</v>
      </c>
      <c r="V1641" s="23">
        <v>2</v>
      </c>
      <c r="W1641" s="28">
        <f t="shared" si="192"/>
        <v>2</v>
      </c>
    </row>
    <row r="1642" spans="1:23" outlineLevel="2" x14ac:dyDescent="0.25">
      <c r="A1642" s="20" t="s">
        <v>1342</v>
      </c>
      <c r="B1642" s="20">
        <v>1449</v>
      </c>
      <c r="C1642" s="20" t="s">
        <v>123</v>
      </c>
      <c r="D1642" s="20">
        <v>1231</v>
      </c>
      <c r="E1642" s="20" t="s">
        <v>254</v>
      </c>
      <c r="F1642" s="20">
        <v>1232</v>
      </c>
      <c r="G1642" s="20" t="s">
        <v>254</v>
      </c>
      <c r="H1642" s="23">
        <v>2</v>
      </c>
      <c r="J1642" s="23">
        <v>1</v>
      </c>
      <c r="M1642" s="23">
        <v>1</v>
      </c>
      <c r="P1642" s="23">
        <v>1</v>
      </c>
      <c r="Q1642" s="23">
        <v>1</v>
      </c>
      <c r="R1642" s="23">
        <v>1</v>
      </c>
      <c r="S1642" s="23">
        <v>1</v>
      </c>
      <c r="T1642" s="23">
        <v>7</v>
      </c>
      <c r="U1642" s="23">
        <v>1</v>
      </c>
      <c r="V1642" s="23">
        <v>1</v>
      </c>
      <c r="W1642" s="28">
        <f t="shared" si="192"/>
        <v>17</v>
      </c>
    </row>
    <row r="1643" spans="1:23" outlineLevel="2" x14ac:dyDescent="0.25">
      <c r="A1643" s="20" t="s">
        <v>1342</v>
      </c>
      <c r="B1643" s="20">
        <v>1449</v>
      </c>
      <c r="C1643" s="20" t="s">
        <v>123</v>
      </c>
      <c r="D1643" s="20">
        <v>537</v>
      </c>
      <c r="E1643" s="20" t="s">
        <v>218</v>
      </c>
      <c r="F1643" s="20">
        <v>541</v>
      </c>
      <c r="G1643" s="20" t="s">
        <v>831</v>
      </c>
      <c r="O1643" s="23">
        <v>1</v>
      </c>
      <c r="W1643" s="28">
        <f t="shared" si="192"/>
        <v>1</v>
      </c>
    </row>
    <row r="1644" spans="1:23" outlineLevel="2" x14ac:dyDescent="0.25">
      <c r="A1644" s="20" t="s">
        <v>1342</v>
      </c>
      <c r="B1644" s="20">
        <v>1449</v>
      </c>
      <c r="C1644" s="20" t="s">
        <v>123</v>
      </c>
      <c r="D1644" s="20">
        <v>537</v>
      </c>
      <c r="E1644" s="20" t="s">
        <v>218</v>
      </c>
      <c r="F1644" s="20">
        <v>538</v>
      </c>
      <c r="G1644" s="20" t="s">
        <v>832</v>
      </c>
      <c r="J1644" s="23">
        <v>1</v>
      </c>
      <c r="K1644" s="23">
        <v>2</v>
      </c>
      <c r="W1644" s="28">
        <f t="shared" si="192"/>
        <v>3</v>
      </c>
    </row>
    <row r="1645" spans="1:23" outlineLevel="2" x14ac:dyDescent="0.25">
      <c r="A1645" s="20" t="s">
        <v>1342</v>
      </c>
      <c r="B1645" s="20">
        <v>1449</v>
      </c>
      <c r="C1645" s="20" t="s">
        <v>123</v>
      </c>
      <c r="D1645" s="20">
        <v>537</v>
      </c>
      <c r="E1645" s="20" t="s">
        <v>218</v>
      </c>
      <c r="F1645" s="20">
        <v>540</v>
      </c>
      <c r="G1645" s="20" t="s">
        <v>833</v>
      </c>
      <c r="M1645" s="23">
        <v>1</v>
      </c>
      <c r="W1645" s="28">
        <f t="shared" si="192"/>
        <v>1</v>
      </c>
    </row>
    <row r="1646" spans="1:23" outlineLevel="2" x14ac:dyDescent="0.25">
      <c r="A1646" s="20" t="s">
        <v>1342</v>
      </c>
      <c r="B1646" s="20">
        <v>1449</v>
      </c>
      <c r="C1646" s="20" t="s">
        <v>123</v>
      </c>
      <c r="D1646" s="20">
        <v>537</v>
      </c>
      <c r="E1646" s="20" t="s">
        <v>218</v>
      </c>
      <c r="F1646" s="20">
        <v>539</v>
      </c>
      <c r="G1646" s="20" t="s">
        <v>834</v>
      </c>
      <c r="S1646" s="23">
        <v>2</v>
      </c>
      <c r="T1646" s="23">
        <v>4</v>
      </c>
      <c r="U1646" s="23">
        <v>1</v>
      </c>
      <c r="W1646" s="28">
        <f t="shared" si="192"/>
        <v>7</v>
      </c>
    </row>
    <row r="1647" spans="1:23" outlineLevel="1" x14ac:dyDescent="0.25">
      <c r="A1647" s="24" t="s">
        <v>1900</v>
      </c>
      <c r="B1647" s="25"/>
      <c r="C1647" s="25"/>
      <c r="D1647" s="25"/>
      <c r="E1647" s="25"/>
      <c r="F1647" s="25"/>
      <c r="G1647" s="25"/>
      <c r="H1647" s="26">
        <f t="shared" ref="H1647:W1647" si="198">SUBTOTAL(9,H1627:H1646)</f>
        <v>20</v>
      </c>
      <c r="I1647" s="26">
        <f t="shared" si="198"/>
        <v>6</v>
      </c>
      <c r="J1647" s="26">
        <f t="shared" si="198"/>
        <v>73</v>
      </c>
      <c r="K1647" s="26">
        <f t="shared" si="198"/>
        <v>80</v>
      </c>
      <c r="L1647" s="26">
        <f t="shared" si="198"/>
        <v>82</v>
      </c>
      <c r="M1647" s="26">
        <f t="shared" si="198"/>
        <v>77</v>
      </c>
      <c r="N1647" s="26">
        <f t="shared" si="198"/>
        <v>108</v>
      </c>
      <c r="O1647" s="26">
        <f t="shared" si="198"/>
        <v>82</v>
      </c>
      <c r="P1647" s="26">
        <f t="shared" si="198"/>
        <v>99</v>
      </c>
      <c r="Q1647" s="26">
        <f t="shared" si="198"/>
        <v>93</v>
      </c>
      <c r="R1647" s="26">
        <f t="shared" si="198"/>
        <v>90</v>
      </c>
      <c r="S1647" s="26">
        <f t="shared" si="198"/>
        <v>90</v>
      </c>
      <c r="T1647" s="26">
        <f t="shared" si="198"/>
        <v>84</v>
      </c>
      <c r="U1647" s="26">
        <f t="shared" si="198"/>
        <v>85</v>
      </c>
      <c r="V1647" s="26">
        <f t="shared" si="198"/>
        <v>78</v>
      </c>
      <c r="W1647" s="28">
        <f t="shared" si="198"/>
        <v>1147</v>
      </c>
    </row>
    <row r="1648" spans="1:23" outlineLevel="2" x14ac:dyDescent="0.25">
      <c r="A1648" s="20" t="s">
        <v>1343</v>
      </c>
      <c r="B1648" s="20">
        <v>275</v>
      </c>
      <c r="C1648" s="20" t="s">
        <v>65</v>
      </c>
      <c r="D1648" s="20">
        <v>275</v>
      </c>
      <c r="E1648" s="20" t="s">
        <v>65</v>
      </c>
      <c r="F1648" s="20">
        <v>276</v>
      </c>
      <c r="G1648" s="20" t="s">
        <v>348</v>
      </c>
      <c r="J1648" s="23">
        <v>1</v>
      </c>
      <c r="K1648" s="23">
        <v>1</v>
      </c>
      <c r="M1648" s="23">
        <v>1</v>
      </c>
      <c r="W1648" s="28">
        <f t="shared" si="192"/>
        <v>3</v>
      </c>
    </row>
    <row r="1649" spans="1:23" outlineLevel="2" x14ac:dyDescent="0.25">
      <c r="A1649" s="20" t="s">
        <v>1343</v>
      </c>
      <c r="B1649" s="20">
        <v>275</v>
      </c>
      <c r="C1649" s="20" t="s">
        <v>65</v>
      </c>
      <c r="D1649" s="20">
        <v>1036</v>
      </c>
      <c r="E1649" s="20" t="s">
        <v>107</v>
      </c>
      <c r="F1649" s="20">
        <v>1037</v>
      </c>
      <c r="G1649" s="20" t="s">
        <v>410</v>
      </c>
      <c r="T1649" s="23">
        <v>1</v>
      </c>
      <c r="W1649" s="28">
        <f t="shared" si="192"/>
        <v>1</v>
      </c>
    </row>
    <row r="1650" spans="1:23" outlineLevel="1" x14ac:dyDescent="0.25">
      <c r="A1650" s="24" t="s">
        <v>1901</v>
      </c>
      <c r="B1650" s="25"/>
      <c r="C1650" s="25"/>
      <c r="D1650" s="25"/>
      <c r="E1650" s="25"/>
      <c r="F1650" s="25"/>
      <c r="G1650" s="25"/>
      <c r="H1650" s="26">
        <f t="shared" ref="H1650:W1650" si="199">SUBTOTAL(9,H1648:H1649)</f>
        <v>0</v>
      </c>
      <c r="I1650" s="26">
        <f t="shared" si="199"/>
        <v>0</v>
      </c>
      <c r="J1650" s="26">
        <f t="shared" si="199"/>
        <v>1</v>
      </c>
      <c r="K1650" s="26">
        <f t="shared" si="199"/>
        <v>1</v>
      </c>
      <c r="L1650" s="26">
        <f t="shared" si="199"/>
        <v>0</v>
      </c>
      <c r="M1650" s="26">
        <f t="shared" si="199"/>
        <v>1</v>
      </c>
      <c r="N1650" s="26">
        <f t="shared" si="199"/>
        <v>0</v>
      </c>
      <c r="O1650" s="26">
        <f t="shared" si="199"/>
        <v>0</v>
      </c>
      <c r="P1650" s="26">
        <f t="shared" si="199"/>
        <v>0</v>
      </c>
      <c r="Q1650" s="26">
        <f t="shared" si="199"/>
        <v>0</v>
      </c>
      <c r="R1650" s="26">
        <f t="shared" si="199"/>
        <v>0</v>
      </c>
      <c r="S1650" s="26">
        <f t="shared" si="199"/>
        <v>0</v>
      </c>
      <c r="T1650" s="26">
        <f t="shared" si="199"/>
        <v>1</v>
      </c>
      <c r="U1650" s="26">
        <f t="shared" si="199"/>
        <v>0</v>
      </c>
      <c r="V1650" s="26">
        <f t="shared" si="199"/>
        <v>0</v>
      </c>
      <c r="W1650" s="28">
        <f t="shared" si="199"/>
        <v>4</v>
      </c>
    </row>
    <row r="1651" spans="1:23" outlineLevel="2" x14ac:dyDescent="0.25">
      <c r="A1651" s="20" t="s">
        <v>1344</v>
      </c>
      <c r="B1651" s="20">
        <v>726</v>
      </c>
      <c r="C1651" s="20" t="s">
        <v>150</v>
      </c>
      <c r="D1651" s="20">
        <v>282</v>
      </c>
      <c r="E1651" s="20" t="s">
        <v>92</v>
      </c>
      <c r="F1651" s="20">
        <v>284</v>
      </c>
      <c r="G1651" s="20" t="s">
        <v>392</v>
      </c>
      <c r="N1651" s="23">
        <v>1</v>
      </c>
      <c r="W1651" s="28">
        <f t="shared" si="192"/>
        <v>1</v>
      </c>
    </row>
    <row r="1652" spans="1:23" outlineLevel="2" x14ac:dyDescent="0.25">
      <c r="A1652" s="20" t="s">
        <v>1344</v>
      </c>
      <c r="B1652" s="20">
        <v>726</v>
      </c>
      <c r="C1652" s="20" t="s">
        <v>150</v>
      </c>
      <c r="D1652" s="20">
        <v>726</v>
      </c>
      <c r="E1652" s="20" t="s">
        <v>150</v>
      </c>
      <c r="F1652" s="20">
        <v>727</v>
      </c>
      <c r="G1652" s="20" t="s">
        <v>606</v>
      </c>
      <c r="H1652" s="23">
        <v>11</v>
      </c>
      <c r="I1652" s="23">
        <v>1</v>
      </c>
      <c r="J1652" s="23">
        <v>6</v>
      </c>
      <c r="K1652" s="23">
        <v>9</v>
      </c>
      <c r="L1652" s="23">
        <v>4</v>
      </c>
      <c r="M1652" s="23">
        <v>12</v>
      </c>
      <c r="N1652" s="23">
        <v>6</v>
      </c>
      <c r="O1652" s="23">
        <v>13</v>
      </c>
      <c r="P1652" s="23">
        <v>16</v>
      </c>
      <c r="W1652" s="28">
        <f t="shared" ref="W1652:W1723" si="200">SUM(H1652:V1652)</f>
        <v>78</v>
      </c>
    </row>
    <row r="1653" spans="1:23" outlineLevel="2" x14ac:dyDescent="0.25">
      <c r="A1653" s="20" t="s">
        <v>1344</v>
      </c>
      <c r="B1653" s="20">
        <v>726</v>
      </c>
      <c r="C1653" s="20" t="s">
        <v>150</v>
      </c>
      <c r="D1653" s="20">
        <v>726</v>
      </c>
      <c r="E1653" s="20" t="s">
        <v>150</v>
      </c>
      <c r="F1653" s="20">
        <v>729</v>
      </c>
      <c r="G1653" s="20" t="s">
        <v>607</v>
      </c>
      <c r="Q1653" s="23">
        <v>6</v>
      </c>
      <c r="R1653" s="23">
        <v>10</v>
      </c>
      <c r="S1653" s="23">
        <v>8</v>
      </c>
      <c r="T1653" s="23">
        <v>7</v>
      </c>
      <c r="U1653" s="23">
        <v>16</v>
      </c>
      <c r="V1653" s="23">
        <v>16</v>
      </c>
      <c r="W1653" s="28">
        <f t="shared" si="200"/>
        <v>63</v>
      </c>
    </row>
    <row r="1654" spans="1:23" outlineLevel="1" x14ac:dyDescent="0.25">
      <c r="A1654" s="24" t="s">
        <v>1902</v>
      </c>
      <c r="B1654" s="25"/>
      <c r="C1654" s="25"/>
      <c r="D1654" s="25"/>
      <c r="E1654" s="25"/>
      <c r="F1654" s="25"/>
      <c r="G1654" s="25"/>
      <c r="H1654" s="26">
        <f t="shared" ref="H1654:W1654" si="201">SUBTOTAL(9,H1651:H1653)</f>
        <v>11</v>
      </c>
      <c r="I1654" s="26">
        <f t="shared" si="201"/>
        <v>1</v>
      </c>
      <c r="J1654" s="26">
        <f t="shared" si="201"/>
        <v>6</v>
      </c>
      <c r="K1654" s="26">
        <f t="shared" si="201"/>
        <v>9</v>
      </c>
      <c r="L1654" s="26">
        <f t="shared" si="201"/>
        <v>4</v>
      </c>
      <c r="M1654" s="26">
        <f t="shared" si="201"/>
        <v>12</v>
      </c>
      <c r="N1654" s="26">
        <f t="shared" si="201"/>
        <v>7</v>
      </c>
      <c r="O1654" s="26">
        <f t="shared" si="201"/>
        <v>13</v>
      </c>
      <c r="P1654" s="26">
        <f t="shared" si="201"/>
        <v>16</v>
      </c>
      <c r="Q1654" s="26">
        <f t="shared" si="201"/>
        <v>6</v>
      </c>
      <c r="R1654" s="26">
        <f t="shared" si="201"/>
        <v>10</v>
      </c>
      <c r="S1654" s="26">
        <f t="shared" si="201"/>
        <v>8</v>
      </c>
      <c r="T1654" s="26">
        <f t="shared" si="201"/>
        <v>7</v>
      </c>
      <c r="U1654" s="26">
        <f t="shared" si="201"/>
        <v>16</v>
      </c>
      <c r="V1654" s="26">
        <f t="shared" si="201"/>
        <v>16</v>
      </c>
      <c r="W1654" s="28">
        <f t="shared" si="201"/>
        <v>142</v>
      </c>
    </row>
    <row r="1655" spans="1:23" outlineLevel="2" x14ac:dyDescent="0.25">
      <c r="A1655" s="20" t="s">
        <v>1345</v>
      </c>
      <c r="B1655" s="20">
        <v>765</v>
      </c>
      <c r="C1655" s="20" t="s">
        <v>156</v>
      </c>
      <c r="D1655" s="20">
        <v>765</v>
      </c>
      <c r="E1655" s="20" t="s">
        <v>156</v>
      </c>
      <c r="F1655" s="20">
        <v>766</v>
      </c>
      <c r="G1655" s="20" t="s">
        <v>633</v>
      </c>
      <c r="J1655" s="23">
        <v>5</v>
      </c>
      <c r="K1655" s="23">
        <v>6</v>
      </c>
      <c r="L1655" s="23">
        <v>7</v>
      </c>
      <c r="M1655" s="23">
        <v>13</v>
      </c>
      <c r="N1655" s="23">
        <v>8</v>
      </c>
      <c r="O1655" s="23">
        <v>14</v>
      </c>
      <c r="P1655" s="23">
        <v>8</v>
      </c>
      <c r="W1655" s="28">
        <f t="shared" si="200"/>
        <v>61</v>
      </c>
    </row>
    <row r="1656" spans="1:23" outlineLevel="2" x14ac:dyDescent="0.25">
      <c r="A1656" s="20" t="s">
        <v>1345</v>
      </c>
      <c r="B1656" s="20">
        <v>765</v>
      </c>
      <c r="C1656" s="20" t="s">
        <v>156</v>
      </c>
      <c r="D1656" s="20">
        <v>765</v>
      </c>
      <c r="E1656" s="20" t="s">
        <v>156</v>
      </c>
      <c r="F1656" s="20">
        <v>773</v>
      </c>
      <c r="G1656" s="20" t="s">
        <v>634</v>
      </c>
      <c r="Q1656" s="23">
        <v>11</v>
      </c>
      <c r="R1656" s="23">
        <v>20</v>
      </c>
      <c r="W1656" s="28">
        <f t="shared" si="200"/>
        <v>31</v>
      </c>
    </row>
    <row r="1657" spans="1:23" outlineLevel="2" x14ac:dyDescent="0.25">
      <c r="A1657" s="20" t="s">
        <v>1345</v>
      </c>
      <c r="B1657" s="20">
        <v>765</v>
      </c>
      <c r="C1657" s="20" t="s">
        <v>156</v>
      </c>
      <c r="D1657" s="20">
        <v>765</v>
      </c>
      <c r="E1657" s="20" t="s">
        <v>156</v>
      </c>
      <c r="F1657" s="20">
        <v>770</v>
      </c>
      <c r="G1657" s="20" t="s">
        <v>635</v>
      </c>
      <c r="S1657" s="23">
        <v>15</v>
      </c>
      <c r="T1657" s="23">
        <v>11</v>
      </c>
      <c r="U1657" s="23">
        <v>10</v>
      </c>
      <c r="V1657" s="23">
        <v>12</v>
      </c>
      <c r="W1657" s="28">
        <f t="shared" si="200"/>
        <v>48</v>
      </c>
    </row>
    <row r="1658" spans="1:23" outlineLevel="2" x14ac:dyDescent="0.25">
      <c r="A1658" s="20" t="s">
        <v>1345</v>
      </c>
      <c r="B1658" s="20">
        <v>765</v>
      </c>
      <c r="C1658" s="20" t="s">
        <v>156</v>
      </c>
      <c r="D1658" s="20">
        <v>765</v>
      </c>
      <c r="E1658" s="20" t="s">
        <v>156</v>
      </c>
      <c r="F1658" s="20">
        <v>768</v>
      </c>
      <c r="G1658" s="20" t="s">
        <v>636</v>
      </c>
      <c r="I1658" s="23">
        <v>1</v>
      </c>
      <c r="L1658" s="23">
        <v>1</v>
      </c>
      <c r="M1658" s="23">
        <v>2</v>
      </c>
      <c r="W1658" s="28">
        <f t="shared" si="200"/>
        <v>4</v>
      </c>
    </row>
    <row r="1659" spans="1:23" outlineLevel="2" x14ac:dyDescent="0.25">
      <c r="A1659" s="20" t="s">
        <v>1345</v>
      </c>
      <c r="B1659" s="20">
        <v>765</v>
      </c>
      <c r="C1659" s="20" t="s">
        <v>156</v>
      </c>
      <c r="D1659" s="20">
        <v>765</v>
      </c>
      <c r="E1659" s="20" t="s">
        <v>156</v>
      </c>
      <c r="F1659" s="20">
        <v>771</v>
      </c>
      <c r="G1659" s="20" t="s">
        <v>639</v>
      </c>
      <c r="J1659" s="23">
        <v>1</v>
      </c>
      <c r="L1659" s="23">
        <v>1</v>
      </c>
      <c r="N1659" s="23">
        <v>1</v>
      </c>
      <c r="W1659" s="28">
        <f t="shared" si="200"/>
        <v>3</v>
      </c>
    </row>
    <row r="1660" spans="1:23" outlineLevel="1" x14ac:dyDescent="0.25">
      <c r="A1660" s="24" t="s">
        <v>1903</v>
      </c>
      <c r="B1660" s="25"/>
      <c r="C1660" s="25"/>
      <c r="D1660" s="25"/>
      <c r="E1660" s="25"/>
      <c r="F1660" s="25"/>
      <c r="G1660" s="25"/>
      <c r="H1660" s="26">
        <f t="shared" ref="H1660:W1660" si="202">SUBTOTAL(9,H1655:H1659)</f>
        <v>0</v>
      </c>
      <c r="I1660" s="26">
        <f t="shared" si="202"/>
        <v>1</v>
      </c>
      <c r="J1660" s="26">
        <f t="shared" si="202"/>
        <v>6</v>
      </c>
      <c r="K1660" s="26">
        <f t="shared" si="202"/>
        <v>6</v>
      </c>
      <c r="L1660" s="26">
        <f t="shared" si="202"/>
        <v>9</v>
      </c>
      <c r="M1660" s="26">
        <f t="shared" si="202"/>
        <v>15</v>
      </c>
      <c r="N1660" s="26">
        <f t="shared" si="202"/>
        <v>9</v>
      </c>
      <c r="O1660" s="26">
        <f t="shared" si="202"/>
        <v>14</v>
      </c>
      <c r="P1660" s="26">
        <f t="shared" si="202"/>
        <v>8</v>
      </c>
      <c r="Q1660" s="26">
        <f t="shared" si="202"/>
        <v>11</v>
      </c>
      <c r="R1660" s="26">
        <f t="shared" si="202"/>
        <v>20</v>
      </c>
      <c r="S1660" s="26">
        <f t="shared" si="202"/>
        <v>15</v>
      </c>
      <c r="T1660" s="26">
        <f t="shared" si="202"/>
        <v>11</v>
      </c>
      <c r="U1660" s="26">
        <f t="shared" si="202"/>
        <v>10</v>
      </c>
      <c r="V1660" s="26">
        <f t="shared" si="202"/>
        <v>12</v>
      </c>
      <c r="W1660" s="28">
        <f t="shared" si="202"/>
        <v>147</v>
      </c>
    </row>
    <row r="1661" spans="1:23" outlineLevel="2" x14ac:dyDescent="0.25">
      <c r="A1661" s="20" t="s">
        <v>1346</v>
      </c>
      <c r="B1661" s="20">
        <v>969</v>
      </c>
      <c r="C1661" s="20" t="s">
        <v>180</v>
      </c>
      <c r="D1661" s="20">
        <v>1180</v>
      </c>
      <c r="E1661" s="20" t="s">
        <v>230</v>
      </c>
      <c r="F1661" s="20">
        <v>1181</v>
      </c>
      <c r="G1661" s="20" t="s">
        <v>230</v>
      </c>
      <c r="S1661" s="23">
        <v>44</v>
      </c>
      <c r="T1661" s="23">
        <v>47</v>
      </c>
      <c r="U1661" s="23">
        <v>47</v>
      </c>
      <c r="V1661" s="23">
        <v>51</v>
      </c>
      <c r="W1661" s="28">
        <f t="shared" si="200"/>
        <v>189</v>
      </c>
    </row>
    <row r="1662" spans="1:23" outlineLevel="2" x14ac:dyDescent="0.25">
      <c r="A1662" s="20" t="s">
        <v>1346</v>
      </c>
      <c r="B1662" s="20">
        <v>969</v>
      </c>
      <c r="C1662" s="20" t="s">
        <v>180</v>
      </c>
      <c r="D1662" s="20">
        <v>1672</v>
      </c>
      <c r="E1662" s="20" t="s">
        <v>94</v>
      </c>
      <c r="F1662" s="20">
        <v>1673</v>
      </c>
      <c r="G1662" s="20" t="s">
        <v>94</v>
      </c>
      <c r="R1662" s="23">
        <v>1</v>
      </c>
      <c r="U1662" s="23">
        <v>1</v>
      </c>
      <c r="W1662" s="28">
        <f t="shared" si="200"/>
        <v>2</v>
      </c>
    </row>
    <row r="1663" spans="1:23" outlineLevel="2" x14ac:dyDescent="0.25">
      <c r="A1663" s="20" t="s">
        <v>1346</v>
      </c>
      <c r="B1663" s="20">
        <v>969</v>
      </c>
      <c r="C1663" s="20" t="s">
        <v>180</v>
      </c>
      <c r="D1663" s="20">
        <v>1436</v>
      </c>
      <c r="E1663" s="20" t="s">
        <v>95</v>
      </c>
      <c r="F1663" s="20">
        <v>1437</v>
      </c>
      <c r="G1663" s="20" t="s">
        <v>394</v>
      </c>
      <c r="U1663" s="23">
        <v>1</v>
      </c>
      <c r="W1663" s="28">
        <f t="shared" si="200"/>
        <v>1</v>
      </c>
    </row>
    <row r="1664" spans="1:23" outlineLevel="2" x14ac:dyDescent="0.25">
      <c r="A1664" s="20" t="s">
        <v>1346</v>
      </c>
      <c r="B1664" s="20">
        <v>969</v>
      </c>
      <c r="C1664" s="20" t="s">
        <v>180</v>
      </c>
      <c r="D1664" s="20">
        <v>1739</v>
      </c>
      <c r="E1664" s="20" t="s">
        <v>96</v>
      </c>
      <c r="F1664" s="20">
        <v>1715</v>
      </c>
      <c r="G1664" s="20" t="s">
        <v>96</v>
      </c>
      <c r="R1664" s="23">
        <v>2</v>
      </c>
      <c r="V1664" s="23">
        <v>1</v>
      </c>
      <c r="W1664" s="28">
        <f t="shared" si="200"/>
        <v>3</v>
      </c>
    </row>
    <row r="1665" spans="1:23" outlineLevel="2" x14ac:dyDescent="0.25">
      <c r="A1665" s="20" t="s">
        <v>1346</v>
      </c>
      <c r="B1665" s="20">
        <v>969</v>
      </c>
      <c r="C1665" s="20" t="s">
        <v>180</v>
      </c>
      <c r="D1665" s="20">
        <v>922</v>
      </c>
      <c r="E1665" s="20" t="s">
        <v>172</v>
      </c>
      <c r="F1665" s="20">
        <v>925</v>
      </c>
      <c r="G1665" s="20" t="s">
        <v>703</v>
      </c>
      <c r="S1665" s="23">
        <v>1</v>
      </c>
      <c r="W1665" s="28">
        <f t="shared" si="200"/>
        <v>1</v>
      </c>
    </row>
    <row r="1666" spans="1:23" outlineLevel="2" x14ac:dyDescent="0.25">
      <c r="A1666" s="20" t="s">
        <v>1346</v>
      </c>
      <c r="B1666" s="20">
        <v>969</v>
      </c>
      <c r="C1666" s="20" t="s">
        <v>180</v>
      </c>
      <c r="D1666" s="20">
        <v>969</v>
      </c>
      <c r="E1666" s="20" t="s">
        <v>180</v>
      </c>
      <c r="F1666" s="20">
        <v>973</v>
      </c>
      <c r="G1666" s="20" t="s">
        <v>733</v>
      </c>
      <c r="H1666" s="23">
        <v>4</v>
      </c>
      <c r="J1666" s="23">
        <v>19</v>
      </c>
      <c r="K1666" s="23">
        <v>22</v>
      </c>
      <c r="L1666" s="23">
        <v>11</v>
      </c>
      <c r="M1666" s="23">
        <v>26</v>
      </c>
      <c r="N1666" s="23">
        <v>29</v>
      </c>
      <c r="O1666" s="23">
        <v>19</v>
      </c>
      <c r="W1666" s="28">
        <f t="shared" si="200"/>
        <v>130</v>
      </c>
    </row>
    <row r="1667" spans="1:23" outlineLevel="2" x14ac:dyDescent="0.25">
      <c r="A1667" s="20" t="s">
        <v>1346</v>
      </c>
      <c r="B1667" s="20">
        <v>969</v>
      </c>
      <c r="C1667" s="20" t="s">
        <v>180</v>
      </c>
      <c r="D1667" s="20">
        <v>969</v>
      </c>
      <c r="E1667" s="20" t="s">
        <v>180</v>
      </c>
      <c r="F1667" s="20">
        <v>971</v>
      </c>
      <c r="G1667" s="20" t="s">
        <v>734</v>
      </c>
      <c r="J1667" s="23">
        <v>1</v>
      </c>
      <c r="M1667" s="23">
        <v>1</v>
      </c>
      <c r="W1667" s="28">
        <f t="shared" si="200"/>
        <v>2</v>
      </c>
    </row>
    <row r="1668" spans="1:23" outlineLevel="2" x14ac:dyDescent="0.25">
      <c r="A1668" s="20" t="s">
        <v>1346</v>
      </c>
      <c r="B1668" s="20">
        <v>969</v>
      </c>
      <c r="C1668" s="20" t="s">
        <v>180</v>
      </c>
      <c r="D1668" s="20">
        <v>969</v>
      </c>
      <c r="E1668" s="20" t="s">
        <v>180</v>
      </c>
      <c r="F1668" s="20">
        <v>974</v>
      </c>
      <c r="G1668" s="20" t="s">
        <v>735</v>
      </c>
      <c r="P1668" s="23">
        <v>47</v>
      </c>
      <c r="Q1668" s="23">
        <v>46</v>
      </c>
      <c r="R1668" s="23">
        <v>37</v>
      </c>
      <c r="W1668" s="28">
        <f t="shared" si="200"/>
        <v>130</v>
      </c>
    </row>
    <row r="1669" spans="1:23" outlineLevel="2" x14ac:dyDescent="0.25">
      <c r="A1669" s="20" t="s">
        <v>1346</v>
      </c>
      <c r="B1669" s="20">
        <v>969</v>
      </c>
      <c r="C1669" s="20" t="s">
        <v>180</v>
      </c>
      <c r="D1669" s="20">
        <v>969</v>
      </c>
      <c r="E1669" s="20" t="s">
        <v>180</v>
      </c>
      <c r="F1669" s="20">
        <v>975</v>
      </c>
      <c r="G1669" s="20" t="s">
        <v>736</v>
      </c>
      <c r="J1669" s="23">
        <v>10</v>
      </c>
      <c r="K1669" s="23">
        <v>13</v>
      </c>
      <c r="L1669" s="23">
        <v>8</v>
      </c>
      <c r="M1669" s="23">
        <v>10</v>
      </c>
      <c r="N1669" s="23">
        <v>7</v>
      </c>
      <c r="O1669" s="23">
        <v>8</v>
      </c>
      <c r="W1669" s="28">
        <f t="shared" si="200"/>
        <v>56</v>
      </c>
    </row>
    <row r="1670" spans="1:23" outlineLevel="1" x14ac:dyDescent="0.25">
      <c r="A1670" s="24" t="s">
        <v>1904</v>
      </c>
      <c r="B1670" s="25"/>
      <c r="C1670" s="25"/>
      <c r="D1670" s="25"/>
      <c r="E1670" s="25"/>
      <c r="F1670" s="25"/>
      <c r="G1670" s="25"/>
      <c r="H1670" s="26">
        <f t="shared" ref="H1670:W1670" si="203">SUBTOTAL(9,H1661:H1669)</f>
        <v>4</v>
      </c>
      <c r="I1670" s="26">
        <f t="shared" si="203"/>
        <v>0</v>
      </c>
      <c r="J1670" s="26">
        <f t="shared" si="203"/>
        <v>30</v>
      </c>
      <c r="K1670" s="26">
        <f t="shared" si="203"/>
        <v>35</v>
      </c>
      <c r="L1670" s="26">
        <f t="shared" si="203"/>
        <v>19</v>
      </c>
      <c r="M1670" s="26">
        <f t="shared" si="203"/>
        <v>37</v>
      </c>
      <c r="N1670" s="26">
        <f t="shared" si="203"/>
        <v>36</v>
      </c>
      <c r="O1670" s="26">
        <f t="shared" si="203"/>
        <v>27</v>
      </c>
      <c r="P1670" s="26">
        <f t="shared" si="203"/>
        <v>47</v>
      </c>
      <c r="Q1670" s="26">
        <f t="shared" si="203"/>
        <v>46</v>
      </c>
      <c r="R1670" s="26">
        <f t="shared" si="203"/>
        <v>40</v>
      </c>
      <c r="S1670" s="26">
        <f t="shared" si="203"/>
        <v>45</v>
      </c>
      <c r="T1670" s="26">
        <f t="shared" si="203"/>
        <v>47</v>
      </c>
      <c r="U1670" s="26">
        <f t="shared" si="203"/>
        <v>49</v>
      </c>
      <c r="V1670" s="26">
        <f t="shared" si="203"/>
        <v>52</v>
      </c>
      <c r="W1670" s="28">
        <f t="shared" si="203"/>
        <v>514</v>
      </c>
    </row>
    <row r="1671" spans="1:23" outlineLevel="2" x14ac:dyDescent="0.25">
      <c r="A1671" s="20" t="s">
        <v>1347</v>
      </c>
      <c r="B1671" s="20">
        <v>617</v>
      </c>
      <c r="C1671" s="20" t="s">
        <v>129</v>
      </c>
      <c r="D1671" s="20">
        <v>28</v>
      </c>
      <c r="E1671" s="20" t="s">
        <v>25</v>
      </c>
      <c r="F1671" s="20">
        <v>37</v>
      </c>
      <c r="G1671" s="20" t="s">
        <v>274</v>
      </c>
      <c r="S1671" s="23">
        <v>1</v>
      </c>
      <c r="U1671" s="23">
        <v>3</v>
      </c>
      <c r="W1671" s="28">
        <f t="shared" si="200"/>
        <v>4</v>
      </c>
    </row>
    <row r="1672" spans="1:23" outlineLevel="2" x14ac:dyDescent="0.25">
      <c r="A1672" s="20" t="s">
        <v>1347</v>
      </c>
      <c r="B1672" s="20">
        <v>617</v>
      </c>
      <c r="C1672" s="20" t="s">
        <v>129</v>
      </c>
      <c r="D1672" s="20">
        <v>250</v>
      </c>
      <c r="E1672" s="20" t="s">
        <v>86</v>
      </c>
      <c r="F1672" s="20">
        <v>255</v>
      </c>
      <c r="G1672" s="20" t="s">
        <v>378</v>
      </c>
      <c r="U1672" s="23">
        <v>2</v>
      </c>
      <c r="W1672" s="28">
        <f t="shared" si="200"/>
        <v>2</v>
      </c>
    </row>
    <row r="1673" spans="1:23" outlineLevel="2" x14ac:dyDescent="0.25">
      <c r="A1673" s="20" t="s">
        <v>1347</v>
      </c>
      <c r="B1673" s="20">
        <v>617</v>
      </c>
      <c r="C1673" s="20" t="s">
        <v>129</v>
      </c>
      <c r="D1673" s="20">
        <v>250</v>
      </c>
      <c r="E1673" s="20" t="s">
        <v>86</v>
      </c>
      <c r="F1673" s="20">
        <v>257</v>
      </c>
      <c r="G1673" s="20" t="s">
        <v>379</v>
      </c>
      <c r="R1673" s="23">
        <v>1</v>
      </c>
      <c r="W1673" s="28">
        <f t="shared" si="200"/>
        <v>1</v>
      </c>
    </row>
    <row r="1674" spans="1:23" outlineLevel="2" x14ac:dyDescent="0.25">
      <c r="A1674" s="20" t="s">
        <v>1347</v>
      </c>
      <c r="B1674" s="20">
        <v>617</v>
      </c>
      <c r="C1674" s="20" t="s">
        <v>129</v>
      </c>
      <c r="D1674" s="20">
        <v>266</v>
      </c>
      <c r="E1674" s="20" t="s">
        <v>88</v>
      </c>
      <c r="F1674" s="20">
        <v>271</v>
      </c>
      <c r="G1674" s="20" t="s">
        <v>385</v>
      </c>
      <c r="M1674" s="23">
        <v>1</v>
      </c>
      <c r="W1674" s="28">
        <f t="shared" si="200"/>
        <v>1</v>
      </c>
    </row>
    <row r="1675" spans="1:23" outlineLevel="2" x14ac:dyDescent="0.25">
      <c r="A1675" s="20" t="s">
        <v>1347</v>
      </c>
      <c r="B1675" s="20">
        <v>617</v>
      </c>
      <c r="C1675" s="20" t="s">
        <v>129</v>
      </c>
      <c r="D1675" s="20">
        <v>1501</v>
      </c>
      <c r="E1675" s="20" t="s">
        <v>93</v>
      </c>
      <c r="F1675" s="20">
        <v>1502</v>
      </c>
      <c r="G1675" s="20" t="s">
        <v>93</v>
      </c>
      <c r="U1675" s="23">
        <v>1</v>
      </c>
      <c r="W1675" s="28">
        <f t="shared" si="200"/>
        <v>1</v>
      </c>
    </row>
    <row r="1676" spans="1:23" outlineLevel="2" x14ac:dyDescent="0.25">
      <c r="A1676" s="20" t="s">
        <v>1347</v>
      </c>
      <c r="B1676" s="20">
        <v>617</v>
      </c>
      <c r="C1676" s="20" t="s">
        <v>129</v>
      </c>
      <c r="D1676" s="20">
        <v>1672</v>
      </c>
      <c r="E1676" s="20" t="s">
        <v>94</v>
      </c>
      <c r="F1676" s="20">
        <v>1673</v>
      </c>
      <c r="G1676" s="20" t="s">
        <v>94</v>
      </c>
      <c r="Q1676" s="23">
        <v>2</v>
      </c>
      <c r="S1676" s="23">
        <v>1</v>
      </c>
      <c r="W1676" s="28">
        <f t="shared" si="200"/>
        <v>3</v>
      </c>
    </row>
    <row r="1677" spans="1:23" outlineLevel="2" x14ac:dyDescent="0.25">
      <c r="A1677" s="20" t="s">
        <v>1347</v>
      </c>
      <c r="B1677" s="20">
        <v>617</v>
      </c>
      <c r="C1677" s="20" t="s">
        <v>129</v>
      </c>
      <c r="D1677" s="20">
        <v>1739</v>
      </c>
      <c r="E1677" s="20" t="s">
        <v>96</v>
      </c>
      <c r="F1677" s="20">
        <v>1715</v>
      </c>
      <c r="G1677" s="20" t="s">
        <v>96</v>
      </c>
      <c r="U1677" s="23">
        <v>1</v>
      </c>
      <c r="W1677" s="28">
        <f t="shared" si="200"/>
        <v>1</v>
      </c>
    </row>
    <row r="1678" spans="1:23" outlineLevel="2" x14ac:dyDescent="0.25">
      <c r="A1678" s="20" t="s">
        <v>1347</v>
      </c>
      <c r="B1678" s="20">
        <v>617</v>
      </c>
      <c r="C1678" s="20" t="s">
        <v>129</v>
      </c>
      <c r="D1678" s="20">
        <v>1067</v>
      </c>
      <c r="E1678" s="20" t="s">
        <v>97</v>
      </c>
      <c r="F1678" s="20">
        <v>1068</v>
      </c>
      <c r="G1678" s="20" t="s">
        <v>97</v>
      </c>
      <c r="V1678" s="23">
        <v>1</v>
      </c>
      <c r="W1678" s="28">
        <f t="shared" si="200"/>
        <v>1</v>
      </c>
    </row>
    <row r="1679" spans="1:23" outlineLevel="2" x14ac:dyDescent="0.25">
      <c r="A1679" s="20" t="s">
        <v>1347</v>
      </c>
      <c r="B1679" s="20">
        <v>617</v>
      </c>
      <c r="C1679" s="20" t="s">
        <v>129</v>
      </c>
      <c r="D1679" s="20">
        <v>1343</v>
      </c>
      <c r="E1679" s="20" t="s">
        <v>243</v>
      </c>
      <c r="F1679" s="20">
        <v>1344</v>
      </c>
      <c r="G1679" s="20" t="s">
        <v>243</v>
      </c>
      <c r="K1679" s="23">
        <v>1</v>
      </c>
      <c r="O1679" s="23">
        <v>1</v>
      </c>
      <c r="W1679" s="28">
        <f t="shared" si="200"/>
        <v>2</v>
      </c>
    </row>
    <row r="1680" spans="1:23" outlineLevel="2" x14ac:dyDescent="0.25">
      <c r="A1680" s="20" t="s">
        <v>1347</v>
      </c>
      <c r="B1680" s="20">
        <v>617</v>
      </c>
      <c r="C1680" s="20" t="s">
        <v>129</v>
      </c>
      <c r="D1680" s="20">
        <v>1445</v>
      </c>
      <c r="E1680" s="20" t="s">
        <v>120</v>
      </c>
      <c r="F1680" s="20">
        <v>308</v>
      </c>
      <c r="G1680" s="20" t="s">
        <v>449</v>
      </c>
      <c r="V1680" s="23">
        <v>1</v>
      </c>
      <c r="W1680" s="28">
        <f t="shared" si="200"/>
        <v>1</v>
      </c>
    </row>
    <row r="1681" spans="1:23" outlineLevel="2" x14ac:dyDescent="0.25">
      <c r="A1681" s="20" t="s">
        <v>1347</v>
      </c>
      <c r="B1681" s="20">
        <v>617</v>
      </c>
      <c r="C1681" s="20" t="s">
        <v>129</v>
      </c>
      <c r="D1681" s="20">
        <v>1445</v>
      </c>
      <c r="E1681" s="20" t="s">
        <v>120</v>
      </c>
      <c r="F1681" s="20">
        <v>403</v>
      </c>
      <c r="G1681" s="20" t="s">
        <v>451</v>
      </c>
      <c r="U1681" s="23">
        <v>2</v>
      </c>
      <c r="W1681" s="28">
        <f t="shared" si="200"/>
        <v>2</v>
      </c>
    </row>
    <row r="1682" spans="1:23" outlineLevel="2" x14ac:dyDescent="0.25">
      <c r="A1682" s="20" t="s">
        <v>1347</v>
      </c>
      <c r="B1682" s="20">
        <v>617</v>
      </c>
      <c r="C1682" s="20" t="s">
        <v>129</v>
      </c>
      <c r="D1682" s="20">
        <v>1446</v>
      </c>
      <c r="E1682" s="20" t="s">
        <v>122</v>
      </c>
      <c r="F1682" s="20">
        <v>1057</v>
      </c>
      <c r="G1682" s="20" t="s">
        <v>463</v>
      </c>
      <c r="V1682" s="23">
        <v>2</v>
      </c>
      <c r="W1682" s="28">
        <f t="shared" si="200"/>
        <v>2</v>
      </c>
    </row>
    <row r="1683" spans="1:23" outlineLevel="2" x14ac:dyDescent="0.25">
      <c r="A1683" s="20" t="s">
        <v>1347</v>
      </c>
      <c r="B1683" s="20">
        <v>617</v>
      </c>
      <c r="C1683" s="20" t="s">
        <v>129</v>
      </c>
      <c r="D1683" s="20">
        <v>617</v>
      </c>
      <c r="E1683" s="20" t="s">
        <v>129</v>
      </c>
      <c r="F1683" s="20">
        <v>619</v>
      </c>
      <c r="G1683" s="20" t="s">
        <v>498</v>
      </c>
      <c r="S1683" s="23">
        <v>67</v>
      </c>
      <c r="T1683" s="23">
        <v>69</v>
      </c>
      <c r="U1683" s="23">
        <v>69</v>
      </c>
      <c r="V1683" s="23">
        <v>62</v>
      </c>
      <c r="W1683" s="28">
        <f t="shared" si="200"/>
        <v>267</v>
      </c>
    </row>
    <row r="1684" spans="1:23" outlineLevel="2" x14ac:dyDescent="0.25">
      <c r="A1684" s="20" t="s">
        <v>1347</v>
      </c>
      <c r="B1684" s="20">
        <v>617</v>
      </c>
      <c r="C1684" s="20" t="s">
        <v>129</v>
      </c>
      <c r="D1684" s="20">
        <v>617</v>
      </c>
      <c r="E1684" s="20" t="s">
        <v>129</v>
      </c>
      <c r="F1684" s="20">
        <v>620</v>
      </c>
      <c r="G1684" s="20" t="s">
        <v>499</v>
      </c>
      <c r="P1684" s="23">
        <v>65</v>
      </c>
      <c r="Q1684" s="23">
        <v>66</v>
      </c>
      <c r="R1684" s="23">
        <v>67</v>
      </c>
      <c r="W1684" s="28">
        <f t="shared" si="200"/>
        <v>198</v>
      </c>
    </row>
    <row r="1685" spans="1:23" outlineLevel="2" x14ac:dyDescent="0.25">
      <c r="A1685" s="20" t="s">
        <v>1347</v>
      </c>
      <c r="B1685" s="20">
        <v>617</v>
      </c>
      <c r="C1685" s="20" t="s">
        <v>129</v>
      </c>
      <c r="D1685" s="20">
        <v>617</v>
      </c>
      <c r="E1685" s="20" t="s">
        <v>129</v>
      </c>
      <c r="F1685" s="20">
        <v>625</v>
      </c>
      <c r="G1685" s="20" t="s">
        <v>500</v>
      </c>
      <c r="O1685" s="23">
        <v>2</v>
      </c>
      <c r="W1685" s="28">
        <f t="shared" si="200"/>
        <v>2</v>
      </c>
    </row>
    <row r="1686" spans="1:23" outlineLevel="2" x14ac:dyDescent="0.25">
      <c r="A1686" s="20" t="s">
        <v>1347</v>
      </c>
      <c r="B1686" s="20">
        <v>617</v>
      </c>
      <c r="C1686" s="20" t="s">
        <v>129</v>
      </c>
      <c r="D1686" s="20">
        <v>617</v>
      </c>
      <c r="E1686" s="20" t="s">
        <v>129</v>
      </c>
      <c r="F1686" s="20">
        <v>621</v>
      </c>
      <c r="G1686" s="20" t="s">
        <v>501</v>
      </c>
      <c r="H1686" s="23">
        <v>43</v>
      </c>
      <c r="I1686" s="23">
        <v>4</v>
      </c>
      <c r="J1686" s="23">
        <v>68</v>
      </c>
      <c r="K1686" s="23">
        <v>53</v>
      </c>
      <c r="L1686" s="23">
        <v>44</v>
      </c>
      <c r="W1686" s="28">
        <f t="shared" si="200"/>
        <v>212</v>
      </c>
    </row>
    <row r="1687" spans="1:23" outlineLevel="2" x14ac:dyDescent="0.25">
      <c r="A1687" s="20" t="s">
        <v>1347</v>
      </c>
      <c r="B1687" s="20">
        <v>617</v>
      </c>
      <c r="C1687" s="20" t="s">
        <v>129</v>
      </c>
      <c r="D1687" s="20">
        <v>617</v>
      </c>
      <c r="E1687" s="20" t="s">
        <v>129</v>
      </c>
      <c r="F1687" s="20">
        <v>623</v>
      </c>
      <c r="G1687" s="20" t="s">
        <v>502</v>
      </c>
      <c r="K1687" s="23">
        <v>1</v>
      </c>
      <c r="L1687" s="23">
        <v>1</v>
      </c>
      <c r="O1687" s="23">
        <v>1</v>
      </c>
      <c r="W1687" s="28">
        <f t="shared" si="200"/>
        <v>3</v>
      </c>
    </row>
    <row r="1688" spans="1:23" outlineLevel="2" x14ac:dyDescent="0.25">
      <c r="A1688" s="20" t="s">
        <v>1347</v>
      </c>
      <c r="B1688" s="20">
        <v>617</v>
      </c>
      <c r="C1688" s="20" t="s">
        <v>129</v>
      </c>
      <c r="D1688" s="20">
        <v>617</v>
      </c>
      <c r="E1688" s="20" t="s">
        <v>129</v>
      </c>
      <c r="F1688" s="20">
        <v>622</v>
      </c>
      <c r="G1688" s="20" t="s">
        <v>503</v>
      </c>
      <c r="M1688" s="23">
        <v>59</v>
      </c>
      <c r="N1688" s="23">
        <v>57</v>
      </c>
      <c r="O1688" s="23">
        <v>63</v>
      </c>
      <c r="W1688" s="28">
        <f t="shared" si="200"/>
        <v>179</v>
      </c>
    </row>
    <row r="1689" spans="1:23" outlineLevel="2" x14ac:dyDescent="0.25">
      <c r="A1689" s="20" t="s">
        <v>1347</v>
      </c>
      <c r="B1689" s="20">
        <v>617</v>
      </c>
      <c r="C1689" s="20" t="s">
        <v>129</v>
      </c>
      <c r="D1689" s="20">
        <v>617</v>
      </c>
      <c r="E1689" s="20" t="s">
        <v>129</v>
      </c>
      <c r="F1689" s="20">
        <v>624</v>
      </c>
      <c r="G1689" s="20" t="s">
        <v>504</v>
      </c>
      <c r="H1689" s="23">
        <v>2</v>
      </c>
      <c r="I1689" s="23">
        <v>1</v>
      </c>
      <c r="J1689" s="23">
        <v>1</v>
      </c>
      <c r="K1689" s="23">
        <v>2</v>
      </c>
      <c r="W1689" s="28">
        <f t="shared" si="200"/>
        <v>6</v>
      </c>
    </row>
    <row r="1690" spans="1:23" outlineLevel="2" x14ac:dyDescent="0.25">
      <c r="A1690" s="20" t="s">
        <v>1347</v>
      </c>
      <c r="B1690" s="20">
        <v>617</v>
      </c>
      <c r="C1690" s="20" t="s">
        <v>129</v>
      </c>
      <c r="D1690" s="20">
        <v>1451</v>
      </c>
      <c r="E1690" s="20" t="s">
        <v>130</v>
      </c>
      <c r="F1690" s="20">
        <v>133</v>
      </c>
      <c r="G1690" s="20" t="s">
        <v>505</v>
      </c>
      <c r="P1690" s="23">
        <v>1</v>
      </c>
      <c r="W1690" s="28">
        <f t="shared" si="200"/>
        <v>1</v>
      </c>
    </row>
    <row r="1691" spans="1:23" outlineLevel="2" x14ac:dyDescent="0.25">
      <c r="A1691" s="20" t="s">
        <v>1347</v>
      </c>
      <c r="B1691" s="20">
        <v>617</v>
      </c>
      <c r="C1691" s="20" t="s">
        <v>129</v>
      </c>
      <c r="D1691" s="20">
        <v>1451</v>
      </c>
      <c r="E1691" s="20" t="s">
        <v>130</v>
      </c>
      <c r="F1691" s="20">
        <v>506</v>
      </c>
      <c r="G1691" s="20" t="s">
        <v>508</v>
      </c>
      <c r="H1691" s="23">
        <v>1</v>
      </c>
      <c r="W1691" s="28">
        <f t="shared" si="200"/>
        <v>1</v>
      </c>
    </row>
    <row r="1692" spans="1:23" outlineLevel="2" x14ac:dyDescent="0.25">
      <c r="A1692" s="20" t="s">
        <v>1347</v>
      </c>
      <c r="B1692" s="20">
        <v>617</v>
      </c>
      <c r="C1692" s="20" t="s">
        <v>129</v>
      </c>
      <c r="D1692" s="20">
        <v>1457</v>
      </c>
      <c r="E1692" s="20" t="s">
        <v>136</v>
      </c>
      <c r="F1692" s="20">
        <v>811</v>
      </c>
      <c r="G1692" s="20" t="s">
        <v>549</v>
      </c>
      <c r="T1692" s="23">
        <v>1</v>
      </c>
      <c r="V1692" s="23">
        <v>1</v>
      </c>
      <c r="W1692" s="28">
        <f t="shared" si="200"/>
        <v>2</v>
      </c>
    </row>
    <row r="1693" spans="1:23" outlineLevel="2" x14ac:dyDescent="0.25">
      <c r="A1693" s="20" t="s">
        <v>1347</v>
      </c>
      <c r="B1693" s="20">
        <v>617</v>
      </c>
      <c r="C1693" s="20" t="s">
        <v>129</v>
      </c>
      <c r="D1693" s="20">
        <v>1467</v>
      </c>
      <c r="E1693" s="20" t="s">
        <v>154</v>
      </c>
      <c r="F1693" s="20">
        <v>1043</v>
      </c>
      <c r="G1693" s="20" t="s">
        <v>623</v>
      </c>
      <c r="U1693" s="23">
        <v>1</v>
      </c>
      <c r="W1693" s="28">
        <f t="shared" si="200"/>
        <v>1</v>
      </c>
    </row>
    <row r="1694" spans="1:23" outlineLevel="1" x14ac:dyDescent="0.25">
      <c r="A1694" s="24" t="s">
        <v>1905</v>
      </c>
      <c r="B1694" s="25"/>
      <c r="C1694" s="25"/>
      <c r="D1694" s="25"/>
      <c r="E1694" s="25"/>
      <c r="F1694" s="25"/>
      <c r="G1694" s="25"/>
      <c r="H1694" s="26">
        <f t="shared" ref="H1694:W1694" si="204">SUBTOTAL(9,H1671:H1693)</f>
        <v>46</v>
      </c>
      <c r="I1694" s="26">
        <f t="shared" si="204"/>
        <v>5</v>
      </c>
      <c r="J1694" s="26">
        <f t="shared" si="204"/>
        <v>69</v>
      </c>
      <c r="K1694" s="26">
        <f t="shared" si="204"/>
        <v>57</v>
      </c>
      <c r="L1694" s="26">
        <f t="shared" si="204"/>
        <v>45</v>
      </c>
      <c r="M1694" s="26">
        <f t="shared" si="204"/>
        <v>60</v>
      </c>
      <c r="N1694" s="26">
        <f t="shared" si="204"/>
        <v>57</v>
      </c>
      <c r="O1694" s="26">
        <f t="shared" si="204"/>
        <v>67</v>
      </c>
      <c r="P1694" s="26">
        <f t="shared" si="204"/>
        <v>66</v>
      </c>
      <c r="Q1694" s="26">
        <f t="shared" si="204"/>
        <v>68</v>
      </c>
      <c r="R1694" s="26">
        <f t="shared" si="204"/>
        <v>68</v>
      </c>
      <c r="S1694" s="26">
        <f t="shared" si="204"/>
        <v>69</v>
      </c>
      <c r="T1694" s="26">
        <f t="shared" si="204"/>
        <v>70</v>
      </c>
      <c r="U1694" s="26">
        <f t="shared" si="204"/>
        <v>79</v>
      </c>
      <c r="V1694" s="26">
        <f t="shared" si="204"/>
        <v>67</v>
      </c>
      <c r="W1694" s="28">
        <f t="shared" si="204"/>
        <v>893</v>
      </c>
    </row>
    <row r="1695" spans="1:23" outlineLevel="2" x14ac:dyDescent="0.25">
      <c r="A1695" s="20" t="s">
        <v>1348</v>
      </c>
      <c r="B1695" s="20">
        <v>722</v>
      </c>
      <c r="C1695" s="20" t="s">
        <v>149</v>
      </c>
      <c r="D1695" s="20">
        <v>722</v>
      </c>
      <c r="E1695" s="20" t="s">
        <v>149</v>
      </c>
      <c r="F1695" s="20">
        <v>725</v>
      </c>
      <c r="G1695" s="20" t="s">
        <v>605</v>
      </c>
      <c r="H1695" s="23">
        <v>1</v>
      </c>
      <c r="J1695" s="23">
        <v>1</v>
      </c>
      <c r="L1695" s="23">
        <v>2</v>
      </c>
      <c r="M1695" s="23">
        <v>1</v>
      </c>
      <c r="O1695" s="23">
        <v>1</v>
      </c>
      <c r="P1695" s="23">
        <v>2</v>
      </c>
      <c r="Q1695" s="23">
        <v>1</v>
      </c>
      <c r="R1695" s="23">
        <v>2</v>
      </c>
      <c r="S1695" s="23">
        <v>1</v>
      </c>
      <c r="T1695" s="23">
        <v>3</v>
      </c>
      <c r="W1695" s="28">
        <f t="shared" si="200"/>
        <v>15</v>
      </c>
    </row>
    <row r="1696" spans="1:23" outlineLevel="1" x14ac:dyDescent="0.25">
      <c r="A1696" s="24" t="s">
        <v>1906</v>
      </c>
      <c r="B1696" s="25"/>
      <c r="C1696" s="25"/>
      <c r="D1696" s="25"/>
      <c r="E1696" s="25"/>
      <c r="F1696" s="25"/>
      <c r="G1696" s="25"/>
      <c r="H1696" s="26">
        <f t="shared" ref="H1696:W1696" si="205">SUBTOTAL(9,H1695:H1695)</f>
        <v>1</v>
      </c>
      <c r="I1696" s="26">
        <f t="shared" si="205"/>
        <v>0</v>
      </c>
      <c r="J1696" s="26">
        <f t="shared" si="205"/>
        <v>1</v>
      </c>
      <c r="K1696" s="26">
        <f t="shared" si="205"/>
        <v>0</v>
      </c>
      <c r="L1696" s="26">
        <f t="shared" si="205"/>
        <v>2</v>
      </c>
      <c r="M1696" s="26">
        <f t="shared" si="205"/>
        <v>1</v>
      </c>
      <c r="N1696" s="26">
        <f t="shared" si="205"/>
        <v>0</v>
      </c>
      <c r="O1696" s="26">
        <f t="shared" si="205"/>
        <v>1</v>
      </c>
      <c r="P1696" s="26">
        <f t="shared" si="205"/>
        <v>2</v>
      </c>
      <c r="Q1696" s="26">
        <f t="shared" si="205"/>
        <v>1</v>
      </c>
      <c r="R1696" s="26">
        <f t="shared" si="205"/>
        <v>2</v>
      </c>
      <c r="S1696" s="26">
        <f t="shared" si="205"/>
        <v>1</v>
      </c>
      <c r="T1696" s="26">
        <f t="shared" si="205"/>
        <v>3</v>
      </c>
      <c r="U1696" s="26">
        <f t="shared" si="205"/>
        <v>0</v>
      </c>
      <c r="V1696" s="26">
        <f t="shared" si="205"/>
        <v>0</v>
      </c>
      <c r="W1696" s="28">
        <f t="shared" si="205"/>
        <v>15</v>
      </c>
    </row>
    <row r="1697" spans="1:23" outlineLevel="2" x14ac:dyDescent="0.25">
      <c r="A1697" s="20" t="s">
        <v>1349</v>
      </c>
      <c r="B1697" s="20">
        <v>798</v>
      </c>
      <c r="C1697" s="20" t="s">
        <v>105</v>
      </c>
      <c r="D1697" s="20">
        <v>1672</v>
      </c>
      <c r="E1697" s="20" t="s">
        <v>94</v>
      </c>
      <c r="F1697" s="20">
        <v>1673</v>
      </c>
      <c r="G1697" s="20" t="s">
        <v>94</v>
      </c>
      <c r="R1697" s="23">
        <v>1</v>
      </c>
      <c r="W1697" s="28">
        <f t="shared" si="200"/>
        <v>1</v>
      </c>
    </row>
    <row r="1698" spans="1:23" outlineLevel="2" x14ac:dyDescent="0.25">
      <c r="A1698" s="20" t="s">
        <v>1349</v>
      </c>
      <c r="B1698" s="20">
        <v>798</v>
      </c>
      <c r="C1698" s="20" t="s">
        <v>105</v>
      </c>
      <c r="D1698" s="20">
        <v>798</v>
      </c>
      <c r="E1698" s="20" t="s">
        <v>105</v>
      </c>
      <c r="F1698" s="20">
        <v>799</v>
      </c>
      <c r="G1698" s="20" t="s">
        <v>407</v>
      </c>
      <c r="S1698" s="23">
        <v>21</v>
      </c>
      <c r="T1698" s="23">
        <v>8</v>
      </c>
      <c r="U1698" s="23">
        <v>16</v>
      </c>
      <c r="V1698" s="23">
        <v>10</v>
      </c>
      <c r="W1698" s="28">
        <f t="shared" si="200"/>
        <v>55</v>
      </c>
    </row>
    <row r="1699" spans="1:23" outlineLevel="2" x14ac:dyDescent="0.25">
      <c r="A1699" s="20" t="s">
        <v>1349</v>
      </c>
      <c r="B1699" s="20">
        <v>798</v>
      </c>
      <c r="C1699" s="20" t="s">
        <v>105</v>
      </c>
      <c r="D1699" s="20">
        <v>798</v>
      </c>
      <c r="E1699" s="20" t="s">
        <v>105</v>
      </c>
      <c r="F1699" s="20">
        <v>805</v>
      </c>
      <c r="G1699" s="20" t="s">
        <v>408</v>
      </c>
      <c r="H1699" s="23">
        <v>4</v>
      </c>
      <c r="J1699" s="23">
        <v>10</v>
      </c>
      <c r="K1699" s="23">
        <v>13</v>
      </c>
      <c r="L1699" s="23">
        <v>8</v>
      </c>
      <c r="M1699" s="23">
        <v>13</v>
      </c>
      <c r="N1699" s="23">
        <v>14</v>
      </c>
      <c r="O1699" s="23">
        <v>12</v>
      </c>
      <c r="P1699" s="23">
        <v>14</v>
      </c>
      <c r="Q1699" s="23">
        <v>12</v>
      </c>
      <c r="R1699" s="23">
        <v>11</v>
      </c>
      <c r="W1699" s="28">
        <f t="shared" si="200"/>
        <v>111</v>
      </c>
    </row>
    <row r="1700" spans="1:23" outlineLevel="2" x14ac:dyDescent="0.25">
      <c r="A1700" s="20" t="s">
        <v>1349</v>
      </c>
      <c r="B1700" s="20">
        <v>798</v>
      </c>
      <c r="C1700" s="20" t="s">
        <v>105</v>
      </c>
      <c r="D1700" s="20">
        <v>1458</v>
      </c>
      <c r="E1700" s="20" t="s">
        <v>137</v>
      </c>
      <c r="F1700" s="20">
        <v>822</v>
      </c>
      <c r="G1700" s="20" t="s">
        <v>557</v>
      </c>
      <c r="U1700" s="23">
        <v>1</v>
      </c>
      <c r="W1700" s="28">
        <f t="shared" si="200"/>
        <v>1</v>
      </c>
    </row>
    <row r="1701" spans="1:23" outlineLevel="2" x14ac:dyDescent="0.25">
      <c r="A1701" s="20" t="s">
        <v>1349</v>
      </c>
      <c r="B1701" s="20">
        <v>798</v>
      </c>
      <c r="C1701" s="20" t="s">
        <v>105</v>
      </c>
      <c r="D1701" s="20">
        <v>1458</v>
      </c>
      <c r="E1701" s="20" t="s">
        <v>137</v>
      </c>
      <c r="F1701" s="20">
        <v>823</v>
      </c>
      <c r="G1701" s="20" t="s">
        <v>558</v>
      </c>
      <c r="P1701" s="23">
        <v>1</v>
      </c>
      <c r="W1701" s="28">
        <f t="shared" si="200"/>
        <v>1</v>
      </c>
    </row>
    <row r="1702" spans="1:23" outlineLevel="2" x14ac:dyDescent="0.25">
      <c r="A1702" s="20" t="s">
        <v>1349</v>
      </c>
      <c r="B1702" s="20">
        <v>798</v>
      </c>
      <c r="C1702" s="20" t="s">
        <v>105</v>
      </c>
      <c r="D1702" s="20">
        <v>951</v>
      </c>
      <c r="E1702" s="20" t="s">
        <v>177</v>
      </c>
      <c r="F1702" s="20">
        <v>956</v>
      </c>
      <c r="G1702" s="20" t="s">
        <v>722</v>
      </c>
      <c r="K1702" s="23">
        <v>1</v>
      </c>
      <c r="W1702" s="28">
        <f t="shared" si="200"/>
        <v>1</v>
      </c>
    </row>
    <row r="1703" spans="1:23" outlineLevel="1" x14ac:dyDescent="0.25">
      <c r="A1703" s="24" t="s">
        <v>1907</v>
      </c>
      <c r="B1703" s="25"/>
      <c r="C1703" s="25"/>
      <c r="D1703" s="25"/>
      <c r="E1703" s="25"/>
      <c r="F1703" s="25"/>
      <c r="G1703" s="25"/>
      <c r="H1703" s="26">
        <f t="shared" ref="H1703:W1703" si="206">SUBTOTAL(9,H1697:H1702)</f>
        <v>4</v>
      </c>
      <c r="I1703" s="26">
        <f t="shared" si="206"/>
        <v>0</v>
      </c>
      <c r="J1703" s="26">
        <f t="shared" si="206"/>
        <v>10</v>
      </c>
      <c r="K1703" s="26">
        <f t="shared" si="206"/>
        <v>14</v>
      </c>
      <c r="L1703" s="26">
        <f t="shared" si="206"/>
        <v>8</v>
      </c>
      <c r="M1703" s="26">
        <f t="shared" si="206"/>
        <v>13</v>
      </c>
      <c r="N1703" s="26">
        <f t="shared" si="206"/>
        <v>14</v>
      </c>
      <c r="O1703" s="26">
        <f t="shared" si="206"/>
        <v>12</v>
      </c>
      <c r="P1703" s="26">
        <f t="shared" si="206"/>
        <v>15</v>
      </c>
      <c r="Q1703" s="26">
        <f t="shared" si="206"/>
        <v>12</v>
      </c>
      <c r="R1703" s="26">
        <f t="shared" si="206"/>
        <v>12</v>
      </c>
      <c r="S1703" s="26">
        <f t="shared" si="206"/>
        <v>21</v>
      </c>
      <c r="T1703" s="26">
        <f t="shared" si="206"/>
        <v>8</v>
      </c>
      <c r="U1703" s="26">
        <f t="shared" si="206"/>
        <v>17</v>
      </c>
      <c r="V1703" s="26">
        <f t="shared" si="206"/>
        <v>10</v>
      </c>
      <c r="W1703" s="28">
        <f t="shared" si="206"/>
        <v>170</v>
      </c>
    </row>
    <row r="1704" spans="1:23" outlineLevel="2" x14ac:dyDescent="0.25">
      <c r="A1704" s="20" t="s">
        <v>1350</v>
      </c>
      <c r="B1704" s="20">
        <v>188</v>
      </c>
      <c r="C1704" s="20" t="s">
        <v>66</v>
      </c>
      <c r="D1704" s="20">
        <v>94</v>
      </c>
      <c r="E1704" s="20" t="s">
        <v>38</v>
      </c>
      <c r="F1704" s="20">
        <v>100</v>
      </c>
      <c r="G1704" s="20" t="s">
        <v>307</v>
      </c>
      <c r="U1704" s="23">
        <v>1</v>
      </c>
      <c r="W1704" s="28">
        <f t="shared" si="200"/>
        <v>1</v>
      </c>
    </row>
    <row r="1705" spans="1:23" outlineLevel="2" x14ac:dyDescent="0.25">
      <c r="A1705" s="20" t="s">
        <v>1350</v>
      </c>
      <c r="B1705" s="20">
        <v>188</v>
      </c>
      <c r="C1705" s="20" t="s">
        <v>66</v>
      </c>
      <c r="D1705" s="20">
        <v>94</v>
      </c>
      <c r="E1705" s="20" t="s">
        <v>38</v>
      </c>
      <c r="F1705" s="20">
        <v>99</v>
      </c>
      <c r="G1705" s="20" t="s">
        <v>308</v>
      </c>
      <c r="Q1705" s="23">
        <v>1</v>
      </c>
      <c r="W1705" s="28">
        <f t="shared" si="200"/>
        <v>1</v>
      </c>
    </row>
    <row r="1706" spans="1:23" outlineLevel="2" x14ac:dyDescent="0.25">
      <c r="A1706" s="20" t="s">
        <v>1350</v>
      </c>
      <c r="B1706" s="20">
        <v>188</v>
      </c>
      <c r="C1706" s="20" t="s">
        <v>66</v>
      </c>
      <c r="D1706" s="20">
        <v>1160</v>
      </c>
      <c r="E1706" s="20" t="s">
        <v>226</v>
      </c>
      <c r="F1706" s="20">
        <v>1161</v>
      </c>
      <c r="G1706" s="20" t="s">
        <v>226</v>
      </c>
      <c r="Q1706" s="23">
        <v>1</v>
      </c>
      <c r="R1706" s="23">
        <v>1</v>
      </c>
      <c r="W1706" s="28">
        <f t="shared" si="200"/>
        <v>2</v>
      </c>
    </row>
    <row r="1707" spans="1:23" outlineLevel="2" x14ac:dyDescent="0.25">
      <c r="A1707" s="20" t="s">
        <v>1350</v>
      </c>
      <c r="B1707" s="20">
        <v>188</v>
      </c>
      <c r="C1707" s="20" t="s">
        <v>66</v>
      </c>
      <c r="D1707" s="20">
        <v>188</v>
      </c>
      <c r="E1707" s="20" t="s">
        <v>66</v>
      </c>
      <c r="F1707" s="20">
        <v>189</v>
      </c>
      <c r="G1707" s="20" t="s">
        <v>349</v>
      </c>
      <c r="H1707" s="23">
        <v>6</v>
      </c>
      <c r="J1707" s="23">
        <v>11</v>
      </c>
      <c r="K1707" s="23">
        <v>9</v>
      </c>
      <c r="L1707" s="23">
        <v>9</v>
      </c>
      <c r="M1707" s="23">
        <v>12</v>
      </c>
      <c r="N1707" s="23">
        <v>15</v>
      </c>
      <c r="O1707" s="23">
        <v>7</v>
      </c>
      <c r="P1707" s="23">
        <v>8</v>
      </c>
      <c r="W1707" s="28">
        <f t="shared" si="200"/>
        <v>77</v>
      </c>
    </row>
    <row r="1708" spans="1:23" outlineLevel="2" x14ac:dyDescent="0.25">
      <c r="A1708" s="20" t="s">
        <v>1350</v>
      </c>
      <c r="B1708" s="20">
        <v>188</v>
      </c>
      <c r="C1708" s="20" t="s">
        <v>66</v>
      </c>
      <c r="D1708" s="20">
        <v>1213</v>
      </c>
      <c r="E1708" s="20" t="s">
        <v>240</v>
      </c>
      <c r="F1708" s="20">
        <v>1214</v>
      </c>
      <c r="G1708" s="20" t="s">
        <v>240</v>
      </c>
      <c r="V1708" s="23">
        <v>2</v>
      </c>
      <c r="W1708" s="28">
        <f t="shared" si="200"/>
        <v>2</v>
      </c>
    </row>
    <row r="1709" spans="1:23" outlineLevel="2" x14ac:dyDescent="0.25">
      <c r="A1709" s="20" t="s">
        <v>1350</v>
      </c>
      <c r="B1709" s="20">
        <v>188</v>
      </c>
      <c r="C1709" s="20" t="s">
        <v>66</v>
      </c>
      <c r="D1709" s="20">
        <v>1424</v>
      </c>
      <c r="E1709" s="20" t="s">
        <v>242</v>
      </c>
      <c r="F1709" s="20">
        <v>1425</v>
      </c>
      <c r="G1709" s="20" t="s">
        <v>242</v>
      </c>
      <c r="N1709" s="23">
        <v>1</v>
      </c>
      <c r="O1709" s="23">
        <v>2</v>
      </c>
      <c r="W1709" s="28">
        <f t="shared" si="200"/>
        <v>3</v>
      </c>
    </row>
    <row r="1710" spans="1:23" outlineLevel="2" x14ac:dyDescent="0.25">
      <c r="A1710" s="20" t="s">
        <v>1350</v>
      </c>
      <c r="B1710" s="20">
        <v>188</v>
      </c>
      <c r="C1710" s="20" t="s">
        <v>66</v>
      </c>
      <c r="D1710" s="20">
        <v>1067</v>
      </c>
      <c r="E1710" s="20" t="s">
        <v>97</v>
      </c>
      <c r="F1710" s="20">
        <v>1068</v>
      </c>
      <c r="G1710" s="20" t="s">
        <v>97</v>
      </c>
      <c r="U1710" s="23">
        <v>1</v>
      </c>
      <c r="W1710" s="28">
        <f t="shared" si="200"/>
        <v>1</v>
      </c>
    </row>
    <row r="1711" spans="1:23" outlineLevel="2" x14ac:dyDescent="0.25">
      <c r="A1711" s="20" t="s">
        <v>1350</v>
      </c>
      <c r="B1711" s="20">
        <v>188</v>
      </c>
      <c r="C1711" s="20" t="s">
        <v>66</v>
      </c>
      <c r="D1711" s="20">
        <v>1343</v>
      </c>
      <c r="E1711" s="20" t="s">
        <v>243</v>
      </c>
      <c r="F1711" s="20">
        <v>1344</v>
      </c>
      <c r="G1711" s="20" t="s">
        <v>243</v>
      </c>
      <c r="U1711" s="23">
        <v>1</v>
      </c>
      <c r="W1711" s="28">
        <f t="shared" si="200"/>
        <v>1</v>
      </c>
    </row>
    <row r="1712" spans="1:23" outlineLevel="2" x14ac:dyDescent="0.25">
      <c r="A1712" s="20" t="s">
        <v>1350</v>
      </c>
      <c r="B1712" s="20">
        <v>188</v>
      </c>
      <c r="C1712" s="20" t="s">
        <v>66</v>
      </c>
      <c r="D1712" s="20">
        <v>1438</v>
      </c>
      <c r="E1712" s="20" t="s">
        <v>119</v>
      </c>
      <c r="F1712" s="20">
        <v>59</v>
      </c>
      <c r="G1712" s="20" t="s">
        <v>437</v>
      </c>
      <c r="Q1712" s="23">
        <v>6</v>
      </c>
      <c r="R1712" s="23">
        <v>11</v>
      </c>
      <c r="W1712" s="28">
        <f t="shared" si="200"/>
        <v>17</v>
      </c>
    </row>
    <row r="1713" spans="1:23" outlineLevel="2" x14ac:dyDescent="0.25">
      <c r="A1713" s="20" t="s">
        <v>1350</v>
      </c>
      <c r="B1713" s="20">
        <v>188</v>
      </c>
      <c r="C1713" s="20" t="s">
        <v>66</v>
      </c>
      <c r="D1713" s="20">
        <v>1438</v>
      </c>
      <c r="E1713" s="20" t="s">
        <v>119</v>
      </c>
      <c r="F1713" s="20">
        <v>60</v>
      </c>
      <c r="G1713" s="20" t="s">
        <v>440</v>
      </c>
      <c r="S1713" s="23">
        <v>6</v>
      </c>
      <c r="T1713" s="23">
        <v>5</v>
      </c>
      <c r="U1713" s="23">
        <v>5</v>
      </c>
      <c r="V1713" s="23">
        <v>4</v>
      </c>
      <c r="W1713" s="28">
        <f t="shared" si="200"/>
        <v>20</v>
      </c>
    </row>
    <row r="1714" spans="1:23" outlineLevel="2" x14ac:dyDescent="0.25">
      <c r="A1714" s="20" t="s">
        <v>1350</v>
      </c>
      <c r="B1714" s="20">
        <v>188</v>
      </c>
      <c r="C1714" s="20" t="s">
        <v>66</v>
      </c>
      <c r="D1714" s="20">
        <v>1438</v>
      </c>
      <c r="E1714" s="20" t="s">
        <v>119</v>
      </c>
      <c r="F1714" s="20">
        <v>536</v>
      </c>
      <c r="G1714" s="20" t="s">
        <v>442</v>
      </c>
      <c r="Q1714" s="23">
        <v>1</v>
      </c>
      <c r="R1714" s="23">
        <v>3</v>
      </c>
      <c r="W1714" s="28">
        <f t="shared" si="200"/>
        <v>4</v>
      </c>
    </row>
    <row r="1715" spans="1:23" outlineLevel="1" x14ac:dyDescent="0.25">
      <c r="A1715" s="24" t="s">
        <v>1908</v>
      </c>
      <c r="B1715" s="25"/>
      <c r="C1715" s="25"/>
      <c r="D1715" s="25"/>
      <c r="E1715" s="25"/>
      <c r="F1715" s="25"/>
      <c r="G1715" s="25"/>
      <c r="H1715" s="26">
        <f t="shared" ref="H1715:W1715" si="207">SUBTOTAL(9,H1704:H1714)</f>
        <v>6</v>
      </c>
      <c r="I1715" s="26">
        <f t="shared" si="207"/>
        <v>0</v>
      </c>
      <c r="J1715" s="26">
        <f t="shared" si="207"/>
        <v>11</v>
      </c>
      <c r="K1715" s="26">
        <f t="shared" si="207"/>
        <v>9</v>
      </c>
      <c r="L1715" s="26">
        <f t="shared" si="207"/>
        <v>9</v>
      </c>
      <c r="M1715" s="26">
        <f t="shared" si="207"/>
        <v>12</v>
      </c>
      <c r="N1715" s="26">
        <f t="shared" si="207"/>
        <v>16</v>
      </c>
      <c r="O1715" s="26">
        <f t="shared" si="207"/>
        <v>9</v>
      </c>
      <c r="P1715" s="26">
        <f t="shared" si="207"/>
        <v>8</v>
      </c>
      <c r="Q1715" s="26">
        <f t="shared" si="207"/>
        <v>9</v>
      </c>
      <c r="R1715" s="26">
        <f t="shared" si="207"/>
        <v>15</v>
      </c>
      <c r="S1715" s="26">
        <f t="shared" si="207"/>
        <v>6</v>
      </c>
      <c r="T1715" s="26">
        <f t="shared" si="207"/>
        <v>5</v>
      </c>
      <c r="U1715" s="26">
        <f t="shared" si="207"/>
        <v>8</v>
      </c>
      <c r="V1715" s="26">
        <f t="shared" si="207"/>
        <v>6</v>
      </c>
      <c r="W1715" s="28">
        <f t="shared" si="207"/>
        <v>129</v>
      </c>
    </row>
    <row r="1716" spans="1:23" outlineLevel="2" x14ac:dyDescent="0.25">
      <c r="A1716" s="20" t="s">
        <v>1351</v>
      </c>
      <c r="B1716" s="20">
        <v>190</v>
      </c>
      <c r="C1716" s="20" t="s">
        <v>883</v>
      </c>
      <c r="D1716" s="20">
        <v>789</v>
      </c>
      <c r="E1716" s="20" t="s">
        <v>159</v>
      </c>
      <c r="F1716" s="20">
        <v>791</v>
      </c>
      <c r="G1716" s="20" t="s">
        <v>645</v>
      </c>
      <c r="J1716" s="23">
        <v>1</v>
      </c>
      <c r="K1716" s="23">
        <v>2</v>
      </c>
      <c r="L1716" s="23">
        <v>3</v>
      </c>
      <c r="M1716" s="23">
        <v>4</v>
      </c>
      <c r="N1716" s="23">
        <v>2</v>
      </c>
      <c r="O1716" s="23">
        <v>4</v>
      </c>
      <c r="W1716" s="28">
        <f t="shared" si="200"/>
        <v>16</v>
      </c>
    </row>
    <row r="1717" spans="1:23" outlineLevel="2" x14ac:dyDescent="0.25">
      <c r="A1717" s="20" t="s">
        <v>1351</v>
      </c>
      <c r="B1717" s="20">
        <v>190</v>
      </c>
      <c r="C1717" s="20" t="s">
        <v>883</v>
      </c>
      <c r="D1717" s="20">
        <v>789</v>
      </c>
      <c r="E1717" s="20" t="s">
        <v>159</v>
      </c>
      <c r="F1717" s="20">
        <v>792</v>
      </c>
      <c r="G1717" s="20" t="s">
        <v>646</v>
      </c>
      <c r="S1717" s="23">
        <v>2</v>
      </c>
      <c r="T1717" s="23">
        <v>2</v>
      </c>
      <c r="U1717" s="23">
        <v>3</v>
      </c>
      <c r="V1717" s="23">
        <v>2</v>
      </c>
      <c r="W1717" s="28">
        <f t="shared" si="200"/>
        <v>9</v>
      </c>
    </row>
    <row r="1718" spans="1:23" outlineLevel="2" x14ac:dyDescent="0.25">
      <c r="A1718" s="20" t="s">
        <v>1351</v>
      </c>
      <c r="B1718" s="20">
        <v>190</v>
      </c>
      <c r="C1718" s="20" t="s">
        <v>883</v>
      </c>
      <c r="D1718" s="20">
        <v>789</v>
      </c>
      <c r="E1718" s="20" t="s">
        <v>159</v>
      </c>
      <c r="F1718" s="20">
        <v>793</v>
      </c>
      <c r="G1718" s="20" t="s">
        <v>647</v>
      </c>
      <c r="P1718" s="23">
        <v>2</v>
      </c>
      <c r="Q1718" s="23">
        <v>3</v>
      </c>
      <c r="W1718" s="28">
        <f t="shared" si="200"/>
        <v>5</v>
      </c>
    </row>
    <row r="1719" spans="1:23" outlineLevel="1" x14ac:dyDescent="0.25">
      <c r="A1719" s="24" t="s">
        <v>1909</v>
      </c>
      <c r="B1719" s="25"/>
      <c r="C1719" s="25"/>
      <c r="D1719" s="25"/>
      <c r="E1719" s="25"/>
      <c r="F1719" s="25"/>
      <c r="G1719" s="25"/>
      <c r="H1719" s="26">
        <f t="shared" ref="H1719:W1719" si="208">SUBTOTAL(9,H1716:H1718)</f>
        <v>0</v>
      </c>
      <c r="I1719" s="26">
        <f t="shared" si="208"/>
        <v>0</v>
      </c>
      <c r="J1719" s="26">
        <f t="shared" si="208"/>
        <v>1</v>
      </c>
      <c r="K1719" s="26">
        <f t="shared" si="208"/>
        <v>2</v>
      </c>
      <c r="L1719" s="26">
        <f t="shared" si="208"/>
        <v>3</v>
      </c>
      <c r="M1719" s="26">
        <f t="shared" si="208"/>
        <v>4</v>
      </c>
      <c r="N1719" s="26">
        <f t="shared" si="208"/>
        <v>2</v>
      </c>
      <c r="O1719" s="26">
        <f t="shared" si="208"/>
        <v>4</v>
      </c>
      <c r="P1719" s="26">
        <f t="shared" si="208"/>
        <v>2</v>
      </c>
      <c r="Q1719" s="26">
        <f t="shared" si="208"/>
        <v>3</v>
      </c>
      <c r="R1719" s="26">
        <f t="shared" si="208"/>
        <v>0</v>
      </c>
      <c r="S1719" s="26">
        <f t="shared" si="208"/>
        <v>2</v>
      </c>
      <c r="T1719" s="26">
        <f t="shared" si="208"/>
        <v>2</v>
      </c>
      <c r="U1719" s="26">
        <f t="shared" si="208"/>
        <v>3</v>
      </c>
      <c r="V1719" s="26">
        <f t="shared" si="208"/>
        <v>2</v>
      </c>
      <c r="W1719" s="28">
        <f t="shared" si="208"/>
        <v>30</v>
      </c>
    </row>
    <row r="1720" spans="1:23" outlineLevel="2" x14ac:dyDescent="0.25">
      <c r="A1720" s="20" t="s">
        <v>1352</v>
      </c>
      <c r="B1720" s="20">
        <v>191</v>
      </c>
      <c r="C1720" s="20" t="s">
        <v>67</v>
      </c>
      <c r="D1720" s="20">
        <v>42</v>
      </c>
      <c r="E1720" s="20" t="s">
        <v>27</v>
      </c>
      <c r="F1720" s="20">
        <v>52</v>
      </c>
      <c r="G1720" s="20" t="s">
        <v>282</v>
      </c>
      <c r="S1720" s="23">
        <v>18</v>
      </c>
      <c r="T1720" s="23">
        <v>22</v>
      </c>
      <c r="U1720" s="23">
        <v>25</v>
      </c>
      <c r="V1720" s="23">
        <v>19</v>
      </c>
      <c r="W1720" s="28">
        <f t="shared" si="200"/>
        <v>84</v>
      </c>
    </row>
    <row r="1721" spans="1:23" outlineLevel="2" x14ac:dyDescent="0.25">
      <c r="A1721" s="20" t="s">
        <v>1352</v>
      </c>
      <c r="B1721" s="20">
        <v>191</v>
      </c>
      <c r="C1721" s="20" t="s">
        <v>67</v>
      </c>
      <c r="D1721" s="20">
        <v>78</v>
      </c>
      <c r="E1721" s="20" t="s">
        <v>34</v>
      </c>
      <c r="F1721" s="20">
        <v>84</v>
      </c>
      <c r="G1721" s="20" t="s">
        <v>303</v>
      </c>
      <c r="S1721" s="23">
        <v>2</v>
      </c>
      <c r="T1721" s="23">
        <v>1</v>
      </c>
      <c r="U1721" s="23">
        <v>2</v>
      </c>
      <c r="V1721" s="23">
        <v>2</v>
      </c>
      <c r="W1721" s="28">
        <f t="shared" si="200"/>
        <v>7</v>
      </c>
    </row>
    <row r="1722" spans="1:23" outlineLevel="2" x14ac:dyDescent="0.25">
      <c r="A1722" s="20" t="s">
        <v>1352</v>
      </c>
      <c r="B1722" s="20">
        <v>191</v>
      </c>
      <c r="C1722" s="20" t="s">
        <v>67</v>
      </c>
      <c r="D1722" s="20">
        <v>191</v>
      </c>
      <c r="E1722" s="20" t="s">
        <v>67</v>
      </c>
      <c r="F1722" s="20">
        <v>192</v>
      </c>
      <c r="G1722" s="20" t="s">
        <v>350</v>
      </c>
      <c r="H1722" s="23">
        <v>16</v>
      </c>
      <c r="J1722" s="23">
        <v>37</v>
      </c>
      <c r="K1722" s="23">
        <v>49</v>
      </c>
      <c r="L1722" s="23">
        <v>45</v>
      </c>
      <c r="M1722" s="23">
        <v>43</v>
      </c>
      <c r="N1722" s="23">
        <v>53</v>
      </c>
      <c r="O1722" s="23">
        <v>49</v>
      </c>
      <c r="P1722" s="23">
        <v>41</v>
      </c>
      <c r="Q1722" s="23">
        <v>52</v>
      </c>
      <c r="R1722" s="23">
        <v>60</v>
      </c>
      <c r="W1722" s="28">
        <f t="shared" si="200"/>
        <v>445</v>
      </c>
    </row>
    <row r="1723" spans="1:23" outlineLevel="2" x14ac:dyDescent="0.25">
      <c r="A1723" s="20" t="s">
        <v>1352</v>
      </c>
      <c r="B1723" s="20">
        <v>191</v>
      </c>
      <c r="C1723" s="20" t="s">
        <v>67</v>
      </c>
      <c r="D1723" s="20">
        <v>219</v>
      </c>
      <c r="E1723" s="20" t="s">
        <v>75</v>
      </c>
      <c r="F1723" s="20">
        <v>220</v>
      </c>
      <c r="G1723" s="20" t="s">
        <v>361</v>
      </c>
      <c r="M1723" s="23">
        <v>1</v>
      </c>
      <c r="W1723" s="28">
        <f t="shared" si="200"/>
        <v>1</v>
      </c>
    </row>
    <row r="1724" spans="1:23" outlineLevel="2" x14ac:dyDescent="0.25">
      <c r="A1724" s="20" t="s">
        <v>1352</v>
      </c>
      <c r="B1724" s="20">
        <v>191</v>
      </c>
      <c r="C1724" s="20" t="s">
        <v>67</v>
      </c>
      <c r="D1724" s="20">
        <v>219</v>
      </c>
      <c r="E1724" s="20" t="s">
        <v>75</v>
      </c>
      <c r="F1724" s="20">
        <v>222</v>
      </c>
      <c r="G1724" s="20" t="s">
        <v>362</v>
      </c>
      <c r="T1724" s="23">
        <v>1</v>
      </c>
      <c r="V1724" s="23">
        <v>1</v>
      </c>
      <c r="W1724" s="28">
        <f t="shared" ref="W1724:W1794" si="209">SUM(H1724:V1724)</f>
        <v>2</v>
      </c>
    </row>
    <row r="1725" spans="1:23" outlineLevel="2" x14ac:dyDescent="0.25">
      <c r="A1725" s="20" t="s">
        <v>1352</v>
      </c>
      <c r="B1725" s="20">
        <v>191</v>
      </c>
      <c r="C1725" s="20" t="s">
        <v>67</v>
      </c>
      <c r="D1725" s="20">
        <v>219</v>
      </c>
      <c r="E1725" s="20" t="s">
        <v>75</v>
      </c>
      <c r="F1725" s="20">
        <v>221</v>
      </c>
      <c r="G1725" s="20" t="s">
        <v>363</v>
      </c>
      <c r="O1725" s="23">
        <v>1</v>
      </c>
      <c r="W1725" s="28">
        <f t="shared" si="209"/>
        <v>1</v>
      </c>
    </row>
    <row r="1726" spans="1:23" outlineLevel="2" x14ac:dyDescent="0.25">
      <c r="A1726" s="20" t="s">
        <v>1352</v>
      </c>
      <c r="B1726" s="20">
        <v>191</v>
      </c>
      <c r="C1726" s="20" t="s">
        <v>67</v>
      </c>
      <c r="D1726" s="20">
        <v>1095</v>
      </c>
      <c r="E1726" s="20" t="s">
        <v>235</v>
      </c>
      <c r="F1726" s="20">
        <v>1096</v>
      </c>
      <c r="G1726" s="20" t="s">
        <v>235</v>
      </c>
      <c r="S1726" s="23">
        <v>8</v>
      </c>
      <c r="T1726" s="23">
        <v>18</v>
      </c>
      <c r="U1726" s="23">
        <v>14</v>
      </c>
      <c r="V1726" s="23">
        <v>19</v>
      </c>
      <c r="W1726" s="28">
        <f t="shared" si="209"/>
        <v>59</v>
      </c>
    </row>
    <row r="1727" spans="1:23" outlineLevel="2" x14ac:dyDescent="0.25">
      <c r="A1727" s="20" t="s">
        <v>1352</v>
      </c>
      <c r="B1727" s="20">
        <v>191</v>
      </c>
      <c r="C1727" s="20" t="s">
        <v>67</v>
      </c>
      <c r="D1727" s="20">
        <v>1672</v>
      </c>
      <c r="E1727" s="20" t="s">
        <v>94</v>
      </c>
      <c r="F1727" s="20">
        <v>1673</v>
      </c>
      <c r="G1727" s="20" t="s">
        <v>94</v>
      </c>
      <c r="R1727" s="23">
        <v>1</v>
      </c>
      <c r="W1727" s="28">
        <f t="shared" si="209"/>
        <v>1</v>
      </c>
    </row>
    <row r="1728" spans="1:23" outlineLevel="2" x14ac:dyDescent="0.25">
      <c r="A1728" s="20" t="s">
        <v>1352</v>
      </c>
      <c r="B1728" s="20">
        <v>191</v>
      </c>
      <c r="C1728" s="20" t="s">
        <v>67</v>
      </c>
      <c r="D1728" s="20">
        <v>1067</v>
      </c>
      <c r="E1728" s="20" t="s">
        <v>97</v>
      </c>
      <c r="F1728" s="20">
        <v>1068</v>
      </c>
      <c r="G1728" s="20" t="s">
        <v>97</v>
      </c>
      <c r="U1728" s="23">
        <v>1</v>
      </c>
      <c r="W1728" s="28">
        <f t="shared" si="209"/>
        <v>1</v>
      </c>
    </row>
    <row r="1729" spans="1:23" outlineLevel="2" x14ac:dyDescent="0.25">
      <c r="A1729" s="20" t="s">
        <v>1352</v>
      </c>
      <c r="B1729" s="20">
        <v>191</v>
      </c>
      <c r="C1729" s="20" t="s">
        <v>67</v>
      </c>
      <c r="D1729" s="20">
        <v>1615</v>
      </c>
      <c r="E1729" s="20" t="s">
        <v>140</v>
      </c>
      <c r="F1729" s="20">
        <v>675</v>
      </c>
      <c r="G1729" s="20" t="s">
        <v>573</v>
      </c>
      <c r="U1729" s="23">
        <v>1</v>
      </c>
      <c r="W1729" s="28">
        <f t="shared" si="209"/>
        <v>1</v>
      </c>
    </row>
    <row r="1730" spans="1:23" outlineLevel="2" x14ac:dyDescent="0.25">
      <c r="A1730" s="20" t="s">
        <v>1352</v>
      </c>
      <c r="B1730" s="20">
        <v>191</v>
      </c>
      <c r="C1730" s="20" t="s">
        <v>67</v>
      </c>
      <c r="D1730" s="20">
        <v>1465</v>
      </c>
      <c r="E1730" s="20" t="s">
        <v>144</v>
      </c>
      <c r="F1730" s="20">
        <v>340</v>
      </c>
      <c r="G1730" s="20" t="s">
        <v>591</v>
      </c>
      <c r="S1730" s="23">
        <v>13</v>
      </c>
      <c r="T1730" s="23">
        <v>10</v>
      </c>
      <c r="U1730" s="23">
        <v>12</v>
      </c>
      <c r="V1730" s="23">
        <v>12</v>
      </c>
      <c r="W1730" s="28">
        <f t="shared" si="209"/>
        <v>47</v>
      </c>
    </row>
    <row r="1731" spans="1:23" outlineLevel="2" x14ac:dyDescent="0.25">
      <c r="A1731" s="20" t="s">
        <v>1352</v>
      </c>
      <c r="B1731" s="20">
        <v>191</v>
      </c>
      <c r="C1731" s="20" t="s">
        <v>67</v>
      </c>
      <c r="D1731" s="20">
        <v>1465</v>
      </c>
      <c r="E1731" s="20" t="s">
        <v>144</v>
      </c>
      <c r="F1731" s="20">
        <v>341</v>
      </c>
      <c r="G1731" s="20" t="s">
        <v>592</v>
      </c>
      <c r="R1731" s="23">
        <v>1</v>
      </c>
      <c r="W1731" s="28">
        <f t="shared" si="209"/>
        <v>1</v>
      </c>
    </row>
    <row r="1732" spans="1:23" outlineLevel="2" x14ac:dyDescent="0.25">
      <c r="A1732" s="20" t="s">
        <v>1352</v>
      </c>
      <c r="B1732" s="20">
        <v>191</v>
      </c>
      <c r="C1732" s="20" t="s">
        <v>67</v>
      </c>
      <c r="D1732" s="20">
        <v>1466</v>
      </c>
      <c r="E1732" s="20" t="s">
        <v>151</v>
      </c>
      <c r="F1732" s="20">
        <v>331</v>
      </c>
      <c r="G1732" s="20" t="s">
        <v>609</v>
      </c>
      <c r="Q1732" s="23">
        <v>1</v>
      </c>
      <c r="W1732" s="28">
        <f t="shared" si="209"/>
        <v>1</v>
      </c>
    </row>
    <row r="1733" spans="1:23" outlineLevel="2" x14ac:dyDescent="0.25">
      <c r="A1733" s="20" t="s">
        <v>1352</v>
      </c>
      <c r="B1733" s="20">
        <v>191</v>
      </c>
      <c r="C1733" s="20" t="s">
        <v>67</v>
      </c>
      <c r="D1733" s="20">
        <v>1466</v>
      </c>
      <c r="E1733" s="20" t="s">
        <v>151</v>
      </c>
      <c r="F1733" s="20">
        <v>332</v>
      </c>
      <c r="G1733" s="20" t="s">
        <v>611</v>
      </c>
      <c r="T1733" s="23">
        <v>3</v>
      </c>
      <c r="W1733" s="28">
        <f t="shared" si="209"/>
        <v>3</v>
      </c>
    </row>
    <row r="1734" spans="1:23" outlineLevel="2" x14ac:dyDescent="0.25">
      <c r="A1734" s="20" t="s">
        <v>1352</v>
      </c>
      <c r="B1734" s="20">
        <v>191</v>
      </c>
      <c r="C1734" s="20" t="s">
        <v>67</v>
      </c>
      <c r="D1734" s="20">
        <v>936</v>
      </c>
      <c r="E1734" s="20" t="s">
        <v>174</v>
      </c>
      <c r="F1734" s="20">
        <v>939</v>
      </c>
      <c r="G1734" s="20" t="s">
        <v>712</v>
      </c>
      <c r="U1734" s="23">
        <v>1</v>
      </c>
      <c r="W1734" s="28">
        <f t="shared" si="209"/>
        <v>1</v>
      </c>
    </row>
    <row r="1735" spans="1:23" outlineLevel="2" x14ac:dyDescent="0.25">
      <c r="A1735" s="20" t="s">
        <v>1352</v>
      </c>
      <c r="B1735" s="20">
        <v>191</v>
      </c>
      <c r="C1735" s="20" t="s">
        <v>67</v>
      </c>
      <c r="D1735" s="20">
        <v>681</v>
      </c>
      <c r="E1735" s="20" t="s">
        <v>192</v>
      </c>
      <c r="F1735" s="20">
        <v>682</v>
      </c>
      <c r="G1735" s="20" t="s">
        <v>769</v>
      </c>
      <c r="H1735" s="23">
        <v>1</v>
      </c>
      <c r="W1735" s="28">
        <f t="shared" si="209"/>
        <v>1</v>
      </c>
    </row>
    <row r="1736" spans="1:23" outlineLevel="2" x14ac:dyDescent="0.25">
      <c r="A1736" s="20" t="s">
        <v>1352</v>
      </c>
      <c r="B1736" s="20">
        <v>191</v>
      </c>
      <c r="C1736" s="20" t="s">
        <v>67</v>
      </c>
      <c r="D1736" s="20">
        <v>681</v>
      </c>
      <c r="E1736" s="20" t="s">
        <v>192</v>
      </c>
      <c r="F1736" s="20">
        <v>684</v>
      </c>
      <c r="G1736" s="20" t="s">
        <v>770</v>
      </c>
      <c r="K1736" s="23">
        <v>1</v>
      </c>
      <c r="W1736" s="28">
        <f t="shared" si="209"/>
        <v>1</v>
      </c>
    </row>
    <row r="1737" spans="1:23" outlineLevel="1" x14ac:dyDescent="0.25">
      <c r="A1737" s="24" t="s">
        <v>1910</v>
      </c>
      <c r="B1737" s="25"/>
      <c r="C1737" s="25"/>
      <c r="D1737" s="25"/>
      <c r="E1737" s="25"/>
      <c r="F1737" s="25"/>
      <c r="G1737" s="25"/>
      <c r="H1737" s="26">
        <f t="shared" ref="H1737:W1737" si="210">SUBTOTAL(9,H1720:H1736)</f>
        <v>17</v>
      </c>
      <c r="I1737" s="26">
        <f t="shared" si="210"/>
        <v>0</v>
      </c>
      <c r="J1737" s="26">
        <f t="shared" si="210"/>
        <v>37</v>
      </c>
      <c r="K1737" s="26">
        <f t="shared" si="210"/>
        <v>50</v>
      </c>
      <c r="L1737" s="26">
        <f t="shared" si="210"/>
        <v>45</v>
      </c>
      <c r="M1737" s="26">
        <f t="shared" si="210"/>
        <v>44</v>
      </c>
      <c r="N1737" s="26">
        <f t="shared" si="210"/>
        <v>53</v>
      </c>
      <c r="O1737" s="26">
        <f t="shared" si="210"/>
        <v>50</v>
      </c>
      <c r="P1737" s="26">
        <f t="shared" si="210"/>
        <v>41</v>
      </c>
      <c r="Q1737" s="26">
        <f t="shared" si="210"/>
        <v>53</v>
      </c>
      <c r="R1737" s="26">
        <f t="shared" si="210"/>
        <v>62</v>
      </c>
      <c r="S1737" s="26">
        <f t="shared" si="210"/>
        <v>41</v>
      </c>
      <c r="T1737" s="26">
        <f t="shared" si="210"/>
        <v>55</v>
      </c>
      <c r="U1737" s="26">
        <f t="shared" si="210"/>
        <v>56</v>
      </c>
      <c r="V1737" s="26">
        <f t="shared" si="210"/>
        <v>53</v>
      </c>
      <c r="W1737" s="28">
        <f t="shared" si="210"/>
        <v>657</v>
      </c>
    </row>
    <row r="1738" spans="1:23" outlineLevel="2" x14ac:dyDescent="0.25">
      <c r="A1738" s="20" t="s">
        <v>1353</v>
      </c>
      <c r="B1738" s="20">
        <v>193</v>
      </c>
      <c r="C1738" s="20" t="s">
        <v>917</v>
      </c>
      <c r="D1738" s="20">
        <v>707</v>
      </c>
      <c r="E1738" s="20" t="s">
        <v>146</v>
      </c>
      <c r="F1738" s="20">
        <v>709</v>
      </c>
      <c r="G1738" s="20" t="s">
        <v>596</v>
      </c>
      <c r="U1738" s="23">
        <v>1</v>
      </c>
      <c r="W1738" s="28">
        <f t="shared" si="209"/>
        <v>1</v>
      </c>
    </row>
    <row r="1739" spans="1:23" outlineLevel="1" x14ac:dyDescent="0.25">
      <c r="A1739" s="24" t="s">
        <v>1911</v>
      </c>
      <c r="B1739" s="25"/>
      <c r="C1739" s="25"/>
      <c r="D1739" s="25"/>
      <c r="E1739" s="25"/>
      <c r="F1739" s="25"/>
      <c r="G1739" s="25"/>
      <c r="H1739" s="26">
        <f t="shared" ref="H1739:W1739" si="211">SUBTOTAL(9,H1738:H1738)</f>
        <v>0</v>
      </c>
      <c r="I1739" s="26">
        <f t="shared" si="211"/>
        <v>0</v>
      </c>
      <c r="J1739" s="26">
        <f t="shared" si="211"/>
        <v>0</v>
      </c>
      <c r="K1739" s="26">
        <f t="shared" si="211"/>
        <v>0</v>
      </c>
      <c r="L1739" s="26">
        <f t="shared" si="211"/>
        <v>0</v>
      </c>
      <c r="M1739" s="26">
        <f t="shared" si="211"/>
        <v>0</v>
      </c>
      <c r="N1739" s="26">
        <f t="shared" si="211"/>
        <v>0</v>
      </c>
      <c r="O1739" s="26">
        <f t="shared" si="211"/>
        <v>0</v>
      </c>
      <c r="P1739" s="26">
        <f t="shared" si="211"/>
        <v>0</v>
      </c>
      <c r="Q1739" s="26">
        <f t="shared" si="211"/>
        <v>0</v>
      </c>
      <c r="R1739" s="26">
        <f t="shared" si="211"/>
        <v>0</v>
      </c>
      <c r="S1739" s="26">
        <f t="shared" si="211"/>
        <v>0</v>
      </c>
      <c r="T1739" s="26">
        <f t="shared" si="211"/>
        <v>0</v>
      </c>
      <c r="U1739" s="26">
        <f t="shared" si="211"/>
        <v>1</v>
      </c>
      <c r="V1739" s="26">
        <f t="shared" si="211"/>
        <v>0</v>
      </c>
      <c r="W1739" s="28">
        <f t="shared" si="211"/>
        <v>1</v>
      </c>
    </row>
    <row r="1740" spans="1:23" outlineLevel="2" x14ac:dyDescent="0.25">
      <c r="A1740" s="20" t="s">
        <v>1354</v>
      </c>
      <c r="B1740" s="20">
        <v>194</v>
      </c>
      <c r="C1740" s="20" t="s">
        <v>68</v>
      </c>
      <c r="D1740" s="20">
        <v>1630</v>
      </c>
      <c r="E1740" s="20" t="s">
        <v>29</v>
      </c>
      <c r="F1740" s="20">
        <v>1648</v>
      </c>
      <c r="G1740" s="20" t="s">
        <v>292</v>
      </c>
      <c r="S1740" s="23">
        <v>4</v>
      </c>
      <c r="T1740" s="23">
        <v>2</v>
      </c>
      <c r="U1740" s="23">
        <v>4</v>
      </c>
      <c r="V1740" s="23">
        <v>2</v>
      </c>
      <c r="W1740" s="28">
        <f t="shared" si="209"/>
        <v>12</v>
      </c>
    </row>
    <row r="1741" spans="1:23" outlineLevel="2" x14ac:dyDescent="0.25">
      <c r="A1741" s="20" t="s">
        <v>1354</v>
      </c>
      <c r="B1741" s="20">
        <v>194</v>
      </c>
      <c r="C1741" s="20" t="s">
        <v>68</v>
      </c>
      <c r="D1741" s="20">
        <v>174</v>
      </c>
      <c r="E1741" s="20" t="s">
        <v>61</v>
      </c>
      <c r="F1741" s="20">
        <v>177</v>
      </c>
      <c r="G1741" s="20" t="s">
        <v>343</v>
      </c>
      <c r="U1741" s="23">
        <v>1</v>
      </c>
      <c r="W1741" s="28">
        <f t="shared" si="209"/>
        <v>1</v>
      </c>
    </row>
    <row r="1742" spans="1:23" outlineLevel="2" x14ac:dyDescent="0.25">
      <c r="A1742" s="20" t="s">
        <v>1354</v>
      </c>
      <c r="B1742" s="20">
        <v>194</v>
      </c>
      <c r="C1742" s="20" t="s">
        <v>68</v>
      </c>
      <c r="D1742" s="20">
        <v>1631</v>
      </c>
      <c r="E1742" s="20" t="s">
        <v>63</v>
      </c>
      <c r="F1742" s="20">
        <v>1649</v>
      </c>
      <c r="G1742" s="20" t="s">
        <v>346</v>
      </c>
      <c r="K1742" s="23">
        <v>1</v>
      </c>
      <c r="M1742" s="23">
        <v>1</v>
      </c>
      <c r="W1742" s="28">
        <f t="shared" si="209"/>
        <v>2</v>
      </c>
    </row>
    <row r="1743" spans="1:23" outlineLevel="2" x14ac:dyDescent="0.25">
      <c r="A1743" s="20" t="s">
        <v>1354</v>
      </c>
      <c r="B1743" s="20">
        <v>194</v>
      </c>
      <c r="C1743" s="20" t="s">
        <v>68</v>
      </c>
      <c r="D1743" s="20">
        <v>194</v>
      </c>
      <c r="E1743" s="20" t="s">
        <v>68</v>
      </c>
      <c r="F1743" s="20">
        <v>199</v>
      </c>
      <c r="G1743" s="20" t="s">
        <v>351</v>
      </c>
      <c r="S1743" s="23">
        <v>201</v>
      </c>
      <c r="T1743" s="23">
        <v>212</v>
      </c>
      <c r="U1743" s="23">
        <v>216</v>
      </c>
      <c r="V1743" s="23">
        <v>196</v>
      </c>
      <c r="W1743" s="28">
        <f t="shared" si="209"/>
        <v>825</v>
      </c>
    </row>
    <row r="1744" spans="1:23" outlineLevel="2" x14ac:dyDescent="0.25">
      <c r="A1744" s="20" t="s">
        <v>1354</v>
      </c>
      <c r="B1744" s="20">
        <v>194</v>
      </c>
      <c r="C1744" s="20" t="s">
        <v>68</v>
      </c>
      <c r="D1744" s="20">
        <v>194</v>
      </c>
      <c r="E1744" s="20" t="s">
        <v>68</v>
      </c>
      <c r="F1744" s="20">
        <v>201</v>
      </c>
      <c r="G1744" s="20" t="s">
        <v>352</v>
      </c>
      <c r="P1744" s="23">
        <v>241</v>
      </c>
      <c r="Q1744" s="23">
        <v>225</v>
      </c>
      <c r="R1744" s="23">
        <v>216</v>
      </c>
      <c r="W1744" s="28">
        <f t="shared" si="209"/>
        <v>682</v>
      </c>
    </row>
    <row r="1745" spans="1:23" outlineLevel="2" x14ac:dyDescent="0.25">
      <c r="A1745" s="20" t="s">
        <v>1354</v>
      </c>
      <c r="B1745" s="20">
        <v>194</v>
      </c>
      <c r="C1745" s="20" t="s">
        <v>68</v>
      </c>
      <c r="D1745" s="20">
        <v>194</v>
      </c>
      <c r="E1745" s="20" t="s">
        <v>68</v>
      </c>
      <c r="F1745" s="20">
        <v>202</v>
      </c>
      <c r="G1745" s="20" t="s">
        <v>353</v>
      </c>
      <c r="J1745" s="23">
        <v>74</v>
      </c>
      <c r="K1745" s="23">
        <v>72</v>
      </c>
      <c r="L1745" s="23">
        <v>81</v>
      </c>
      <c r="M1745" s="23">
        <v>70</v>
      </c>
      <c r="N1745" s="23">
        <v>85</v>
      </c>
      <c r="O1745" s="23">
        <v>86</v>
      </c>
      <c r="W1745" s="28">
        <f t="shared" si="209"/>
        <v>468</v>
      </c>
    </row>
    <row r="1746" spans="1:23" outlineLevel="2" x14ac:dyDescent="0.25">
      <c r="A1746" s="20" t="s">
        <v>1354</v>
      </c>
      <c r="B1746" s="20">
        <v>194</v>
      </c>
      <c r="C1746" s="20" t="s">
        <v>68</v>
      </c>
      <c r="D1746" s="20">
        <v>194</v>
      </c>
      <c r="E1746" s="20" t="s">
        <v>68</v>
      </c>
      <c r="F1746" s="20">
        <v>200</v>
      </c>
      <c r="G1746" s="20" t="s">
        <v>354</v>
      </c>
      <c r="J1746" s="23">
        <v>37</v>
      </c>
      <c r="K1746" s="23">
        <v>20</v>
      </c>
      <c r="L1746" s="23">
        <v>31</v>
      </c>
      <c r="M1746" s="23">
        <v>39</v>
      </c>
      <c r="N1746" s="23">
        <v>40</v>
      </c>
      <c r="O1746" s="23">
        <v>32</v>
      </c>
      <c r="W1746" s="28">
        <f t="shared" si="209"/>
        <v>199</v>
      </c>
    </row>
    <row r="1747" spans="1:23" outlineLevel="2" x14ac:dyDescent="0.25">
      <c r="A1747" s="20" t="s">
        <v>1354</v>
      </c>
      <c r="B1747" s="20">
        <v>194</v>
      </c>
      <c r="C1747" s="20" t="s">
        <v>68</v>
      </c>
      <c r="D1747" s="20">
        <v>194</v>
      </c>
      <c r="E1747" s="20" t="s">
        <v>68</v>
      </c>
      <c r="F1747" s="20">
        <v>197</v>
      </c>
      <c r="G1747" s="20" t="s">
        <v>355</v>
      </c>
      <c r="J1747" s="23">
        <v>61</v>
      </c>
      <c r="K1747" s="23">
        <v>77</v>
      </c>
      <c r="L1747" s="23">
        <v>69</v>
      </c>
      <c r="M1747" s="23">
        <v>64</v>
      </c>
      <c r="N1747" s="23">
        <v>86</v>
      </c>
      <c r="O1747" s="23">
        <v>84</v>
      </c>
      <c r="W1747" s="28">
        <f t="shared" si="209"/>
        <v>441</v>
      </c>
    </row>
    <row r="1748" spans="1:23" outlineLevel="2" x14ac:dyDescent="0.25">
      <c r="A1748" s="20" t="s">
        <v>1354</v>
      </c>
      <c r="B1748" s="20">
        <v>194</v>
      </c>
      <c r="C1748" s="20" t="s">
        <v>68</v>
      </c>
      <c r="D1748" s="20">
        <v>1672</v>
      </c>
      <c r="E1748" s="20" t="s">
        <v>94</v>
      </c>
      <c r="F1748" s="20">
        <v>1673</v>
      </c>
      <c r="G1748" s="20" t="s">
        <v>94</v>
      </c>
      <c r="Q1748" s="23">
        <v>1</v>
      </c>
      <c r="R1748" s="23">
        <v>1</v>
      </c>
      <c r="S1748" s="23">
        <v>2</v>
      </c>
      <c r="T1748" s="23">
        <v>2</v>
      </c>
      <c r="U1748" s="23">
        <v>3</v>
      </c>
      <c r="V1748" s="23">
        <v>3</v>
      </c>
      <c r="W1748" s="28">
        <f t="shared" si="209"/>
        <v>12</v>
      </c>
    </row>
    <row r="1749" spans="1:23" outlineLevel="2" x14ac:dyDescent="0.25">
      <c r="A1749" s="20" t="s">
        <v>1354</v>
      </c>
      <c r="B1749" s="20">
        <v>194</v>
      </c>
      <c r="C1749" s="20" t="s">
        <v>68</v>
      </c>
      <c r="D1749" s="20">
        <v>1739</v>
      </c>
      <c r="E1749" s="20" t="s">
        <v>96</v>
      </c>
      <c r="F1749" s="20">
        <v>1715</v>
      </c>
      <c r="G1749" s="20" t="s">
        <v>96</v>
      </c>
      <c r="Q1749" s="23">
        <v>1</v>
      </c>
      <c r="S1749" s="23">
        <v>1</v>
      </c>
      <c r="T1749" s="23">
        <v>1</v>
      </c>
      <c r="W1749" s="28">
        <f t="shared" si="209"/>
        <v>3</v>
      </c>
    </row>
    <row r="1750" spans="1:23" outlineLevel="2" x14ac:dyDescent="0.25">
      <c r="A1750" s="20" t="s">
        <v>1354</v>
      </c>
      <c r="B1750" s="20">
        <v>194</v>
      </c>
      <c r="C1750" s="20" t="s">
        <v>68</v>
      </c>
      <c r="D1750" s="20">
        <v>1067</v>
      </c>
      <c r="E1750" s="20" t="s">
        <v>97</v>
      </c>
      <c r="F1750" s="20">
        <v>1068</v>
      </c>
      <c r="G1750" s="20" t="s">
        <v>97</v>
      </c>
      <c r="S1750" s="23">
        <v>1</v>
      </c>
      <c r="V1750" s="23">
        <v>1</v>
      </c>
      <c r="W1750" s="28">
        <f t="shared" si="209"/>
        <v>2</v>
      </c>
    </row>
    <row r="1751" spans="1:23" outlineLevel="2" x14ac:dyDescent="0.25">
      <c r="A1751" s="20" t="s">
        <v>1354</v>
      </c>
      <c r="B1751" s="20">
        <v>194</v>
      </c>
      <c r="C1751" s="20" t="s">
        <v>68</v>
      </c>
      <c r="D1751" s="20">
        <v>1343</v>
      </c>
      <c r="E1751" s="20" t="s">
        <v>243</v>
      </c>
      <c r="F1751" s="20">
        <v>1344</v>
      </c>
      <c r="G1751" s="20" t="s">
        <v>243</v>
      </c>
      <c r="I1751" s="23">
        <v>1</v>
      </c>
      <c r="K1751" s="23">
        <v>1</v>
      </c>
      <c r="N1751" s="23">
        <v>1</v>
      </c>
      <c r="Q1751" s="23">
        <v>2</v>
      </c>
      <c r="W1751" s="28">
        <f t="shared" si="209"/>
        <v>5</v>
      </c>
    </row>
    <row r="1752" spans="1:23" outlineLevel="2" x14ac:dyDescent="0.25">
      <c r="A1752" s="20" t="s">
        <v>1354</v>
      </c>
      <c r="B1752" s="20">
        <v>194</v>
      </c>
      <c r="C1752" s="20" t="s">
        <v>68</v>
      </c>
      <c r="D1752" s="20">
        <v>364</v>
      </c>
      <c r="E1752" s="20" t="s">
        <v>117</v>
      </c>
      <c r="F1752" s="20">
        <v>384</v>
      </c>
      <c r="G1752" s="20" t="s">
        <v>420</v>
      </c>
      <c r="V1752" s="23">
        <v>1</v>
      </c>
      <c r="W1752" s="28">
        <f t="shared" si="209"/>
        <v>1</v>
      </c>
    </row>
    <row r="1753" spans="1:23" outlineLevel="2" x14ac:dyDescent="0.25">
      <c r="A1753" s="20" t="s">
        <v>1354</v>
      </c>
      <c r="B1753" s="20">
        <v>194</v>
      </c>
      <c r="C1753" s="20" t="s">
        <v>68</v>
      </c>
      <c r="D1753" s="20">
        <v>364</v>
      </c>
      <c r="E1753" s="20" t="s">
        <v>117</v>
      </c>
      <c r="F1753" s="20">
        <v>373</v>
      </c>
      <c r="G1753" s="20" t="s">
        <v>425</v>
      </c>
      <c r="J1753" s="23">
        <v>1</v>
      </c>
      <c r="W1753" s="28">
        <f t="shared" si="209"/>
        <v>1</v>
      </c>
    </row>
    <row r="1754" spans="1:23" outlineLevel="2" x14ac:dyDescent="0.25">
      <c r="A1754" s="20" t="s">
        <v>1354</v>
      </c>
      <c r="B1754" s="20">
        <v>194</v>
      </c>
      <c r="C1754" s="20" t="s">
        <v>68</v>
      </c>
      <c r="D1754" s="20">
        <v>587</v>
      </c>
      <c r="E1754" s="20" t="s">
        <v>124</v>
      </c>
      <c r="F1754" s="20">
        <v>597</v>
      </c>
      <c r="G1754" s="20" t="s">
        <v>472</v>
      </c>
      <c r="T1754" s="23">
        <v>1</v>
      </c>
      <c r="V1754" s="23">
        <v>1</v>
      </c>
      <c r="W1754" s="28">
        <f t="shared" si="209"/>
        <v>2</v>
      </c>
    </row>
    <row r="1755" spans="1:23" outlineLevel="2" x14ac:dyDescent="0.25">
      <c r="A1755" s="20" t="s">
        <v>1354</v>
      </c>
      <c r="B1755" s="20">
        <v>194</v>
      </c>
      <c r="C1755" s="20" t="s">
        <v>68</v>
      </c>
      <c r="D1755" s="20">
        <v>587</v>
      </c>
      <c r="E1755" s="20" t="s">
        <v>124</v>
      </c>
      <c r="F1755" s="20">
        <v>592</v>
      </c>
      <c r="G1755" s="20" t="s">
        <v>473</v>
      </c>
      <c r="P1755" s="23">
        <v>1</v>
      </c>
      <c r="W1755" s="28">
        <f t="shared" si="209"/>
        <v>1</v>
      </c>
    </row>
    <row r="1756" spans="1:23" outlineLevel="2" x14ac:dyDescent="0.25">
      <c r="A1756" s="20" t="s">
        <v>1354</v>
      </c>
      <c r="B1756" s="20">
        <v>194</v>
      </c>
      <c r="C1756" s="20" t="s">
        <v>68</v>
      </c>
      <c r="D1756" s="20">
        <v>587</v>
      </c>
      <c r="E1756" s="20" t="s">
        <v>124</v>
      </c>
      <c r="F1756" s="20">
        <v>600</v>
      </c>
      <c r="G1756" s="20" t="s">
        <v>474</v>
      </c>
      <c r="L1756" s="23">
        <v>1</v>
      </c>
      <c r="W1756" s="28">
        <f t="shared" si="209"/>
        <v>1</v>
      </c>
    </row>
    <row r="1757" spans="1:23" outlineLevel="2" x14ac:dyDescent="0.25">
      <c r="A1757" s="20" t="s">
        <v>1354</v>
      </c>
      <c r="B1757" s="20">
        <v>194</v>
      </c>
      <c r="C1757" s="20" t="s">
        <v>68</v>
      </c>
      <c r="D1757" s="20">
        <v>587</v>
      </c>
      <c r="E1757" s="20" t="s">
        <v>124</v>
      </c>
      <c r="F1757" s="20">
        <v>599</v>
      </c>
      <c r="G1757" s="20" t="s">
        <v>475</v>
      </c>
      <c r="J1757" s="23">
        <v>1</v>
      </c>
      <c r="W1757" s="28">
        <f t="shared" si="209"/>
        <v>1</v>
      </c>
    </row>
    <row r="1758" spans="1:23" outlineLevel="2" x14ac:dyDescent="0.25">
      <c r="A1758" s="20" t="s">
        <v>1354</v>
      </c>
      <c r="B1758" s="20">
        <v>194</v>
      </c>
      <c r="C1758" s="20" t="s">
        <v>68</v>
      </c>
      <c r="D1758" s="20">
        <v>444</v>
      </c>
      <c r="E1758" s="20" t="s">
        <v>199</v>
      </c>
      <c r="F1758" s="20">
        <v>454</v>
      </c>
      <c r="G1758" s="20" t="s">
        <v>796</v>
      </c>
      <c r="Q1758" s="23">
        <v>1</v>
      </c>
      <c r="W1758" s="28">
        <f t="shared" si="209"/>
        <v>1</v>
      </c>
    </row>
    <row r="1759" spans="1:23" outlineLevel="2" x14ac:dyDescent="0.25">
      <c r="A1759" s="20" t="s">
        <v>1354</v>
      </c>
      <c r="B1759" s="20">
        <v>194</v>
      </c>
      <c r="C1759" s="20" t="s">
        <v>68</v>
      </c>
      <c r="D1759" s="20">
        <v>444</v>
      </c>
      <c r="E1759" s="20" t="s">
        <v>199</v>
      </c>
      <c r="F1759" s="20">
        <v>451</v>
      </c>
      <c r="G1759" s="20" t="s">
        <v>797</v>
      </c>
      <c r="V1759" s="23">
        <v>1</v>
      </c>
      <c r="W1759" s="28">
        <f t="shared" si="209"/>
        <v>1</v>
      </c>
    </row>
    <row r="1760" spans="1:23" outlineLevel="2" x14ac:dyDescent="0.25">
      <c r="A1760" s="20" t="s">
        <v>1354</v>
      </c>
      <c r="B1760" s="20">
        <v>194</v>
      </c>
      <c r="C1760" s="20" t="s">
        <v>68</v>
      </c>
      <c r="D1760" s="20">
        <v>1231</v>
      </c>
      <c r="E1760" s="20" t="s">
        <v>254</v>
      </c>
      <c r="F1760" s="20">
        <v>1232</v>
      </c>
      <c r="G1760" s="20" t="s">
        <v>254</v>
      </c>
      <c r="M1760" s="23">
        <v>1</v>
      </c>
      <c r="P1760" s="23">
        <v>1</v>
      </c>
      <c r="R1760" s="23">
        <v>1</v>
      </c>
      <c r="U1760" s="23">
        <v>2</v>
      </c>
      <c r="W1760" s="28">
        <f t="shared" si="209"/>
        <v>5</v>
      </c>
    </row>
    <row r="1761" spans="1:23" outlineLevel="2" x14ac:dyDescent="0.25">
      <c r="A1761" s="20" t="s">
        <v>1354</v>
      </c>
      <c r="B1761" s="20">
        <v>194</v>
      </c>
      <c r="C1761" s="20" t="s">
        <v>68</v>
      </c>
      <c r="D1761" s="20">
        <v>495</v>
      </c>
      <c r="E1761" s="20" t="s">
        <v>212</v>
      </c>
      <c r="F1761" s="20">
        <v>499</v>
      </c>
      <c r="G1761" s="20" t="s">
        <v>819</v>
      </c>
      <c r="V1761" s="23">
        <v>2</v>
      </c>
      <c r="W1761" s="28">
        <f t="shared" si="209"/>
        <v>2</v>
      </c>
    </row>
    <row r="1762" spans="1:23" outlineLevel="1" x14ac:dyDescent="0.25">
      <c r="A1762" s="24" t="s">
        <v>1912</v>
      </c>
      <c r="B1762" s="25"/>
      <c r="C1762" s="25"/>
      <c r="D1762" s="25"/>
      <c r="E1762" s="25"/>
      <c r="F1762" s="25"/>
      <c r="G1762" s="25"/>
      <c r="H1762" s="26">
        <f t="shared" ref="H1762:W1762" si="212">SUBTOTAL(9,H1740:H1761)</f>
        <v>0</v>
      </c>
      <c r="I1762" s="26">
        <f t="shared" si="212"/>
        <v>1</v>
      </c>
      <c r="J1762" s="26">
        <f t="shared" si="212"/>
        <v>174</v>
      </c>
      <c r="K1762" s="26">
        <f t="shared" si="212"/>
        <v>171</v>
      </c>
      <c r="L1762" s="26">
        <f t="shared" si="212"/>
        <v>182</v>
      </c>
      <c r="M1762" s="26">
        <f t="shared" si="212"/>
        <v>175</v>
      </c>
      <c r="N1762" s="26">
        <f t="shared" si="212"/>
        <v>212</v>
      </c>
      <c r="O1762" s="26">
        <f t="shared" si="212"/>
        <v>202</v>
      </c>
      <c r="P1762" s="26">
        <f t="shared" si="212"/>
        <v>243</v>
      </c>
      <c r="Q1762" s="26">
        <f t="shared" si="212"/>
        <v>230</v>
      </c>
      <c r="R1762" s="26">
        <f t="shared" si="212"/>
        <v>218</v>
      </c>
      <c r="S1762" s="26">
        <f t="shared" si="212"/>
        <v>209</v>
      </c>
      <c r="T1762" s="26">
        <f t="shared" si="212"/>
        <v>218</v>
      </c>
      <c r="U1762" s="26">
        <f t="shared" si="212"/>
        <v>226</v>
      </c>
      <c r="V1762" s="26">
        <f t="shared" si="212"/>
        <v>207</v>
      </c>
      <c r="W1762" s="28">
        <f t="shared" si="212"/>
        <v>2668</v>
      </c>
    </row>
    <row r="1763" spans="1:23" outlineLevel="2" x14ac:dyDescent="0.25">
      <c r="A1763" s="20" t="s">
        <v>1355</v>
      </c>
      <c r="B1763" s="20">
        <v>1462</v>
      </c>
      <c r="C1763" s="20" t="s">
        <v>142</v>
      </c>
      <c r="D1763" s="20">
        <v>1664</v>
      </c>
      <c r="E1763" s="20" t="s">
        <v>72</v>
      </c>
      <c r="F1763" s="20">
        <v>215</v>
      </c>
      <c r="G1763" s="20" t="s">
        <v>359</v>
      </c>
      <c r="N1763" s="23">
        <v>1</v>
      </c>
      <c r="O1763" s="23">
        <v>1</v>
      </c>
      <c r="Q1763" s="23">
        <v>2</v>
      </c>
      <c r="W1763" s="28">
        <f t="shared" si="209"/>
        <v>4</v>
      </c>
    </row>
    <row r="1764" spans="1:23" outlineLevel="2" x14ac:dyDescent="0.25">
      <c r="A1764" s="20" t="s">
        <v>1355</v>
      </c>
      <c r="B1764" s="20">
        <v>1462</v>
      </c>
      <c r="C1764" s="20" t="s">
        <v>142</v>
      </c>
      <c r="D1764" s="20">
        <v>1462</v>
      </c>
      <c r="E1764" s="20" t="s">
        <v>142</v>
      </c>
      <c r="F1764" s="20">
        <v>459</v>
      </c>
      <c r="G1764" s="20" t="s">
        <v>582</v>
      </c>
      <c r="N1764" s="23">
        <v>1</v>
      </c>
      <c r="Q1764" s="23">
        <v>1</v>
      </c>
      <c r="W1764" s="28">
        <f t="shared" si="209"/>
        <v>2</v>
      </c>
    </row>
    <row r="1765" spans="1:23" outlineLevel="2" x14ac:dyDescent="0.25">
      <c r="A1765" s="20" t="s">
        <v>1355</v>
      </c>
      <c r="B1765" s="20">
        <v>1462</v>
      </c>
      <c r="C1765" s="20" t="s">
        <v>142</v>
      </c>
      <c r="D1765" s="20">
        <v>1462</v>
      </c>
      <c r="E1765" s="20" t="s">
        <v>142</v>
      </c>
      <c r="F1765" s="20">
        <v>1046</v>
      </c>
      <c r="G1765" s="20" t="s">
        <v>583</v>
      </c>
      <c r="K1765" s="23">
        <v>2</v>
      </c>
      <c r="L1765" s="23">
        <v>1</v>
      </c>
      <c r="W1765" s="28">
        <f t="shared" si="209"/>
        <v>3</v>
      </c>
    </row>
    <row r="1766" spans="1:23" outlineLevel="2" x14ac:dyDescent="0.25">
      <c r="A1766" s="20" t="s">
        <v>1355</v>
      </c>
      <c r="B1766" s="20">
        <v>1462</v>
      </c>
      <c r="C1766" s="20" t="s">
        <v>142</v>
      </c>
      <c r="D1766" s="20">
        <v>1462</v>
      </c>
      <c r="E1766" s="20" t="s">
        <v>142</v>
      </c>
      <c r="F1766" s="20">
        <v>1353</v>
      </c>
      <c r="G1766" s="20" t="s">
        <v>584</v>
      </c>
      <c r="H1766" s="23">
        <v>8</v>
      </c>
      <c r="J1766" s="23">
        <v>18</v>
      </c>
      <c r="K1766" s="23">
        <v>16</v>
      </c>
      <c r="L1766" s="23">
        <v>19</v>
      </c>
      <c r="M1766" s="23">
        <v>14</v>
      </c>
      <c r="N1766" s="23">
        <v>12</v>
      </c>
      <c r="O1766" s="23">
        <v>14</v>
      </c>
      <c r="P1766" s="23">
        <v>13</v>
      </c>
      <c r="Q1766" s="23">
        <v>17</v>
      </c>
      <c r="R1766" s="23">
        <v>10</v>
      </c>
      <c r="W1766" s="28">
        <f t="shared" si="209"/>
        <v>141</v>
      </c>
    </row>
    <row r="1767" spans="1:23" outlineLevel="2" x14ac:dyDescent="0.25">
      <c r="A1767" s="20" t="s">
        <v>1355</v>
      </c>
      <c r="B1767" s="20">
        <v>1462</v>
      </c>
      <c r="C1767" s="20" t="s">
        <v>142</v>
      </c>
      <c r="D1767" s="20">
        <v>1462</v>
      </c>
      <c r="E1767" s="20" t="s">
        <v>142</v>
      </c>
      <c r="F1767" s="20">
        <v>1035</v>
      </c>
      <c r="G1767" s="20" t="s">
        <v>585</v>
      </c>
      <c r="S1767" s="23">
        <v>11</v>
      </c>
      <c r="T1767" s="23">
        <v>17</v>
      </c>
      <c r="U1767" s="23">
        <v>8</v>
      </c>
      <c r="V1767" s="23">
        <v>9</v>
      </c>
      <c r="W1767" s="28">
        <f t="shared" si="209"/>
        <v>45</v>
      </c>
    </row>
    <row r="1768" spans="1:23" outlineLevel="1" x14ac:dyDescent="0.25">
      <c r="A1768" s="24" t="s">
        <v>1913</v>
      </c>
      <c r="B1768" s="25"/>
      <c r="C1768" s="25"/>
      <c r="D1768" s="25"/>
      <c r="E1768" s="25"/>
      <c r="F1768" s="25"/>
      <c r="G1768" s="25"/>
      <c r="H1768" s="26">
        <f t="shared" ref="H1768:W1768" si="213">SUBTOTAL(9,H1763:H1767)</f>
        <v>8</v>
      </c>
      <c r="I1768" s="26">
        <f t="shared" si="213"/>
        <v>0</v>
      </c>
      <c r="J1768" s="26">
        <f t="shared" si="213"/>
        <v>18</v>
      </c>
      <c r="K1768" s="26">
        <f t="shared" si="213"/>
        <v>18</v>
      </c>
      <c r="L1768" s="26">
        <f t="shared" si="213"/>
        <v>20</v>
      </c>
      <c r="M1768" s="26">
        <f t="shared" si="213"/>
        <v>14</v>
      </c>
      <c r="N1768" s="26">
        <f t="shared" si="213"/>
        <v>14</v>
      </c>
      <c r="O1768" s="26">
        <f t="shared" si="213"/>
        <v>15</v>
      </c>
      <c r="P1768" s="26">
        <f t="shared" si="213"/>
        <v>13</v>
      </c>
      <c r="Q1768" s="26">
        <f t="shared" si="213"/>
        <v>20</v>
      </c>
      <c r="R1768" s="26">
        <f t="shared" si="213"/>
        <v>10</v>
      </c>
      <c r="S1768" s="26">
        <f t="shared" si="213"/>
        <v>11</v>
      </c>
      <c r="T1768" s="26">
        <f t="shared" si="213"/>
        <v>17</v>
      </c>
      <c r="U1768" s="26">
        <f t="shared" si="213"/>
        <v>8</v>
      </c>
      <c r="V1768" s="26">
        <f t="shared" si="213"/>
        <v>9</v>
      </c>
      <c r="W1768" s="28">
        <f t="shared" si="213"/>
        <v>195</v>
      </c>
    </row>
    <row r="1769" spans="1:23" outlineLevel="2" x14ac:dyDescent="0.25">
      <c r="A1769" s="20" t="s">
        <v>1356</v>
      </c>
      <c r="B1769" s="20">
        <v>207</v>
      </c>
      <c r="C1769" s="20" t="s">
        <v>885</v>
      </c>
      <c r="D1769" s="20">
        <v>38</v>
      </c>
      <c r="E1769" s="20" t="s">
        <v>26</v>
      </c>
      <c r="F1769" s="20">
        <v>39</v>
      </c>
      <c r="G1769" s="20" t="s">
        <v>280</v>
      </c>
      <c r="R1769" s="23">
        <v>1</v>
      </c>
      <c r="W1769" s="28">
        <f t="shared" si="209"/>
        <v>1</v>
      </c>
    </row>
    <row r="1770" spans="1:23" outlineLevel="2" x14ac:dyDescent="0.25">
      <c r="A1770" s="20" t="s">
        <v>1356</v>
      </c>
      <c r="B1770" s="20">
        <v>207</v>
      </c>
      <c r="C1770" s="20" t="s">
        <v>885</v>
      </c>
      <c r="D1770" s="20">
        <v>389</v>
      </c>
      <c r="E1770" s="20" t="s">
        <v>118</v>
      </c>
      <c r="F1770" s="20">
        <v>390</v>
      </c>
      <c r="G1770" s="20" t="s">
        <v>436</v>
      </c>
      <c r="K1770" s="23">
        <v>1</v>
      </c>
      <c r="M1770" s="23">
        <v>1</v>
      </c>
      <c r="N1770" s="23">
        <v>1</v>
      </c>
      <c r="O1770" s="23">
        <v>2</v>
      </c>
      <c r="P1770" s="23">
        <v>1</v>
      </c>
      <c r="Q1770" s="23">
        <v>3</v>
      </c>
      <c r="W1770" s="28">
        <f t="shared" si="209"/>
        <v>9</v>
      </c>
    </row>
    <row r="1771" spans="1:23" outlineLevel="1" x14ac:dyDescent="0.25">
      <c r="A1771" s="24" t="s">
        <v>1914</v>
      </c>
      <c r="B1771" s="25"/>
      <c r="C1771" s="25"/>
      <c r="D1771" s="25"/>
      <c r="E1771" s="25"/>
      <c r="F1771" s="25"/>
      <c r="G1771" s="25"/>
      <c r="H1771" s="26">
        <f t="shared" ref="H1771:W1771" si="214">SUBTOTAL(9,H1769:H1770)</f>
        <v>0</v>
      </c>
      <c r="I1771" s="26">
        <f t="shared" si="214"/>
        <v>0</v>
      </c>
      <c r="J1771" s="26">
        <f t="shared" si="214"/>
        <v>0</v>
      </c>
      <c r="K1771" s="26">
        <f t="shared" si="214"/>
        <v>1</v>
      </c>
      <c r="L1771" s="26">
        <f t="shared" si="214"/>
        <v>0</v>
      </c>
      <c r="M1771" s="26">
        <f t="shared" si="214"/>
        <v>1</v>
      </c>
      <c r="N1771" s="26">
        <f t="shared" si="214"/>
        <v>1</v>
      </c>
      <c r="O1771" s="26">
        <f t="shared" si="214"/>
        <v>2</v>
      </c>
      <c r="P1771" s="26">
        <f t="shared" si="214"/>
        <v>1</v>
      </c>
      <c r="Q1771" s="26">
        <f t="shared" si="214"/>
        <v>3</v>
      </c>
      <c r="R1771" s="26">
        <f t="shared" si="214"/>
        <v>1</v>
      </c>
      <c r="S1771" s="26">
        <f t="shared" si="214"/>
        <v>0</v>
      </c>
      <c r="T1771" s="26">
        <f t="shared" si="214"/>
        <v>0</v>
      </c>
      <c r="U1771" s="26">
        <f t="shared" si="214"/>
        <v>0</v>
      </c>
      <c r="V1771" s="26">
        <f t="shared" si="214"/>
        <v>0</v>
      </c>
      <c r="W1771" s="28">
        <f t="shared" si="214"/>
        <v>10</v>
      </c>
    </row>
    <row r="1772" spans="1:23" outlineLevel="2" x14ac:dyDescent="0.25">
      <c r="A1772" s="20" t="s">
        <v>1357</v>
      </c>
      <c r="B1772" s="20">
        <v>1002</v>
      </c>
      <c r="C1772" s="20" t="s">
        <v>58</v>
      </c>
      <c r="D1772" s="20">
        <v>1469</v>
      </c>
      <c r="E1772" s="20" t="s">
        <v>176</v>
      </c>
      <c r="F1772" s="20">
        <v>948</v>
      </c>
      <c r="G1772" s="20" t="s">
        <v>720</v>
      </c>
      <c r="V1772" s="23">
        <v>1</v>
      </c>
      <c r="W1772" s="28">
        <f t="shared" si="209"/>
        <v>1</v>
      </c>
    </row>
    <row r="1773" spans="1:23" outlineLevel="1" x14ac:dyDescent="0.25">
      <c r="A1773" s="24" t="s">
        <v>1915</v>
      </c>
      <c r="B1773" s="25"/>
      <c r="C1773" s="25"/>
      <c r="D1773" s="25"/>
      <c r="E1773" s="25"/>
      <c r="F1773" s="25"/>
      <c r="G1773" s="25"/>
      <c r="H1773" s="26">
        <f t="shared" ref="H1773:W1773" si="215">SUBTOTAL(9,H1772:H1772)</f>
        <v>0</v>
      </c>
      <c r="I1773" s="26">
        <f t="shared" si="215"/>
        <v>0</v>
      </c>
      <c r="J1773" s="26">
        <f t="shared" si="215"/>
        <v>0</v>
      </c>
      <c r="K1773" s="26">
        <f t="shared" si="215"/>
        <v>0</v>
      </c>
      <c r="L1773" s="26">
        <f t="shared" si="215"/>
        <v>0</v>
      </c>
      <c r="M1773" s="26">
        <f t="shared" si="215"/>
        <v>0</v>
      </c>
      <c r="N1773" s="26">
        <f t="shared" si="215"/>
        <v>0</v>
      </c>
      <c r="O1773" s="26">
        <f t="shared" si="215"/>
        <v>0</v>
      </c>
      <c r="P1773" s="26">
        <f t="shared" si="215"/>
        <v>0</v>
      </c>
      <c r="Q1773" s="26">
        <f t="shared" si="215"/>
        <v>0</v>
      </c>
      <c r="R1773" s="26">
        <f t="shared" si="215"/>
        <v>0</v>
      </c>
      <c r="S1773" s="26">
        <f t="shared" si="215"/>
        <v>0</v>
      </c>
      <c r="T1773" s="26">
        <f t="shared" si="215"/>
        <v>0</v>
      </c>
      <c r="U1773" s="26">
        <f t="shared" si="215"/>
        <v>0</v>
      </c>
      <c r="V1773" s="26">
        <f t="shared" si="215"/>
        <v>1</v>
      </c>
      <c r="W1773" s="28">
        <f t="shared" si="215"/>
        <v>1</v>
      </c>
    </row>
    <row r="1774" spans="1:23" outlineLevel="2" x14ac:dyDescent="0.25">
      <c r="A1774" s="20" t="s">
        <v>1358</v>
      </c>
      <c r="B1774" s="20">
        <v>205</v>
      </c>
      <c r="C1774" s="20" t="s">
        <v>884</v>
      </c>
      <c r="D1774" s="20">
        <v>282</v>
      </c>
      <c r="E1774" s="20" t="s">
        <v>92</v>
      </c>
      <c r="F1774" s="20">
        <v>284</v>
      </c>
      <c r="G1774" s="20" t="s">
        <v>392</v>
      </c>
      <c r="H1774" s="23">
        <v>3</v>
      </c>
      <c r="J1774" s="23">
        <v>1</v>
      </c>
      <c r="K1774" s="23">
        <v>2</v>
      </c>
      <c r="L1774" s="23">
        <v>5</v>
      </c>
      <c r="M1774" s="23">
        <v>2</v>
      </c>
      <c r="N1774" s="23">
        <v>2</v>
      </c>
      <c r="O1774" s="23">
        <v>2</v>
      </c>
      <c r="P1774" s="23">
        <v>3</v>
      </c>
      <c r="W1774" s="28">
        <f t="shared" si="209"/>
        <v>20</v>
      </c>
    </row>
    <row r="1775" spans="1:23" outlineLevel="2" x14ac:dyDescent="0.25">
      <c r="A1775" s="20" t="s">
        <v>1358</v>
      </c>
      <c r="B1775" s="20">
        <v>205</v>
      </c>
      <c r="C1775" s="20" t="s">
        <v>884</v>
      </c>
      <c r="D1775" s="20">
        <v>282</v>
      </c>
      <c r="E1775" s="20" t="s">
        <v>92</v>
      </c>
      <c r="F1775" s="20">
        <v>283</v>
      </c>
      <c r="G1775" s="20" t="s">
        <v>393</v>
      </c>
      <c r="Q1775" s="23">
        <v>1</v>
      </c>
      <c r="R1775" s="23">
        <v>1</v>
      </c>
      <c r="S1775" s="23">
        <v>2</v>
      </c>
      <c r="T1775" s="23">
        <v>1</v>
      </c>
      <c r="U1775" s="23">
        <v>4</v>
      </c>
      <c r="V1775" s="23">
        <v>1</v>
      </c>
      <c r="W1775" s="28">
        <f t="shared" si="209"/>
        <v>10</v>
      </c>
    </row>
    <row r="1776" spans="1:23" outlineLevel="1" x14ac:dyDescent="0.25">
      <c r="A1776" s="24" t="s">
        <v>1916</v>
      </c>
      <c r="B1776" s="25"/>
      <c r="C1776" s="25"/>
      <c r="D1776" s="25"/>
      <c r="E1776" s="25"/>
      <c r="F1776" s="25"/>
      <c r="G1776" s="25"/>
      <c r="H1776" s="26">
        <f t="shared" ref="H1776:W1776" si="216">SUBTOTAL(9,H1774:H1775)</f>
        <v>3</v>
      </c>
      <c r="I1776" s="26">
        <f t="shared" si="216"/>
        <v>0</v>
      </c>
      <c r="J1776" s="26">
        <f t="shared" si="216"/>
        <v>1</v>
      </c>
      <c r="K1776" s="26">
        <f t="shared" si="216"/>
        <v>2</v>
      </c>
      <c r="L1776" s="26">
        <f t="shared" si="216"/>
        <v>5</v>
      </c>
      <c r="M1776" s="26">
        <f t="shared" si="216"/>
        <v>2</v>
      </c>
      <c r="N1776" s="26">
        <f t="shared" si="216"/>
        <v>2</v>
      </c>
      <c r="O1776" s="26">
        <f t="shared" si="216"/>
        <v>2</v>
      </c>
      <c r="P1776" s="26">
        <f t="shared" si="216"/>
        <v>3</v>
      </c>
      <c r="Q1776" s="26">
        <f t="shared" si="216"/>
        <v>1</v>
      </c>
      <c r="R1776" s="26">
        <f t="shared" si="216"/>
        <v>1</v>
      </c>
      <c r="S1776" s="26">
        <f t="shared" si="216"/>
        <v>2</v>
      </c>
      <c r="T1776" s="26">
        <f t="shared" si="216"/>
        <v>1</v>
      </c>
      <c r="U1776" s="26">
        <f t="shared" si="216"/>
        <v>4</v>
      </c>
      <c r="V1776" s="26">
        <f t="shared" si="216"/>
        <v>1</v>
      </c>
      <c r="W1776" s="28">
        <f t="shared" si="216"/>
        <v>30</v>
      </c>
    </row>
    <row r="1777" spans="1:23" outlineLevel="2" x14ac:dyDescent="0.25">
      <c r="A1777" s="20" t="s">
        <v>1359</v>
      </c>
      <c r="B1777" s="20">
        <v>635</v>
      </c>
      <c r="C1777" s="20" t="s">
        <v>133</v>
      </c>
      <c r="D1777" s="20">
        <v>14</v>
      </c>
      <c r="E1777" s="20" t="s">
        <v>24</v>
      </c>
      <c r="F1777" s="20">
        <v>23</v>
      </c>
      <c r="G1777" s="20" t="s">
        <v>268</v>
      </c>
      <c r="S1777" s="23">
        <v>1</v>
      </c>
      <c r="U1777" s="23">
        <v>1</v>
      </c>
      <c r="W1777" s="28">
        <f t="shared" si="209"/>
        <v>2</v>
      </c>
    </row>
    <row r="1778" spans="1:23" outlineLevel="2" x14ac:dyDescent="0.25">
      <c r="A1778" s="20" t="s">
        <v>1359</v>
      </c>
      <c r="B1778" s="20">
        <v>635</v>
      </c>
      <c r="C1778" s="20" t="s">
        <v>133</v>
      </c>
      <c r="D1778" s="20">
        <v>1630</v>
      </c>
      <c r="E1778" s="20" t="s">
        <v>29</v>
      </c>
      <c r="F1778" s="20">
        <v>1648</v>
      </c>
      <c r="G1778" s="20" t="s">
        <v>292</v>
      </c>
      <c r="S1778" s="23">
        <v>1</v>
      </c>
      <c r="T1778" s="23">
        <v>3</v>
      </c>
      <c r="U1778" s="23">
        <v>1</v>
      </c>
      <c r="W1778" s="28">
        <f t="shared" si="209"/>
        <v>5</v>
      </c>
    </row>
    <row r="1779" spans="1:23" outlineLevel="2" x14ac:dyDescent="0.25">
      <c r="A1779" s="20" t="s">
        <v>1359</v>
      </c>
      <c r="B1779" s="20">
        <v>635</v>
      </c>
      <c r="C1779" s="20" t="s">
        <v>133</v>
      </c>
      <c r="D1779" s="20">
        <v>174</v>
      </c>
      <c r="E1779" s="20" t="s">
        <v>61</v>
      </c>
      <c r="F1779" s="20">
        <v>178</v>
      </c>
      <c r="G1779" s="20" t="s">
        <v>344</v>
      </c>
      <c r="P1779" s="23">
        <v>1</v>
      </c>
      <c r="W1779" s="28">
        <f t="shared" si="209"/>
        <v>1</v>
      </c>
    </row>
    <row r="1780" spans="1:23" outlineLevel="2" x14ac:dyDescent="0.25">
      <c r="A1780" s="20" t="s">
        <v>1359</v>
      </c>
      <c r="B1780" s="20">
        <v>635</v>
      </c>
      <c r="C1780" s="20" t="s">
        <v>133</v>
      </c>
      <c r="D1780" s="20">
        <v>1631</v>
      </c>
      <c r="E1780" s="20" t="s">
        <v>63</v>
      </c>
      <c r="F1780" s="20">
        <v>1649</v>
      </c>
      <c r="G1780" s="20" t="s">
        <v>346</v>
      </c>
      <c r="H1780" s="23">
        <v>2</v>
      </c>
      <c r="J1780" s="23">
        <v>4</v>
      </c>
      <c r="K1780" s="23">
        <v>2</v>
      </c>
      <c r="L1780" s="23">
        <v>2</v>
      </c>
      <c r="M1780" s="23">
        <v>1</v>
      </c>
      <c r="N1780" s="23">
        <v>5</v>
      </c>
      <c r="W1780" s="28">
        <f t="shared" si="209"/>
        <v>16</v>
      </c>
    </row>
    <row r="1781" spans="1:23" outlineLevel="2" x14ac:dyDescent="0.25">
      <c r="A1781" s="20" t="s">
        <v>1359</v>
      </c>
      <c r="B1781" s="20">
        <v>635</v>
      </c>
      <c r="C1781" s="20" t="s">
        <v>133</v>
      </c>
      <c r="D1781" s="20">
        <v>194</v>
      </c>
      <c r="E1781" s="20" t="s">
        <v>68</v>
      </c>
      <c r="F1781" s="20">
        <v>199</v>
      </c>
      <c r="G1781" s="20" t="s">
        <v>351</v>
      </c>
      <c r="V1781" s="23">
        <v>1</v>
      </c>
      <c r="W1781" s="28">
        <f t="shared" si="209"/>
        <v>1</v>
      </c>
    </row>
    <row r="1782" spans="1:23" outlineLevel="2" x14ac:dyDescent="0.25">
      <c r="A1782" s="20" t="s">
        <v>1359</v>
      </c>
      <c r="B1782" s="20">
        <v>635</v>
      </c>
      <c r="C1782" s="20" t="s">
        <v>133</v>
      </c>
      <c r="D1782" s="20">
        <v>194</v>
      </c>
      <c r="E1782" s="20" t="s">
        <v>68</v>
      </c>
      <c r="F1782" s="20">
        <v>202</v>
      </c>
      <c r="G1782" s="20" t="s">
        <v>353</v>
      </c>
      <c r="M1782" s="23">
        <v>1</v>
      </c>
      <c r="W1782" s="28">
        <f t="shared" si="209"/>
        <v>1</v>
      </c>
    </row>
    <row r="1783" spans="1:23" outlineLevel="2" x14ac:dyDescent="0.25">
      <c r="A1783" s="20" t="s">
        <v>1359</v>
      </c>
      <c r="B1783" s="20">
        <v>635</v>
      </c>
      <c r="C1783" s="20" t="s">
        <v>133</v>
      </c>
      <c r="D1783" s="20">
        <v>1672</v>
      </c>
      <c r="E1783" s="20" t="s">
        <v>94</v>
      </c>
      <c r="F1783" s="20">
        <v>1673</v>
      </c>
      <c r="G1783" s="20" t="s">
        <v>94</v>
      </c>
      <c r="R1783" s="23">
        <v>3</v>
      </c>
      <c r="T1783" s="23">
        <v>3</v>
      </c>
      <c r="W1783" s="28">
        <f t="shared" si="209"/>
        <v>6</v>
      </c>
    </row>
    <row r="1784" spans="1:23" outlineLevel="2" x14ac:dyDescent="0.25">
      <c r="A1784" s="20" t="s">
        <v>1359</v>
      </c>
      <c r="B1784" s="20">
        <v>635</v>
      </c>
      <c r="C1784" s="20" t="s">
        <v>133</v>
      </c>
      <c r="D1784" s="20">
        <v>1739</v>
      </c>
      <c r="E1784" s="20" t="s">
        <v>96</v>
      </c>
      <c r="F1784" s="20">
        <v>1715</v>
      </c>
      <c r="G1784" s="20" t="s">
        <v>96</v>
      </c>
      <c r="T1784" s="23">
        <v>1</v>
      </c>
      <c r="W1784" s="28">
        <f t="shared" si="209"/>
        <v>1</v>
      </c>
    </row>
    <row r="1785" spans="1:23" outlineLevel="2" x14ac:dyDescent="0.25">
      <c r="A1785" s="20" t="s">
        <v>1359</v>
      </c>
      <c r="B1785" s="20">
        <v>635</v>
      </c>
      <c r="C1785" s="20" t="s">
        <v>133</v>
      </c>
      <c r="D1785" s="20">
        <v>1067</v>
      </c>
      <c r="E1785" s="20" t="s">
        <v>97</v>
      </c>
      <c r="F1785" s="20">
        <v>1068</v>
      </c>
      <c r="G1785" s="20" t="s">
        <v>97</v>
      </c>
      <c r="U1785" s="23">
        <v>1</v>
      </c>
      <c r="W1785" s="28">
        <f t="shared" si="209"/>
        <v>1</v>
      </c>
    </row>
    <row r="1786" spans="1:23" outlineLevel="2" x14ac:dyDescent="0.25">
      <c r="A1786" s="20" t="s">
        <v>1359</v>
      </c>
      <c r="B1786" s="20">
        <v>635</v>
      </c>
      <c r="C1786" s="20" t="s">
        <v>133</v>
      </c>
      <c r="D1786" s="20">
        <v>1343</v>
      </c>
      <c r="E1786" s="20" t="s">
        <v>243</v>
      </c>
      <c r="F1786" s="20">
        <v>1344</v>
      </c>
      <c r="G1786" s="20" t="s">
        <v>243</v>
      </c>
      <c r="T1786" s="23">
        <v>1</v>
      </c>
      <c r="W1786" s="28">
        <f t="shared" si="209"/>
        <v>1</v>
      </c>
    </row>
    <row r="1787" spans="1:23" outlineLevel="2" x14ac:dyDescent="0.25">
      <c r="A1787" s="20" t="s">
        <v>1359</v>
      </c>
      <c r="B1787" s="20">
        <v>635</v>
      </c>
      <c r="C1787" s="20" t="s">
        <v>133</v>
      </c>
      <c r="D1787" s="20">
        <v>364</v>
      </c>
      <c r="E1787" s="20" t="s">
        <v>117</v>
      </c>
      <c r="F1787" s="20">
        <v>379</v>
      </c>
      <c r="G1787" s="20" t="s">
        <v>422</v>
      </c>
      <c r="T1787" s="23">
        <v>1</v>
      </c>
      <c r="W1787" s="28">
        <f t="shared" si="209"/>
        <v>1</v>
      </c>
    </row>
    <row r="1788" spans="1:23" outlineLevel="2" x14ac:dyDescent="0.25">
      <c r="A1788" s="20" t="s">
        <v>1359</v>
      </c>
      <c r="B1788" s="20">
        <v>635</v>
      </c>
      <c r="C1788" s="20" t="s">
        <v>133</v>
      </c>
      <c r="D1788" s="20">
        <v>364</v>
      </c>
      <c r="E1788" s="20" t="s">
        <v>117</v>
      </c>
      <c r="F1788" s="20">
        <v>377</v>
      </c>
      <c r="G1788" s="20" t="s">
        <v>430</v>
      </c>
      <c r="R1788" s="23">
        <v>1</v>
      </c>
      <c r="W1788" s="28">
        <f t="shared" si="209"/>
        <v>1</v>
      </c>
    </row>
    <row r="1789" spans="1:23" outlineLevel="2" x14ac:dyDescent="0.25">
      <c r="A1789" s="20" t="s">
        <v>1359</v>
      </c>
      <c r="B1789" s="20">
        <v>635</v>
      </c>
      <c r="C1789" s="20" t="s">
        <v>133</v>
      </c>
      <c r="D1789" s="20">
        <v>1455</v>
      </c>
      <c r="E1789" s="20" t="s">
        <v>132</v>
      </c>
      <c r="F1789" s="20">
        <v>396</v>
      </c>
      <c r="G1789" s="20" t="s">
        <v>521</v>
      </c>
      <c r="L1789" s="23">
        <v>1</v>
      </c>
      <c r="W1789" s="28">
        <f t="shared" si="209"/>
        <v>1</v>
      </c>
    </row>
    <row r="1790" spans="1:23" outlineLevel="2" x14ac:dyDescent="0.25">
      <c r="A1790" s="20" t="s">
        <v>1359</v>
      </c>
      <c r="B1790" s="20">
        <v>635</v>
      </c>
      <c r="C1790" s="20" t="s">
        <v>133</v>
      </c>
      <c r="D1790" s="20">
        <v>635</v>
      </c>
      <c r="E1790" s="20" t="s">
        <v>133</v>
      </c>
      <c r="F1790" s="20">
        <v>640</v>
      </c>
      <c r="G1790" s="20" t="s">
        <v>525</v>
      </c>
      <c r="H1790" s="23">
        <v>47</v>
      </c>
      <c r="I1790" s="23">
        <v>1</v>
      </c>
      <c r="M1790" s="23">
        <v>93</v>
      </c>
      <c r="N1790" s="23">
        <v>93</v>
      </c>
      <c r="W1790" s="28">
        <f t="shared" si="209"/>
        <v>234</v>
      </c>
    </row>
    <row r="1791" spans="1:23" outlineLevel="2" x14ac:dyDescent="0.25">
      <c r="A1791" s="20" t="s">
        <v>1359</v>
      </c>
      <c r="B1791" s="20">
        <v>635</v>
      </c>
      <c r="C1791" s="20" t="s">
        <v>133</v>
      </c>
      <c r="D1791" s="20">
        <v>635</v>
      </c>
      <c r="E1791" s="20" t="s">
        <v>133</v>
      </c>
      <c r="F1791" s="20">
        <v>637</v>
      </c>
      <c r="G1791" s="20" t="s">
        <v>526</v>
      </c>
      <c r="S1791" s="23">
        <v>87</v>
      </c>
      <c r="T1791" s="23">
        <v>68</v>
      </c>
      <c r="U1791" s="23">
        <v>56</v>
      </c>
      <c r="V1791" s="23">
        <v>70</v>
      </c>
      <c r="W1791" s="28">
        <f t="shared" si="209"/>
        <v>281</v>
      </c>
    </row>
    <row r="1792" spans="1:23" outlineLevel="2" x14ac:dyDescent="0.25">
      <c r="A1792" s="20" t="s">
        <v>1359</v>
      </c>
      <c r="B1792" s="20">
        <v>635</v>
      </c>
      <c r="C1792" s="20" t="s">
        <v>133</v>
      </c>
      <c r="D1792" s="20">
        <v>635</v>
      </c>
      <c r="E1792" s="20" t="s">
        <v>133</v>
      </c>
      <c r="F1792" s="20">
        <v>638</v>
      </c>
      <c r="G1792" s="20" t="s">
        <v>527</v>
      </c>
      <c r="O1792" s="23">
        <v>79</v>
      </c>
      <c r="P1792" s="23">
        <v>91</v>
      </c>
      <c r="Q1792" s="23">
        <v>87</v>
      </c>
      <c r="R1792" s="23">
        <v>79</v>
      </c>
      <c r="W1792" s="28">
        <f t="shared" si="209"/>
        <v>336</v>
      </c>
    </row>
    <row r="1793" spans="1:23" outlineLevel="2" x14ac:dyDescent="0.25">
      <c r="A1793" s="20" t="s">
        <v>1359</v>
      </c>
      <c r="B1793" s="20">
        <v>635</v>
      </c>
      <c r="C1793" s="20" t="s">
        <v>133</v>
      </c>
      <c r="D1793" s="20">
        <v>635</v>
      </c>
      <c r="E1793" s="20" t="s">
        <v>133</v>
      </c>
      <c r="F1793" s="20">
        <v>639</v>
      </c>
      <c r="G1793" s="20" t="s">
        <v>528</v>
      </c>
      <c r="J1793" s="23">
        <v>2</v>
      </c>
      <c r="K1793" s="23">
        <v>6</v>
      </c>
      <c r="L1793" s="23">
        <v>4</v>
      </c>
      <c r="W1793" s="28">
        <f t="shared" si="209"/>
        <v>12</v>
      </c>
    </row>
    <row r="1794" spans="1:23" outlineLevel="2" x14ac:dyDescent="0.25">
      <c r="A1794" s="20" t="s">
        <v>1359</v>
      </c>
      <c r="B1794" s="20">
        <v>635</v>
      </c>
      <c r="C1794" s="20" t="s">
        <v>133</v>
      </c>
      <c r="D1794" s="20">
        <v>635</v>
      </c>
      <c r="E1794" s="20" t="s">
        <v>133</v>
      </c>
      <c r="F1794" s="20">
        <v>636</v>
      </c>
      <c r="G1794" s="20" t="s">
        <v>529</v>
      </c>
      <c r="J1794" s="23">
        <v>72</v>
      </c>
      <c r="K1794" s="23">
        <v>77</v>
      </c>
      <c r="L1794" s="23">
        <v>85</v>
      </c>
      <c r="W1794" s="28">
        <f t="shared" si="209"/>
        <v>234</v>
      </c>
    </row>
    <row r="1795" spans="1:23" outlineLevel="2" x14ac:dyDescent="0.25">
      <c r="A1795" s="20" t="s">
        <v>1359</v>
      </c>
      <c r="B1795" s="20">
        <v>635</v>
      </c>
      <c r="C1795" s="20" t="s">
        <v>133</v>
      </c>
      <c r="D1795" s="20">
        <v>1456</v>
      </c>
      <c r="E1795" s="20" t="s">
        <v>134</v>
      </c>
      <c r="F1795" s="20">
        <v>363</v>
      </c>
      <c r="G1795" s="20" t="s">
        <v>530</v>
      </c>
      <c r="R1795" s="23">
        <v>1</v>
      </c>
      <c r="W1795" s="28">
        <f t="shared" ref="W1795:W1867" si="217">SUM(H1795:V1795)</f>
        <v>1</v>
      </c>
    </row>
    <row r="1796" spans="1:23" outlineLevel="2" x14ac:dyDescent="0.25">
      <c r="A1796" s="20" t="s">
        <v>1359</v>
      </c>
      <c r="B1796" s="20">
        <v>635</v>
      </c>
      <c r="C1796" s="20" t="s">
        <v>133</v>
      </c>
      <c r="D1796" s="20">
        <v>1456</v>
      </c>
      <c r="E1796" s="20" t="s">
        <v>134</v>
      </c>
      <c r="F1796" s="20">
        <v>361</v>
      </c>
      <c r="G1796" s="20" t="s">
        <v>533</v>
      </c>
      <c r="H1796" s="23">
        <v>1</v>
      </c>
      <c r="O1796" s="23">
        <v>1</v>
      </c>
      <c r="W1796" s="28">
        <f t="shared" si="217"/>
        <v>2</v>
      </c>
    </row>
    <row r="1797" spans="1:23" outlineLevel="2" x14ac:dyDescent="0.25">
      <c r="A1797" s="20" t="s">
        <v>1359</v>
      </c>
      <c r="B1797" s="20">
        <v>635</v>
      </c>
      <c r="C1797" s="20" t="s">
        <v>133</v>
      </c>
      <c r="D1797" s="20">
        <v>839</v>
      </c>
      <c r="E1797" s="20" t="s">
        <v>163</v>
      </c>
      <c r="F1797" s="20">
        <v>843</v>
      </c>
      <c r="G1797" s="20" t="s">
        <v>660</v>
      </c>
      <c r="S1797" s="23">
        <v>1</v>
      </c>
      <c r="T1797" s="23">
        <v>1</v>
      </c>
      <c r="W1797" s="28">
        <f t="shared" si="217"/>
        <v>2</v>
      </c>
    </row>
    <row r="1798" spans="1:23" outlineLevel="2" x14ac:dyDescent="0.25">
      <c r="A1798" s="20" t="s">
        <v>1359</v>
      </c>
      <c r="B1798" s="20">
        <v>635</v>
      </c>
      <c r="C1798" s="20" t="s">
        <v>133</v>
      </c>
      <c r="D1798" s="20">
        <v>839</v>
      </c>
      <c r="E1798" s="20" t="s">
        <v>163</v>
      </c>
      <c r="F1798" s="20">
        <v>844</v>
      </c>
      <c r="G1798" s="20" t="s">
        <v>663</v>
      </c>
      <c r="J1798" s="23">
        <v>2</v>
      </c>
      <c r="L1798" s="23">
        <v>1</v>
      </c>
      <c r="M1798" s="23">
        <v>1</v>
      </c>
      <c r="W1798" s="28">
        <f t="shared" si="217"/>
        <v>4</v>
      </c>
    </row>
    <row r="1799" spans="1:23" outlineLevel="2" x14ac:dyDescent="0.25">
      <c r="A1799" s="20" t="s">
        <v>1359</v>
      </c>
      <c r="B1799" s="20">
        <v>635</v>
      </c>
      <c r="C1799" s="20" t="s">
        <v>133</v>
      </c>
      <c r="D1799" s="20">
        <v>495</v>
      </c>
      <c r="E1799" s="20" t="s">
        <v>212</v>
      </c>
      <c r="F1799" s="20">
        <v>501</v>
      </c>
      <c r="G1799" s="20" t="s">
        <v>816</v>
      </c>
      <c r="K1799" s="23">
        <v>1</v>
      </c>
      <c r="W1799" s="28">
        <f t="shared" si="217"/>
        <v>1</v>
      </c>
    </row>
    <row r="1800" spans="1:23" outlineLevel="1" x14ac:dyDescent="0.25">
      <c r="A1800" s="24" t="s">
        <v>1917</v>
      </c>
      <c r="B1800" s="25"/>
      <c r="C1800" s="25"/>
      <c r="D1800" s="25"/>
      <c r="E1800" s="25"/>
      <c r="F1800" s="25"/>
      <c r="G1800" s="25"/>
      <c r="H1800" s="26">
        <f t="shared" ref="H1800:W1800" si="218">SUBTOTAL(9,H1777:H1799)</f>
        <v>50</v>
      </c>
      <c r="I1800" s="26">
        <f t="shared" si="218"/>
        <v>1</v>
      </c>
      <c r="J1800" s="26">
        <f t="shared" si="218"/>
        <v>80</v>
      </c>
      <c r="K1800" s="26">
        <f t="shared" si="218"/>
        <v>86</v>
      </c>
      <c r="L1800" s="26">
        <f t="shared" si="218"/>
        <v>93</v>
      </c>
      <c r="M1800" s="26">
        <f t="shared" si="218"/>
        <v>96</v>
      </c>
      <c r="N1800" s="26">
        <f t="shared" si="218"/>
        <v>98</v>
      </c>
      <c r="O1800" s="26">
        <f t="shared" si="218"/>
        <v>80</v>
      </c>
      <c r="P1800" s="26">
        <f t="shared" si="218"/>
        <v>92</v>
      </c>
      <c r="Q1800" s="26">
        <f t="shared" si="218"/>
        <v>87</v>
      </c>
      <c r="R1800" s="26">
        <f t="shared" si="218"/>
        <v>84</v>
      </c>
      <c r="S1800" s="26">
        <f t="shared" si="218"/>
        <v>90</v>
      </c>
      <c r="T1800" s="26">
        <f t="shared" si="218"/>
        <v>78</v>
      </c>
      <c r="U1800" s="26">
        <f t="shared" si="218"/>
        <v>59</v>
      </c>
      <c r="V1800" s="26">
        <f t="shared" si="218"/>
        <v>71</v>
      </c>
      <c r="W1800" s="28">
        <f t="shared" si="218"/>
        <v>1145</v>
      </c>
    </row>
    <row r="1801" spans="1:23" outlineLevel="2" x14ac:dyDescent="0.25">
      <c r="A1801" s="20" t="s">
        <v>1360</v>
      </c>
      <c r="B1801" s="20">
        <v>1038</v>
      </c>
      <c r="C1801" s="20" t="s">
        <v>18</v>
      </c>
      <c r="D1801" s="20">
        <v>1038</v>
      </c>
      <c r="E1801" s="20" t="s">
        <v>18</v>
      </c>
      <c r="F1801" s="20">
        <v>1039</v>
      </c>
      <c r="G1801" s="20" t="s">
        <v>261</v>
      </c>
      <c r="K1801" s="23">
        <v>1</v>
      </c>
      <c r="L1801" s="23">
        <v>1</v>
      </c>
      <c r="O1801" s="23">
        <v>1</v>
      </c>
      <c r="W1801" s="28">
        <f t="shared" si="217"/>
        <v>3</v>
      </c>
    </row>
    <row r="1802" spans="1:23" outlineLevel="2" x14ac:dyDescent="0.25">
      <c r="A1802" s="20" t="s">
        <v>1360</v>
      </c>
      <c r="B1802" s="20">
        <v>1038</v>
      </c>
      <c r="C1802" s="20" t="s">
        <v>18</v>
      </c>
      <c r="D1802" s="20">
        <v>42</v>
      </c>
      <c r="E1802" s="20" t="s">
        <v>27</v>
      </c>
      <c r="F1802" s="20">
        <v>52</v>
      </c>
      <c r="G1802" s="20" t="s">
        <v>282</v>
      </c>
      <c r="U1802" s="23">
        <v>1</v>
      </c>
      <c r="W1802" s="28">
        <f t="shared" si="217"/>
        <v>1</v>
      </c>
    </row>
    <row r="1803" spans="1:23" outlineLevel="1" x14ac:dyDescent="0.25">
      <c r="A1803" s="24" t="s">
        <v>1918</v>
      </c>
      <c r="B1803" s="25"/>
      <c r="C1803" s="25"/>
      <c r="D1803" s="25"/>
      <c r="E1803" s="25"/>
      <c r="F1803" s="25"/>
      <c r="G1803" s="25"/>
      <c r="H1803" s="26">
        <f t="shared" ref="H1803:W1803" si="219">SUBTOTAL(9,H1801:H1802)</f>
        <v>0</v>
      </c>
      <c r="I1803" s="26">
        <f t="shared" si="219"/>
        <v>0</v>
      </c>
      <c r="J1803" s="26">
        <f t="shared" si="219"/>
        <v>0</v>
      </c>
      <c r="K1803" s="26">
        <f t="shared" si="219"/>
        <v>1</v>
      </c>
      <c r="L1803" s="26">
        <f t="shared" si="219"/>
        <v>1</v>
      </c>
      <c r="M1803" s="26">
        <f t="shared" si="219"/>
        <v>0</v>
      </c>
      <c r="N1803" s="26">
        <f t="shared" si="219"/>
        <v>0</v>
      </c>
      <c r="O1803" s="26">
        <f t="shared" si="219"/>
        <v>1</v>
      </c>
      <c r="P1803" s="26">
        <f t="shared" si="219"/>
        <v>0</v>
      </c>
      <c r="Q1803" s="26">
        <f t="shared" si="219"/>
        <v>0</v>
      </c>
      <c r="R1803" s="26">
        <f t="shared" si="219"/>
        <v>0</v>
      </c>
      <c r="S1803" s="26">
        <f t="shared" si="219"/>
        <v>0</v>
      </c>
      <c r="T1803" s="26">
        <f t="shared" si="219"/>
        <v>0</v>
      </c>
      <c r="U1803" s="26">
        <f t="shared" si="219"/>
        <v>1</v>
      </c>
      <c r="V1803" s="26">
        <f t="shared" si="219"/>
        <v>0</v>
      </c>
      <c r="W1803" s="28">
        <f t="shared" si="219"/>
        <v>4</v>
      </c>
    </row>
    <row r="1804" spans="1:23" outlineLevel="2" x14ac:dyDescent="0.25">
      <c r="A1804" s="20" t="s">
        <v>1361</v>
      </c>
      <c r="B1804" s="20">
        <v>208</v>
      </c>
      <c r="C1804" s="20" t="s">
        <v>70</v>
      </c>
      <c r="D1804" s="20">
        <v>208</v>
      </c>
      <c r="E1804" s="20" t="s">
        <v>70</v>
      </c>
      <c r="F1804" s="20">
        <v>209</v>
      </c>
      <c r="G1804" s="20" t="s">
        <v>357</v>
      </c>
      <c r="H1804" s="23">
        <v>12</v>
      </c>
      <c r="J1804" s="23">
        <v>10</v>
      </c>
      <c r="K1804" s="23">
        <v>16</v>
      </c>
      <c r="L1804" s="23">
        <v>23</v>
      </c>
      <c r="M1804" s="23">
        <v>14</v>
      </c>
      <c r="N1804" s="23">
        <v>17</v>
      </c>
      <c r="O1804" s="23">
        <v>9</v>
      </c>
      <c r="P1804" s="23">
        <v>16</v>
      </c>
      <c r="Q1804" s="23">
        <v>17</v>
      </c>
      <c r="R1804" s="23">
        <v>12</v>
      </c>
      <c r="W1804" s="28">
        <f t="shared" si="217"/>
        <v>146</v>
      </c>
    </row>
    <row r="1805" spans="1:23" outlineLevel="2" x14ac:dyDescent="0.25">
      <c r="A1805" s="20" t="s">
        <v>1361</v>
      </c>
      <c r="B1805" s="20">
        <v>208</v>
      </c>
      <c r="C1805" s="20" t="s">
        <v>70</v>
      </c>
      <c r="D1805" s="20">
        <v>1095</v>
      </c>
      <c r="E1805" s="20" t="s">
        <v>235</v>
      </c>
      <c r="F1805" s="20">
        <v>1096</v>
      </c>
      <c r="G1805" s="20" t="s">
        <v>235</v>
      </c>
      <c r="U1805" s="23">
        <v>1</v>
      </c>
      <c r="W1805" s="28">
        <f t="shared" si="217"/>
        <v>1</v>
      </c>
    </row>
    <row r="1806" spans="1:23" outlineLevel="2" x14ac:dyDescent="0.25">
      <c r="A1806" s="20" t="s">
        <v>1361</v>
      </c>
      <c r="B1806" s="20">
        <v>208</v>
      </c>
      <c r="C1806" s="20" t="s">
        <v>70</v>
      </c>
      <c r="D1806" s="20">
        <v>1672</v>
      </c>
      <c r="E1806" s="20" t="s">
        <v>94</v>
      </c>
      <c r="F1806" s="20">
        <v>1673</v>
      </c>
      <c r="G1806" s="20" t="s">
        <v>94</v>
      </c>
      <c r="Q1806" s="23">
        <v>1</v>
      </c>
      <c r="W1806" s="28">
        <f t="shared" si="217"/>
        <v>1</v>
      </c>
    </row>
    <row r="1807" spans="1:23" outlineLevel="2" x14ac:dyDescent="0.25">
      <c r="A1807" s="20" t="s">
        <v>1361</v>
      </c>
      <c r="B1807" s="20">
        <v>208</v>
      </c>
      <c r="C1807" s="20" t="s">
        <v>70</v>
      </c>
      <c r="D1807" s="20">
        <v>1465</v>
      </c>
      <c r="E1807" s="20" t="s">
        <v>144</v>
      </c>
      <c r="F1807" s="20">
        <v>339</v>
      </c>
      <c r="G1807" s="20" t="s">
        <v>590</v>
      </c>
      <c r="N1807" s="23">
        <v>1</v>
      </c>
      <c r="O1807" s="23">
        <v>1</v>
      </c>
      <c r="W1807" s="28">
        <f t="shared" si="217"/>
        <v>2</v>
      </c>
    </row>
    <row r="1808" spans="1:23" outlineLevel="2" x14ac:dyDescent="0.25">
      <c r="A1808" s="20" t="s">
        <v>1361</v>
      </c>
      <c r="B1808" s="20">
        <v>208</v>
      </c>
      <c r="C1808" s="20" t="s">
        <v>70</v>
      </c>
      <c r="D1808" s="20">
        <v>1465</v>
      </c>
      <c r="E1808" s="20" t="s">
        <v>144</v>
      </c>
      <c r="F1808" s="20">
        <v>340</v>
      </c>
      <c r="G1808" s="20" t="s">
        <v>591</v>
      </c>
      <c r="S1808" s="23">
        <v>4</v>
      </c>
      <c r="T1808" s="23">
        <v>2</v>
      </c>
      <c r="U1808" s="23">
        <v>5</v>
      </c>
      <c r="V1808" s="23">
        <v>4</v>
      </c>
      <c r="W1808" s="28">
        <f t="shared" si="217"/>
        <v>15</v>
      </c>
    </row>
    <row r="1809" spans="1:23" outlineLevel="2" x14ac:dyDescent="0.25">
      <c r="A1809" s="20" t="s">
        <v>1361</v>
      </c>
      <c r="B1809" s="20">
        <v>208</v>
      </c>
      <c r="C1809" s="20" t="s">
        <v>70</v>
      </c>
      <c r="D1809" s="20">
        <v>1465</v>
      </c>
      <c r="E1809" s="20" t="s">
        <v>144</v>
      </c>
      <c r="F1809" s="20">
        <v>341</v>
      </c>
      <c r="G1809" s="20" t="s">
        <v>592</v>
      </c>
      <c r="Q1809" s="23">
        <v>1</v>
      </c>
      <c r="W1809" s="28">
        <f t="shared" si="217"/>
        <v>1</v>
      </c>
    </row>
    <row r="1810" spans="1:23" outlineLevel="2" x14ac:dyDescent="0.25">
      <c r="A1810" s="20" t="s">
        <v>1361</v>
      </c>
      <c r="B1810" s="20">
        <v>208</v>
      </c>
      <c r="C1810" s="20" t="s">
        <v>70</v>
      </c>
      <c r="D1810" s="20">
        <v>718</v>
      </c>
      <c r="E1810" s="20" t="s">
        <v>148</v>
      </c>
      <c r="F1810" s="20">
        <v>720</v>
      </c>
      <c r="G1810" s="20" t="s">
        <v>604</v>
      </c>
      <c r="S1810" s="23">
        <v>2</v>
      </c>
      <c r="T1810" s="23">
        <v>2</v>
      </c>
      <c r="U1810" s="23">
        <v>1</v>
      </c>
      <c r="W1810" s="28">
        <f t="shared" si="217"/>
        <v>5</v>
      </c>
    </row>
    <row r="1811" spans="1:23" outlineLevel="2" x14ac:dyDescent="0.25">
      <c r="A1811" s="20" t="s">
        <v>1361</v>
      </c>
      <c r="B1811" s="20">
        <v>208</v>
      </c>
      <c r="C1811" s="20" t="s">
        <v>70</v>
      </c>
      <c r="D1811" s="20">
        <v>1466</v>
      </c>
      <c r="E1811" s="20" t="s">
        <v>151</v>
      </c>
      <c r="F1811" s="20">
        <v>333</v>
      </c>
      <c r="G1811" s="20" t="s">
        <v>610</v>
      </c>
      <c r="L1811" s="23">
        <v>1</v>
      </c>
      <c r="W1811" s="28">
        <f t="shared" si="217"/>
        <v>1</v>
      </c>
    </row>
    <row r="1812" spans="1:23" outlineLevel="2" x14ac:dyDescent="0.25">
      <c r="A1812" s="20" t="s">
        <v>1361</v>
      </c>
      <c r="B1812" s="20">
        <v>208</v>
      </c>
      <c r="C1812" s="20" t="s">
        <v>70</v>
      </c>
      <c r="D1812" s="20">
        <v>1466</v>
      </c>
      <c r="E1812" s="20" t="s">
        <v>151</v>
      </c>
      <c r="F1812" s="20">
        <v>332</v>
      </c>
      <c r="G1812" s="20" t="s">
        <v>611</v>
      </c>
      <c r="S1812" s="23">
        <v>10</v>
      </c>
      <c r="T1812" s="23">
        <v>13</v>
      </c>
      <c r="U1812" s="23">
        <v>5</v>
      </c>
      <c r="V1812" s="23">
        <v>10</v>
      </c>
      <c r="W1812" s="28">
        <f t="shared" si="217"/>
        <v>38</v>
      </c>
    </row>
    <row r="1813" spans="1:23" outlineLevel="2" x14ac:dyDescent="0.25">
      <c r="A1813" s="20" t="s">
        <v>1361</v>
      </c>
      <c r="B1813" s="20">
        <v>208</v>
      </c>
      <c r="C1813" s="20" t="s">
        <v>70</v>
      </c>
      <c r="D1813" s="20">
        <v>1469</v>
      </c>
      <c r="E1813" s="20" t="s">
        <v>176</v>
      </c>
      <c r="F1813" s="20">
        <v>947</v>
      </c>
      <c r="G1813" s="20" t="s">
        <v>719</v>
      </c>
      <c r="L1813" s="23">
        <v>1</v>
      </c>
      <c r="W1813" s="28">
        <f t="shared" si="217"/>
        <v>1</v>
      </c>
    </row>
    <row r="1814" spans="1:23" outlineLevel="2" x14ac:dyDescent="0.25">
      <c r="A1814" s="20" t="s">
        <v>1361</v>
      </c>
      <c r="B1814" s="20">
        <v>208</v>
      </c>
      <c r="C1814" s="20" t="s">
        <v>70</v>
      </c>
      <c r="D1814" s="20">
        <v>1469</v>
      </c>
      <c r="E1814" s="20" t="s">
        <v>176</v>
      </c>
      <c r="F1814" s="20">
        <v>949</v>
      </c>
      <c r="G1814" s="20" t="s">
        <v>721</v>
      </c>
      <c r="O1814" s="23">
        <v>1</v>
      </c>
      <c r="W1814" s="28">
        <f t="shared" si="217"/>
        <v>1</v>
      </c>
    </row>
    <row r="1815" spans="1:23" outlineLevel="1" x14ac:dyDescent="0.25">
      <c r="A1815" s="24" t="s">
        <v>1919</v>
      </c>
      <c r="B1815" s="25"/>
      <c r="C1815" s="25"/>
      <c r="D1815" s="25"/>
      <c r="E1815" s="25"/>
      <c r="F1815" s="25"/>
      <c r="G1815" s="25"/>
      <c r="H1815" s="26">
        <f t="shared" ref="H1815:W1815" si="220">SUBTOTAL(9,H1804:H1814)</f>
        <v>12</v>
      </c>
      <c r="I1815" s="26">
        <f t="shared" si="220"/>
        <v>0</v>
      </c>
      <c r="J1815" s="26">
        <f t="shared" si="220"/>
        <v>10</v>
      </c>
      <c r="K1815" s="26">
        <f t="shared" si="220"/>
        <v>16</v>
      </c>
      <c r="L1815" s="26">
        <f t="shared" si="220"/>
        <v>25</v>
      </c>
      <c r="M1815" s="26">
        <f t="shared" si="220"/>
        <v>14</v>
      </c>
      <c r="N1815" s="26">
        <f t="shared" si="220"/>
        <v>18</v>
      </c>
      <c r="O1815" s="26">
        <f t="shared" si="220"/>
        <v>11</v>
      </c>
      <c r="P1815" s="26">
        <f t="shared" si="220"/>
        <v>16</v>
      </c>
      <c r="Q1815" s="26">
        <f t="shared" si="220"/>
        <v>19</v>
      </c>
      <c r="R1815" s="26">
        <f t="shared" si="220"/>
        <v>12</v>
      </c>
      <c r="S1815" s="26">
        <f t="shared" si="220"/>
        <v>16</v>
      </c>
      <c r="T1815" s="26">
        <f t="shared" si="220"/>
        <v>17</v>
      </c>
      <c r="U1815" s="26">
        <f t="shared" si="220"/>
        <v>12</v>
      </c>
      <c r="V1815" s="26">
        <f t="shared" si="220"/>
        <v>14</v>
      </c>
      <c r="W1815" s="28">
        <f t="shared" si="220"/>
        <v>212</v>
      </c>
    </row>
    <row r="1816" spans="1:23" outlineLevel="2" x14ac:dyDescent="0.25">
      <c r="A1816" s="20" t="s">
        <v>1362</v>
      </c>
      <c r="B1816" s="20">
        <v>847</v>
      </c>
      <c r="C1816" s="20" t="s">
        <v>164</v>
      </c>
      <c r="D1816" s="20">
        <v>14</v>
      </c>
      <c r="E1816" s="20" t="s">
        <v>24</v>
      </c>
      <c r="F1816" s="20">
        <v>16</v>
      </c>
      <c r="G1816" s="20" t="s">
        <v>269</v>
      </c>
      <c r="K1816" s="23">
        <v>1</v>
      </c>
      <c r="W1816" s="28">
        <f t="shared" si="217"/>
        <v>1</v>
      </c>
    </row>
    <row r="1817" spans="1:23" outlineLevel="2" x14ac:dyDescent="0.25">
      <c r="A1817" s="20" t="s">
        <v>1362</v>
      </c>
      <c r="B1817" s="20">
        <v>847</v>
      </c>
      <c r="C1817" s="20" t="s">
        <v>164</v>
      </c>
      <c r="D1817" s="20">
        <v>1630</v>
      </c>
      <c r="E1817" s="20" t="s">
        <v>29</v>
      </c>
      <c r="F1817" s="20">
        <v>1648</v>
      </c>
      <c r="G1817" s="20" t="s">
        <v>292</v>
      </c>
      <c r="S1817" s="23">
        <v>1</v>
      </c>
      <c r="T1817" s="23">
        <v>1</v>
      </c>
      <c r="V1817" s="23">
        <v>2</v>
      </c>
      <c r="W1817" s="28">
        <f t="shared" si="217"/>
        <v>4</v>
      </c>
    </row>
    <row r="1818" spans="1:23" outlineLevel="2" x14ac:dyDescent="0.25">
      <c r="A1818" s="20" t="s">
        <v>1362</v>
      </c>
      <c r="B1818" s="20">
        <v>847</v>
      </c>
      <c r="C1818" s="20" t="s">
        <v>164</v>
      </c>
      <c r="D1818" s="20">
        <v>1631</v>
      </c>
      <c r="E1818" s="20" t="s">
        <v>63</v>
      </c>
      <c r="F1818" s="20">
        <v>1649</v>
      </c>
      <c r="G1818" s="20" t="s">
        <v>346</v>
      </c>
      <c r="K1818" s="23">
        <v>1</v>
      </c>
      <c r="M1818" s="23">
        <v>1</v>
      </c>
      <c r="W1818" s="28">
        <f t="shared" si="217"/>
        <v>2</v>
      </c>
    </row>
    <row r="1819" spans="1:23" outlineLevel="2" x14ac:dyDescent="0.25">
      <c r="A1819" s="20" t="s">
        <v>1362</v>
      </c>
      <c r="B1819" s="20">
        <v>847</v>
      </c>
      <c r="C1819" s="20" t="s">
        <v>164</v>
      </c>
      <c r="D1819" s="20">
        <v>250</v>
      </c>
      <c r="E1819" s="20" t="s">
        <v>86</v>
      </c>
      <c r="F1819" s="20">
        <v>251</v>
      </c>
      <c r="G1819" s="20" t="s">
        <v>376</v>
      </c>
      <c r="M1819" s="23">
        <v>1</v>
      </c>
      <c r="W1819" s="28">
        <f t="shared" si="217"/>
        <v>1</v>
      </c>
    </row>
    <row r="1820" spans="1:23" outlineLevel="2" x14ac:dyDescent="0.25">
      <c r="A1820" s="20" t="s">
        <v>1362</v>
      </c>
      <c r="B1820" s="20">
        <v>847</v>
      </c>
      <c r="C1820" s="20" t="s">
        <v>164</v>
      </c>
      <c r="D1820" s="20">
        <v>250</v>
      </c>
      <c r="E1820" s="20" t="s">
        <v>86</v>
      </c>
      <c r="F1820" s="20">
        <v>255</v>
      </c>
      <c r="G1820" s="20" t="s">
        <v>378</v>
      </c>
      <c r="U1820" s="23">
        <v>1</v>
      </c>
      <c r="V1820" s="23">
        <v>1</v>
      </c>
      <c r="W1820" s="28">
        <f t="shared" si="217"/>
        <v>2</v>
      </c>
    </row>
    <row r="1821" spans="1:23" outlineLevel="2" x14ac:dyDescent="0.25">
      <c r="A1821" s="20" t="s">
        <v>1362</v>
      </c>
      <c r="B1821" s="20">
        <v>847</v>
      </c>
      <c r="C1821" s="20" t="s">
        <v>164</v>
      </c>
      <c r="D1821" s="20">
        <v>250</v>
      </c>
      <c r="E1821" s="20" t="s">
        <v>86</v>
      </c>
      <c r="F1821" s="20">
        <v>256</v>
      </c>
      <c r="G1821" s="20" t="s">
        <v>383</v>
      </c>
      <c r="K1821" s="23">
        <v>1</v>
      </c>
      <c r="W1821" s="28">
        <f t="shared" si="217"/>
        <v>1</v>
      </c>
    </row>
    <row r="1822" spans="1:23" outlineLevel="2" x14ac:dyDescent="0.25">
      <c r="A1822" s="20" t="s">
        <v>1362</v>
      </c>
      <c r="B1822" s="20">
        <v>847</v>
      </c>
      <c r="C1822" s="20" t="s">
        <v>164</v>
      </c>
      <c r="D1822" s="20">
        <v>266</v>
      </c>
      <c r="E1822" s="20" t="s">
        <v>88</v>
      </c>
      <c r="F1822" s="20">
        <v>270</v>
      </c>
      <c r="G1822" s="20" t="s">
        <v>386</v>
      </c>
      <c r="V1822" s="23">
        <v>1</v>
      </c>
      <c r="W1822" s="28">
        <f t="shared" si="217"/>
        <v>1</v>
      </c>
    </row>
    <row r="1823" spans="1:23" outlineLevel="2" x14ac:dyDescent="0.25">
      <c r="A1823" s="20" t="s">
        <v>1362</v>
      </c>
      <c r="B1823" s="20">
        <v>847</v>
      </c>
      <c r="C1823" s="20" t="s">
        <v>164</v>
      </c>
      <c r="D1823" s="20">
        <v>1446</v>
      </c>
      <c r="E1823" s="20" t="s">
        <v>122</v>
      </c>
      <c r="F1823" s="20">
        <v>489</v>
      </c>
      <c r="G1823" s="20" t="s">
        <v>465</v>
      </c>
      <c r="K1823" s="23">
        <v>1</v>
      </c>
      <c r="W1823" s="28">
        <f t="shared" si="217"/>
        <v>1</v>
      </c>
    </row>
    <row r="1824" spans="1:23" outlineLevel="2" x14ac:dyDescent="0.25">
      <c r="A1824" s="20" t="s">
        <v>1362</v>
      </c>
      <c r="B1824" s="20">
        <v>847</v>
      </c>
      <c r="C1824" s="20" t="s">
        <v>164</v>
      </c>
      <c r="D1824" s="20">
        <v>1450</v>
      </c>
      <c r="E1824" s="20" t="s">
        <v>128</v>
      </c>
      <c r="F1824" s="20">
        <v>764</v>
      </c>
      <c r="G1824" s="20" t="s">
        <v>492</v>
      </c>
      <c r="N1824" s="23">
        <v>1</v>
      </c>
      <c r="W1824" s="28">
        <f t="shared" si="217"/>
        <v>1</v>
      </c>
    </row>
    <row r="1825" spans="1:23" outlineLevel="2" x14ac:dyDescent="0.25">
      <c r="A1825" s="20" t="s">
        <v>1362</v>
      </c>
      <c r="B1825" s="20">
        <v>847</v>
      </c>
      <c r="C1825" s="20" t="s">
        <v>164</v>
      </c>
      <c r="D1825" s="20">
        <v>1456</v>
      </c>
      <c r="E1825" s="20" t="s">
        <v>134</v>
      </c>
      <c r="F1825" s="20">
        <v>292</v>
      </c>
      <c r="G1825" s="20" t="s">
        <v>531</v>
      </c>
      <c r="P1825" s="23">
        <v>1</v>
      </c>
      <c r="W1825" s="28">
        <f t="shared" si="217"/>
        <v>1</v>
      </c>
    </row>
    <row r="1826" spans="1:23" outlineLevel="2" x14ac:dyDescent="0.25">
      <c r="A1826" s="20" t="s">
        <v>1362</v>
      </c>
      <c r="B1826" s="20">
        <v>847</v>
      </c>
      <c r="C1826" s="20" t="s">
        <v>164</v>
      </c>
      <c r="D1826" s="20">
        <v>1456</v>
      </c>
      <c r="E1826" s="20" t="s">
        <v>134</v>
      </c>
      <c r="F1826" s="20">
        <v>362</v>
      </c>
      <c r="G1826" s="20" t="s">
        <v>534</v>
      </c>
      <c r="U1826" s="23">
        <v>1</v>
      </c>
      <c r="W1826" s="28">
        <f t="shared" si="217"/>
        <v>1</v>
      </c>
    </row>
    <row r="1827" spans="1:23" outlineLevel="2" x14ac:dyDescent="0.25">
      <c r="A1827" s="20" t="s">
        <v>1362</v>
      </c>
      <c r="B1827" s="20">
        <v>847</v>
      </c>
      <c r="C1827" s="20" t="s">
        <v>164</v>
      </c>
      <c r="D1827" s="20">
        <v>765</v>
      </c>
      <c r="E1827" s="20" t="s">
        <v>156</v>
      </c>
      <c r="F1827" s="20">
        <v>770</v>
      </c>
      <c r="G1827" s="20" t="s">
        <v>635</v>
      </c>
      <c r="U1827" s="23">
        <v>1</v>
      </c>
      <c r="W1827" s="28">
        <f t="shared" si="217"/>
        <v>1</v>
      </c>
    </row>
    <row r="1828" spans="1:23" outlineLevel="2" x14ac:dyDescent="0.25">
      <c r="A1828" s="20" t="s">
        <v>1362</v>
      </c>
      <c r="B1828" s="20">
        <v>847</v>
      </c>
      <c r="C1828" s="20" t="s">
        <v>164</v>
      </c>
      <c r="D1828" s="20">
        <v>847</v>
      </c>
      <c r="E1828" s="20" t="s">
        <v>164</v>
      </c>
      <c r="F1828" s="20">
        <v>848</v>
      </c>
      <c r="G1828" s="20" t="s">
        <v>664</v>
      </c>
      <c r="H1828" s="23">
        <v>42</v>
      </c>
      <c r="I1828" s="23">
        <v>3</v>
      </c>
      <c r="J1828" s="23">
        <v>39</v>
      </c>
      <c r="K1828" s="23">
        <v>38</v>
      </c>
      <c r="L1828" s="23">
        <v>39</v>
      </c>
      <c r="M1828" s="23">
        <v>44</v>
      </c>
      <c r="N1828" s="23">
        <v>51</v>
      </c>
      <c r="O1828" s="23">
        <v>35</v>
      </c>
      <c r="P1828" s="23">
        <v>50</v>
      </c>
      <c r="W1828" s="28">
        <f t="shared" si="217"/>
        <v>341</v>
      </c>
    </row>
    <row r="1829" spans="1:23" outlineLevel="2" x14ac:dyDescent="0.25">
      <c r="A1829" s="20" t="s">
        <v>1362</v>
      </c>
      <c r="B1829" s="20">
        <v>847</v>
      </c>
      <c r="C1829" s="20" t="s">
        <v>164</v>
      </c>
      <c r="D1829" s="20">
        <v>847</v>
      </c>
      <c r="E1829" s="20" t="s">
        <v>164</v>
      </c>
      <c r="F1829" s="20">
        <v>851</v>
      </c>
      <c r="G1829" s="20" t="s">
        <v>665</v>
      </c>
      <c r="S1829" s="23">
        <v>49</v>
      </c>
      <c r="T1829" s="23">
        <v>57</v>
      </c>
      <c r="U1829" s="23">
        <v>49</v>
      </c>
      <c r="V1829" s="23">
        <v>50</v>
      </c>
      <c r="W1829" s="28">
        <f t="shared" si="217"/>
        <v>205</v>
      </c>
    </row>
    <row r="1830" spans="1:23" outlineLevel="2" x14ac:dyDescent="0.25">
      <c r="A1830" s="20" t="s">
        <v>1362</v>
      </c>
      <c r="B1830" s="20">
        <v>847</v>
      </c>
      <c r="C1830" s="20" t="s">
        <v>164</v>
      </c>
      <c r="D1830" s="20">
        <v>847</v>
      </c>
      <c r="E1830" s="20" t="s">
        <v>164</v>
      </c>
      <c r="F1830" s="20">
        <v>849</v>
      </c>
      <c r="G1830" s="20" t="s">
        <v>666</v>
      </c>
      <c r="O1830" s="23">
        <v>1</v>
      </c>
      <c r="W1830" s="28">
        <f t="shared" si="217"/>
        <v>1</v>
      </c>
    </row>
    <row r="1831" spans="1:23" outlineLevel="2" x14ac:dyDescent="0.25">
      <c r="A1831" s="20" t="s">
        <v>1362</v>
      </c>
      <c r="B1831" s="20">
        <v>847</v>
      </c>
      <c r="C1831" s="20" t="s">
        <v>164</v>
      </c>
      <c r="D1831" s="20">
        <v>847</v>
      </c>
      <c r="E1831" s="20" t="s">
        <v>164</v>
      </c>
      <c r="F1831" s="20">
        <v>850</v>
      </c>
      <c r="G1831" s="20" t="s">
        <v>667</v>
      </c>
      <c r="Q1831" s="23">
        <v>56</v>
      </c>
      <c r="R1831" s="23">
        <v>42</v>
      </c>
      <c r="W1831" s="28">
        <f t="shared" si="217"/>
        <v>98</v>
      </c>
    </row>
    <row r="1832" spans="1:23" outlineLevel="2" x14ac:dyDescent="0.25">
      <c r="A1832" s="20" t="s">
        <v>1362</v>
      </c>
      <c r="B1832" s="20">
        <v>847</v>
      </c>
      <c r="C1832" s="20" t="s">
        <v>164</v>
      </c>
      <c r="D1832" s="20">
        <v>847</v>
      </c>
      <c r="E1832" s="20" t="s">
        <v>164</v>
      </c>
      <c r="F1832" s="20">
        <v>852</v>
      </c>
      <c r="G1832" s="20" t="s">
        <v>668</v>
      </c>
      <c r="M1832" s="23">
        <v>1</v>
      </c>
      <c r="O1832" s="23">
        <v>2</v>
      </c>
      <c r="P1832" s="23">
        <v>1</v>
      </c>
      <c r="W1832" s="28">
        <f t="shared" si="217"/>
        <v>4</v>
      </c>
    </row>
    <row r="1833" spans="1:23" outlineLevel="2" x14ac:dyDescent="0.25">
      <c r="A1833" s="20" t="s">
        <v>1362</v>
      </c>
      <c r="B1833" s="20">
        <v>847</v>
      </c>
      <c r="C1833" s="20" t="s">
        <v>164</v>
      </c>
      <c r="D1833" s="20">
        <v>847</v>
      </c>
      <c r="E1833" s="20" t="s">
        <v>164</v>
      </c>
      <c r="F1833" s="20">
        <v>853</v>
      </c>
      <c r="G1833" s="20" t="s">
        <v>669</v>
      </c>
      <c r="H1833" s="23">
        <v>1</v>
      </c>
      <c r="J1833" s="23">
        <v>1</v>
      </c>
      <c r="W1833" s="28">
        <f t="shared" si="217"/>
        <v>2</v>
      </c>
    </row>
    <row r="1834" spans="1:23" outlineLevel="1" x14ac:dyDescent="0.25">
      <c r="A1834" s="24" t="s">
        <v>1920</v>
      </c>
      <c r="B1834" s="25"/>
      <c r="C1834" s="25"/>
      <c r="D1834" s="25"/>
      <c r="E1834" s="25"/>
      <c r="F1834" s="25"/>
      <c r="G1834" s="25"/>
      <c r="H1834" s="26">
        <f t="shared" ref="H1834:W1834" si="221">SUBTOTAL(9,H1816:H1833)</f>
        <v>43</v>
      </c>
      <c r="I1834" s="26">
        <f t="shared" si="221"/>
        <v>3</v>
      </c>
      <c r="J1834" s="26">
        <f t="shared" si="221"/>
        <v>40</v>
      </c>
      <c r="K1834" s="26">
        <f t="shared" si="221"/>
        <v>42</v>
      </c>
      <c r="L1834" s="26">
        <f t="shared" si="221"/>
        <v>39</v>
      </c>
      <c r="M1834" s="26">
        <f t="shared" si="221"/>
        <v>47</v>
      </c>
      <c r="N1834" s="26">
        <f t="shared" si="221"/>
        <v>52</v>
      </c>
      <c r="O1834" s="26">
        <f t="shared" si="221"/>
        <v>38</v>
      </c>
      <c r="P1834" s="26">
        <f t="shared" si="221"/>
        <v>52</v>
      </c>
      <c r="Q1834" s="26">
        <f t="shared" si="221"/>
        <v>56</v>
      </c>
      <c r="R1834" s="26">
        <f t="shared" si="221"/>
        <v>42</v>
      </c>
      <c r="S1834" s="26">
        <f t="shared" si="221"/>
        <v>50</v>
      </c>
      <c r="T1834" s="26">
        <f t="shared" si="221"/>
        <v>58</v>
      </c>
      <c r="U1834" s="26">
        <f t="shared" si="221"/>
        <v>52</v>
      </c>
      <c r="V1834" s="26">
        <f t="shared" si="221"/>
        <v>54</v>
      </c>
      <c r="W1834" s="28">
        <f t="shared" si="221"/>
        <v>668</v>
      </c>
    </row>
    <row r="1835" spans="1:23" outlineLevel="2" x14ac:dyDescent="0.25">
      <c r="A1835" s="20" t="s">
        <v>1363</v>
      </c>
      <c r="B1835" s="20">
        <v>1002</v>
      </c>
      <c r="C1835" s="20" t="s">
        <v>58</v>
      </c>
      <c r="D1835" s="20">
        <v>296</v>
      </c>
      <c r="E1835" s="20" t="s">
        <v>99</v>
      </c>
      <c r="F1835" s="20">
        <v>297</v>
      </c>
      <c r="G1835" s="20" t="s">
        <v>396</v>
      </c>
      <c r="H1835" s="23">
        <v>1</v>
      </c>
      <c r="J1835" s="23">
        <v>2</v>
      </c>
      <c r="K1835" s="23">
        <v>3</v>
      </c>
      <c r="L1835" s="23">
        <v>1</v>
      </c>
      <c r="M1835" s="23">
        <v>4</v>
      </c>
      <c r="N1835" s="23">
        <v>2</v>
      </c>
      <c r="O1835" s="23">
        <v>3</v>
      </c>
      <c r="P1835" s="23">
        <v>2</v>
      </c>
      <c r="Q1835" s="23">
        <v>5</v>
      </c>
      <c r="R1835" s="23">
        <v>1</v>
      </c>
      <c r="W1835" s="28">
        <f t="shared" si="217"/>
        <v>24</v>
      </c>
    </row>
    <row r="1836" spans="1:23" outlineLevel="2" x14ac:dyDescent="0.25">
      <c r="A1836" s="20" t="s">
        <v>1363</v>
      </c>
      <c r="B1836" s="20">
        <v>1002</v>
      </c>
      <c r="C1836" s="20" t="s">
        <v>58</v>
      </c>
      <c r="D1836" s="20">
        <v>1465</v>
      </c>
      <c r="E1836" s="20" t="s">
        <v>144</v>
      </c>
      <c r="F1836" s="20">
        <v>339</v>
      </c>
      <c r="G1836" s="20" t="s">
        <v>590</v>
      </c>
      <c r="N1836" s="23">
        <v>1</v>
      </c>
      <c r="W1836" s="28">
        <f t="shared" si="217"/>
        <v>1</v>
      </c>
    </row>
    <row r="1837" spans="1:23" outlineLevel="2" x14ac:dyDescent="0.25">
      <c r="A1837" s="20" t="s">
        <v>1363</v>
      </c>
      <c r="B1837" s="20">
        <v>1002</v>
      </c>
      <c r="C1837" s="20" t="s">
        <v>58</v>
      </c>
      <c r="D1837" s="20">
        <v>1465</v>
      </c>
      <c r="E1837" s="20" t="s">
        <v>144</v>
      </c>
      <c r="F1837" s="20">
        <v>340</v>
      </c>
      <c r="G1837" s="20" t="s">
        <v>591</v>
      </c>
      <c r="S1837" s="23">
        <v>1</v>
      </c>
      <c r="T1837" s="23">
        <v>1</v>
      </c>
      <c r="V1837" s="23">
        <v>1</v>
      </c>
      <c r="W1837" s="28">
        <f t="shared" si="217"/>
        <v>3</v>
      </c>
    </row>
    <row r="1838" spans="1:23" outlineLevel="2" x14ac:dyDescent="0.25">
      <c r="A1838" s="20" t="s">
        <v>1363</v>
      </c>
      <c r="B1838" s="20">
        <v>1002</v>
      </c>
      <c r="C1838" s="20" t="s">
        <v>58</v>
      </c>
      <c r="D1838" s="20">
        <v>1466</v>
      </c>
      <c r="E1838" s="20" t="s">
        <v>151</v>
      </c>
      <c r="F1838" s="20">
        <v>331</v>
      </c>
      <c r="G1838" s="20" t="s">
        <v>609</v>
      </c>
      <c r="Q1838" s="23">
        <v>2</v>
      </c>
      <c r="W1838" s="28">
        <f t="shared" si="217"/>
        <v>2</v>
      </c>
    </row>
    <row r="1839" spans="1:23" outlineLevel="2" x14ac:dyDescent="0.25">
      <c r="A1839" s="20" t="s">
        <v>1363</v>
      </c>
      <c r="B1839" s="20">
        <v>1002</v>
      </c>
      <c r="C1839" s="20" t="s">
        <v>58</v>
      </c>
      <c r="D1839" s="20">
        <v>1466</v>
      </c>
      <c r="E1839" s="20" t="s">
        <v>151</v>
      </c>
      <c r="F1839" s="20">
        <v>333</v>
      </c>
      <c r="G1839" s="20" t="s">
        <v>610</v>
      </c>
      <c r="L1839" s="23">
        <v>1</v>
      </c>
      <c r="M1839" s="23">
        <v>2</v>
      </c>
      <c r="N1839" s="23">
        <v>1</v>
      </c>
      <c r="W1839" s="28">
        <f t="shared" si="217"/>
        <v>4</v>
      </c>
    </row>
    <row r="1840" spans="1:23" outlineLevel="2" x14ac:dyDescent="0.25">
      <c r="A1840" s="20" t="s">
        <v>1363</v>
      </c>
      <c r="B1840" s="20">
        <v>1002</v>
      </c>
      <c r="C1840" s="20" t="s">
        <v>58</v>
      </c>
      <c r="D1840" s="20">
        <v>1466</v>
      </c>
      <c r="E1840" s="20" t="s">
        <v>151</v>
      </c>
      <c r="F1840" s="20">
        <v>332</v>
      </c>
      <c r="G1840" s="20" t="s">
        <v>611</v>
      </c>
      <c r="S1840" s="23">
        <v>3</v>
      </c>
      <c r="T1840" s="23">
        <v>1</v>
      </c>
      <c r="U1840" s="23">
        <v>1</v>
      </c>
      <c r="V1840" s="23">
        <v>2</v>
      </c>
      <c r="W1840" s="28">
        <f t="shared" si="217"/>
        <v>7</v>
      </c>
    </row>
    <row r="1841" spans="1:23" outlineLevel="2" x14ac:dyDescent="0.25">
      <c r="A1841" s="20" t="s">
        <v>1363</v>
      </c>
      <c r="B1841" s="20">
        <v>1002</v>
      </c>
      <c r="C1841" s="20" t="s">
        <v>58</v>
      </c>
      <c r="D1841" s="20">
        <v>1219</v>
      </c>
      <c r="E1841" s="20" t="s">
        <v>248</v>
      </c>
      <c r="F1841" s="20">
        <v>1220</v>
      </c>
      <c r="G1841" s="20" t="s">
        <v>248</v>
      </c>
      <c r="H1841" s="23">
        <v>3</v>
      </c>
      <c r="J1841" s="23">
        <v>1</v>
      </c>
      <c r="L1841" s="23">
        <v>1</v>
      </c>
      <c r="W1841" s="28">
        <f t="shared" si="217"/>
        <v>5</v>
      </c>
    </row>
    <row r="1842" spans="1:23" outlineLevel="1" x14ac:dyDescent="0.25">
      <c r="A1842" s="24" t="s">
        <v>1921</v>
      </c>
      <c r="B1842" s="25"/>
      <c r="C1842" s="25"/>
      <c r="D1842" s="25"/>
      <c r="E1842" s="25"/>
      <c r="F1842" s="25"/>
      <c r="G1842" s="25"/>
      <c r="H1842" s="26">
        <f t="shared" ref="H1842:W1842" si="222">SUBTOTAL(9,H1835:H1841)</f>
        <v>4</v>
      </c>
      <c r="I1842" s="26">
        <f t="shared" si="222"/>
        <v>0</v>
      </c>
      <c r="J1842" s="26">
        <f t="shared" si="222"/>
        <v>3</v>
      </c>
      <c r="K1842" s="26">
        <f t="shared" si="222"/>
        <v>3</v>
      </c>
      <c r="L1842" s="26">
        <f t="shared" si="222"/>
        <v>3</v>
      </c>
      <c r="M1842" s="26">
        <f t="shared" si="222"/>
        <v>6</v>
      </c>
      <c r="N1842" s="26">
        <f t="shared" si="222"/>
        <v>4</v>
      </c>
      <c r="O1842" s="26">
        <f t="shared" si="222"/>
        <v>3</v>
      </c>
      <c r="P1842" s="26">
        <f t="shared" si="222"/>
        <v>2</v>
      </c>
      <c r="Q1842" s="26">
        <f t="shared" si="222"/>
        <v>7</v>
      </c>
      <c r="R1842" s="26">
        <f t="shared" si="222"/>
        <v>1</v>
      </c>
      <c r="S1842" s="26">
        <f t="shared" si="222"/>
        <v>4</v>
      </c>
      <c r="T1842" s="26">
        <f t="shared" si="222"/>
        <v>2</v>
      </c>
      <c r="U1842" s="26">
        <f t="shared" si="222"/>
        <v>1</v>
      </c>
      <c r="V1842" s="26">
        <f t="shared" si="222"/>
        <v>3</v>
      </c>
      <c r="W1842" s="28">
        <f t="shared" si="222"/>
        <v>46</v>
      </c>
    </row>
    <row r="1843" spans="1:23" outlineLevel="2" x14ac:dyDescent="0.25">
      <c r="A1843" s="20" t="s">
        <v>1364</v>
      </c>
      <c r="B1843" s="20">
        <v>210</v>
      </c>
      <c r="C1843" s="20" t="s">
        <v>71</v>
      </c>
      <c r="D1843" s="20">
        <v>210</v>
      </c>
      <c r="E1843" s="20" t="s">
        <v>71</v>
      </c>
      <c r="F1843" s="20">
        <v>213</v>
      </c>
      <c r="G1843" s="20" t="s">
        <v>358</v>
      </c>
      <c r="J1843" s="23">
        <v>12</v>
      </c>
      <c r="K1843" s="23">
        <v>7</v>
      </c>
      <c r="L1843" s="23">
        <v>7</v>
      </c>
      <c r="M1843" s="23">
        <v>13</v>
      </c>
      <c r="N1843" s="23">
        <v>15</v>
      </c>
      <c r="O1843" s="23">
        <v>10</v>
      </c>
      <c r="P1843" s="23">
        <v>13</v>
      </c>
      <c r="Q1843" s="23">
        <v>12</v>
      </c>
      <c r="R1843" s="23">
        <v>24</v>
      </c>
      <c r="S1843" s="23">
        <v>17</v>
      </c>
      <c r="T1843" s="23">
        <v>17</v>
      </c>
      <c r="U1843" s="23">
        <v>11</v>
      </c>
      <c r="V1843" s="23">
        <v>11</v>
      </c>
      <c r="W1843" s="28">
        <f t="shared" si="217"/>
        <v>169</v>
      </c>
    </row>
    <row r="1844" spans="1:23" outlineLevel="1" x14ac:dyDescent="0.25">
      <c r="A1844" s="24" t="s">
        <v>1922</v>
      </c>
      <c r="B1844" s="25"/>
      <c r="C1844" s="25"/>
      <c r="D1844" s="25"/>
      <c r="E1844" s="25"/>
      <c r="F1844" s="25"/>
      <c r="G1844" s="25"/>
      <c r="H1844" s="26">
        <f t="shared" ref="H1844:W1844" si="223">SUBTOTAL(9,H1843:H1843)</f>
        <v>0</v>
      </c>
      <c r="I1844" s="26">
        <f t="shared" si="223"/>
        <v>0</v>
      </c>
      <c r="J1844" s="26">
        <f t="shared" si="223"/>
        <v>12</v>
      </c>
      <c r="K1844" s="26">
        <f t="shared" si="223"/>
        <v>7</v>
      </c>
      <c r="L1844" s="26">
        <f t="shared" si="223"/>
        <v>7</v>
      </c>
      <c r="M1844" s="26">
        <f t="shared" si="223"/>
        <v>13</v>
      </c>
      <c r="N1844" s="26">
        <f t="shared" si="223"/>
        <v>15</v>
      </c>
      <c r="O1844" s="26">
        <f t="shared" si="223"/>
        <v>10</v>
      </c>
      <c r="P1844" s="26">
        <f t="shared" si="223"/>
        <v>13</v>
      </c>
      <c r="Q1844" s="26">
        <f t="shared" si="223"/>
        <v>12</v>
      </c>
      <c r="R1844" s="26">
        <f t="shared" si="223"/>
        <v>24</v>
      </c>
      <c r="S1844" s="26">
        <f t="shared" si="223"/>
        <v>17</v>
      </c>
      <c r="T1844" s="26">
        <f t="shared" si="223"/>
        <v>17</v>
      </c>
      <c r="U1844" s="26">
        <f t="shared" si="223"/>
        <v>11</v>
      </c>
      <c r="V1844" s="26">
        <f t="shared" si="223"/>
        <v>11</v>
      </c>
      <c r="W1844" s="28">
        <f t="shared" si="223"/>
        <v>169</v>
      </c>
    </row>
    <row r="1845" spans="1:23" outlineLevel="2" x14ac:dyDescent="0.25">
      <c r="A1845" s="20" t="s">
        <v>1365</v>
      </c>
      <c r="B1845" s="20">
        <v>789</v>
      </c>
      <c r="C1845" s="20" t="s">
        <v>159</v>
      </c>
      <c r="D1845" s="20">
        <v>646</v>
      </c>
      <c r="E1845" s="20" t="s">
        <v>135</v>
      </c>
      <c r="F1845" s="20">
        <v>659</v>
      </c>
      <c r="G1845" s="20" t="s">
        <v>535</v>
      </c>
      <c r="H1845" s="23">
        <v>1</v>
      </c>
      <c r="K1845" s="23">
        <v>2</v>
      </c>
      <c r="W1845" s="28">
        <f t="shared" si="217"/>
        <v>3</v>
      </c>
    </row>
    <row r="1846" spans="1:23" outlineLevel="2" x14ac:dyDescent="0.25">
      <c r="A1846" s="20" t="s">
        <v>1365</v>
      </c>
      <c r="B1846" s="20">
        <v>789</v>
      </c>
      <c r="C1846" s="20" t="s">
        <v>159</v>
      </c>
      <c r="D1846" s="20">
        <v>646</v>
      </c>
      <c r="E1846" s="20" t="s">
        <v>135</v>
      </c>
      <c r="F1846" s="20">
        <v>652</v>
      </c>
      <c r="G1846" s="20" t="s">
        <v>540</v>
      </c>
      <c r="N1846" s="23">
        <v>1</v>
      </c>
      <c r="W1846" s="28">
        <f t="shared" si="217"/>
        <v>1</v>
      </c>
    </row>
    <row r="1847" spans="1:23" outlineLevel="2" x14ac:dyDescent="0.25">
      <c r="A1847" s="20" t="s">
        <v>1365</v>
      </c>
      <c r="B1847" s="20">
        <v>789</v>
      </c>
      <c r="C1847" s="20" t="s">
        <v>159</v>
      </c>
      <c r="D1847" s="20">
        <v>646</v>
      </c>
      <c r="E1847" s="20" t="s">
        <v>135</v>
      </c>
      <c r="F1847" s="20">
        <v>656</v>
      </c>
      <c r="G1847" s="20" t="s">
        <v>541</v>
      </c>
      <c r="S1847" s="23">
        <v>1</v>
      </c>
      <c r="U1847" s="23">
        <v>1</v>
      </c>
      <c r="W1847" s="28">
        <f t="shared" si="217"/>
        <v>2</v>
      </c>
    </row>
    <row r="1848" spans="1:23" outlineLevel="2" x14ac:dyDescent="0.25">
      <c r="A1848" s="20" t="s">
        <v>1365</v>
      </c>
      <c r="B1848" s="20">
        <v>789</v>
      </c>
      <c r="C1848" s="20" t="s">
        <v>159</v>
      </c>
      <c r="D1848" s="20">
        <v>789</v>
      </c>
      <c r="E1848" s="20" t="s">
        <v>159</v>
      </c>
      <c r="F1848" s="20">
        <v>791</v>
      </c>
      <c r="G1848" s="20" t="s">
        <v>645</v>
      </c>
      <c r="J1848" s="23">
        <v>4</v>
      </c>
      <c r="K1848" s="23">
        <v>3</v>
      </c>
      <c r="L1848" s="23">
        <v>4</v>
      </c>
      <c r="M1848" s="23">
        <v>3</v>
      </c>
      <c r="N1848" s="23">
        <v>3</v>
      </c>
      <c r="O1848" s="23">
        <v>1</v>
      </c>
      <c r="W1848" s="28">
        <f t="shared" si="217"/>
        <v>18</v>
      </c>
    </row>
    <row r="1849" spans="1:23" outlineLevel="2" x14ac:dyDescent="0.25">
      <c r="A1849" s="20" t="s">
        <v>1365</v>
      </c>
      <c r="B1849" s="20">
        <v>789</v>
      </c>
      <c r="C1849" s="20" t="s">
        <v>159</v>
      </c>
      <c r="D1849" s="20">
        <v>789</v>
      </c>
      <c r="E1849" s="20" t="s">
        <v>159</v>
      </c>
      <c r="F1849" s="20">
        <v>792</v>
      </c>
      <c r="G1849" s="20" t="s">
        <v>646</v>
      </c>
      <c r="S1849" s="23">
        <v>5</v>
      </c>
      <c r="T1849" s="23">
        <v>8</v>
      </c>
      <c r="U1849" s="23">
        <v>4</v>
      </c>
      <c r="V1849" s="23">
        <v>7</v>
      </c>
      <c r="W1849" s="28">
        <f t="shared" si="217"/>
        <v>24</v>
      </c>
    </row>
    <row r="1850" spans="1:23" outlineLevel="2" x14ac:dyDescent="0.25">
      <c r="A1850" s="20" t="s">
        <v>1365</v>
      </c>
      <c r="B1850" s="20">
        <v>789</v>
      </c>
      <c r="C1850" s="20" t="s">
        <v>159</v>
      </c>
      <c r="D1850" s="20">
        <v>789</v>
      </c>
      <c r="E1850" s="20" t="s">
        <v>159</v>
      </c>
      <c r="F1850" s="20">
        <v>793</v>
      </c>
      <c r="G1850" s="20" t="s">
        <v>647</v>
      </c>
      <c r="P1850" s="23">
        <v>5</v>
      </c>
      <c r="Q1850" s="23">
        <v>7</v>
      </c>
      <c r="R1850" s="23">
        <v>4</v>
      </c>
      <c r="W1850" s="28">
        <f t="shared" si="217"/>
        <v>16</v>
      </c>
    </row>
    <row r="1851" spans="1:23" outlineLevel="2" x14ac:dyDescent="0.25">
      <c r="A1851" s="20" t="s">
        <v>1365</v>
      </c>
      <c r="B1851" s="20">
        <v>789</v>
      </c>
      <c r="C1851" s="20" t="s">
        <v>159</v>
      </c>
      <c r="D1851" s="20">
        <v>789</v>
      </c>
      <c r="E1851" s="20" t="s">
        <v>159</v>
      </c>
      <c r="F1851" s="20">
        <v>794</v>
      </c>
      <c r="G1851" s="20" t="s">
        <v>648</v>
      </c>
      <c r="J1851" s="23">
        <v>4</v>
      </c>
      <c r="K1851" s="23">
        <v>4</v>
      </c>
      <c r="L1851" s="23">
        <v>2</v>
      </c>
      <c r="M1851" s="23">
        <v>2</v>
      </c>
      <c r="N1851" s="23">
        <v>2</v>
      </c>
      <c r="O1851" s="23">
        <v>5</v>
      </c>
      <c r="W1851" s="28">
        <f t="shared" si="217"/>
        <v>19</v>
      </c>
    </row>
    <row r="1852" spans="1:23" outlineLevel="1" x14ac:dyDescent="0.25">
      <c r="A1852" s="24" t="s">
        <v>1923</v>
      </c>
      <c r="B1852" s="25"/>
      <c r="C1852" s="25"/>
      <c r="D1852" s="25"/>
      <c r="E1852" s="25"/>
      <c r="F1852" s="25"/>
      <c r="G1852" s="25"/>
      <c r="H1852" s="26">
        <f t="shared" ref="H1852:W1852" si="224">SUBTOTAL(9,H1845:H1851)</f>
        <v>1</v>
      </c>
      <c r="I1852" s="26">
        <f t="shared" si="224"/>
        <v>0</v>
      </c>
      <c r="J1852" s="26">
        <f t="shared" si="224"/>
        <v>8</v>
      </c>
      <c r="K1852" s="26">
        <f t="shared" si="224"/>
        <v>9</v>
      </c>
      <c r="L1852" s="26">
        <f t="shared" si="224"/>
        <v>6</v>
      </c>
      <c r="M1852" s="26">
        <f t="shared" si="224"/>
        <v>5</v>
      </c>
      <c r="N1852" s="26">
        <f t="shared" si="224"/>
        <v>6</v>
      </c>
      <c r="O1852" s="26">
        <f t="shared" si="224"/>
        <v>6</v>
      </c>
      <c r="P1852" s="26">
        <f t="shared" si="224"/>
        <v>5</v>
      </c>
      <c r="Q1852" s="26">
        <f t="shared" si="224"/>
        <v>7</v>
      </c>
      <c r="R1852" s="26">
        <f t="shared" si="224"/>
        <v>4</v>
      </c>
      <c r="S1852" s="26">
        <f t="shared" si="224"/>
        <v>6</v>
      </c>
      <c r="T1852" s="26">
        <f t="shared" si="224"/>
        <v>8</v>
      </c>
      <c r="U1852" s="26">
        <f t="shared" si="224"/>
        <v>5</v>
      </c>
      <c r="V1852" s="26">
        <f t="shared" si="224"/>
        <v>7</v>
      </c>
      <c r="W1852" s="28">
        <f t="shared" si="224"/>
        <v>83</v>
      </c>
    </row>
    <row r="1853" spans="1:23" outlineLevel="2" x14ac:dyDescent="0.25">
      <c r="A1853" s="20" t="s">
        <v>1366</v>
      </c>
      <c r="B1853" s="20">
        <v>1002</v>
      </c>
      <c r="C1853" s="20" t="s">
        <v>58</v>
      </c>
      <c r="D1853" s="20">
        <v>157</v>
      </c>
      <c r="E1853" s="20" t="s">
        <v>53</v>
      </c>
      <c r="F1853" s="20">
        <v>158</v>
      </c>
      <c r="G1853" s="20" t="s">
        <v>328</v>
      </c>
      <c r="J1853" s="23">
        <v>2</v>
      </c>
      <c r="N1853" s="23">
        <v>1</v>
      </c>
      <c r="W1853" s="28">
        <f t="shared" si="217"/>
        <v>3</v>
      </c>
    </row>
    <row r="1854" spans="1:23" outlineLevel="2" x14ac:dyDescent="0.25">
      <c r="A1854" s="20" t="s">
        <v>1366</v>
      </c>
      <c r="B1854" s="20">
        <v>1002</v>
      </c>
      <c r="C1854" s="20" t="s">
        <v>58</v>
      </c>
      <c r="D1854" s="20">
        <v>294</v>
      </c>
      <c r="E1854" s="20" t="s">
        <v>98</v>
      </c>
      <c r="F1854" s="20">
        <v>295</v>
      </c>
      <c r="G1854" s="20" t="s">
        <v>395</v>
      </c>
      <c r="O1854" s="23">
        <v>1</v>
      </c>
      <c r="P1854" s="23">
        <v>1</v>
      </c>
      <c r="W1854" s="28">
        <f t="shared" si="217"/>
        <v>2</v>
      </c>
    </row>
    <row r="1855" spans="1:23" outlineLevel="2" x14ac:dyDescent="0.25">
      <c r="A1855" s="20" t="s">
        <v>1366</v>
      </c>
      <c r="B1855" s="20">
        <v>1002</v>
      </c>
      <c r="C1855" s="20" t="s">
        <v>58</v>
      </c>
      <c r="D1855" s="20">
        <v>296</v>
      </c>
      <c r="E1855" s="20" t="s">
        <v>99</v>
      </c>
      <c r="F1855" s="20">
        <v>297</v>
      </c>
      <c r="G1855" s="20" t="s">
        <v>396</v>
      </c>
      <c r="J1855" s="23">
        <v>1</v>
      </c>
      <c r="W1855" s="28">
        <f t="shared" si="217"/>
        <v>1</v>
      </c>
    </row>
    <row r="1856" spans="1:23" outlineLevel="1" x14ac:dyDescent="0.25">
      <c r="A1856" s="24" t="s">
        <v>1924</v>
      </c>
      <c r="B1856" s="25"/>
      <c r="C1856" s="25"/>
      <c r="D1856" s="25"/>
      <c r="E1856" s="25"/>
      <c r="F1856" s="25"/>
      <c r="G1856" s="25"/>
      <c r="H1856" s="26">
        <f t="shared" ref="H1856:W1856" si="225">SUBTOTAL(9,H1853:H1855)</f>
        <v>0</v>
      </c>
      <c r="I1856" s="26">
        <f t="shared" si="225"/>
        <v>0</v>
      </c>
      <c r="J1856" s="26">
        <f t="shared" si="225"/>
        <v>3</v>
      </c>
      <c r="K1856" s="26">
        <f t="shared" si="225"/>
        <v>0</v>
      </c>
      <c r="L1856" s="26">
        <f t="shared" si="225"/>
        <v>0</v>
      </c>
      <c r="M1856" s="26">
        <f t="shared" si="225"/>
        <v>0</v>
      </c>
      <c r="N1856" s="26">
        <f t="shared" si="225"/>
        <v>1</v>
      </c>
      <c r="O1856" s="26">
        <f t="shared" si="225"/>
        <v>1</v>
      </c>
      <c r="P1856" s="26">
        <f t="shared" si="225"/>
        <v>1</v>
      </c>
      <c r="Q1856" s="26">
        <f t="shared" si="225"/>
        <v>0</v>
      </c>
      <c r="R1856" s="26">
        <f t="shared" si="225"/>
        <v>0</v>
      </c>
      <c r="S1856" s="26">
        <f t="shared" si="225"/>
        <v>0</v>
      </c>
      <c r="T1856" s="26">
        <f t="shared" si="225"/>
        <v>0</v>
      </c>
      <c r="U1856" s="26">
        <f t="shared" si="225"/>
        <v>0</v>
      </c>
      <c r="V1856" s="26">
        <f t="shared" si="225"/>
        <v>0</v>
      </c>
      <c r="W1856" s="28">
        <f t="shared" si="225"/>
        <v>6</v>
      </c>
    </row>
    <row r="1857" spans="1:23" outlineLevel="2" x14ac:dyDescent="0.25">
      <c r="A1857" s="20" t="s">
        <v>1367</v>
      </c>
      <c r="B1857" s="20">
        <v>570</v>
      </c>
      <c r="C1857" s="20" t="s">
        <v>186</v>
      </c>
      <c r="D1857" s="20">
        <v>1672</v>
      </c>
      <c r="E1857" s="20" t="s">
        <v>94</v>
      </c>
      <c r="F1857" s="20">
        <v>1673</v>
      </c>
      <c r="G1857" s="20" t="s">
        <v>94</v>
      </c>
      <c r="S1857" s="23">
        <v>1</v>
      </c>
      <c r="W1857" s="28">
        <f t="shared" si="217"/>
        <v>1</v>
      </c>
    </row>
    <row r="1858" spans="1:23" outlineLevel="2" x14ac:dyDescent="0.25">
      <c r="A1858" s="20" t="s">
        <v>1367</v>
      </c>
      <c r="B1858" s="20">
        <v>570</v>
      </c>
      <c r="C1858" s="20" t="s">
        <v>186</v>
      </c>
      <c r="D1858" s="20">
        <v>1739</v>
      </c>
      <c r="E1858" s="20" t="s">
        <v>96</v>
      </c>
      <c r="F1858" s="20">
        <v>1715</v>
      </c>
      <c r="G1858" s="20" t="s">
        <v>96</v>
      </c>
      <c r="U1858" s="23">
        <v>1</v>
      </c>
      <c r="W1858" s="28">
        <f t="shared" si="217"/>
        <v>1</v>
      </c>
    </row>
    <row r="1859" spans="1:23" outlineLevel="2" x14ac:dyDescent="0.25">
      <c r="A1859" s="20" t="s">
        <v>1367</v>
      </c>
      <c r="B1859" s="20">
        <v>570</v>
      </c>
      <c r="C1859" s="20" t="s">
        <v>186</v>
      </c>
      <c r="D1859" s="20">
        <v>798</v>
      </c>
      <c r="E1859" s="20" t="s">
        <v>105</v>
      </c>
      <c r="F1859" s="20">
        <v>805</v>
      </c>
      <c r="G1859" s="20" t="s">
        <v>408</v>
      </c>
      <c r="L1859" s="23">
        <v>1</v>
      </c>
      <c r="W1859" s="28">
        <f t="shared" si="217"/>
        <v>1</v>
      </c>
    </row>
    <row r="1860" spans="1:23" outlineLevel="2" x14ac:dyDescent="0.25">
      <c r="A1860" s="20" t="s">
        <v>1367</v>
      </c>
      <c r="B1860" s="20">
        <v>570</v>
      </c>
      <c r="C1860" s="20" t="s">
        <v>186</v>
      </c>
      <c r="D1860" s="20">
        <v>951</v>
      </c>
      <c r="E1860" s="20" t="s">
        <v>177</v>
      </c>
      <c r="F1860" s="20">
        <v>956</v>
      </c>
      <c r="G1860" s="20" t="s">
        <v>722</v>
      </c>
      <c r="L1860" s="23">
        <v>1</v>
      </c>
      <c r="W1860" s="28">
        <f t="shared" si="217"/>
        <v>1</v>
      </c>
    </row>
    <row r="1861" spans="1:23" outlineLevel="2" x14ac:dyDescent="0.25">
      <c r="A1861" s="20" t="s">
        <v>1367</v>
      </c>
      <c r="B1861" s="20">
        <v>570</v>
      </c>
      <c r="C1861" s="20" t="s">
        <v>186</v>
      </c>
      <c r="D1861" s="20">
        <v>570</v>
      </c>
      <c r="E1861" s="20" t="s">
        <v>186</v>
      </c>
      <c r="F1861" s="20">
        <v>579</v>
      </c>
      <c r="G1861" s="20" t="s">
        <v>758</v>
      </c>
      <c r="H1861" s="23">
        <v>9</v>
      </c>
      <c r="J1861" s="23">
        <v>13</v>
      </c>
      <c r="K1861" s="23">
        <v>14</v>
      </c>
      <c r="L1861" s="23">
        <v>16</v>
      </c>
      <c r="M1861" s="23">
        <v>5</v>
      </c>
      <c r="N1861" s="23">
        <v>6</v>
      </c>
      <c r="O1861" s="23">
        <v>18</v>
      </c>
      <c r="P1861" s="23">
        <v>12</v>
      </c>
      <c r="W1861" s="28">
        <f t="shared" si="217"/>
        <v>93</v>
      </c>
    </row>
    <row r="1862" spans="1:23" outlineLevel="2" x14ac:dyDescent="0.25">
      <c r="A1862" s="20" t="s">
        <v>1367</v>
      </c>
      <c r="B1862" s="20">
        <v>570</v>
      </c>
      <c r="C1862" s="20" t="s">
        <v>186</v>
      </c>
      <c r="D1862" s="20">
        <v>570</v>
      </c>
      <c r="E1862" s="20" t="s">
        <v>186</v>
      </c>
      <c r="F1862" s="20">
        <v>578</v>
      </c>
      <c r="G1862" s="20" t="s">
        <v>759</v>
      </c>
      <c r="Q1862" s="23">
        <v>12</v>
      </c>
      <c r="R1862" s="23">
        <v>9</v>
      </c>
      <c r="S1862" s="23">
        <v>15</v>
      </c>
      <c r="T1862" s="23">
        <v>10</v>
      </c>
      <c r="U1862" s="23">
        <v>7</v>
      </c>
      <c r="V1862" s="23">
        <v>14</v>
      </c>
      <c r="W1862" s="28">
        <f t="shared" si="217"/>
        <v>67</v>
      </c>
    </row>
    <row r="1863" spans="1:23" outlineLevel="1" x14ac:dyDescent="0.25">
      <c r="A1863" s="24" t="s">
        <v>1925</v>
      </c>
      <c r="B1863" s="25"/>
      <c r="C1863" s="25"/>
      <c r="D1863" s="25"/>
      <c r="E1863" s="25"/>
      <c r="F1863" s="25"/>
      <c r="G1863" s="25"/>
      <c r="H1863" s="26">
        <f t="shared" ref="H1863:W1863" si="226">SUBTOTAL(9,H1857:H1862)</f>
        <v>9</v>
      </c>
      <c r="I1863" s="26">
        <f t="shared" si="226"/>
        <v>0</v>
      </c>
      <c r="J1863" s="26">
        <f t="shared" si="226"/>
        <v>13</v>
      </c>
      <c r="K1863" s="26">
        <f t="shared" si="226"/>
        <v>14</v>
      </c>
      <c r="L1863" s="26">
        <f t="shared" si="226"/>
        <v>18</v>
      </c>
      <c r="M1863" s="26">
        <f t="shared" si="226"/>
        <v>5</v>
      </c>
      <c r="N1863" s="26">
        <f t="shared" si="226"/>
        <v>6</v>
      </c>
      <c r="O1863" s="26">
        <f t="shared" si="226"/>
        <v>18</v>
      </c>
      <c r="P1863" s="26">
        <f t="shared" si="226"/>
        <v>12</v>
      </c>
      <c r="Q1863" s="26">
        <f t="shared" si="226"/>
        <v>12</v>
      </c>
      <c r="R1863" s="26">
        <f t="shared" si="226"/>
        <v>9</v>
      </c>
      <c r="S1863" s="26">
        <f t="shared" si="226"/>
        <v>16</v>
      </c>
      <c r="T1863" s="26">
        <f t="shared" si="226"/>
        <v>10</v>
      </c>
      <c r="U1863" s="26">
        <f t="shared" si="226"/>
        <v>8</v>
      </c>
      <c r="V1863" s="26">
        <f t="shared" si="226"/>
        <v>14</v>
      </c>
      <c r="W1863" s="28">
        <f t="shared" si="226"/>
        <v>164</v>
      </c>
    </row>
    <row r="1864" spans="1:23" outlineLevel="2" x14ac:dyDescent="0.25">
      <c r="A1864" s="20" t="s">
        <v>1368</v>
      </c>
      <c r="B1864" s="20">
        <v>1445</v>
      </c>
      <c r="C1864" s="20" t="s">
        <v>120</v>
      </c>
      <c r="D1864" s="20">
        <v>1148</v>
      </c>
      <c r="E1864" s="20" t="s">
        <v>228</v>
      </c>
      <c r="F1864" s="20">
        <v>1149</v>
      </c>
      <c r="G1864" s="20" t="s">
        <v>228</v>
      </c>
      <c r="S1864" s="23">
        <v>2</v>
      </c>
      <c r="U1864" s="23">
        <v>1</v>
      </c>
      <c r="W1864" s="28">
        <f t="shared" si="217"/>
        <v>3</v>
      </c>
    </row>
    <row r="1865" spans="1:23" outlineLevel="2" x14ac:dyDescent="0.25">
      <c r="A1865" s="20" t="s">
        <v>1368</v>
      </c>
      <c r="B1865" s="20">
        <v>1445</v>
      </c>
      <c r="C1865" s="20" t="s">
        <v>120</v>
      </c>
      <c r="D1865" s="20">
        <v>1501</v>
      </c>
      <c r="E1865" s="20" t="s">
        <v>93</v>
      </c>
      <c r="F1865" s="20">
        <v>1502</v>
      </c>
      <c r="G1865" s="20" t="s">
        <v>93</v>
      </c>
      <c r="U1865" s="23">
        <v>1</v>
      </c>
      <c r="W1865" s="28">
        <f t="shared" si="217"/>
        <v>1</v>
      </c>
    </row>
    <row r="1866" spans="1:23" outlineLevel="2" x14ac:dyDescent="0.25">
      <c r="A1866" s="20" t="s">
        <v>1368</v>
      </c>
      <c r="B1866" s="20">
        <v>1445</v>
      </c>
      <c r="C1866" s="20" t="s">
        <v>120</v>
      </c>
      <c r="D1866" s="20">
        <v>1424</v>
      </c>
      <c r="E1866" s="20" t="s">
        <v>242</v>
      </c>
      <c r="F1866" s="20">
        <v>1425</v>
      </c>
      <c r="G1866" s="20" t="s">
        <v>242</v>
      </c>
      <c r="M1866" s="23">
        <v>1</v>
      </c>
      <c r="W1866" s="28">
        <f t="shared" si="217"/>
        <v>1</v>
      </c>
    </row>
    <row r="1867" spans="1:23" outlineLevel="2" x14ac:dyDescent="0.25">
      <c r="A1867" s="20" t="s">
        <v>1368</v>
      </c>
      <c r="B1867" s="20">
        <v>1445</v>
      </c>
      <c r="C1867" s="20" t="s">
        <v>120</v>
      </c>
      <c r="D1867" s="20">
        <v>1672</v>
      </c>
      <c r="E1867" s="20" t="s">
        <v>94</v>
      </c>
      <c r="F1867" s="20">
        <v>1673</v>
      </c>
      <c r="G1867" s="20" t="s">
        <v>94</v>
      </c>
      <c r="S1867" s="23">
        <v>1</v>
      </c>
      <c r="W1867" s="28">
        <f t="shared" si="217"/>
        <v>1</v>
      </c>
    </row>
    <row r="1868" spans="1:23" outlineLevel="2" x14ac:dyDescent="0.25">
      <c r="A1868" s="20" t="s">
        <v>1368</v>
      </c>
      <c r="B1868" s="20">
        <v>1445</v>
      </c>
      <c r="C1868" s="20" t="s">
        <v>120</v>
      </c>
      <c r="D1868" s="20">
        <v>1343</v>
      </c>
      <c r="E1868" s="20" t="s">
        <v>243</v>
      </c>
      <c r="F1868" s="20">
        <v>1344</v>
      </c>
      <c r="G1868" s="20" t="s">
        <v>243</v>
      </c>
      <c r="R1868" s="23">
        <v>1</v>
      </c>
      <c r="W1868" s="28">
        <f t="shared" ref="W1868:W1939" si="227">SUM(H1868:V1868)</f>
        <v>1</v>
      </c>
    </row>
    <row r="1869" spans="1:23" outlineLevel="2" x14ac:dyDescent="0.25">
      <c r="A1869" s="20" t="s">
        <v>1368</v>
      </c>
      <c r="B1869" s="20">
        <v>1445</v>
      </c>
      <c r="C1869" s="20" t="s">
        <v>120</v>
      </c>
      <c r="D1869" s="20">
        <v>1445</v>
      </c>
      <c r="E1869" s="20" t="s">
        <v>120</v>
      </c>
      <c r="F1869" s="20">
        <v>645</v>
      </c>
      <c r="G1869" s="20" t="s">
        <v>444</v>
      </c>
      <c r="H1869" s="23">
        <v>10</v>
      </c>
      <c r="I1869" s="23">
        <v>2</v>
      </c>
      <c r="J1869" s="23">
        <v>26</v>
      </c>
      <c r="K1869" s="23">
        <v>16</v>
      </c>
      <c r="L1869" s="23">
        <v>17</v>
      </c>
      <c r="M1869" s="23">
        <v>27</v>
      </c>
      <c r="N1869" s="23">
        <v>18</v>
      </c>
      <c r="O1869" s="23">
        <v>19</v>
      </c>
      <c r="W1869" s="28">
        <f t="shared" si="227"/>
        <v>135</v>
      </c>
    </row>
    <row r="1870" spans="1:23" outlineLevel="2" x14ac:dyDescent="0.25">
      <c r="A1870" s="20" t="s">
        <v>1368</v>
      </c>
      <c r="B1870" s="20">
        <v>1445</v>
      </c>
      <c r="C1870" s="20" t="s">
        <v>120</v>
      </c>
      <c r="D1870" s="20">
        <v>1445</v>
      </c>
      <c r="E1870" s="20" t="s">
        <v>120</v>
      </c>
      <c r="F1870" s="20">
        <v>643</v>
      </c>
      <c r="G1870" s="20" t="s">
        <v>445</v>
      </c>
      <c r="S1870" s="23">
        <v>18</v>
      </c>
      <c r="T1870" s="23">
        <v>25</v>
      </c>
      <c r="U1870" s="23">
        <v>16</v>
      </c>
      <c r="V1870" s="23">
        <v>29</v>
      </c>
      <c r="W1870" s="28">
        <f t="shared" si="227"/>
        <v>88</v>
      </c>
    </row>
    <row r="1871" spans="1:23" outlineLevel="2" x14ac:dyDescent="0.25">
      <c r="A1871" s="20" t="s">
        <v>1368</v>
      </c>
      <c r="B1871" s="20">
        <v>1445</v>
      </c>
      <c r="C1871" s="20" t="s">
        <v>120</v>
      </c>
      <c r="D1871" s="20">
        <v>1445</v>
      </c>
      <c r="E1871" s="20" t="s">
        <v>120</v>
      </c>
      <c r="F1871" s="20">
        <v>644</v>
      </c>
      <c r="G1871" s="20" t="s">
        <v>446</v>
      </c>
      <c r="P1871" s="23">
        <v>33</v>
      </c>
      <c r="Q1871" s="23">
        <v>25</v>
      </c>
      <c r="R1871" s="23">
        <v>13</v>
      </c>
      <c r="W1871" s="28">
        <f t="shared" si="227"/>
        <v>71</v>
      </c>
    </row>
    <row r="1872" spans="1:23" outlineLevel="1" x14ac:dyDescent="0.25">
      <c r="A1872" s="24" t="s">
        <v>1926</v>
      </c>
      <c r="B1872" s="25"/>
      <c r="C1872" s="25"/>
      <c r="D1872" s="25"/>
      <c r="E1872" s="25"/>
      <c r="F1872" s="25"/>
      <c r="G1872" s="25"/>
      <c r="H1872" s="26">
        <f t="shared" ref="H1872:W1872" si="228">SUBTOTAL(9,H1864:H1871)</f>
        <v>10</v>
      </c>
      <c r="I1872" s="26">
        <f t="shared" si="228"/>
        <v>2</v>
      </c>
      <c r="J1872" s="26">
        <f t="shared" si="228"/>
        <v>26</v>
      </c>
      <c r="K1872" s="26">
        <f t="shared" si="228"/>
        <v>16</v>
      </c>
      <c r="L1872" s="26">
        <f t="shared" si="228"/>
        <v>17</v>
      </c>
      <c r="M1872" s="26">
        <f t="shared" si="228"/>
        <v>28</v>
      </c>
      <c r="N1872" s="26">
        <f t="shared" si="228"/>
        <v>18</v>
      </c>
      <c r="O1872" s="26">
        <f t="shared" si="228"/>
        <v>19</v>
      </c>
      <c r="P1872" s="26">
        <f t="shared" si="228"/>
        <v>33</v>
      </c>
      <c r="Q1872" s="26">
        <f t="shared" si="228"/>
        <v>25</v>
      </c>
      <c r="R1872" s="26">
        <f t="shared" si="228"/>
        <v>14</v>
      </c>
      <c r="S1872" s="26">
        <f t="shared" si="228"/>
        <v>21</v>
      </c>
      <c r="T1872" s="26">
        <f t="shared" si="228"/>
        <v>25</v>
      </c>
      <c r="U1872" s="26">
        <f t="shared" si="228"/>
        <v>18</v>
      </c>
      <c r="V1872" s="26">
        <f t="shared" si="228"/>
        <v>29</v>
      </c>
      <c r="W1872" s="28">
        <f t="shared" si="228"/>
        <v>301</v>
      </c>
    </row>
    <row r="1873" spans="1:23" outlineLevel="2" x14ac:dyDescent="0.25">
      <c r="A1873" s="20" t="s">
        <v>1369</v>
      </c>
      <c r="B1873" s="20">
        <v>685</v>
      </c>
      <c r="C1873" s="20" t="s">
        <v>193</v>
      </c>
      <c r="D1873" s="20">
        <v>685</v>
      </c>
      <c r="E1873" s="20" t="s">
        <v>193</v>
      </c>
      <c r="F1873" s="20">
        <v>686</v>
      </c>
      <c r="G1873" s="20" t="s">
        <v>771</v>
      </c>
      <c r="S1873" s="23">
        <v>2</v>
      </c>
      <c r="T1873" s="23">
        <v>1</v>
      </c>
      <c r="U1873" s="23">
        <v>1</v>
      </c>
      <c r="V1873" s="23">
        <v>2</v>
      </c>
      <c r="W1873" s="28">
        <f t="shared" si="227"/>
        <v>6</v>
      </c>
    </row>
    <row r="1874" spans="1:23" outlineLevel="2" x14ac:dyDescent="0.25">
      <c r="A1874" s="20" t="s">
        <v>1369</v>
      </c>
      <c r="B1874" s="20">
        <v>685</v>
      </c>
      <c r="C1874" s="20" t="s">
        <v>193</v>
      </c>
      <c r="D1874" s="20">
        <v>685</v>
      </c>
      <c r="E1874" s="20" t="s">
        <v>193</v>
      </c>
      <c r="F1874" s="20">
        <v>689</v>
      </c>
      <c r="G1874" s="20" t="s">
        <v>772</v>
      </c>
      <c r="P1874" s="23">
        <v>2</v>
      </c>
      <c r="Q1874" s="23">
        <v>1</v>
      </c>
      <c r="R1874" s="23">
        <v>2</v>
      </c>
      <c r="W1874" s="28">
        <f t="shared" si="227"/>
        <v>5</v>
      </c>
    </row>
    <row r="1875" spans="1:23" outlineLevel="1" x14ac:dyDescent="0.25">
      <c r="A1875" s="24" t="s">
        <v>1927</v>
      </c>
      <c r="B1875" s="25"/>
      <c r="C1875" s="25"/>
      <c r="D1875" s="25"/>
      <c r="E1875" s="25"/>
      <c r="F1875" s="25"/>
      <c r="G1875" s="25"/>
      <c r="H1875" s="26">
        <f t="shared" ref="H1875:W1875" si="229">SUBTOTAL(9,H1873:H1874)</f>
        <v>0</v>
      </c>
      <c r="I1875" s="26">
        <f t="shared" si="229"/>
        <v>0</v>
      </c>
      <c r="J1875" s="26">
        <f t="shared" si="229"/>
        <v>0</v>
      </c>
      <c r="K1875" s="26">
        <f t="shared" si="229"/>
        <v>0</v>
      </c>
      <c r="L1875" s="26">
        <f t="shared" si="229"/>
        <v>0</v>
      </c>
      <c r="M1875" s="26">
        <f t="shared" si="229"/>
        <v>0</v>
      </c>
      <c r="N1875" s="26">
        <f t="shared" si="229"/>
        <v>0</v>
      </c>
      <c r="O1875" s="26">
        <f t="shared" si="229"/>
        <v>0</v>
      </c>
      <c r="P1875" s="26">
        <f t="shared" si="229"/>
        <v>2</v>
      </c>
      <c r="Q1875" s="26">
        <f t="shared" si="229"/>
        <v>1</v>
      </c>
      <c r="R1875" s="26">
        <f t="shared" si="229"/>
        <v>2</v>
      </c>
      <c r="S1875" s="26">
        <f t="shared" si="229"/>
        <v>2</v>
      </c>
      <c r="T1875" s="26">
        <f t="shared" si="229"/>
        <v>1</v>
      </c>
      <c r="U1875" s="26">
        <f t="shared" si="229"/>
        <v>1</v>
      </c>
      <c r="V1875" s="26">
        <f t="shared" si="229"/>
        <v>2</v>
      </c>
      <c r="W1875" s="28">
        <f t="shared" si="229"/>
        <v>11</v>
      </c>
    </row>
    <row r="1876" spans="1:23" outlineLevel="2" x14ac:dyDescent="0.25">
      <c r="A1876" s="20" t="s">
        <v>1370</v>
      </c>
      <c r="B1876" s="20">
        <v>707</v>
      </c>
      <c r="C1876" s="20" t="s">
        <v>146</v>
      </c>
      <c r="D1876" s="20">
        <v>707</v>
      </c>
      <c r="E1876" s="20" t="s">
        <v>146</v>
      </c>
      <c r="F1876" s="20">
        <v>708</v>
      </c>
      <c r="G1876" s="20" t="s">
        <v>595</v>
      </c>
      <c r="H1876" s="23">
        <v>1</v>
      </c>
      <c r="I1876" s="23">
        <v>1</v>
      </c>
      <c r="L1876" s="23">
        <v>1</v>
      </c>
      <c r="W1876" s="28">
        <f t="shared" si="227"/>
        <v>3</v>
      </c>
    </row>
    <row r="1877" spans="1:23" outlineLevel="2" x14ac:dyDescent="0.25">
      <c r="A1877" s="20" t="s">
        <v>1370</v>
      </c>
      <c r="B1877" s="20">
        <v>707</v>
      </c>
      <c r="C1877" s="20" t="s">
        <v>146</v>
      </c>
      <c r="D1877" s="20">
        <v>707</v>
      </c>
      <c r="E1877" s="20" t="s">
        <v>146</v>
      </c>
      <c r="F1877" s="20">
        <v>709</v>
      </c>
      <c r="G1877" s="20" t="s">
        <v>596</v>
      </c>
      <c r="S1877" s="23">
        <v>1</v>
      </c>
      <c r="T1877" s="23">
        <v>1</v>
      </c>
      <c r="U1877" s="23">
        <v>1</v>
      </c>
      <c r="V1877" s="23">
        <v>2</v>
      </c>
      <c r="W1877" s="28">
        <f t="shared" si="227"/>
        <v>5</v>
      </c>
    </row>
    <row r="1878" spans="1:23" outlineLevel="2" x14ac:dyDescent="0.25">
      <c r="A1878" s="20" t="s">
        <v>1370</v>
      </c>
      <c r="B1878" s="20">
        <v>707</v>
      </c>
      <c r="C1878" s="20" t="s">
        <v>146</v>
      </c>
      <c r="D1878" s="20">
        <v>707</v>
      </c>
      <c r="E1878" s="20" t="s">
        <v>146</v>
      </c>
      <c r="F1878" s="20">
        <v>711</v>
      </c>
      <c r="G1878" s="20" t="s">
        <v>597</v>
      </c>
      <c r="P1878" s="23">
        <v>1</v>
      </c>
      <c r="W1878" s="28">
        <f t="shared" si="227"/>
        <v>1</v>
      </c>
    </row>
    <row r="1879" spans="1:23" outlineLevel="2" x14ac:dyDescent="0.25">
      <c r="A1879" s="20" t="s">
        <v>1370</v>
      </c>
      <c r="B1879" s="20">
        <v>707</v>
      </c>
      <c r="C1879" s="20" t="s">
        <v>146</v>
      </c>
      <c r="D1879" s="20">
        <v>707</v>
      </c>
      <c r="E1879" s="20" t="s">
        <v>146</v>
      </c>
      <c r="F1879" s="20">
        <v>710</v>
      </c>
      <c r="G1879" s="20" t="s">
        <v>598</v>
      </c>
      <c r="M1879" s="23">
        <v>2</v>
      </c>
      <c r="O1879" s="23">
        <v>1</v>
      </c>
      <c r="W1879" s="28">
        <f t="shared" si="227"/>
        <v>3</v>
      </c>
    </row>
    <row r="1880" spans="1:23" outlineLevel="1" x14ac:dyDescent="0.25">
      <c r="A1880" s="24" t="s">
        <v>1928</v>
      </c>
      <c r="B1880" s="25"/>
      <c r="C1880" s="25"/>
      <c r="D1880" s="25"/>
      <c r="E1880" s="25"/>
      <c r="F1880" s="25"/>
      <c r="G1880" s="25"/>
      <c r="H1880" s="26">
        <f t="shared" ref="H1880:W1880" si="230">SUBTOTAL(9,H1876:H1879)</f>
        <v>1</v>
      </c>
      <c r="I1880" s="26">
        <f t="shared" si="230"/>
        <v>1</v>
      </c>
      <c r="J1880" s="26">
        <f t="shared" si="230"/>
        <v>0</v>
      </c>
      <c r="K1880" s="26">
        <f t="shared" si="230"/>
        <v>0</v>
      </c>
      <c r="L1880" s="26">
        <f t="shared" si="230"/>
        <v>1</v>
      </c>
      <c r="M1880" s="26">
        <f t="shared" si="230"/>
        <v>2</v>
      </c>
      <c r="N1880" s="26">
        <f t="shared" si="230"/>
        <v>0</v>
      </c>
      <c r="O1880" s="26">
        <f t="shared" si="230"/>
        <v>1</v>
      </c>
      <c r="P1880" s="26">
        <f t="shared" si="230"/>
        <v>1</v>
      </c>
      <c r="Q1880" s="26">
        <f t="shared" si="230"/>
        <v>0</v>
      </c>
      <c r="R1880" s="26">
        <f t="shared" si="230"/>
        <v>0</v>
      </c>
      <c r="S1880" s="26">
        <f t="shared" si="230"/>
        <v>1</v>
      </c>
      <c r="T1880" s="26">
        <f t="shared" si="230"/>
        <v>1</v>
      </c>
      <c r="U1880" s="26">
        <f t="shared" si="230"/>
        <v>1</v>
      </c>
      <c r="V1880" s="26">
        <f t="shared" si="230"/>
        <v>2</v>
      </c>
      <c r="W1880" s="28">
        <f t="shared" si="230"/>
        <v>12</v>
      </c>
    </row>
    <row r="1881" spans="1:23" outlineLevel="2" x14ac:dyDescent="0.25">
      <c r="A1881" s="20" t="s">
        <v>1371</v>
      </c>
      <c r="B1881" s="20">
        <v>1615</v>
      </c>
      <c r="C1881" s="20" t="s">
        <v>140</v>
      </c>
      <c r="D1881" s="20">
        <v>1095</v>
      </c>
      <c r="E1881" s="20" t="s">
        <v>235</v>
      </c>
      <c r="F1881" s="20">
        <v>1096</v>
      </c>
      <c r="G1881" s="20" t="s">
        <v>235</v>
      </c>
      <c r="T1881" s="23">
        <v>2</v>
      </c>
      <c r="V1881" s="23">
        <v>1</v>
      </c>
      <c r="W1881" s="28">
        <f t="shared" si="227"/>
        <v>3</v>
      </c>
    </row>
    <row r="1882" spans="1:23" outlineLevel="2" x14ac:dyDescent="0.25">
      <c r="A1882" s="20" t="s">
        <v>1371</v>
      </c>
      <c r="B1882" s="20">
        <v>1615</v>
      </c>
      <c r="C1882" s="20" t="s">
        <v>140</v>
      </c>
      <c r="D1882" s="20">
        <v>1739</v>
      </c>
      <c r="E1882" s="20" t="s">
        <v>96</v>
      </c>
      <c r="F1882" s="20">
        <v>1715</v>
      </c>
      <c r="G1882" s="20" t="s">
        <v>96</v>
      </c>
      <c r="R1882" s="23">
        <v>2</v>
      </c>
      <c r="U1882" s="23">
        <v>1</v>
      </c>
      <c r="V1882" s="23">
        <v>1</v>
      </c>
      <c r="W1882" s="28">
        <f t="shared" si="227"/>
        <v>4</v>
      </c>
    </row>
    <row r="1883" spans="1:23" outlineLevel="2" x14ac:dyDescent="0.25">
      <c r="A1883" s="20" t="s">
        <v>1371</v>
      </c>
      <c r="B1883" s="20">
        <v>1615</v>
      </c>
      <c r="C1883" s="20" t="s">
        <v>140</v>
      </c>
      <c r="D1883" s="20">
        <v>1067</v>
      </c>
      <c r="E1883" s="20" t="s">
        <v>97</v>
      </c>
      <c r="F1883" s="20">
        <v>1068</v>
      </c>
      <c r="G1883" s="20" t="s">
        <v>97</v>
      </c>
      <c r="U1883" s="23">
        <v>1</v>
      </c>
      <c r="W1883" s="28">
        <f t="shared" si="227"/>
        <v>1</v>
      </c>
    </row>
    <row r="1884" spans="1:23" outlineLevel="2" x14ac:dyDescent="0.25">
      <c r="A1884" s="20" t="s">
        <v>1371</v>
      </c>
      <c r="B1884" s="20">
        <v>1615</v>
      </c>
      <c r="C1884" s="20" t="s">
        <v>140</v>
      </c>
      <c r="D1884" s="20">
        <v>1458</v>
      </c>
      <c r="E1884" s="20" t="s">
        <v>137</v>
      </c>
      <c r="F1884" s="20">
        <v>815</v>
      </c>
      <c r="G1884" s="20" t="s">
        <v>553</v>
      </c>
      <c r="H1884" s="23">
        <v>1</v>
      </c>
      <c r="W1884" s="28">
        <f t="shared" si="227"/>
        <v>1</v>
      </c>
    </row>
    <row r="1885" spans="1:23" outlineLevel="2" x14ac:dyDescent="0.25">
      <c r="A1885" s="20" t="s">
        <v>1371</v>
      </c>
      <c r="B1885" s="20">
        <v>1615</v>
      </c>
      <c r="C1885" s="20" t="s">
        <v>140</v>
      </c>
      <c r="D1885" s="20">
        <v>1615</v>
      </c>
      <c r="E1885" s="20" t="s">
        <v>140</v>
      </c>
      <c r="F1885" s="20">
        <v>676</v>
      </c>
      <c r="G1885" s="20" t="s">
        <v>571</v>
      </c>
      <c r="H1885" s="23">
        <v>27</v>
      </c>
      <c r="J1885" s="23">
        <v>87</v>
      </c>
      <c r="K1885" s="23">
        <v>90</v>
      </c>
      <c r="L1885" s="23">
        <v>85</v>
      </c>
      <c r="W1885" s="28">
        <f t="shared" si="227"/>
        <v>289</v>
      </c>
    </row>
    <row r="1886" spans="1:23" outlineLevel="2" x14ac:dyDescent="0.25">
      <c r="A1886" s="20" t="s">
        <v>1371</v>
      </c>
      <c r="B1886" s="20">
        <v>1615</v>
      </c>
      <c r="C1886" s="20" t="s">
        <v>140</v>
      </c>
      <c r="D1886" s="20">
        <v>1615</v>
      </c>
      <c r="E1886" s="20" t="s">
        <v>140</v>
      </c>
      <c r="F1886" s="20">
        <v>674</v>
      </c>
      <c r="G1886" s="20" t="s">
        <v>572</v>
      </c>
      <c r="M1886" s="23">
        <v>97</v>
      </c>
      <c r="N1886" s="23">
        <v>93</v>
      </c>
      <c r="O1886" s="23">
        <v>107</v>
      </c>
      <c r="W1886" s="28">
        <f t="shared" si="227"/>
        <v>297</v>
      </c>
    </row>
    <row r="1887" spans="1:23" outlineLevel="2" x14ac:dyDescent="0.25">
      <c r="A1887" s="20" t="s">
        <v>1371</v>
      </c>
      <c r="B1887" s="20">
        <v>1615</v>
      </c>
      <c r="C1887" s="20" t="s">
        <v>140</v>
      </c>
      <c r="D1887" s="20">
        <v>1615</v>
      </c>
      <c r="E1887" s="20" t="s">
        <v>140</v>
      </c>
      <c r="F1887" s="20">
        <v>675</v>
      </c>
      <c r="G1887" s="20" t="s">
        <v>573</v>
      </c>
      <c r="S1887" s="23">
        <v>99</v>
      </c>
      <c r="T1887" s="23">
        <v>94</v>
      </c>
      <c r="U1887" s="23">
        <v>85</v>
      </c>
      <c r="V1887" s="23">
        <v>116</v>
      </c>
      <c r="W1887" s="28">
        <f t="shared" si="227"/>
        <v>394</v>
      </c>
    </row>
    <row r="1888" spans="1:23" outlineLevel="2" x14ac:dyDescent="0.25">
      <c r="A1888" s="20" t="s">
        <v>1371</v>
      </c>
      <c r="B1888" s="20">
        <v>1615</v>
      </c>
      <c r="C1888" s="20" t="s">
        <v>140</v>
      </c>
      <c r="D1888" s="20">
        <v>1615</v>
      </c>
      <c r="E1888" s="20" t="s">
        <v>140</v>
      </c>
      <c r="F1888" s="20">
        <v>679</v>
      </c>
      <c r="G1888" s="20" t="s">
        <v>574</v>
      </c>
      <c r="J1888" s="23">
        <v>1</v>
      </c>
      <c r="K1888" s="23">
        <v>1</v>
      </c>
      <c r="M1888" s="23">
        <v>1</v>
      </c>
      <c r="W1888" s="28">
        <f t="shared" si="227"/>
        <v>3</v>
      </c>
    </row>
    <row r="1889" spans="1:23" outlineLevel="2" x14ac:dyDescent="0.25">
      <c r="A1889" s="20" t="s">
        <v>1371</v>
      </c>
      <c r="B1889" s="20">
        <v>1615</v>
      </c>
      <c r="C1889" s="20" t="s">
        <v>140</v>
      </c>
      <c r="D1889" s="20">
        <v>1615</v>
      </c>
      <c r="E1889" s="20" t="s">
        <v>140</v>
      </c>
      <c r="F1889" s="20">
        <v>678</v>
      </c>
      <c r="G1889" s="20" t="s">
        <v>575</v>
      </c>
      <c r="H1889" s="23">
        <v>7</v>
      </c>
      <c r="W1889" s="28">
        <f t="shared" si="227"/>
        <v>7</v>
      </c>
    </row>
    <row r="1890" spans="1:23" outlineLevel="2" x14ac:dyDescent="0.25">
      <c r="A1890" s="20" t="s">
        <v>1371</v>
      </c>
      <c r="B1890" s="20">
        <v>1615</v>
      </c>
      <c r="C1890" s="20" t="s">
        <v>140</v>
      </c>
      <c r="D1890" s="20">
        <v>1615</v>
      </c>
      <c r="E1890" s="20" t="s">
        <v>140</v>
      </c>
      <c r="F1890" s="20">
        <v>677</v>
      </c>
      <c r="G1890" s="20" t="s">
        <v>576</v>
      </c>
      <c r="P1890" s="23">
        <v>95</v>
      </c>
      <c r="Q1890" s="23">
        <v>90</v>
      </c>
      <c r="R1890" s="23">
        <v>102</v>
      </c>
      <c r="W1890" s="28">
        <f t="shared" si="227"/>
        <v>287</v>
      </c>
    </row>
    <row r="1891" spans="1:23" outlineLevel="2" x14ac:dyDescent="0.25">
      <c r="A1891" s="20" t="s">
        <v>1371</v>
      </c>
      <c r="B1891" s="20">
        <v>1615</v>
      </c>
      <c r="C1891" s="20" t="s">
        <v>140</v>
      </c>
      <c r="D1891" s="20">
        <v>1615</v>
      </c>
      <c r="E1891" s="20" t="s">
        <v>140</v>
      </c>
      <c r="F1891" s="20">
        <v>680</v>
      </c>
      <c r="G1891" s="20" t="s">
        <v>577</v>
      </c>
      <c r="O1891" s="23">
        <v>2</v>
      </c>
      <c r="R1891" s="23">
        <v>1</v>
      </c>
      <c r="W1891" s="28">
        <f t="shared" si="227"/>
        <v>3</v>
      </c>
    </row>
    <row r="1892" spans="1:23" outlineLevel="2" x14ac:dyDescent="0.25">
      <c r="A1892" s="20" t="s">
        <v>1371</v>
      </c>
      <c r="B1892" s="20">
        <v>1615</v>
      </c>
      <c r="C1892" s="20" t="s">
        <v>140</v>
      </c>
      <c r="D1892" s="20">
        <v>932</v>
      </c>
      <c r="E1892" s="20" t="s">
        <v>173</v>
      </c>
      <c r="F1892" s="20">
        <v>933</v>
      </c>
      <c r="G1892" s="20" t="s">
        <v>708</v>
      </c>
      <c r="H1892" s="23">
        <v>1</v>
      </c>
      <c r="W1892" s="28">
        <f t="shared" si="227"/>
        <v>1</v>
      </c>
    </row>
    <row r="1893" spans="1:23" outlineLevel="2" x14ac:dyDescent="0.25">
      <c r="A1893" s="20" t="s">
        <v>1371</v>
      </c>
      <c r="B1893" s="20">
        <v>1615</v>
      </c>
      <c r="C1893" s="20" t="s">
        <v>140</v>
      </c>
      <c r="D1893" s="20">
        <v>681</v>
      </c>
      <c r="E1893" s="20" t="s">
        <v>192</v>
      </c>
      <c r="F1893" s="20">
        <v>682</v>
      </c>
      <c r="G1893" s="20" t="s">
        <v>769</v>
      </c>
      <c r="H1893" s="23">
        <v>1</v>
      </c>
      <c r="W1893" s="28">
        <f t="shared" si="227"/>
        <v>1</v>
      </c>
    </row>
    <row r="1894" spans="1:23" outlineLevel="2" x14ac:dyDescent="0.25">
      <c r="A1894" s="20" t="s">
        <v>1371</v>
      </c>
      <c r="B1894" s="20">
        <v>1615</v>
      </c>
      <c r="C1894" s="20" t="s">
        <v>140</v>
      </c>
      <c r="D1894" s="20">
        <v>1139</v>
      </c>
      <c r="E1894" s="20" t="s">
        <v>253</v>
      </c>
      <c r="F1894" s="20">
        <v>1140</v>
      </c>
      <c r="G1894" s="20" t="s">
        <v>841</v>
      </c>
      <c r="U1894" s="23">
        <v>1</v>
      </c>
      <c r="W1894" s="28">
        <f t="shared" si="227"/>
        <v>1</v>
      </c>
    </row>
    <row r="1895" spans="1:23" outlineLevel="1" x14ac:dyDescent="0.25">
      <c r="A1895" s="24" t="s">
        <v>1929</v>
      </c>
      <c r="B1895" s="25"/>
      <c r="C1895" s="25"/>
      <c r="D1895" s="25"/>
      <c r="E1895" s="25"/>
      <c r="F1895" s="25"/>
      <c r="G1895" s="25"/>
      <c r="H1895" s="26">
        <f t="shared" ref="H1895:W1895" si="231">SUBTOTAL(9,H1881:H1894)</f>
        <v>37</v>
      </c>
      <c r="I1895" s="26">
        <f t="shared" si="231"/>
        <v>0</v>
      </c>
      <c r="J1895" s="26">
        <f t="shared" si="231"/>
        <v>88</v>
      </c>
      <c r="K1895" s="26">
        <f t="shared" si="231"/>
        <v>91</v>
      </c>
      <c r="L1895" s="26">
        <f t="shared" si="231"/>
        <v>85</v>
      </c>
      <c r="M1895" s="26">
        <f t="shared" si="231"/>
        <v>98</v>
      </c>
      <c r="N1895" s="26">
        <f t="shared" si="231"/>
        <v>93</v>
      </c>
      <c r="O1895" s="26">
        <f t="shared" si="231"/>
        <v>109</v>
      </c>
      <c r="P1895" s="26">
        <f t="shared" si="231"/>
        <v>95</v>
      </c>
      <c r="Q1895" s="26">
        <f t="shared" si="231"/>
        <v>90</v>
      </c>
      <c r="R1895" s="26">
        <f t="shared" si="231"/>
        <v>105</v>
      </c>
      <c r="S1895" s="26">
        <f t="shared" si="231"/>
        <v>99</v>
      </c>
      <c r="T1895" s="26">
        <f t="shared" si="231"/>
        <v>96</v>
      </c>
      <c r="U1895" s="26">
        <f t="shared" si="231"/>
        <v>88</v>
      </c>
      <c r="V1895" s="26">
        <f t="shared" si="231"/>
        <v>118</v>
      </c>
      <c r="W1895" s="28">
        <f t="shared" si="231"/>
        <v>1292</v>
      </c>
    </row>
    <row r="1896" spans="1:23" outlineLevel="2" x14ac:dyDescent="0.25">
      <c r="A1896" s="20" t="s">
        <v>1372</v>
      </c>
      <c r="B1896" s="20">
        <v>1664</v>
      </c>
      <c r="C1896" s="20" t="s">
        <v>72</v>
      </c>
      <c r="D1896" s="20">
        <v>148</v>
      </c>
      <c r="E1896" s="20" t="s">
        <v>50</v>
      </c>
      <c r="F1896" s="20">
        <v>149</v>
      </c>
      <c r="G1896" s="20" t="s">
        <v>324</v>
      </c>
      <c r="P1896" s="23">
        <v>1</v>
      </c>
      <c r="W1896" s="28">
        <f t="shared" si="227"/>
        <v>1</v>
      </c>
    </row>
    <row r="1897" spans="1:23" outlineLevel="2" x14ac:dyDescent="0.25">
      <c r="A1897" s="20" t="s">
        <v>1372</v>
      </c>
      <c r="B1897" s="20">
        <v>1664</v>
      </c>
      <c r="C1897" s="20" t="s">
        <v>72</v>
      </c>
      <c r="D1897" s="20">
        <v>1049</v>
      </c>
      <c r="E1897" s="20" t="s">
        <v>51</v>
      </c>
      <c r="F1897" s="20">
        <v>1052</v>
      </c>
      <c r="G1897" s="20" t="s">
        <v>325</v>
      </c>
      <c r="K1897" s="23">
        <v>1</v>
      </c>
      <c r="N1897" s="23">
        <v>1</v>
      </c>
      <c r="W1897" s="28">
        <f t="shared" si="227"/>
        <v>2</v>
      </c>
    </row>
    <row r="1898" spans="1:23" outlineLevel="2" x14ac:dyDescent="0.25">
      <c r="A1898" s="20" t="s">
        <v>1372</v>
      </c>
      <c r="B1898" s="20">
        <v>1664</v>
      </c>
      <c r="C1898" s="20" t="s">
        <v>72</v>
      </c>
      <c r="D1898" s="20">
        <v>1663</v>
      </c>
      <c r="E1898" s="20" t="s">
        <v>59</v>
      </c>
      <c r="F1898" s="20">
        <v>1463</v>
      </c>
      <c r="G1898" s="20" t="s">
        <v>339</v>
      </c>
      <c r="H1898" s="23">
        <v>1</v>
      </c>
      <c r="M1898" s="23">
        <v>1</v>
      </c>
      <c r="R1898" s="23">
        <v>1</v>
      </c>
      <c r="W1898" s="28">
        <f t="shared" si="227"/>
        <v>3</v>
      </c>
    </row>
    <row r="1899" spans="1:23" outlineLevel="2" x14ac:dyDescent="0.25">
      <c r="A1899" s="20" t="s">
        <v>1372</v>
      </c>
      <c r="B1899" s="20">
        <v>1664</v>
      </c>
      <c r="C1899" s="20" t="s">
        <v>72</v>
      </c>
      <c r="D1899" s="20">
        <v>1663</v>
      </c>
      <c r="E1899" s="20" t="s">
        <v>59</v>
      </c>
      <c r="F1899" s="20">
        <v>172</v>
      </c>
      <c r="G1899" s="20" t="s">
        <v>340</v>
      </c>
      <c r="S1899" s="23">
        <v>10</v>
      </c>
      <c r="T1899" s="23">
        <v>18</v>
      </c>
      <c r="U1899" s="23">
        <v>10</v>
      </c>
      <c r="V1899" s="23">
        <v>15</v>
      </c>
      <c r="W1899" s="28">
        <f t="shared" si="227"/>
        <v>53</v>
      </c>
    </row>
    <row r="1900" spans="1:23" outlineLevel="2" x14ac:dyDescent="0.25">
      <c r="A1900" s="20" t="s">
        <v>1372</v>
      </c>
      <c r="B1900" s="20">
        <v>1664</v>
      </c>
      <c r="C1900" s="20" t="s">
        <v>72</v>
      </c>
      <c r="D1900" s="20">
        <v>1121</v>
      </c>
      <c r="E1900" s="20" t="s">
        <v>231</v>
      </c>
      <c r="F1900" s="20">
        <v>1122</v>
      </c>
      <c r="G1900" s="20" t="s">
        <v>231</v>
      </c>
      <c r="U1900" s="23">
        <v>1</v>
      </c>
      <c r="W1900" s="28">
        <f t="shared" si="227"/>
        <v>1</v>
      </c>
    </row>
    <row r="1901" spans="1:23" outlineLevel="2" x14ac:dyDescent="0.25">
      <c r="A1901" s="20" t="s">
        <v>1372</v>
      </c>
      <c r="B1901" s="20">
        <v>1664</v>
      </c>
      <c r="C1901" s="20" t="s">
        <v>72</v>
      </c>
      <c r="D1901" s="20">
        <v>1664</v>
      </c>
      <c r="E1901" s="20" t="s">
        <v>72</v>
      </c>
      <c r="F1901" s="20">
        <v>215</v>
      </c>
      <c r="G1901" s="20" t="s">
        <v>359</v>
      </c>
      <c r="J1901" s="23">
        <v>20</v>
      </c>
      <c r="K1901" s="23">
        <v>19</v>
      </c>
      <c r="L1901" s="23">
        <v>31</v>
      </c>
      <c r="M1901" s="23">
        <v>21</v>
      </c>
      <c r="N1901" s="23">
        <v>22</v>
      </c>
      <c r="O1901" s="23">
        <v>21</v>
      </c>
      <c r="P1901" s="23">
        <v>18</v>
      </c>
      <c r="Q1901" s="23">
        <v>16</v>
      </c>
      <c r="R1901" s="23">
        <v>17</v>
      </c>
      <c r="W1901" s="28">
        <f t="shared" si="227"/>
        <v>185</v>
      </c>
    </row>
    <row r="1902" spans="1:23" outlineLevel="2" x14ac:dyDescent="0.25">
      <c r="A1902" s="20" t="s">
        <v>1372</v>
      </c>
      <c r="B1902" s="20">
        <v>1664</v>
      </c>
      <c r="C1902" s="20" t="s">
        <v>72</v>
      </c>
      <c r="D1902" s="20">
        <v>1095</v>
      </c>
      <c r="E1902" s="20" t="s">
        <v>235</v>
      </c>
      <c r="F1902" s="20">
        <v>1096</v>
      </c>
      <c r="G1902" s="20" t="s">
        <v>235</v>
      </c>
      <c r="S1902" s="23">
        <v>1</v>
      </c>
      <c r="V1902" s="23">
        <v>1</v>
      </c>
      <c r="W1902" s="28">
        <f t="shared" si="227"/>
        <v>2</v>
      </c>
    </row>
    <row r="1903" spans="1:23" outlineLevel="2" x14ac:dyDescent="0.25">
      <c r="A1903" s="20" t="s">
        <v>1372</v>
      </c>
      <c r="B1903" s="20">
        <v>1664</v>
      </c>
      <c r="C1903" s="20" t="s">
        <v>72</v>
      </c>
      <c r="D1903" s="20">
        <v>1665</v>
      </c>
      <c r="E1903" s="20" t="s">
        <v>85</v>
      </c>
      <c r="F1903" s="20">
        <v>249</v>
      </c>
      <c r="G1903" s="20" t="s">
        <v>375</v>
      </c>
      <c r="J1903" s="23">
        <v>1</v>
      </c>
      <c r="W1903" s="28">
        <f t="shared" si="227"/>
        <v>1</v>
      </c>
    </row>
    <row r="1904" spans="1:23" outlineLevel="2" x14ac:dyDescent="0.25">
      <c r="A1904" s="20" t="s">
        <v>1372</v>
      </c>
      <c r="B1904" s="20">
        <v>1664</v>
      </c>
      <c r="C1904" s="20" t="s">
        <v>72</v>
      </c>
      <c r="D1904" s="20">
        <v>1067</v>
      </c>
      <c r="E1904" s="20" t="s">
        <v>97</v>
      </c>
      <c r="F1904" s="20">
        <v>1068</v>
      </c>
      <c r="G1904" s="20" t="s">
        <v>97</v>
      </c>
      <c r="V1904" s="23">
        <v>1</v>
      </c>
      <c r="W1904" s="28">
        <f t="shared" si="227"/>
        <v>1</v>
      </c>
    </row>
    <row r="1905" spans="1:23" outlineLevel="2" x14ac:dyDescent="0.25">
      <c r="A1905" s="20" t="s">
        <v>1372</v>
      </c>
      <c r="B1905" s="20">
        <v>1664</v>
      </c>
      <c r="C1905" s="20" t="s">
        <v>72</v>
      </c>
      <c r="D1905" s="20">
        <v>1036</v>
      </c>
      <c r="E1905" s="20" t="s">
        <v>107</v>
      </c>
      <c r="F1905" s="20">
        <v>1037</v>
      </c>
      <c r="G1905" s="20" t="s">
        <v>410</v>
      </c>
      <c r="S1905" s="23">
        <v>13</v>
      </c>
      <c r="T1905" s="23">
        <v>3</v>
      </c>
      <c r="U1905" s="23">
        <v>3</v>
      </c>
      <c r="V1905" s="23">
        <v>6</v>
      </c>
      <c r="W1905" s="28">
        <f t="shared" si="227"/>
        <v>25</v>
      </c>
    </row>
    <row r="1906" spans="1:23" outlineLevel="2" x14ac:dyDescent="0.25">
      <c r="A1906" s="20" t="s">
        <v>1372</v>
      </c>
      <c r="B1906" s="20">
        <v>1664</v>
      </c>
      <c r="C1906" s="20" t="s">
        <v>72</v>
      </c>
      <c r="D1906" s="20">
        <v>1462</v>
      </c>
      <c r="E1906" s="20" t="s">
        <v>142</v>
      </c>
      <c r="F1906" s="20">
        <v>1035</v>
      </c>
      <c r="G1906" s="20" t="s">
        <v>585</v>
      </c>
      <c r="S1906" s="23">
        <v>8</v>
      </c>
      <c r="T1906" s="23">
        <v>2</v>
      </c>
      <c r="U1906" s="23">
        <v>4</v>
      </c>
      <c r="V1906" s="23">
        <v>2</v>
      </c>
      <c r="W1906" s="28">
        <f t="shared" si="227"/>
        <v>16</v>
      </c>
    </row>
    <row r="1907" spans="1:23" outlineLevel="1" x14ac:dyDescent="0.25">
      <c r="A1907" s="24" t="s">
        <v>1930</v>
      </c>
      <c r="B1907" s="25"/>
      <c r="C1907" s="25"/>
      <c r="D1907" s="25"/>
      <c r="E1907" s="25"/>
      <c r="F1907" s="25"/>
      <c r="G1907" s="25"/>
      <c r="H1907" s="26">
        <f t="shared" ref="H1907:W1907" si="232">SUBTOTAL(9,H1896:H1906)</f>
        <v>1</v>
      </c>
      <c r="I1907" s="26">
        <f t="shared" si="232"/>
        <v>0</v>
      </c>
      <c r="J1907" s="26">
        <f t="shared" si="232"/>
        <v>21</v>
      </c>
      <c r="K1907" s="26">
        <f t="shared" si="232"/>
        <v>20</v>
      </c>
      <c r="L1907" s="26">
        <f t="shared" si="232"/>
        <v>31</v>
      </c>
      <c r="M1907" s="26">
        <f t="shared" si="232"/>
        <v>22</v>
      </c>
      <c r="N1907" s="26">
        <f t="shared" si="232"/>
        <v>23</v>
      </c>
      <c r="O1907" s="26">
        <f t="shared" si="232"/>
        <v>21</v>
      </c>
      <c r="P1907" s="26">
        <f t="shared" si="232"/>
        <v>19</v>
      </c>
      <c r="Q1907" s="26">
        <f t="shared" si="232"/>
        <v>16</v>
      </c>
      <c r="R1907" s="26">
        <f t="shared" si="232"/>
        <v>18</v>
      </c>
      <c r="S1907" s="26">
        <f t="shared" si="232"/>
        <v>32</v>
      </c>
      <c r="T1907" s="26">
        <f t="shared" si="232"/>
        <v>23</v>
      </c>
      <c r="U1907" s="26">
        <f t="shared" si="232"/>
        <v>18</v>
      </c>
      <c r="V1907" s="26">
        <f t="shared" si="232"/>
        <v>25</v>
      </c>
      <c r="W1907" s="28">
        <f t="shared" si="232"/>
        <v>290</v>
      </c>
    </row>
    <row r="1908" spans="1:23" outlineLevel="2" x14ac:dyDescent="0.25">
      <c r="A1908" s="20" t="s">
        <v>1373</v>
      </c>
      <c r="B1908" s="20">
        <v>1450</v>
      </c>
      <c r="C1908" s="20" t="s">
        <v>128</v>
      </c>
      <c r="D1908" s="20">
        <v>1115</v>
      </c>
      <c r="E1908" s="20" t="s">
        <v>232</v>
      </c>
      <c r="F1908" s="20">
        <v>1116</v>
      </c>
      <c r="G1908" s="20" t="s">
        <v>232</v>
      </c>
      <c r="T1908" s="23">
        <v>1</v>
      </c>
      <c r="U1908" s="23">
        <v>1</v>
      </c>
      <c r="W1908" s="28">
        <f t="shared" si="227"/>
        <v>2</v>
      </c>
    </row>
    <row r="1909" spans="1:23" outlineLevel="2" x14ac:dyDescent="0.25">
      <c r="A1909" s="20" t="s">
        <v>1373</v>
      </c>
      <c r="B1909" s="20">
        <v>1450</v>
      </c>
      <c r="C1909" s="20" t="s">
        <v>128</v>
      </c>
      <c r="D1909" s="20">
        <v>1450</v>
      </c>
      <c r="E1909" s="20" t="s">
        <v>128</v>
      </c>
      <c r="F1909" s="20">
        <v>785</v>
      </c>
      <c r="G1909" s="20" t="s">
        <v>493</v>
      </c>
      <c r="J1909" s="23">
        <v>1</v>
      </c>
      <c r="L1909" s="23">
        <v>1</v>
      </c>
      <c r="W1909" s="28">
        <f t="shared" si="227"/>
        <v>2</v>
      </c>
    </row>
    <row r="1910" spans="1:23" outlineLevel="2" x14ac:dyDescent="0.25">
      <c r="A1910" s="20" t="s">
        <v>1373</v>
      </c>
      <c r="B1910" s="20">
        <v>1450</v>
      </c>
      <c r="C1910" s="20" t="s">
        <v>128</v>
      </c>
      <c r="D1910" s="20">
        <v>1450</v>
      </c>
      <c r="E1910" s="20" t="s">
        <v>128</v>
      </c>
      <c r="F1910" s="20">
        <v>787</v>
      </c>
      <c r="G1910" s="20" t="s">
        <v>494</v>
      </c>
      <c r="T1910" s="23">
        <v>2</v>
      </c>
      <c r="V1910" s="23">
        <v>2</v>
      </c>
      <c r="W1910" s="28">
        <f t="shared" si="227"/>
        <v>4</v>
      </c>
    </row>
    <row r="1911" spans="1:23" outlineLevel="2" x14ac:dyDescent="0.25">
      <c r="A1911" s="20" t="s">
        <v>1373</v>
      </c>
      <c r="B1911" s="20">
        <v>1450</v>
      </c>
      <c r="C1911" s="20" t="s">
        <v>128</v>
      </c>
      <c r="D1911" s="20">
        <v>789</v>
      </c>
      <c r="E1911" s="20" t="s">
        <v>159</v>
      </c>
      <c r="F1911" s="20">
        <v>791</v>
      </c>
      <c r="G1911" s="20" t="s">
        <v>645</v>
      </c>
      <c r="K1911" s="23">
        <v>1</v>
      </c>
      <c r="L1911" s="23">
        <v>1</v>
      </c>
      <c r="M1911" s="23">
        <v>2</v>
      </c>
      <c r="O1911" s="23">
        <v>1</v>
      </c>
      <c r="W1911" s="28">
        <f t="shared" si="227"/>
        <v>5</v>
      </c>
    </row>
    <row r="1912" spans="1:23" outlineLevel="2" x14ac:dyDescent="0.25">
      <c r="A1912" s="20" t="s">
        <v>1373</v>
      </c>
      <c r="B1912" s="20">
        <v>1450</v>
      </c>
      <c r="C1912" s="20" t="s">
        <v>128</v>
      </c>
      <c r="D1912" s="20">
        <v>789</v>
      </c>
      <c r="E1912" s="20" t="s">
        <v>159</v>
      </c>
      <c r="F1912" s="20">
        <v>792</v>
      </c>
      <c r="G1912" s="20" t="s">
        <v>646</v>
      </c>
      <c r="V1912" s="23">
        <v>2</v>
      </c>
      <c r="W1912" s="28">
        <f t="shared" si="227"/>
        <v>2</v>
      </c>
    </row>
    <row r="1913" spans="1:23" outlineLevel="2" x14ac:dyDescent="0.25">
      <c r="A1913" s="20" t="s">
        <v>1373</v>
      </c>
      <c r="B1913" s="20">
        <v>1450</v>
      </c>
      <c r="C1913" s="20" t="s">
        <v>128</v>
      </c>
      <c r="D1913" s="20">
        <v>789</v>
      </c>
      <c r="E1913" s="20" t="s">
        <v>159</v>
      </c>
      <c r="F1913" s="20">
        <v>793</v>
      </c>
      <c r="G1913" s="20" t="s">
        <v>647</v>
      </c>
      <c r="Q1913" s="23">
        <v>2</v>
      </c>
      <c r="W1913" s="28">
        <f t="shared" si="227"/>
        <v>2</v>
      </c>
    </row>
    <row r="1914" spans="1:23" outlineLevel="1" x14ac:dyDescent="0.25">
      <c r="A1914" s="24" t="s">
        <v>1931</v>
      </c>
      <c r="B1914" s="25"/>
      <c r="C1914" s="25"/>
      <c r="D1914" s="25"/>
      <c r="E1914" s="25"/>
      <c r="F1914" s="25"/>
      <c r="G1914" s="25"/>
      <c r="H1914" s="26">
        <f t="shared" ref="H1914:W1914" si="233">SUBTOTAL(9,H1908:H1913)</f>
        <v>0</v>
      </c>
      <c r="I1914" s="26">
        <f t="shared" si="233"/>
        <v>0</v>
      </c>
      <c r="J1914" s="26">
        <f t="shared" si="233"/>
        <v>1</v>
      </c>
      <c r="K1914" s="26">
        <f t="shared" si="233"/>
        <v>1</v>
      </c>
      <c r="L1914" s="26">
        <f t="shared" si="233"/>
        <v>2</v>
      </c>
      <c r="M1914" s="26">
        <f t="shared" si="233"/>
        <v>2</v>
      </c>
      <c r="N1914" s="26">
        <f t="shared" si="233"/>
        <v>0</v>
      </c>
      <c r="O1914" s="26">
        <f t="shared" si="233"/>
        <v>1</v>
      </c>
      <c r="P1914" s="26">
        <f t="shared" si="233"/>
        <v>0</v>
      </c>
      <c r="Q1914" s="26">
        <f t="shared" si="233"/>
        <v>2</v>
      </c>
      <c r="R1914" s="26">
        <f t="shared" si="233"/>
        <v>0</v>
      </c>
      <c r="S1914" s="26">
        <f t="shared" si="233"/>
        <v>0</v>
      </c>
      <c r="T1914" s="26">
        <f t="shared" si="233"/>
        <v>3</v>
      </c>
      <c r="U1914" s="26">
        <f t="shared" si="233"/>
        <v>1</v>
      </c>
      <c r="V1914" s="26">
        <f t="shared" si="233"/>
        <v>4</v>
      </c>
      <c r="W1914" s="28">
        <f t="shared" si="233"/>
        <v>17</v>
      </c>
    </row>
    <row r="1915" spans="1:23" outlineLevel="2" x14ac:dyDescent="0.25">
      <c r="A1915" s="20" t="s">
        <v>1374</v>
      </c>
      <c r="B1915" s="20">
        <v>1002</v>
      </c>
      <c r="C1915" s="20" t="s">
        <v>58</v>
      </c>
      <c r="D1915" s="20">
        <v>210</v>
      </c>
      <c r="E1915" s="20" t="s">
        <v>71</v>
      </c>
      <c r="F1915" s="20">
        <v>213</v>
      </c>
      <c r="G1915" s="20" t="s">
        <v>358</v>
      </c>
      <c r="T1915" s="23">
        <v>1</v>
      </c>
      <c r="W1915" s="28">
        <f t="shared" si="227"/>
        <v>1</v>
      </c>
    </row>
    <row r="1916" spans="1:23" outlineLevel="1" x14ac:dyDescent="0.25">
      <c r="A1916" s="24" t="s">
        <v>1932</v>
      </c>
      <c r="B1916" s="25"/>
      <c r="C1916" s="25"/>
      <c r="D1916" s="25"/>
      <c r="E1916" s="25"/>
      <c r="F1916" s="25"/>
      <c r="G1916" s="25"/>
      <c r="H1916" s="26">
        <f t="shared" ref="H1916:W1916" si="234">SUBTOTAL(9,H1915:H1915)</f>
        <v>0</v>
      </c>
      <c r="I1916" s="26">
        <f t="shared" si="234"/>
        <v>0</v>
      </c>
      <c r="J1916" s="26">
        <f t="shared" si="234"/>
        <v>0</v>
      </c>
      <c r="K1916" s="26">
        <f t="shared" si="234"/>
        <v>0</v>
      </c>
      <c r="L1916" s="26">
        <f t="shared" si="234"/>
        <v>0</v>
      </c>
      <c r="M1916" s="26">
        <f t="shared" si="234"/>
        <v>0</v>
      </c>
      <c r="N1916" s="26">
        <f t="shared" si="234"/>
        <v>0</v>
      </c>
      <c r="O1916" s="26">
        <f t="shared" si="234"/>
        <v>0</v>
      </c>
      <c r="P1916" s="26">
        <f t="shared" si="234"/>
        <v>0</v>
      </c>
      <c r="Q1916" s="26">
        <f t="shared" si="234"/>
        <v>0</v>
      </c>
      <c r="R1916" s="26">
        <f t="shared" si="234"/>
        <v>0</v>
      </c>
      <c r="S1916" s="26">
        <f t="shared" si="234"/>
        <v>0</v>
      </c>
      <c r="T1916" s="26">
        <f t="shared" si="234"/>
        <v>1</v>
      </c>
      <c r="U1916" s="26">
        <f t="shared" si="234"/>
        <v>0</v>
      </c>
      <c r="V1916" s="26">
        <f t="shared" si="234"/>
        <v>0</v>
      </c>
      <c r="W1916" s="28">
        <f t="shared" si="234"/>
        <v>1</v>
      </c>
    </row>
    <row r="1917" spans="1:23" outlineLevel="2" x14ac:dyDescent="0.25">
      <c r="A1917" s="20" t="s">
        <v>1375</v>
      </c>
      <c r="B1917" s="20">
        <v>217</v>
      </c>
      <c r="C1917" s="20" t="s">
        <v>73</v>
      </c>
      <c r="D1917" s="20">
        <v>1629</v>
      </c>
      <c r="E1917" s="20" t="s">
        <v>23</v>
      </c>
      <c r="F1917" s="20">
        <v>906</v>
      </c>
      <c r="G1917" s="20" t="s">
        <v>265</v>
      </c>
      <c r="M1917" s="23">
        <v>1</v>
      </c>
      <c r="W1917" s="28">
        <f t="shared" si="227"/>
        <v>1</v>
      </c>
    </row>
    <row r="1918" spans="1:23" outlineLevel="2" x14ac:dyDescent="0.25">
      <c r="A1918" s="20" t="s">
        <v>1375</v>
      </c>
      <c r="B1918" s="20">
        <v>217</v>
      </c>
      <c r="C1918" s="20" t="s">
        <v>73</v>
      </c>
      <c r="D1918" s="20">
        <v>1510</v>
      </c>
      <c r="E1918" s="20" t="s">
        <v>46</v>
      </c>
      <c r="F1918" s="20">
        <v>1511</v>
      </c>
      <c r="G1918" s="20" t="s">
        <v>46</v>
      </c>
      <c r="J1918" s="23">
        <v>2</v>
      </c>
      <c r="W1918" s="28">
        <f t="shared" si="227"/>
        <v>2</v>
      </c>
    </row>
    <row r="1919" spans="1:23" outlineLevel="2" x14ac:dyDescent="0.25">
      <c r="A1919" s="20" t="s">
        <v>1375</v>
      </c>
      <c r="B1919" s="20">
        <v>217</v>
      </c>
      <c r="C1919" s="20" t="s">
        <v>73</v>
      </c>
      <c r="D1919" s="20">
        <v>1154</v>
      </c>
      <c r="E1919" s="20" t="s">
        <v>229</v>
      </c>
      <c r="F1919" s="20">
        <v>1155</v>
      </c>
      <c r="G1919" s="20" t="s">
        <v>229</v>
      </c>
      <c r="S1919" s="23">
        <v>13</v>
      </c>
      <c r="T1919" s="23">
        <v>6</v>
      </c>
      <c r="U1919" s="23">
        <v>9</v>
      </c>
      <c r="V1919" s="23">
        <v>6</v>
      </c>
      <c r="W1919" s="28">
        <f t="shared" si="227"/>
        <v>34</v>
      </c>
    </row>
    <row r="1920" spans="1:23" outlineLevel="2" x14ac:dyDescent="0.25">
      <c r="A1920" s="20" t="s">
        <v>1375</v>
      </c>
      <c r="B1920" s="20">
        <v>217</v>
      </c>
      <c r="C1920" s="20" t="s">
        <v>73</v>
      </c>
      <c r="D1920" s="20">
        <v>217</v>
      </c>
      <c r="E1920" s="20" t="s">
        <v>73</v>
      </c>
      <c r="F1920" s="20">
        <v>218</v>
      </c>
      <c r="G1920" s="20" t="s">
        <v>360</v>
      </c>
      <c r="J1920" s="23">
        <v>1</v>
      </c>
      <c r="K1920" s="23">
        <v>11</v>
      </c>
      <c r="L1920" s="23">
        <v>5</v>
      </c>
      <c r="M1920" s="23">
        <v>10</v>
      </c>
      <c r="N1920" s="23">
        <v>6</v>
      </c>
      <c r="O1920" s="23">
        <v>8</v>
      </c>
      <c r="P1920" s="23">
        <v>8</v>
      </c>
      <c r="Q1920" s="23">
        <v>5</v>
      </c>
      <c r="R1920" s="23">
        <v>17</v>
      </c>
      <c r="W1920" s="28">
        <f t="shared" si="227"/>
        <v>71</v>
      </c>
    </row>
    <row r="1921" spans="1:23" outlineLevel="2" x14ac:dyDescent="0.25">
      <c r="A1921" s="20" t="s">
        <v>1375</v>
      </c>
      <c r="B1921" s="20">
        <v>217</v>
      </c>
      <c r="C1921" s="20" t="s">
        <v>73</v>
      </c>
      <c r="D1921" s="20">
        <v>1223</v>
      </c>
      <c r="E1921" s="20" t="s">
        <v>241</v>
      </c>
      <c r="F1921" s="20">
        <v>1224</v>
      </c>
      <c r="G1921" s="20" t="s">
        <v>241</v>
      </c>
      <c r="S1921" s="23">
        <v>1</v>
      </c>
      <c r="T1921" s="23">
        <v>1</v>
      </c>
      <c r="U1921" s="23">
        <v>2</v>
      </c>
      <c r="W1921" s="28">
        <f t="shared" si="227"/>
        <v>4</v>
      </c>
    </row>
    <row r="1922" spans="1:23" outlineLevel="2" x14ac:dyDescent="0.25">
      <c r="A1922" s="20" t="s">
        <v>1375</v>
      </c>
      <c r="B1922" s="20">
        <v>217</v>
      </c>
      <c r="C1922" s="20" t="s">
        <v>73</v>
      </c>
      <c r="D1922" s="20">
        <v>798</v>
      </c>
      <c r="E1922" s="20" t="s">
        <v>105</v>
      </c>
      <c r="F1922" s="20">
        <v>799</v>
      </c>
      <c r="G1922" s="20" t="s">
        <v>407</v>
      </c>
      <c r="S1922" s="23">
        <v>3</v>
      </c>
      <c r="T1922" s="23">
        <v>3</v>
      </c>
      <c r="U1922" s="23">
        <v>3</v>
      </c>
      <c r="V1922" s="23">
        <v>3</v>
      </c>
      <c r="W1922" s="28">
        <f t="shared" si="227"/>
        <v>12</v>
      </c>
    </row>
    <row r="1923" spans="1:23" outlineLevel="2" x14ac:dyDescent="0.25">
      <c r="A1923" s="20" t="s">
        <v>1375</v>
      </c>
      <c r="B1923" s="20">
        <v>217</v>
      </c>
      <c r="C1923" s="20" t="s">
        <v>73</v>
      </c>
      <c r="D1923" s="20">
        <v>1458</v>
      </c>
      <c r="E1923" s="20" t="s">
        <v>137</v>
      </c>
      <c r="F1923" s="20">
        <v>817</v>
      </c>
      <c r="G1923" s="20" t="s">
        <v>555</v>
      </c>
      <c r="J1923" s="23">
        <v>1</v>
      </c>
      <c r="W1923" s="28">
        <f t="shared" si="227"/>
        <v>1</v>
      </c>
    </row>
    <row r="1924" spans="1:23" outlineLevel="2" x14ac:dyDescent="0.25">
      <c r="A1924" s="20" t="s">
        <v>1375</v>
      </c>
      <c r="B1924" s="20">
        <v>217</v>
      </c>
      <c r="C1924" s="20" t="s">
        <v>73</v>
      </c>
      <c r="D1924" s="20">
        <v>1458</v>
      </c>
      <c r="E1924" s="20" t="s">
        <v>137</v>
      </c>
      <c r="F1924" s="20">
        <v>822</v>
      </c>
      <c r="G1924" s="20" t="s">
        <v>557</v>
      </c>
      <c r="T1924" s="23">
        <v>1</v>
      </c>
      <c r="W1924" s="28">
        <f t="shared" si="227"/>
        <v>1</v>
      </c>
    </row>
    <row r="1925" spans="1:23" outlineLevel="2" x14ac:dyDescent="0.25">
      <c r="A1925" s="20" t="s">
        <v>1375</v>
      </c>
      <c r="B1925" s="20">
        <v>217</v>
      </c>
      <c r="C1925" s="20" t="s">
        <v>73</v>
      </c>
      <c r="D1925" s="20">
        <v>1458</v>
      </c>
      <c r="E1925" s="20" t="s">
        <v>137</v>
      </c>
      <c r="F1925" s="20">
        <v>823</v>
      </c>
      <c r="G1925" s="20" t="s">
        <v>558</v>
      </c>
      <c r="R1925" s="23">
        <v>1</v>
      </c>
      <c r="W1925" s="28">
        <f t="shared" si="227"/>
        <v>1</v>
      </c>
    </row>
    <row r="1926" spans="1:23" outlineLevel="2" x14ac:dyDescent="0.25">
      <c r="A1926" s="20" t="s">
        <v>1375</v>
      </c>
      <c r="B1926" s="20">
        <v>217</v>
      </c>
      <c r="C1926" s="20" t="s">
        <v>73</v>
      </c>
      <c r="D1926" s="20">
        <v>860</v>
      </c>
      <c r="E1926" s="20" t="s">
        <v>166</v>
      </c>
      <c r="F1926" s="20">
        <v>867</v>
      </c>
      <c r="G1926" s="20" t="s">
        <v>679</v>
      </c>
      <c r="T1926" s="23">
        <v>1</v>
      </c>
      <c r="W1926" s="28">
        <f t="shared" si="227"/>
        <v>1</v>
      </c>
    </row>
    <row r="1927" spans="1:23" outlineLevel="2" x14ac:dyDescent="0.25">
      <c r="A1927" s="20" t="s">
        <v>1375</v>
      </c>
      <c r="B1927" s="20">
        <v>217</v>
      </c>
      <c r="C1927" s="20" t="s">
        <v>73</v>
      </c>
      <c r="D1927" s="20">
        <v>860</v>
      </c>
      <c r="E1927" s="20" t="s">
        <v>166</v>
      </c>
      <c r="F1927" s="20">
        <v>870</v>
      </c>
      <c r="G1927" s="20" t="s">
        <v>680</v>
      </c>
      <c r="R1927" s="23">
        <v>1</v>
      </c>
      <c r="W1927" s="28">
        <f t="shared" si="227"/>
        <v>1</v>
      </c>
    </row>
    <row r="1928" spans="1:23" outlineLevel="2" x14ac:dyDescent="0.25">
      <c r="A1928" s="20" t="s">
        <v>1375</v>
      </c>
      <c r="B1928" s="20">
        <v>217</v>
      </c>
      <c r="C1928" s="20" t="s">
        <v>73</v>
      </c>
      <c r="D1928" s="20">
        <v>951</v>
      </c>
      <c r="E1928" s="20" t="s">
        <v>177</v>
      </c>
      <c r="F1928" s="20">
        <v>956</v>
      </c>
      <c r="G1928" s="20" t="s">
        <v>722</v>
      </c>
      <c r="M1928" s="23">
        <v>1</v>
      </c>
      <c r="W1928" s="28">
        <f t="shared" si="227"/>
        <v>1</v>
      </c>
    </row>
    <row r="1929" spans="1:23" outlineLevel="2" x14ac:dyDescent="0.25">
      <c r="A1929" s="20" t="s">
        <v>1375</v>
      </c>
      <c r="B1929" s="20">
        <v>217</v>
      </c>
      <c r="C1929" s="20" t="s">
        <v>73</v>
      </c>
      <c r="D1929" s="20">
        <v>570</v>
      </c>
      <c r="E1929" s="20" t="s">
        <v>186</v>
      </c>
      <c r="F1929" s="20">
        <v>578</v>
      </c>
      <c r="G1929" s="20" t="s">
        <v>759</v>
      </c>
      <c r="T1929" s="23">
        <v>1</v>
      </c>
      <c r="U1929" s="23">
        <v>1</v>
      </c>
      <c r="W1929" s="28">
        <f t="shared" si="227"/>
        <v>2</v>
      </c>
    </row>
    <row r="1930" spans="1:23" outlineLevel="1" x14ac:dyDescent="0.25">
      <c r="A1930" s="24" t="s">
        <v>1933</v>
      </c>
      <c r="B1930" s="25"/>
      <c r="C1930" s="25"/>
      <c r="D1930" s="25"/>
      <c r="E1930" s="25"/>
      <c r="F1930" s="25"/>
      <c r="G1930" s="25"/>
      <c r="H1930" s="26">
        <f t="shared" ref="H1930:W1930" si="235">SUBTOTAL(9,H1917:H1929)</f>
        <v>0</v>
      </c>
      <c r="I1930" s="26">
        <f t="shared" si="235"/>
        <v>0</v>
      </c>
      <c r="J1930" s="26">
        <f t="shared" si="235"/>
        <v>4</v>
      </c>
      <c r="K1930" s="26">
        <f t="shared" si="235"/>
        <v>11</v>
      </c>
      <c r="L1930" s="26">
        <f t="shared" si="235"/>
        <v>5</v>
      </c>
      <c r="M1930" s="26">
        <f t="shared" si="235"/>
        <v>12</v>
      </c>
      <c r="N1930" s="26">
        <f t="shared" si="235"/>
        <v>6</v>
      </c>
      <c r="O1930" s="26">
        <f t="shared" si="235"/>
        <v>8</v>
      </c>
      <c r="P1930" s="26">
        <f t="shared" si="235"/>
        <v>8</v>
      </c>
      <c r="Q1930" s="26">
        <f t="shared" si="235"/>
        <v>5</v>
      </c>
      <c r="R1930" s="26">
        <f t="shared" si="235"/>
        <v>19</v>
      </c>
      <c r="S1930" s="26">
        <f t="shared" si="235"/>
        <v>17</v>
      </c>
      <c r="T1930" s="26">
        <f t="shared" si="235"/>
        <v>13</v>
      </c>
      <c r="U1930" s="26">
        <f t="shared" si="235"/>
        <v>15</v>
      </c>
      <c r="V1930" s="26">
        <f t="shared" si="235"/>
        <v>9</v>
      </c>
      <c r="W1930" s="28">
        <f t="shared" si="235"/>
        <v>132</v>
      </c>
    </row>
    <row r="1931" spans="1:23" outlineLevel="2" x14ac:dyDescent="0.25">
      <c r="A1931" s="20" t="s">
        <v>1376</v>
      </c>
      <c r="B1931" s="20">
        <v>984</v>
      </c>
      <c r="C1931" s="20" t="s">
        <v>183</v>
      </c>
      <c r="D1931" s="20">
        <v>1630</v>
      </c>
      <c r="E1931" s="20" t="s">
        <v>29</v>
      </c>
      <c r="F1931" s="20">
        <v>1648</v>
      </c>
      <c r="G1931" s="20" t="s">
        <v>292</v>
      </c>
      <c r="S1931" s="23">
        <v>1</v>
      </c>
      <c r="W1931" s="28">
        <f t="shared" si="227"/>
        <v>1</v>
      </c>
    </row>
    <row r="1932" spans="1:23" outlineLevel="2" x14ac:dyDescent="0.25">
      <c r="A1932" s="20" t="s">
        <v>1376</v>
      </c>
      <c r="B1932" s="20">
        <v>984</v>
      </c>
      <c r="C1932" s="20" t="s">
        <v>183</v>
      </c>
      <c r="D1932" s="20">
        <v>1632</v>
      </c>
      <c r="E1932" s="20" t="s">
        <v>74</v>
      </c>
      <c r="F1932" s="20">
        <v>1650</v>
      </c>
      <c r="G1932" s="20" t="s">
        <v>74</v>
      </c>
      <c r="P1932" s="23">
        <v>14</v>
      </c>
      <c r="Q1932" s="23">
        <v>5</v>
      </c>
      <c r="R1932" s="23">
        <v>10</v>
      </c>
      <c r="S1932" s="23">
        <v>3</v>
      </c>
      <c r="T1932" s="23">
        <v>4</v>
      </c>
      <c r="U1932" s="23">
        <v>5</v>
      </c>
      <c r="W1932" s="28">
        <f t="shared" si="227"/>
        <v>41</v>
      </c>
    </row>
    <row r="1933" spans="1:23" outlineLevel="2" x14ac:dyDescent="0.25">
      <c r="A1933" s="20" t="s">
        <v>1376</v>
      </c>
      <c r="B1933" s="20">
        <v>984</v>
      </c>
      <c r="C1933" s="20" t="s">
        <v>183</v>
      </c>
      <c r="D1933" s="20">
        <v>1739</v>
      </c>
      <c r="E1933" s="20" t="s">
        <v>96</v>
      </c>
      <c r="F1933" s="20">
        <v>1715</v>
      </c>
      <c r="G1933" s="20" t="s">
        <v>96</v>
      </c>
      <c r="Q1933" s="23">
        <v>1</v>
      </c>
      <c r="W1933" s="28">
        <f t="shared" si="227"/>
        <v>1</v>
      </c>
    </row>
    <row r="1934" spans="1:23" outlineLevel="2" x14ac:dyDescent="0.25">
      <c r="A1934" s="20" t="s">
        <v>1376</v>
      </c>
      <c r="B1934" s="20">
        <v>984</v>
      </c>
      <c r="C1934" s="20" t="s">
        <v>183</v>
      </c>
      <c r="D1934" s="20">
        <v>1343</v>
      </c>
      <c r="E1934" s="20" t="s">
        <v>243</v>
      </c>
      <c r="F1934" s="20">
        <v>1344</v>
      </c>
      <c r="G1934" s="20" t="s">
        <v>243</v>
      </c>
      <c r="N1934" s="23">
        <v>1</v>
      </c>
      <c r="Q1934" s="23">
        <v>1</v>
      </c>
      <c r="S1934" s="23">
        <v>1</v>
      </c>
      <c r="W1934" s="28">
        <f t="shared" si="227"/>
        <v>3</v>
      </c>
    </row>
    <row r="1935" spans="1:23" outlineLevel="2" x14ac:dyDescent="0.25">
      <c r="A1935" s="20" t="s">
        <v>1376</v>
      </c>
      <c r="B1935" s="20">
        <v>984</v>
      </c>
      <c r="C1935" s="20" t="s">
        <v>183</v>
      </c>
      <c r="D1935" s="20">
        <v>984</v>
      </c>
      <c r="E1935" s="20" t="s">
        <v>183</v>
      </c>
      <c r="F1935" s="20">
        <v>989</v>
      </c>
      <c r="G1935" s="20" t="s">
        <v>747</v>
      </c>
      <c r="J1935" s="23">
        <v>25</v>
      </c>
      <c r="K1935" s="23">
        <v>41</v>
      </c>
      <c r="L1935" s="23">
        <v>24</v>
      </c>
      <c r="M1935" s="23">
        <v>24</v>
      </c>
      <c r="N1935" s="23">
        <v>31</v>
      </c>
      <c r="O1935" s="23">
        <v>21</v>
      </c>
      <c r="W1935" s="28">
        <f t="shared" si="227"/>
        <v>166</v>
      </c>
    </row>
    <row r="1936" spans="1:23" outlineLevel="2" x14ac:dyDescent="0.25">
      <c r="A1936" s="20" t="s">
        <v>1376</v>
      </c>
      <c r="B1936" s="20">
        <v>984</v>
      </c>
      <c r="C1936" s="20" t="s">
        <v>183</v>
      </c>
      <c r="D1936" s="20">
        <v>984</v>
      </c>
      <c r="E1936" s="20" t="s">
        <v>183</v>
      </c>
      <c r="F1936" s="20">
        <v>991</v>
      </c>
      <c r="G1936" s="20" t="s">
        <v>748</v>
      </c>
      <c r="S1936" s="23">
        <v>21</v>
      </c>
      <c r="T1936" s="23">
        <v>35</v>
      </c>
      <c r="U1936" s="23">
        <v>31</v>
      </c>
      <c r="V1936" s="23">
        <v>24</v>
      </c>
      <c r="W1936" s="28">
        <f t="shared" si="227"/>
        <v>111</v>
      </c>
    </row>
    <row r="1937" spans="1:23" outlineLevel="2" x14ac:dyDescent="0.25">
      <c r="A1937" s="20" t="s">
        <v>1376</v>
      </c>
      <c r="B1937" s="20">
        <v>984</v>
      </c>
      <c r="C1937" s="20" t="s">
        <v>183</v>
      </c>
      <c r="D1937" s="20">
        <v>984</v>
      </c>
      <c r="E1937" s="20" t="s">
        <v>183</v>
      </c>
      <c r="F1937" s="20">
        <v>993</v>
      </c>
      <c r="G1937" s="20" t="s">
        <v>749</v>
      </c>
      <c r="P1937" s="23">
        <v>34</v>
      </c>
      <c r="Q1937" s="23">
        <v>23</v>
      </c>
      <c r="R1937" s="23">
        <v>23</v>
      </c>
      <c r="W1937" s="28">
        <f t="shared" si="227"/>
        <v>80</v>
      </c>
    </row>
    <row r="1938" spans="1:23" outlineLevel="2" x14ac:dyDescent="0.25">
      <c r="A1938" s="20" t="s">
        <v>1376</v>
      </c>
      <c r="B1938" s="20">
        <v>984</v>
      </c>
      <c r="C1938" s="20" t="s">
        <v>183</v>
      </c>
      <c r="D1938" s="20">
        <v>984</v>
      </c>
      <c r="E1938" s="20" t="s">
        <v>183</v>
      </c>
      <c r="F1938" s="20">
        <v>992</v>
      </c>
      <c r="G1938" s="20" t="s">
        <v>751</v>
      </c>
      <c r="J1938" s="23">
        <v>4</v>
      </c>
      <c r="K1938" s="23">
        <v>2</v>
      </c>
      <c r="L1938" s="23">
        <v>5</v>
      </c>
      <c r="M1938" s="23">
        <v>1</v>
      </c>
      <c r="N1938" s="23">
        <v>4</v>
      </c>
      <c r="O1938" s="23">
        <v>8</v>
      </c>
      <c r="W1938" s="28">
        <f t="shared" si="227"/>
        <v>24</v>
      </c>
    </row>
    <row r="1939" spans="1:23" outlineLevel="2" x14ac:dyDescent="0.25">
      <c r="A1939" s="20" t="s">
        <v>1376</v>
      </c>
      <c r="B1939" s="20">
        <v>984</v>
      </c>
      <c r="C1939" s="20" t="s">
        <v>183</v>
      </c>
      <c r="D1939" s="20">
        <v>1231</v>
      </c>
      <c r="E1939" s="20" t="s">
        <v>254</v>
      </c>
      <c r="F1939" s="20">
        <v>1232</v>
      </c>
      <c r="G1939" s="20" t="s">
        <v>254</v>
      </c>
      <c r="T1939" s="23">
        <v>1</v>
      </c>
      <c r="W1939" s="28">
        <f t="shared" si="227"/>
        <v>1</v>
      </c>
    </row>
    <row r="1940" spans="1:23" outlineLevel="1" x14ac:dyDescent="0.25">
      <c r="A1940" s="24" t="s">
        <v>1934</v>
      </c>
      <c r="B1940" s="25"/>
      <c r="C1940" s="25"/>
      <c r="D1940" s="25"/>
      <c r="E1940" s="25"/>
      <c r="F1940" s="25"/>
      <c r="G1940" s="25"/>
      <c r="H1940" s="26">
        <f t="shared" ref="H1940:W1940" si="236">SUBTOTAL(9,H1931:H1939)</f>
        <v>0</v>
      </c>
      <c r="I1940" s="26">
        <f t="shared" si="236"/>
        <v>0</v>
      </c>
      <c r="J1940" s="26">
        <f t="shared" si="236"/>
        <v>29</v>
      </c>
      <c r="K1940" s="26">
        <f t="shared" si="236"/>
        <v>43</v>
      </c>
      <c r="L1940" s="26">
        <f t="shared" si="236"/>
        <v>29</v>
      </c>
      <c r="M1940" s="26">
        <f t="shared" si="236"/>
        <v>25</v>
      </c>
      <c r="N1940" s="26">
        <f t="shared" si="236"/>
        <v>36</v>
      </c>
      <c r="O1940" s="26">
        <f t="shared" si="236"/>
        <v>29</v>
      </c>
      <c r="P1940" s="26">
        <f t="shared" si="236"/>
        <v>48</v>
      </c>
      <c r="Q1940" s="26">
        <f t="shared" si="236"/>
        <v>30</v>
      </c>
      <c r="R1940" s="26">
        <f t="shared" si="236"/>
        <v>33</v>
      </c>
      <c r="S1940" s="26">
        <f t="shared" si="236"/>
        <v>26</v>
      </c>
      <c r="T1940" s="26">
        <f t="shared" si="236"/>
        <v>40</v>
      </c>
      <c r="U1940" s="26">
        <f t="shared" si="236"/>
        <v>36</v>
      </c>
      <c r="V1940" s="26">
        <f t="shared" si="236"/>
        <v>24</v>
      </c>
      <c r="W1940" s="28">
        <f t="shared" si="236"/>
        <v>428</v>
      </c>
    </row>
    <row r="1941" spans="1:23" outlineLevel="2" x14ac:dyDescent="0.25">
      <c r="A1941" s="20" t="s">
        <v>1377</v>
      </c>
      <c r="B1941" s="20">
        <v>753</v>
      </c>
      <c r="C1941" s="20" t="s">
        <v>153</v>
      </c>
      <c r="D1941" s="20">
        <v>1628</v>
      </c>
      <c r="E1941" s="20" t="s">
        <v>45</v>
      </c>
      <c r="F1941" s="20">
        <v>755</v>
      </c>
      <c r="G1941" s="20" t="s">
        <v>320</v>
      </c>
      <c r="K1941" s="23">
        <v>1</v>
      </c>
      <c r="L1941" s="23">
        <v>1</v>
      </c>
      <c r="N1941" s="23">
        <v>1</v>
      </c>
      <c r="Q1941" s="23">
        <v>1</v>
      </c>
      <c r="W1941" s="28">
        <f t="shared" ref="W1941:W2010" si="237">SUM(H1941:V1941)</f>
        <v>4</v>
      </c>
    </row>
    <row r="1942" spans="1:23" outlineLevel="2" x14ac:dyDescent="0.25">
      <c r="A1942" s="20" t="s">
        <v>1377</v>
      </c>
      <c r="B1942" s="20">
        <v>753</v>
      </c>
      <c r="C1942" s="20" t="s">
        <v>153</v>
      </c>
      <c r="D1942" s="20">
        <v>753</v>
      </c>
      <c r="E1942" s="20" t="s">
        <v>153</v>
      </c>
      <c r="F1942" s="20">
        <v>754</v>
      </c>
      <c r="G1942" s="20" t="s">
        <v>618</v>
      </c>
      <c r="H1942" s="23">
        <v>1</v>
      </c>
      <c r="J1942" s="23">
        <v>1</v>
      </c>
      <c r="M1942" s="23">
        <v>1</v>
      </c>
      <c r="P1942" s="23">
        <v>1</v>
      </c>
      <c r="W1942" s="28">
        <f t="shared" si="237"/>
        <v>4</v>
      </c>
    </row>
    <row r="1943" spans="1:23" outlineLevel="2" x14ac:dyDescent="0.25">
      <c r="A1943" s="20" t="s">
        <v>1377</v>
      </c>
      <c r="B1943" s="20">
        <v>753</v>
      </c>
      <c r="C1943" s="20" t="s">
        <v>153</v>
      </c>
      <c r="D1943" s="20">
        <v>753</v>
      </c>
      <c r="E1943" s="20" t="s">
        <v>153</v>
      </c>
      <c r="F1943" s="20">
        <v>758</v>
      </c>
      <c r="G1943" s="20" t="s">
        <v>619</v>
      </c>
      <c r="H1943" s="23">
        <v>7</v>
      </c>
      <c r="J1943" s="23">
        <v>9</v>
      </c>
      <c r="K1943" s="23">
        <v>10</v>
      </c>
      <c r="L1943" s="23">
        <v>13</v>
      </c>
      <c r="M1943" s="23">
        <v>7</v>
      </c>
      <c r="N1943" s="23">
        <v>10</v>
      </c>
      <c r="O1943" s="23">
        <v>7</v>
      </c>
      <c r="P1943" s="23">
        <v>9</v>
      </c>
      <c r="W1943" s="28">
        <f t="shared" si="237"/>
        <v>72</v>
      </c>
    </row>
    <row r="1944" spans="1:23" outlineLevel="2" x14ac:dyDescent="0.25">
      <c r="A1944" s="20" t="s">
        <v>1377</v>
      </c>
      <c r="B1944" s="20">
        <v>753</v>
      </c>
      <c r="C1944" s="20" t="s">
        <v>153</v>
      </c>
      <c r="D1944" s="20">
        <v>753</v>
      </c>
      <c r="E1944" s="20" t="s">
        <v>153</v>
      </c>
      <c r="F1944" s="20">
        <v>759</v>
      </c>
      <c r="G1944" s="20" t="s">
        <v>620</v>
      </c>
      <c r="H1944" s="23">
        <v>2</v>
      </c>
      <c r="J1944" s="23">
        <v>1</v>
      </c>
      <c r="K1944" s="23">
        <v>1</v>
      </c>
      <c r="L1944" s="23">
        <v>1</v>
      </c>
      <c r="W1944" s="28">
        <f t="shared" si="237"/>
        <v>5</v>
      </c>
    </row>
    <row r="1945" spans="1:23" outlineLevel="2" x14ac:dyDescent="0.25">
      <c r="A1945" s="20" t="s">
        <v>1377</v>
      </c>
      <c r="B1945" s="20">
        <v>753</v>
      </c>
      <c r="C1945" s="20" t="s">
        <v>153</v>
      </c>
      <c r="D1945" s="20">
        <v>753</v>
      </c>
      <c r="E1945" s="20" t="s">
        <v>153</v>
      </c>
      <c r="F1945" s="20">
        <v>757</v>
      </c>
      <c r="G1945" s="20" t="s">
        <v>621</v>
      </c>
      <c r="Q1945" s="23">
        <v>6</v>
      </c>
      <c r="R1945" s="23">
        <v>9</v>
      </c>
      <c r="S1945" s="23">
        <v>11</v>
      </c>
      <c r="T1945" s="23">
        <v>7</v>
      </c>
      <c r="U1945" s="23">
        <v>9</v>
      </c>
      <c r="V1945" s="23">
        <v>4</v>
      </c>
      <c r="W1945" s="28">
        <f t="shared" si="237"/>
        <v>46</v>
      </c>
    </row>
    <row r="1946" spans="1:23" outlineLevel="1" x14ac:dyDescent="0.25">
      <c r="A1946" s="24" t="s">
        <v>1935</v>
      </c>
      <c r="B1946" s="25"/>
      <c r="C1946" s="25"/>
      <c r="D1946" s="25"/>
      <c r="E1946" s="25"/>
      <c r="F1946" s="25"/>
      <c r="G1946" s="25"/>
      <c r="H1946" s="26">
        <f t="shared" ref="H1946:W1946" si="238">SUBTOTAL(9,H1941:H1945)</f>
        <v>10</v>
      </c>
      <c r="I1946" s="26">
        <f t="shared" si="238"/>
        <v>0</v>
      </c>
      <c r="J1946" s="26">
        <f t="shared" si="238"/>
        <v>11</v>
      </c>
      <c r="K1946" s="26">
        <f t="shared" si="238"/>
        <v>12</v>
      </c>
      <c r="L1946" s="26">
        <f t="shared" si="238"/>
        <v>15</v>
      </c>
      <c r="M1946" s="26">
        <f t="shared" si="238"/>
        <v>8</v>
      </c>
      <c r="N1946" s="26">
        <f t="shared" si="238"/>
        <v>11</v>
      </c>
      <c r="O1946" s="26">
        <f t="shared" si="238"/>
        <v>7</v>
      </c>
      <c r="P1946" s="26">
        <f t="shared" si="238"/>
        <v>10</v>
      </c>
      <c r="Q1946" s="26">
        <f t="shared" si="238"/>
        <v>7</v>
      </c>
      <c r="R1946" s="26">
        <f t="shared" si="238"/>
        <v>9</v>
      </c>
      <c r="S1946" s="26">
        <f t="shared" si="238"/>
        <v>11</v>
      </c>
      <c r="T1946" s="26">
        <f t="shared" si="238"/>
        <v>7</v>
      </c>
      <c r="U1946" s="26">
        <f t="shared" si="238"/>
        <v>9</v>
      </c>
      <c r="V1946" s="26">
        <f t="shared" si="238"/>
        <v>4</v>
      </c>
      <c r="W1946" s="28">
        <f t="shared" si="238"/>
        <v>131</v>
      </c>
    </row>
    <row r="1947" spans="1:23" outlineLevel="2" x14ac:dyDescent="0.25">
      <c r="A1947" s="20" t="s">
        <v>1378</v>
      </c>
      <c r="B1947" s="20">
        <v>646</v>
      </c>
      <c r="C1947" s="20" t="s">
        <v>135</v>
      </c>
      <c r="D1947" s="20">
        <v>1672</v>
      </c>
      <c r="E1947" s="20" t="s">
        <v>94</v>
      </c>
      <c r="F1947" s="20">
        <v>1673</v>
      </c>
      <c r="G1947" s="20" t="s">
        <v>94</v>
      </c>
      <c r="S1947" s="23">
        <v>1</v>
      </c>
      <c r="W1947" s="28">
        <f t="shared" si="237"/>
        <v>1</v>
      </c>
    </row>
    <row r="1948" spans="1:23" outlineLevel="2" x14ac:dyDescent="0.25">
      <c r="A1948" s="20" t="s">
        <v>1378</v>
      </c>
      <c r="B1948" s="20">
        <v>646</v>
      </c>
      <c r="C1948" s="20" t="s">
        <v>135</v>
      </c>
      <c r="D1948" s="20">
        <v>1456</v>
      </c>
      <c r="E1948" s="20" t="s">
        <v>134</v>
      </c>
      <c r="F1948" s="20">
        <v>361</v>
      </c>
      <c r="G1948" s="20" t="s">
        <v>533</v>
      </c>
      <c r="H1948" s="23">
        <v>1</v>
      </c>
      <c r="W1948" s="28">
        <f t="shared" si="237"/>
        <v>1</v>
      </c>
    </row>
    <row r="1949" spans="1:23" outlineLevel="2" x14ac:dyDescent="0.25">
      <c r="A1949" s="20" t="s">
        <v>1378</v>
      </c>
      <c r="B1949" s="20">
        <v>646</v>
      </c>
      <c r="C1949" s="20" t="s">
        <v>135</v>
      </c>
      <c r="D1949" s="20">
        <v>646</v>
      </c>
      <c r="E1949" s="20" t="s">
        <v>135</v>
      </c>
      <c r="F1949" s="20">
        <v>650</v>
      </c>
      <c r="G1949" s="20" t="s">
        <v>536</v>
      </c>
      <c r="K1949" s="23">
        <v>1</v>
      </c>
      <c r="L1949" s="23">
        <v>1</v>
      </c>
      <c r="M1949" s="23">
        <v>3</v>
      </c>
      <c r="N1949" s="23">
        <v>1</v>
      </c>
      <c r="O1949" s="23">
        <v>3</v>
      </c>
      <c r="P1949" s="23">
        <v>3</v>
      </c>
      <c r="W1949" s="28">
        <f t="shared" si="237"/>
        <v>12</v>
      </c>
    </row>
    <row r="1950" spans="1:23" outlineLevel="2" x14ac:dyDescent="0.25">
      <c r="A1950" s="20" t="s">
        <v>1378</v>
      </c>
      <c r="B1950" s="20">
        <v>646</v>
      </c>
      <c r="C1950" s="20" t="s">
        <v>135</v>
      </c>
      <c r="D1950" s="20">
        <v>646</v>
      </c>
      <c r="E1950" s="20" t="s">
        <v>135</v>
      </c>
      <c r="F1950" s="20">
        <v>647</v>
      </c>
      <c r="G1950" s="20" t="s">
        <v>537</v>
      </c>
      <c r="M1950" s="23">
        <v>19</v>
      </c>
      <c r="N1950" s="23">
        <v>17</v>
      </c>
      <c r="O1950" s="23">
        <v>19</v>
      </c>
      <c r="P1950" s="23">
        <v>16</v>
      </c>
      <c r="W1950" s="28">
        <f t="shared" si="237"/>
        <v>71</v>
      </c>
    </row>
    <row r="1951" spans="1:23" outlineLevel="2" x14ac:dyDescent="0.25">
      <c r="A1951" s="20" t="s">
        <v>1378</v>
      </c>
      <c r="B1951" s="20">
        <v>646</v>
      </c>
      <c r="C1951" s="20" t="s">
        <v>135</v>
      </c>
      <c r="D1951" s="20">
        <v>646</v>
      </c>
      <c r="E1951" s="20" t="s">
        <v>135</v>
      </c>
      <c r="F1951" s="20">
        <v>651</v>
      </c>
      <c r="G1951" s="20" t="s">
        <v>539</v>
      </c>
      <c r="M1951" s="23">
        <v>1</v>
      </c>
      <c r="W1951" s="28">
        <f t="shared" si="237"/>
        <v>1</v>
      </c>
    </row>
    <row r="1952" spans="1:23" outlineLevel="2" x14ac:dyDescent="0.25">
      <c r="A1952" s="20" t="s">
        <v>1378</v>
      </c>
      <c r="B1952" s="20">
        <v>646</v>
      </c>
      <c r="C1952" s="20" t="s">
        <v>135</v>
      </c>
      <c r="D1952" s="20">
        <v>646</v>
      </c>
      <c r="E1952" s="20" t="s">
        <v>135</v>
      </c>
      <c r="F1952" s="20">
        <v>652</v>
      </c>
      <c r="G1952" s="20" t="s">
        <v>540</v>
      </c>
      <c r="O1952" s="23">
        <v>1</v>
      </c>
      <c r="W1952" s="28">
        <f t="shared" si="237"/>
        <v>1</v>
      </c>
    </row>
    <row r="1953" spans="1:23" outlineLevel="2" x14ac:dyDescent="0.25">
      <c r="A1953" s="20" t="s">
        <v>1378</v>
      </c>
      <c r="B1953" s="20">
        <v>646</v>
      </c>
      <c r="C1953" s="20" t="s">
        <v>135</v>
      </c>
      <c r="D1953" s="20">
        <v>646</v>
      </c>
      <c r="E1953" s="20" t="s">
        <v>135</v>
      </c>
      <c r="F1953" s="20">
        <v>656</v>
      </c>
      <c r="G1953" s="20" t="s">
        <v>541</v>
      </c>
      <c r="S1953" s="23">
        <v>27</v>
      </c>
      <c r="T1953" s="23">
        <v>24</v>
      </c>
      <c r="U1953" s="23">
        <v>29</v>
      </c>
      <c r="V1953" s="23">
        <v>26</v>
      </c>
      <c r="W1953" s="28">
        <f t="shared" si="237"/>
        <v>106</v>
      </c>
    </row>
    <row r="1954" spans="1:23" outlineLevel="2" x14ac:dyDescent="0.25">
      <c r="A1954" s="20" t="s">
        <v>1378</v>
      </c>
      <c r="B1954" s="20">
        <v>646</v>
      </c>
      <c r="C1954" s="20" t="s">
        <v>135</v>
      </c>
      <c r="D1954" s="20">
        <v>646</v>
      </c>
      <c r="E1954" s="20" t="s">
        <v>135</v>
      </c>
      <c r="F1954" s="20">
        <v>655</v>
      </c>
      <c r="G1954" s="20" t="s">
        <v>542</v>
      </c>
      <c r="Q1954" s="23">
        <v>28</v>
      </c>
      <c r="R1954" s="23">
        <v>20</v>
      </c>
      <c r="W1954" s="28">
        <f t="shared" si="237"/>
        <v>48</v>
      </c>
    </row>
    <row r="1955" spans="1:23" outlineLevel="2" x14ac:dyDescent="0.25">
      <c r="A1955" s="20" t="s">
        <v>1378</v>
      </c>
      <c r="B1955" s="20">
        <v>646</v>
      </c>
      <c r="C1955" s="20" t="s">
        <v>135</v>
      </c>
      <c r="D1955" s="20">
        <v>646</v>
      </c>
      <c r="E1955" s="20" t="s">
        <v>135</v>
      </c>
      <c r="F1955" s="20">
        <v>657</v>
      </c>
      <c r="G1955" s="20" t="s">
        <v>544</v>
      </c>
      <c r="H1955" s="23">
        <v>8</v>
      </c>
      <c r="J1955" s="23">
        <v>13</v>
      </c>
      <c r="K1955" s="23">
        <v>18</v>
      </c>
      <c r="L1955" s="23">
        <v>17</v>
      </c>
      <c r="W1955" s="28">
        <f t="shared" si="237"/>
        <v>56</v>
      </c>
    </row>
    <row r="1956" spans="1:23" outlineLevel="2" x14ac:dyDescent="0.25">
      <c r="A1956" s="20" t="s">
        <v>1378</v>
      </c>
      <c r="B1956" s="20">
        <v>646</v>
      </c>
      <c r="C1956" s="20" t="s">
        <v>135</v>
      </c>
      <c r="D1956" s="20">
        <v>922</v>
      </c>
      <c r="E1956" s="20" t="s">
        <v>172</v>
      </c>
      <c r="F1956" s="20">
        <v>925</v>
      </c>
      <c r="G1956" s="20" t="s">
        <v>703</v>
      </c>
      <c r="U1956" s="23">
        <v>2</v>
      </c>
      <c r="V1956" s="23">
        <v>2</v>
      </c>
      <c r="W1956" s="28">
        <f t="shared" si="237"/>
        <v>4</v>
      </c>
    </row>
    <row r="1957" spans="1:23" outlineLevel="2" x14ac:dyDescent="0.25">
      <c r="A1957" s="20" t="s">
        <v>1378</v>
      </c>
      <c r="B1957" s="20">
        <v>646</v>
      </c>
      <c r="C1957" s="20" t="s">
        <v>135</v>
      </c>
      <c r="D1957" s="20">
        <v>922</v>
      </c>
      <c r="E1957" s="20" t="s">
        <v>172</v>
      </c>
      <c r="F1957" s="20">
        <v>926</v>
      </c>
      <c r="G1957" s="20" t="s">
        <v>704</v>
      </c>
      <c r="Q1957" s="23">
        <v>1</v>
      </c>
      <c r="W1957" s="28">
        <f t="shared" si="237"/>
        <v>1</v>
      </c>
    </row>
    <row r="1958" spans="1:23" outlineLevel="2" x14ac:dyDescent="0.25">
      <c r="A1958" s="20" t="s">
        <v>1378</v>
      </c>
      <c r="B1958" s="20">
        <v>646</v>
      </c>
      <c r="C1958" s="20" t="s">
        <v>135</v>
      </c>
      <c r="D1958" s="20">
        <v>922</v>
      </c>
      <c r="E1958" s="20" t="s">
        <v>172</v>
      </c>
      <c r="F1958" s="20">
        <v>923</v>
      </c>
      <c r="G1958" s="20" t="s">
        <v>707</v>
      </c>
      <c r="M1958" s="23">
        <v>1</v>
      </c>
      <c r="W1958" s="28">
        <f t="shared" si="237"/>
        <v>1</v>
      </c>
    </row>
    <row r="1959" spans="1:23" outlineLevel="1" x14ac:dyDescent="0.25">
      <c r="A1959" s="24" t="s">
        <v>1936</v>
      </c>
      <c r="B1959" s="25"/>
      <c r="C1959" s="25"/>
      <c r="D1959" s="25"/>
      <c r="E1959" s="25"/>
      <c r="F1959" s="25"/>
      <c r="G1959" s="25"/>
      <c r="H1959" s="26">
        <f t="shared" ref="H1959:W1959" si="239">SUBTOTAL(9,H1947:H1958)</f>
        <v>9</v>
      </c>
      <c r="I1959" s="26">
        <f t="shared" si="239"/>
        <v>0</v>
      </c>
      <c r="J1959" s="26">
        <f t="shared" si="239"/>
        <v>13</v>
      </c>
      <c r="K1959" s="26">
        <f t="shared" si="239"/>
        <v>19</v>
      </c>
      <c r="L1959" s="26">
        <f t="shared" si="239"/>
        <v>18</v>
      </c>
      <c r="M1959" s="26">
        <f t="shared" si="239"/>
        <v>24</v>
      </c>
      <c r="N1959" s="26">
        <f t="shared" si="239"/>
        <v>18</v>
      </c>
      <c r="O1959" s="26">
        <f t="shared" si="239"/>
        <v>23</v>
      </c>
      <c r="P1959" s="26">
        <f t="shared" si="239"/>
        <v>19</v>
      </c>
      <c r="Q1959" s="26">
        <f t="shared" si="239"/>
        <v>29</v>
      </c>
      <c r="R1959" s="26">
        <f t="shared" si="239"/>
        <v>20</v>
      </c>
      <c r="S1959" s="26">
        <f t="shared" si="239"/>
        <v>28</v>
      </c>
      <c r="T1959" s="26">
        <f t="shared" si="239"/>
        <v>24</v>
      </c>
      <c r="U1959" s="26">
        <f t="shared" si="239"/>
        <v>31</v>
      </c>
      <c r="V1959" s="26">
        <f t="shared" si="239"/>
        <v>28</v>
      </c>
      <c r="W1959" s="28">
        <f t="shared" si="239"/>
        <v>303</v>
      </c>
    </row>
    <row r="1960" spans="1:23" outlineLevel="2" x14ac:dyDescent="0.25">
      <c r="A1960" s="20" t="s">
        <v>1379</v>
      </c>
      <c r="B1960" s="20">
        <v>1450</v>
      </c>
      <c r="C1960" s="20" t="s">
        <v>128</v>
      </c>
      <c r="D1960" s="20">
        <v>1631</v>
      </c>
      <c r="E1960" s="20" t="s">
        <v>63</v>
      </c>
      <c r="F1960" s="20">
        <v>1649</v>
      </c>
      <c r="G1960" s="20" t="s">
        <v>346</v>
      </c>
      <c r="H1960" s="23">
        <v>1</v>
      </c>
      <c r="M1960" s="23">
        <v>1</v>
      </c>
      <c r="W1960" s="28">
        <f t="shared" si="237"/>
        <v>2</v>
      </c>
    </row>
    <row r="1961" spans="1:23" outlineLevel="2" x14ac:dyDescent="0.25">
      <c r="A1961" s="20" t="s">
        <v>1379</v>
      </c>
      <c r="B1961" s="20">
        <v>1450</v>
      </c>
      <c r="C1961" s="20" t="s">
        <v>128</v>
      </c>
      <c r="D1961" s="20">
        <v>266</v>
      </c>
      <c r="E1961" s="20" t="s">
        <v>88</v>
      </c>
      <c r="F1961" s="20">
        <v>271</v>
      </c>
      <c r="G1961" s="20" t="s">
        <v>385</v>
      </c>
      <c r="N1961" s="23">
        <v>1</v>
      </c>
      <c r="W1961" s="28">
        <f t="shared" si="237"/>
        <v>1</v>
      </c>
    </row>
    <row r="1962" spans="1:23" outlineLevel="2" x14ac:dyDescent="0.25">
      <c r="A1962" s="20" t="s">
        <v>1379</v>
      </c>
      <c r="B1962" s="20">
        <v>1450</v>
      </c>
      <c r="C1962" s="20" t="s">
        <v>128</v>
      </c>
      <c r="D1962" s="20">
        <v>1672</v>
      </c>
      <c r="E1962" s="20" t="s">
        <v>94</v>
      </c>
      <c r="F1962" s="20">
        <v>1673</v>
      </c>
      <c r="G1962" s="20" t="s">
        <v>94</v>
      </c>
      <c r="T1962" s="23">
        <v>1</v>
      </c>
      <c r="W1962" s="28">
        <f t="shared" si="237"/>
        <v>1</v>
      </c>
    </row>
    <row r="1963" spans="1:23" outlineLevel="2" x14ac:dyDescent="0.25">
      <c r="A1963" s="20" t="s">
        <v>1379</v>
      </c>
      <c r="B1963" s="20">
        <v>1450</v>
      </c>
      <c r="C1963" s="20" t="s">
        <v>128</v>
      </c>
      <c r="D1963" s="20">
        <v>1450</v>
      </c>
      <c r="E1963" s="20" t="s">
        <v>128</v>
      </c>
      <c r="F1963" s="20">
        <v>763</v>
      </c>
      <c r="G1963" s="20" t="s">
        <v>489</v>
      </c>
      <c r="Q1963" s="23">
        <v>10</v>
      </c>
      <c r="R1963" s="23">
        <v>8</v>
      </c>
      <c r="S1963" s="23">
        <v>7</v>
      </c>
      <c r="T1963" s="23">
        <v>6</v>
      </c>
      <c r="U1963" s="23">
        <v>6</v>
      </c>
      <c r="V1963" s="23">
        <v>12</v>
      </c>
      <c r="W1963" s="28">
        <f t="shared" si="237"/>
        <v>49</v>
      </c>
    </row>
    <row r="1964" spans="1:23" outlineLevel="2" x14ac:dyDescent="0.25">
      <c r="A1964" s="20" t="s">
        <v>1379</v>
      </c>
      <c r="B1964" s="20">
        <v>1450</v>
      </c>
      <c r="C1964" s="20" t="s">
        <v>128</v>
      </c>
      <c r="D1964" s="20">
        <v>1450</v>
      </c>
      <c r="E1964" s="20" t="s">
        <v>128</v>
      </c>
      <c r="F1964" s="20">
        <v>672</v>
      </c>
      <c r="G1964" s="20" t="s">
        <v>490</v>
      </c>
      <c r="L1964" s="23">
        <v>1</v>
      </c>
      <c r="O1964" s="23">
        <v>1</v>
      </c>
      <c r="W1964" s="28">
        <f t="shared" si="237"/>
        <v>2</v>
      </c>
    </row>
    <row r="1965" spans="1:23" outlineLevel="2" x14ac:dyDescent="0.25">
      <c r="A1965" s="20" t="s">
        <v>1379</v>
      </c>
      <c r="B1965" s="20">
        <v>1450</v>
      </c>
      <c r="C1965" s="20" t="s">
        <v>128</v>
      </c>
      <c r="D1965" s="20">
        <v>1450</v>
      </c>
      <c r="E1965" s="20" t="s">
        <v>128</v>
      </c>
      <c r="F1965" s="20">
        <v>670</v>
      </c>
      <c r="G1965" s="20" t="s">
        <v>491</v>
      </c>
      <c r="V1965" s="23">
        <v>1</v>
      </c>
      <c r="W1965" s="28">
        <f t="shared" si="237"/>
        <v>1</v>
      </c>
    </row>
    <row r="1966" spans="1:23" outlineLevel="2" x14ac:dyDescent="0.25">
      <c r="A1966" s="20" t="s">
        <v>1379</v>
      </c>
      <c r="B1966" s="20">
        <v>1450</v>
      </c>
      <c r="C1966" s="20" t="s">
        <v>128</v>
      </c>
      <c r="D1966" s="20">
        <v>1450</v>
      </c>
      <c r="E1966" s="20" t="s">
        <v>128</v>
      </c>
      <c r="F1966" s="20">
        <v>764</v>
      </c>
      <c r="G1966" s="20" t="s">
        <v>492</v>
      </c>
      <c r="H1966" s="23">
        <v>10</v>
      </c>
      <c r="J1966" s="23">
        <v>12</v>
      </c>
      <c r="K1966" s="23">
        <v>11</v>
      </c>
      <c r="L1966" s="23">
        <v>10</v>
      </c>
      <c r="M1966" s="23">
        <v>12</v>
      </c>
      <c r="N1966" s="23">
        <v>8</v>
      </c>
      <c r="O1966" s="23">
        <v>12</v>
      </c>
      <c r="P1966" s="23">
        <v>9</v>
      </c>
      <c r="W1966" s="28">
        <f t="shared" si="237"/>
        <v>84</v>
      </c>
    </row>
    <row r="1967" spans="1:23" outlineLevel="2" x14ac:dyDescent="0.25">
      <c r="A1967" s="20" t="s">
        <v>1379</v>
      </c>
      <c r="B1967" s="20">
        <v>1450</v>
      </c>
      <c r="C1967" s="20" t="s">
        <v>128</v>
      </c>
      <c r="D1967" s="20">
        <v>646</v>
      </c>
      <c r="E1967" s="20" t="s">
        <v>135</v>
      </c>
      <c r="F1967" s="20">
        <v>655</v>
      </c>
      <c r="G1967" s="20" t="s">
        <v>542</v>
      </c>
      <c r="R1967" s="23">
        <v>1</v>
      </c>
      <c r="W1967" s="28">
        <f t="shared" si="237"/>
        <v>1</v>
      </c>
    </row>
    <row r="1968" spans="1:23" outlineLevel="2" x14ac:dyDescent="0.25">
      <c r="A1968" s="20" t="s">
        <v>1379</v>
      </c>
      <c r="B1968" s="20">
        <v>1450</v>
      </c>
      <c r="C1968" s="20" t="s">
        <v>128</v>
      </c>
      <c r="D1968" s="20">
        <v>847</v>
      </c>
      <c r="E1968" s="20" t="s">
        <v>164</v>
      </c>
      <c r="F1968" s="20">
        <v>852</v>
      </c>
      <c r="G1968" s="20" t="s">
        <v>668</v>
      </c>
      <c r="N1968" s="23">
        <v>1</v>
      </c>
      <c r="W1968" s="28">
        <f t="shared" si="237"/>
        <v>1</v>
      </c>
    </row>
    <row r="1969" spans="1:23" outlineLevel="2" x14ac:dyDescent="0.25">
      <c r="A1969" s="20" t="s">
        <v>1379</v>
      </c>
      <c r="B1969" s="20">
        <v>1450</v>
      </c>
      <c r="C1969" s="20" t="s">
        <v>128</v>
      </c>
      <c r="D1969" s="20">
        <v>847</v>
      </c>
      <c r="E1969" s="20" t="s">
        <v>164</v>
      </c>
      <c r="F1969" s="20">
        <v>853</v>
      </c>
      <c r="G1969" s="20" t="s">
        <v>669</v>
      </c>
      <c r="H1969" s="23">
        <v>1</v>
      </c>
      <c r="J1969" s="23">
        <v>2</v>
      </c>
      <c r="K1969" s="23">
        <v>1</v>
      </c>
      <c r="W1969" s="28">
        <f t="shared" si="237"/>
        <v>4</v>
      </c>
    </row>
    <row r="1970" spans="1:23" outlineLevel="2" x14ac:dyDescent="0.25">
      <c r="A1970" s="20" t="s">
        <v>1379</v>
      </c>
      <c r="B1970" s="20">
        <v>1450</v>
      </c>
      <c r="C1970" s="20" t="s">
        <v>128</v>
      </c>
      <c r="D1970" s="20">
        <v>1498</v>
      </c>
      <c r="E1970" s="20" t="s">
        <v>181</v>
      </c>
      <c r="F1970" s="20">
        <v>1652</v>
      </c>
      <c r="G1970" s="20" t="s">
        <v>739</v>
      </c>
      <c r="S1970" s="23">
        <v>1</v>
      </c>
      <c r="U1970" s="23">
        <v>1</v>
      </c>
      <c r="W1970" s="28">
        <f t="shared" si="237"/>
        <v>2</v>
      </c>
    </row>
    <row r="1971" spans="1:23" outlineLevel="1" x14ac:dyDescent="0.25">
      <c r="A1971" s="24" t="s">
        <v>1937</v>
      </c>
      <c r="B1971" s="25"/>
      <c r="C1971" s="25"/>
      <c r="D1971" s="25"/>
      <c r="E1971" s="25"/>
      <c r="F1971" s="25"/>
      <c r="G1971" s="25"/>
      <c r="H1971" s="26">
        <f t="shared" ref="H1971:W1971" si="240">SUBTOTAL(9,H1960:H1970)</f>
        <v>12</v>
      </c>
      <c r="I1971" s="26">
        <f t="shared" si="240"/>
        <v>0</v>
      </c>
      <c r="J1971" s="26">
        <f t="shared" si="240"/>
        <v>14</v>
      </c>
      <c r="K1971" s="26">
        <f t="shared" si="240"/>
        <v>12</v>
      </c>
      <c r="L1971" s="26">
        <f t="shared" si="240"/>
        <v>11</v>
      </c>
      <c r="M1971" s="26">
        <f t="shared" si="240"/>
        <v>13</v>
      </c>
      <c r="N1971" s="26">
        <f t="shared" si="240"/>
        <v>10</v>
      </c>
      <c r="O1971" s="26">
        <f t="shared" si="240"/>
        <v>13</v>
      </c>
      <c r="P1971" s="26">
        <f t="shared" si="240"/>
        <v>9</v>
      </c>
      <c r="Q1971" s="26">
        <f t="shared" si="240"/>
        <v>10</v>
      </c>
      <c r="R1971" s="26">
        <f t="shared" si="240"/>
        <v>9</v>
      </c>
      <c r="S1971" s="26">
        <f t="shared" si="240"/>
        <v>8</v>
      </c>
      <c r="T1971" s="26">
        <f t="shared" si="240"/>
        <v>7</v>
      </c>
      <c r="U1971" s="26">
        <f t="shared" si="240"/>
        <v>7</v>
      </c>
      <c r="V1971" s="26">
        <f t="shared" si="240"/>
        <v>13</v>
      </c>
      <c r="W1971" s="28">
        <f t="shared" si="240"/>
        <v>148</v>
      </c>
    </row>
    <row r="1972" spans="1:23" outlineLevel="2" x14ac:dyDescent="0.25">
      <c r="A1972" s="20" t="s">
        <v>1380</v>
      </c>
      <c r="B1972" s="20">
        <v>1458</v>
      </c>
      <c r="C1972" s="20" t="s">
        <v>137</v>
      </c>
      <c r="D1972" s="20">
        <v>1510</v>
      </c>
      <c r="E1972" s="20" t="s">
        <v>46</v>
      </c>
      <c r="F1972" s="20">
        <v>1511</v>
      </c>
      <c r="G1972" s="20" t="s">
        <v>46</v>
      </c>
      <c r="J1972" s="23">
        <v>1</v>
      </c>
      <c r="K1972" s="23">
        <v>1</v>
      </c>
      <c r="M1972" s="23">
        <v>2</v>
      </c>
      <c r="W1972" s="28">
        <f t="shared" si="237"/>
        <v>4</v>
      </c>
    </row>
    <row r="1973" spans="1:23" outlineLevel="2" x14ac:dyDescent="0.25">
      <c r="A1973" s="20" t="s">
        <v>1380</v>
      </c>
      <c r="B1973" s="20">
        <v>1458</v>
      </c>
      <c r="C1973" s="20" t="s">
        <v>137</v>
      </c>
      <c r="D1973" s="20">
        <v>1501</v>
      </c>
      <c r="E1973" s="20" t="s">
        <v>93</v>
      </c>
      <c r="F1973" s="20">
        <v>1502</v>
      </c>
      <c r="G1973" s="20" t="s">
        <v>93</v>
      </c>
      <c r="T1973" s="23">
        <v>1</v>
      </c>
      <c r="W1973" s="28">
        <f t="shared" si="237"/>
        <v>1</v>
      </c>
    </row>
    <row r="1974" spans="1:23" outlineLevel="2" x14ac:dyDescent="0.25">
      <c r="A1974" s="20" t="s">
        <v>1380</v>
      </c>
      <c r="B1974" s="20">
        <v>1458</v>
      </c>
      <c r="C1974" s="20" t="s">
        <v>137</v>
      </c>
      <c r="D1974" s="20">
        <v>1672</v>
      </c>
      <c r="E1974" s="20" t="s">
        <v>94</v>
      </c>
      <c r="F1974" s="20">
        <v>1673</v>
      </c>
      <c r="G1974" s="20" t="s">
        <v>94</v>
      </c>
      <c r="R1974" s="23">
        <v>1</v>
      </c>
      <c r="W1974" s="28">
        <f t="shared" si="237"/>
        <v>1</v>
      </c>
    </row>
    <row r="1975" spans="1:23" outlineLevel="2" x14ac:dyDescent="0.25">
      <c r="A1975" s="20" t="s">
        <v>1380</v>
      </c>
      <c r="B1975" s="20">
        <v>1458</v>
      </c>
      <c r="C1975" s="20" t="s">
        <v>137</v>
      </c>
      <c r="D1975" s="20">
        <v>1458</v>
      </c>
      <c r="E1975" s="20" t="s">
        <v>137</v>
      </c>
      <c r="F1975" s="20">
        <v>815</v>
      </c>
      <c r="G1975" s="20" t="s">
        <v>553</v>
      </c>
      <c r="H1975" s="23">
        <v>1</v>
      </c>
      <c r="W1975" s="28">
        <f t="shared" si="237"/>
        <v>1</v>
      </c>
    </row>
    <row r="1976" spans="1:23" outlineLevel="2" x14ac:dyDescent="0.25">
      <c r="A1976" s="20" t="s">
        <v>1380</v>
      </c>
      <c r="B1976" s="20">
        <v>1458</v>
      </c>
      <c r="C1976" s="20" t="s">
        <v>137</v>
      </c>
      <c r="D1976" s="20">
        <v>1458</v>
      </c>
      <c r="E1976" s="20" t="s">
        <v>137</v>
      </c>
      <c r="F1976" s="20">
        <v>817</v>
      </c>
      <c r="G1976" s="20" t="s">
        <v>555</v>
      </c>
      <c r="H1976" s="23">
        <v>11</v>
      </c>
      <c r="J1976" s="23">
        <v>13</v>
      </c>
      <c r="K1976" s="23">
        <v>19</v>
      </c>
      <c r="L1976" s="23">
        <v>29</v>
      </c>
      <c r="M1976" s="23">
        <v>13</v>
      </c>
      <c r="N1976" s="23">
        <v>18</v>
      </c>
      <c r="W1976" s="28">
        <f t="shared" si="237"/>
        <v>103</v>
      </c>
    </row>
    <row r="1977" spans="1:23" outlineLevel="2" x14ac:dyDescent="0.25">
      <c r="A1977" s="20" t="s">
        <v>1380</v>
      </c>
      <c r="B1977" s="20">
        <v>1458</v>
      </c>
      <c r="C1977" s="20" t="s">
        <v>137</v>
      </c>
      <c r="D1977" s="20">
        <v>1458</v>
      </c>
      <c r="E1977" s="20" t="s">
        <v>137</v>
      </c>
      <c r="F1977" s="20">
        <v>820</v>
      </c>
      <c r="G1977" s="20" t="s">
        <v>556</v>
      </c>
      <c r="H1977" s="23">
        <v>1</v>
      </c>
      <c r="N1977" s="23">
        <v>1</v>
      </c>
      <c r="W1977" s="28">
        <f t="shared" si="237"/>
        <v>2</v>
      </c>
    </row>
    <row r="1978" spans="1:23" outlineLevel="2" x14ac:dyDescent="0.25">
      <c r="A1978" s="20" t="s">
        <v>1380</v>
      </c>
      <c r="B1978" s="20">
        <v>1458</v>
      </c>
      <c r="C1978" s="20" t="s">
        <v>137</v>
      </c>
      <c r="D1978" s="20">
        <v>1458</v>
      </c>
      <c r="E1978" s="20" t="s">
        <v>137</v>
      </c>
      <c r="F1978" s="20">
        <v>822</v>
      </c>
      <c r="G1978" s="20" t="s">
        <v>557</v>
      </c>
      <c r="S1978" s="23">
        <v>13</v>
      </c>
      <c r="T1978" s="23">
        <v>20</v>
      </c>
      <c r="U1978" s="23">
        <v>22</v>
      </c>
      <c r="V1978" s="23">
        <v>17</v>
      </c>
      <c r="W1978" s="28">
        <f t="shared" si="237"/>
        <v>72</v>
      </c>
    </row>
    <row r="1979" spans="1:23" outlineLevel="2" x14ac:dyDescent="0.25">
      <c r="A1979" s="20" t="s">
        <v>1380</v>
      </c>
      <c r="B1979" s="20">
        <v>1458</v>
      </c>
      <c r="C1979" s="20" t="s">
        <v>137</v>
      </c>
      <c r="D1979" s="20">
        <v>1458</v>
      </c>
      <c r="E1979" s="20" t="s">
        <v>137</v>
      </c>
      <c r="F1979" s="20">
        <v>823</v>
      </c>
      <c r="G1979" s="20" t="s">
        <v>558</v>
      </c>
      <c r="P1979" s="23">
        <v>1</v>
      </c>
      <c r="R1979" s="23">
        <v>1</v>
      </c>
      <c r="W1979" s="28">
        <f t="shared" si="237"/>
        <v>2</v>
      </c>
    </row>
    <row r="1980" spans="1:23" outlineLevel="2" x14ac:dyDescent="0.25">
      <c r="A1980" s="20" t="s">
        <v>1380</v>
      </c>
      <c r="B1980" s="20">
        <v>1458</v>
      </c>
      <c r="C1980" s="20" t="s">
        <v>137</v>
      </c>
      <c r="D1980" s="20">
        <v>1458</v>
      </c>
      <c r="E1980" s="20" t="s">
        <v>137</v>
      </c>
      <c r="F1980" s="20">
        <v>819</v>
      </c>
      <c r="G1980" s="20" t="s">
        <v>559</v>
      </c>
      <c r="O1980" s="23">
        <v>20</v>
      </c>
      <c r="P1980" s="23">
        <v>14</v>
      </c>
      <c r="Q1980" s="23">
        <v>14</v>
      </c>
      <c r="R1980" s="23">
        <v>21</v>
      </c>
      <c r="W1980" s="28">
        <f t="shared" si="237"/>
        <v>69</v>
      </c>
    </row>
    <row r="1981" spans="1:23" outlineLevel="2" x14ac:dyDescent="0.25">
      <c r="A1981" s="20" t="s">
        <v>1380</v>
      </c>
      <c r="B1981" s="20">
        <v>1458</v>
      </c>
      <c r="C1981" s="20" t="s">
        <v>137</v>
      </c>
      <c r="D1981" s="20">
        <v>1458</v>
      </c>
      <c r="E1981" s="20" t="s">
        <v>137</v>
      </c>
      <c r="F1981" s="20">
        <v>825</v>
      </c>
      <c r="G1981" s="20" t="s">
        <v>560</v>
      </c>
      <c r="H1981" s="23">
        <v>1</v>
      </c>
      <c r="L1981" s="23">
        <v>1</v>
      </c>
      <c r="M1981" s="23">
        <v>1</v>
      </c>
      <c r="W1981" s="28">
        <f t="shared" si="237"/>
        <v>3</v>
      </c>
    </row>
    <row r="1982" spans="1:23" outlineLevel="2" x14ac:dyDescent="0.25">
      <c r="A1982" s="20" t="s">
        <v>1380</v>
      </c>
      <c r="B1982" s="20">
        <v>1458</v>
      </c>
      <c r="C1982" s="20" t="s">
        <v>137</v>
      </c>
      <c r="D1982" s="20">
        <v>854</v>
      </c>
      <c r="E1982" s="20" t="s">
        <v>165</v>
      </c>
      <c r="F1982" s="20">
        <v>858</v>
      </c>
      <c r="G1982" s="20" t="s">
        <v>673</v>
      </c>
      <c r="O1982" s="23">
        <v>1</v>
      </c>
      <c r="R1982" s="23">
        <v>1</v>
      </c>
      <c r="W1982" s="28">
        <f t="shared" si="237"/>
        <v>2</v>
      </c>
    </row>
    <row r="1983" spans="1:23" outlineLevel="2" x14ac:dyDescent="0.25">
      <c r="A1983" s="20" t="s">
        <v>1380</v>
      </c>
      <c r="B1983" s="20">
        <v>1458</v>
      </c>
      <c r="C1983" s="20" t="s">
        <v>137</v>
      </c>
      <c r="D1983" s="20">
        <v>860</v>
      </c>
      <c r="E1983" s="20" t="s">
        <v>166</v>
      </c>
      <c r="F1983" s="20">
        <v>869</v>
      </c>
      <c r="G1983" s="20" t="s">
        <v>674</v>
      </c>
      <c r="M1983" s="23">
        <v>1</v>
      </c>
      <c r="W1983" s="28">
        <f t="shared" si="237"/>
        <v>1</v>
      </c>
    </row>
    <row r="1984" spans="1:23" outlineLevel="2" x14ac:dyDescent="0.25">
      <c r="A1984" s="20" t="s">
        <v>1380</v>
      </c>
      <c r="B1984" s="20">
        <v>1458</v>
      </c>
      <c r="C1984" s="20" t="s">
        <v>137</v>
      </c>
      <c r="D1984" s="20">
        <v>480</v>
      </c>
      <c r="E1984" s="20" t="s">
        <v>208</v>
      </c>
      <c r="F1984" s="20">
        <v>483</v>
      </c>
      <c r="G1984" s="20" t="s">
        <v>808</v>
      </c>
      <c r="J1984" s="23">
        <v>1</v>
      </c>
      <c r="W1984" s="28">
        <f t="shared" si="237"/>
        <v>1</v>
      </c>
    </row>
    <row r="1985" spans="1:23" outlineLevel="1" x14ac:dyDescent="0.25">
      <c r="A1985" s="24" t="s">
        <v>1938</v>
      </c>
      <c r="B1985" s="25"/>
      <c r="C1985" s="25"/>
      <c r="D1985" s="25"/>
      <c r="E1985" s="25"/>
      <c r="F1985" s="25"/>
      <c r="G1985" s="25"/>
      <c r="H1985" s="26">
        <f t="shared" ref="H1985:W1985" si="241">SUBTOTAL(9,H1972:H1984)</f>
        <v>14</v>
      </c>
      <c r="I1985" s="26">
        <f t="shared" si="241"/>
        <v>0</v>
      </c>
      <c r="J1985" s="26">
        <f t="shared" si="241"/>
        <v>15</v>
      </c>
      <c r="K1985" s="26">
        <f t="shared" si="241"/>
        <v>20</v>
      </c>
      <c r="L1985" s="26">
        <f t="shared" si="241"/>
        <v>30</v>
      </c>
      <c r="M1985" s="26">
        <f t="shared" si="241"/>
        <v>17</v>
      </c>
      <c r="N1985" s="26">
        <f t="shared" si="241"/>
        <v>19</v>
      </c>
      <c r="O1985" s="26">
        <f t="shared" si="241"/>
        <v>21</v>
      </c>
      <c r="P1985" s="26">
        <f t="shared" si="241"/>
        <v>15</v>
      </c>
      <c r="Q1985" s="26">
        <f t="shared" si="241"/>
        <v>14</v>
      </c>
      <c r="R1985" s="26">
        <f t="shared" si="241"/>
        <v>24</v>
      </c>
      <c r="S1985" s="26">
        <f t="shared" si="241"/>
        <v>13</v>
      </c>
      <c r="T1985" s="26">
        <f t="shared" si="241"/>
        <v>21</v>
      </c>
      <c r="U1985" s="26">
        <f t="shared" si="241"/>
        <v>22</v>
      </c>
      <c r="V1985" s="26">
        <f t="shared" si="241"/>
        <v>17</v>
      </c>
      <c r="W1985" s="28">
        <f t="shared" si="241"/>
        <v>262</v>
      </c>
    </row>
    <row r="1986" spans="1:23" outlineLevel="2" x14ac:dyDescent="0.25">
      <c r="A1986" s="20" t="s">
        <v>1381</v>
      </c>
      <c r="B1986" s="20">
        <v>957</v>
      </c>
      <c r="C1986" s="20" t="s">
        <v>178</v>
      </c>
      <c r="D1986" s="20">
        <v>957</v>
      </c>
      <c r="E1986" s="20" t="s">
        <v>178</v>
      </c>
      <c r="F1986" s="20">
        <v>958</v>
      </c>
      <c r="G1986" s="20" t="s">
        <v>724</v>
      </c>
      <c r="K1986" s="23">
        <v>1</v>
      </c>
      <c r="N1986" s="23">
        <v>2</v>
      </c>
      <c r="O1986" s="23">
        <v>1</v>
      </c>
      <c r="Q1986" s="23">
        <v>2</v>
      </c>
      <c r="R1986" s="23">
        <v>2</v>
      </c>
      <c r="W1986" s="28">
        <f t="shared" si="237"/>
        <v>8</v>
      </c>
    </row>
    <row r="1987" spans="1:23" outlineLevel="2" x14ac:dyDescent="0.25">
      <c r="A1987" s="20" t="s">
        <v>1381</v>
      </c>
      <c r="B1987" s="20">
        <v>957</v>
      </c>
      <c r="C1987" s="20" t="s">
        <v>178</v>
      </c>
      <c r="D1987" s="20">
        <v>957</v>
      </c>
      <c r="E1987" s="20" t="s">
        <v>178</v>
      </c>
      <c r="F1987" s="20">
        <v>959</v>
      </c>
      <c r="G1987" s="20" t="s">
        <v>725</v>
      </c>
      <c r="U1987" s="23">
        <v>1</v>
      </c>
      <c r="V1987" s="23">
        <v>1</v>
      </c>
      <c r="W1987" s="28">
        <f t="shared" si="237"/>
        <v>2</v>
      </c>
    </row>
    <row r="1988" spans="1:23" outlineLevel="1" x14ac:dyDescent="0.25">
      <c r="A1988" s="24" t="s">
        <v>1939</v>
      </c>
      <c r="B1988" s="25"/>
      <c r="C1988" s="25"/>
      <c r="D1988" s="25"/>
      <c r="E1988" s="25"/>
      <c r="F1988" s="25"/>
      <c r="G1988" s="25"/>
      <c r="H1988" s="26">
        <f t="shared" ref="H1988:W1988" si="242">SUBTOTAL(9,H1986:H1987)</f>
        <v>0</v>
      </c>
      <c r="I1988" s="26">
        <f t="shared" si="242"/>
        <v>0</v>
      </c>
      <c r="J1988" s="26">
        <f t="shared" si="242"/>
        <v>0</v>
      </c>
      <c r="K1988" s="26">
        <f t="shared" si="242"/>
        <v>1</v>
      </c>
      <c r="L1988" s="26">
        <f t="shared" si="242"/>
        <v>0</v>
      </c>
      <c r="M1988" s="26">
        <f t="shared" si="242"/>
        <v>0</v>
      </c>
      <c r="N1988" s="26">
        <f t="shared" si="242"/>
        <v>2</v>
      </c>
      <c r="O1988" s="26">
        <f t="shared" si="242"/>
        <v>1</v>
      </c>
      <c r="P1988" s="26">
        <f t="shared" si="242"/>
        <v>0</v>
      </c>
      <c r="Q1988" s="26">
        <f t="shared" si="242"/>
        <v>2</v>
      </c>
      <c r="R1988" s="26">
        <f t="shared" si="242"/>
        <v>2</v>
      </c>
      <c r="S1988" s="26">
        <f t="shared" si="242"/>
        <v>0</v>
      </c>
      <c r="T1988" s="26">
        <f t="shared" si="242"/>
        <v>0</v>
      </c>
      <c r="U1988" s="26">
        <f t="shared" si="242"/>
        <v>1</v>
      </c>
      <c r="V1988" s="26">
        <f t="shared" si="242"/>
        <v>1</v>
      </c>
      <c r="W1988" s="28">
        <f t="shared" si="242"/>
        <v>10</v>
      </c>
    </row>
    <row r="1989" spans="1:23" outlineLevel="2" x14ac:dyDescent="0.25">
      <c r="A1989" s="20" t="s">
        <v>1382</v>
      </c>
      <c r="B1989" s="20">
        <v>646</v>
      </c>
      <c r="C1989" s="20" t="s">
        <v>135</v>
      </c>
      <c r="D1989" s="20">
        <v>14</v>
      </c>
      <c r="E1989" s="20" t="s">
        <v>24</v>
      </c>
      <c r="F1989" s="20">
        <v>25</v>
      </c>
      <c r="G1989" s="20" t="s">
        <v>266</v>
      </c>
      <c r="R1989" s="23">
        <v>1</v>
      </c>
      <c r="W1989" s="28">
        <f t="shared" si="237"/>
        <v>1</v>
      </c>
    </row>
    <row r="1990" spans="1:23" outlineLevel="2" x14ac:dyDescent="0.25">
      <c r="A1990" s="20" t="s">
        <v>1382</v>
      </c>
      <c r="B1990" s="20">
        <v>646</v>
      </c>
      <c r="C1990" s="20" t="s">
        <v>135</v>
      </c>
      <c r="D1990" s="20">
        <v>1450</v>
      </c>
      <c r="E1990" s="20" t="s">
        <v>128</v>
      </c>
      <c r="F1990" s="20">
        <v>764</v>
      </c>
      <c r="G1990" s="20" t="s">
        <v>492</v>
      </c>
      <c r="L1990" s="23">
        <v>1</v>
      </c>
      <c r="W1990" s="28">
        <f t="shared" si="237"/>
        <v>1</v>
      </c>
    </row>
    <row r="1991" spans="1:23" outlineLevel="2" x14ac:dyDescent="0.25">
      <c r="A1991" s="20" t="s">
        <v>1382</v>
      </c>
      <c r="B1991" s="20">
        <v>646</v>
      </c>
      <c r="C1991" s="20" t="s">
        <v>135</v>
      </c>
      <c r="D1991" s="20">
        <v>1456</v>
      </c>
      <c r="E1991" s="20" t="s">
        <v>134</v>
      </c>
      <c r="F1991" s="20">
        <v>363</v>
      </c>
      <c r="G1991" s="20" t="s">
        <v>530</v>
      </c>
      <c r="R1991" s="23">
        <v>1</v>
      </c>
      <c r="W1991" s="28">
        <f t="shared" si="237"/>
        <v>1</v>
      </c>
    </row>
    <row r="1992" spans="1:23" outlineLevel="2" x14ac:dyDescent="0.25">
      <c r="A1992" s="20" t="s">
        <v>1382</v>
      </c>
      <c r="B1992" s="20">
        <v>646</v>
      </c>
      <c r="C1992" s="20" t="s">
        <v>135</v>
      </c>
      <c r="D1992" s="20">
        <v>1456</v>
      </c>
      <c r="E1992" s="20" t="s">
        <v>134</v>
      </c>
      <c r="F1992" s="20">
        <v>303</v>
      </c>
      <c r="G1992" s="20" t="s">
        <v>532</v>
      </c>
      <c r="N1992" s="23">
        <v>1</v>
      </c>
      <c r="P1992" s="23">
        <v>1</v>
      </c>
      <c r="W1992" s="28">
        <f t="shared" si="237"/>
        <v>2</v>
      </c>
    </row>
    <row r="1993" spans="1:23" outlineLevel="2" x14ac:dyDescent="0.25">
      <c r="A1993" s="20" t="s">
        <v>1382</v>
      </c>
      <c r="B1993" s="20">
        <v>646</v>
      </c>
      <c r="C1993" s="20" t="s">
        <v>135</v>
      </c>
      <c r="D1993" s="20">
        <v>1456</v>
      </c>
      <c r="E1993" s="20" t="s">
        <v>134</v>
      </c>
      <c r="F1993" s="20">
        <v>361</v>
      </c>
      <c r="G1993" s="20" t="s">
        <v>533</v>
      </c>
      <c r="J1993" s="23">
        <v>1</v>
      </c>
      <c r="W1993" s="28">
        <f t="shared" si="237"/>
        <v>1</v>
      </c>
    </row>
    <row r="1994" spans="1:23" outlineLevel="2" x14ac:dyDescent="0.25">
      <c r="A1994" s="20" t="s">
        <v>1382</v>
      </c>
      <c r="B1994" s="20">
        <v>646</v>
      </c>
      <c r="C1994" s="20" t="s">
        <v>135</v>
      </c>
      <c r="D1994" s="20">
        <v>1456</v>
      </c>
      <c r="E1994" s="20" t="s">
        <v>134</v>
      </c>
      <c r="F1994" s="20">
        <v>362</v>
      </c>
      <c r="G1994" s="20" t="s">
        <v>534</v>
      </c>
      <c r="S1994" s="23">
        <v>1</v>
      </c>
      <c r="W1994" s="28">
        <f t="shared" si="237"/>
        <v>1</v>
      </c>
    </row>
    <row r="1995" spans="1:23" outlineLevel="2" x14ac:dyDescent="0.25">
      <c r="A1995" s="20" t="s">
        <v>1382</v>
      </c>
      <c r="B1995" s="20">
        <v>646</v>
      </c>
      <c r="C1995" s="20" t="s">
        <v>135</v>
      </c>
      <c r="D1995" s="20">
        <v>646</v>
      </c>
      <c r="E1995" s="20" t="s">
        <v>135</v>
      </c>
      <c r="F1995" s="20">
        <v>650</v>
      </c>
      <c r="G1995" s="20" t="s">
        <v>536</v>
      </c>
      <c r="L1995" s="23">
        <v>1</v>
      </c>
      <c r="N1995" s="23">
        <v>1</v>
      </c>
      <c r="O1995" s="23">
        <v>2</v>
      </c>
      <c r="W1995" s="28">
        <f t="shared" si="237"/>
        <v>4</v>
      </c>
    </row>
    <row r="1996" spans="1:23" outlineLevel="2" x14ac:dyDescent="0.25">
      <c r="A1996" s="20" t="s">
        <v>1382</v>
      </c>
      <c r="B1996" s="20">
        <v>646</v>
      </c>
      <c r="C1996" s="20" t="s">
        <v>135</v>
      </c>
      <c r="D1996" s="20">
        <v>646</v>
      </c>
      <c r="E1996" s="20" t="s">
        <v>135</v>
      </c>
      <c r="F1996" s="20">
        <v>649</v>
      </c>
      <c r="G1996" s="20" t="s">
        <v>538</v>
      </c>
      <c r="J1996" s="23">
        <v>14</v>
      </c>
      <c r="K1996" s="23">
        <v>19</v>
      </c>
      <c r="L1996" s="23">
        <v>15</v>
      </c>
      <c r="M1996" s="23">
        <v>17</v>
      </c>
      <c r="N1996" s="23">
        <v>12</v>
      </c>
      <c r="O1996" s="23">
        <v>15</v>
      </c>
      <c r="P1996" s="23">
        <v>16</v>
      </c>
      <c r="W1996" s="28">
        <f t="shared" si="237"/>
        <v>108</v>
      </c>
    </row>
    <row r="1997" spans="1:23" outlineLevel="2" x14ac:dyDescent="0.25">
      <c r="A1997" s="20" t="s">
        <v>1382</v>
      </c>
      <c r="B1997" s="20">
        <v>646</v>
      </c>
      <c r="C1997" s="20" t="s">
        <v>135</v>
      </c>
      <c r="D1997" s="20">
        <v>646</v>
      </c>
      <c r="E1997" s="20" t="s">
        <v>135</v>
      </c>
      <c r="F1997" s="20">
        <v>656</v>
      </c>
      <c r="G1997" s="20" t="s">
        <v>541</v>
      </c>
      <c r="S1997" s="23">
        <v>13</v>
      </c>
      <c r="T1997" s="23">
        <v>14</v>
      </c>
      <c r="U1997" s="23">
        <v>16</v>
      </c>
      <c r="V1997" s="23">
        <v>16</v>
      </c>
      <c r="W1997" s="28">
        <f t="shared" si="237"/>
        <v>59</v>
      </c>
    </row>
    <row r="1998" spans="1:23" outlineLevel="2" x14ac:dyDescent="0.25">
      <c r="A1998" s="20" t="s">
        <v>1382</v>
      </c>
      <c r="B1998" s="20">
        <v>646</v>
      </c>
      <c r="C1998" s="20" t="s">
        <v>135</v>
      </c>
      <c r="D1998" s="20">
        <v>646</v>
      </c>
      <c r="E1998" s="20" t="s">
        <v>135</v>
      </c>
      <c r="F1998" s="20">
        <v>655</v>
      </c>
      <c r="G1998" s="20" t="s">
        <v>542</v>
      </c>
      <c r="Q1998" s="23">
        <v>15</v>
      </c>
      <c r="R1998" s="23">
        <v>12</v>
      </c>
      <c r="W1998" s="28">
        <f t="shared" si="237"/>
        <v>27</v>
      </c>
    </row>
    <row r="1999" spans="1:23" outlineLevel="2" x14ac:dyDescent="0.25">
      <c r="A1999" s="20" t="s">
        <v>1382</v>
      </c>
      <c r="B1999" s="20">
        <v>646</v>
      </c>
      <c r="C1999" s="20" t="s">
        <v>135</v>
      </c>
      <c r="D1999" s="20">
        <v>646</v>
      </c>
      <c r="E1999" s="20" t="s">
        <v>135</v>
      </c>
      <c r="F1999" s="20">
        <v>660</v>
      </c>
      <c r="G1999" s="20" t="s">
        <v>543</v>
      </c>
      <c r="K1999" s="23">
        <v>1</v>
      </c>
      <c r="L1999" s="23">
        <v>1</v>
      </c>
      <c r="M1999" s="23">
        <v>1</v>
      </c>
      <c r="W1999" s="28">
        <f t="shared" si="237"/>
        <v>3</v>
      </c>
    </row>
    <row r="2000" spans="1:23" outlineLevel="1" x14ac:dyDescent="0.25">
      <c r="A2000" s="24" t="s">
        <v>1940</v>
      </c>
      <c r="B2000" s="25"/>
      <c r="C2000" s="25"/>
      <c r="D2000" s="25"/>
      <c r="E2000" s="25"/>
      <c r="F2000" s="25"/>
      <c r="G2000" s="25"/>
      <c r="H2000" s="26">
        <f t="shared" ref="H2000:W2000" si="243">SUBTOTAL(9,H1989:H1999)</f>
        <v>0</v>
      </c>
      <c r="I2000" s="26">
        <f t="shared" si="243"/>
        <v>0</v>
      </c>
      <c r="J2000" s="26">
        <f t="shared" si="243"/>
        <v>15</v>
      </c>
      <c r="K2000" s="26">
        <f t="shared" si="243"/>
        <v>20</v>
      </c>
      <c r="L2000" s="26">
        <f t="shared" si="243"/>
        <v>18</v>
      </c>
      <c r="M2000" s="26">
        <f t="shared" si="243"/>
        <v>18</v>
      </c>
      <c r="N2000" s="26">
        <f t="shared" si="243"/>
        <v>14</v>
      </c>
      <c r="O2000" s="26">
        <f t="shared" si="243"/>
        <v>17</v>
      </c>
      <c r="P2000" s="26">
        <f t="shared" si="243"/>
        <v>17</v>
      </c>
      <c r="Q2000" s="26">
        <f t="shared" si="243"/>
        <v>15</v>
      </c>
      <c r="R2000" s="26">
        <f t="shared" si="243"/>
        <v>14</v>
      </c>
      <c r="S2000" s="26">
        <f t="shared" si="243"/>
        <v>14</v>
      </c>
      <c r="T2000" s="26">
        <f t="shared" si="243"/>
        <v>14</v>
      </c>
      <c r="U2000" s="26">
        <f t="shared" si="243"/>
        <v>16</v>
      </c>
      <c r="V2000" s="26">
        <f t="shared" si="243"/>
        <v>16</v>
      </c>
      <c r="W2000" s="28">
        <f t="shared" si="243"/>
        <v>208</v>
      </c>
    </row>
    <row r="2001" spans="1:23" outlineLevel="2" x14ac:dyDescent="0.25">
      <c r="A2001" s="20" t="s">
        <v>1383</v>
      </c>
      <c r="B2001" s="20">
        <v>219</v>
      </c>
      <c r="C2001" s="20" t="s">
        <v>75</v>
      </c>
      <c r="D2001" s="20">
        <v>42</v>
      </c>
      <c r="E2001" s="20" t="s">
        <v>27</v>
      </c>
      <c r="F2001" s="20">
        <v>52</v>
      </c>
      <c r="G2001" s="20" t="s">
        <v>282</v>
      </c>
      <c r="T2001" s="23">
        <v>1</v>
      </c>
      <c r="W2001" s="28">
        <f t="shared" si="237"/>
        <v>1</v>
      </c>
    </row>
    <row r="2002" spans="1:23" outlineLevel="2" x14ac:dyDescent="0.25">
      <c r="A2002" s="20" t="s">
        <v>1383</v>
      </c>
      <c r="B2002" s="20">
        <v>219</v>
      </c>
      <c r="C2002" s="20" t="s">
        <v>75</v>
      </c>
      <c r="D2002" s="20">
        <v>42</v>
      </c>
      <c r="E2002" s="20" t="s">
        <v>27</v>
      </c>
      <c r="F2002" s="20">
        <v>50</v>
      </c>
      <c r="G2002" s="20" t="s">
        <v>287</v>
      </c>
      <c r="P2002" s="23">
        <v>1</v>
      </c>
      <c r="R2002" s="23">
        <v>1</v>
      </c>
      <c r="W2002" s="28">
        <f t="shared" si="237"/>
        <v>2</v>
      </c>
    </row>
    <row r="2003" spans="1:23" outlineLevel="2" x14ac:dyDescent="0.25">
      <c r="A2003" s="20" t="s">
        <v>1383</v>
      </c>
      <c r="B2003" s="20">
        <v>219</v>
      </c>
      <c r="C2003" s="20" t="s">
        <v>75</v>
      </c>
      <c r="D2003" s="20">
        <v>42</v>
      </c>
      <c r="E2003" s="20" t="s">
        <v>27</v>
      </c>
      <c r="F2003" s="20">
        <v>46</v>
      </c>
      <c r="G2003" s="20" t="s">
        <v>288</v>
      </c>
      <c r="O2003" s="23">
        <v>1</v>
      </c>
      <c r="W2003" s="28">
        <f t="shared" si="237"/>
        <v>1</v>
      </c>
    </row>
    <row r="2004" spans="1:23" outlineLevel="2" x14ac:dyDescent="0.25">
      <c r="A2004" s="20" t="s">
        <v>1383</v>
      </c>
      <c r="B2004" s="20">
        <v>219</v>
      </c>
      <c r="C2004" s="20" t="s">
        <v>75</v>
      </c>
      <c r="D2004" s="20">
        <v>42</v>
      </c>
      <c r="E2004" s="20" t="s">
        <v>27</v>
      </c>
      <c r="F2004" s="20">
        <v>51</v>
      </c>
      <c r="G2004" s="20" t="s">
        <v>290</v>
      </c>
      <c r="Q2004" s="23">
        <v>1</v>
      </c>
      <c r="R2004" s="23">
        <v>1</v>
      </c>
      <c r="W2004" s="28">
        <f t="shared" si="237"/>
        <v>2</v>
      </c>
    </row>
    <row r="2005" spans="1:23" outlineLevel="2" x14ac:dyDescent="0.25">
      <c r="A2005" s="20" t="s">
        <v>1383</v>
      </c>
      <c r="B2005" s="20">
        <v>219</v>
      </c>
      <c r="C2005" s="20" t="s">
        <v>75</v>
      </c>
      <c r="D2005" s="20">
        <v>219</v>
      </c>
      <c r="E2005" s="20" t="s">
        <v>75</v>
      </c>
      <c r="F2005" s="20">
        <v>220</v>
      </c>
      <c r="G2005" s="20" t="s">
        <v>361</v>
      </c>
      <c r="H2005" s="23">
        <v>38</v>
      </c>
      <c r="J2005" s="23">
        <v>77</v>
      </c>
      <c r="K2005" s="23">
        <v>82</v>
      </c>
      <c r="L2005" s="23">
        <v>66</v>
      </c>
      <c r="M2005" s="23">
        <v>78</v>
      </c>
      <c r="N2005" s="23">
        <v>82</v>
      </c>
      <c r="W2005" s="28">
        <f t="shared" si="237"/>
        <v>423</v>
      </c>
    </row>
    <row r="2006" spans="1:23" outlineLevel="2" x14ac:dyDescent="0.25">
      <c r="A2006" s="20" t="s">
        <v>1383</v>
      </c>
      <c r="B2006" s="20">
        <v>219</v>
      </c>
      <c r="C2006" s="20" t="s">
        <v>75</v>
      </c>
      <c r="D2006" s="20">
        <v>219</v>
      </c>
      <c r="E2006" s="20" t="s">
        <v>75</v>
      </c>
      <c r="F2006" s="20">
        <v>222</v>
      </c>
      <c r="G2006" s="20" t="s">
        <v>362</v>
      </c>
      <c r="S2006" s="23">
        <v>72</v>
      </c>
      <c r="T2006" s="23">
        <v>73</v>
      </c>
      <c r="U2006" s="23">
        <v>60</v>
      </c>
      <c r="V2006" s="23">
        <v>71</v>
      </c>
      <c r="W2006" s="28">
        <f t="shared" si="237"/>
        <v>276</v>
      </c>
    </row>
    <row r="2007" spans="1:23" outlineLevel="2" x14ac:dyDescent="0.25">
      <c r="A2007" s="20" t="s">
        <v>1383</v>
      </c>
      <c r="B2007" s="20">
        <v>219</v>
      </c>
      <c r="C2007" s="20" t="s">
        <v>75</v>
      </c>
      <c r="D2007" s="20">
        <v>219</v>
      </c>
      <c r="E2007" s="20" t="s">
        <v>75</v>
      </c>
      <c r="F2007" s="20">
        <v>221</v>
      </c>
      <c r="G2007" s="20" t="s">
        <v>363</v>
      </c>
      <c r="O2007" s="23">
        <v>71</v>
      </c>
      <c r="P2007" s="23">
        <v>74</v>
      </c>
      <c r="Q2007" s="23">
        <v>62</v>
      </c>
      <c r="R2007" s="23">
        <v>63</v>
      </c>
      <c r="W2007" s="28">
        <f t="shared" si="237"/>
        <v>270</v>
      </c>
    </row>
    <row r="2008" spans="1:23" outlineLevel="2" x14ac:dyDescent="0.25">
      <c r="A2008" s="20" t="s">
        <v>1383</v>
      </c>
      <c r="B2008" s="20">
        <v>219</v>
      </c>
      <c r="C2008" s="20" t="s">
        <v>75</v>
      </c>
      <c r="D2008" s="20">
        <v>1095</v>
      </c>
      <c r="E2008" s="20" t="s">
        <v>235</v>
      </c>
      <c r="F2008" s="20">
        <v>1096</v>
      </c>
      <c r="G2008" s="20" t="s">
        <v>235</v>
      </c>
      <c r="S2008" s="23">
        <v>2</v>
      </c>
      <c r="T2008" s="23">
        <v>1</v>
      </c>
      <c r="U2008" s="23">
        <v>1</v>
      </c>
      <c r="W2008" s="28">
        <f t="shared" si="237"/>
        <v>4</v>
      </c>
    </row>
    <row r="2009" spans="1:23" outlineLevel="2" x14ac:dyDescent="0.25">
      <c r="A2009" s="20" t="s">
        <v>1383</v>
      </c>
      <c r="B2009" s="20">
        <v>219</v>
      </c>
      <c r="C2009" s="20" t="s">
        <v>75</v>
      </c>
      <c r="D2009" s="20">
        <v>1672</v>
      </c>
      <c r="E2009" s="20" t="s">
        <v>94</v>
      </c>
      <c r="F2009" s="20">
        <v>1673</v>
      </c>
      <c r="G2009" s="20" t="s">
        <v>94</v>
      </c>
      <c r="S2009" s="23">
        <v>1</v>
      </c>
      <c r="T2009" s="23">
        <v>1</v>
      </c>
      <c r="W2009" s="28">
        <f t="shared" si="237"/>
        <v>2</v>
      </c>
    </row>
    <row r="2010" spans="1:23" outlineLevel="2" x14ac:dyDescent="0.25">
      <c r="A2010" s="20" t="s">
        <v>1383</v>
      </c>
      <c r="B2010" s="20">
        <v>219</v>
      </c>
      <c r="C2010" s="20" t="s">
        <v>75</v>
      </c>
      <c r="D2010" s="20">
        <v>1067</v>
      </c>
      <c r="E2010" s="20" t="s">
        <v>97</v>
      </c>
      <c r="F2010" s="20">
        <v>1068</v>
      </c>
      <c r="G2010" s="20" t="s">
        <v>97</v>
      </c>
      <c r="V2010" s="23">
        <v>1</v>
      </c>
      <c r="W2010" s="28">
        <f t="shared" si="237"/>
        <v>1</v>
      </c>
    </row>
    <row r="2011" spans="1:23" outlineLevel="2" x14ac:dyDescent="0.25">
      <c r="A2011" s="20" t="s">
        <v>1383</v>
      </c>
      <c r="B2011" s="20">
        <v>219</v>
      </c>
      <c r="C2011" s="20" t="s">
        <v>75</v>
      </c>
      <c r="D2011" s="20">
        <v>1465</v>
      </c>
      <c r="E2011" s="20" t="s">
        <v>144</v>
      </c>
      <c r="F2011" s="20">
        <v>341</v>
      </c>
      <c r="G2011" s="20" t="s">
        <v>592</v>
      </c>
      <c r="R2011" s="23">
        <v>1</v>
      </c>
      <c r="W2011" s="28">
        <f t="shared" ref="W2011:W2083" si="244">SUM(H2011:V2011)</f>
        <v>1</v>
      </c>
    </row>
    <row r="2012" spans="1:23" outlineLevel="2" x14ac:dyDescent="0.25">
      <c r="A2012" s="20" t="s">
        <v>1383</v>
      </c>
      <c r="B2012" s="20">
        <v>219</v>
      </c>
      <c r="C2012" s="20" t="s">
        <v>75</v>
      </c>
      <c r="D2012" s="20">
        <v>936</v>
      </c>
      <c r="E2012" s="20" t="s">
        <v>174</v>
      </c>
      <c r="F2012" s="20">
        <v>939</v>
      </c>
      <c r="G2012" s="20" t="s">
        <v>712</v>
      </c>
      <c r="U2012" s="23">
        <v>1</v>
      </c>
      <c r="W2012" s="28">
        <f t="shared" si="244"/>
        <v>1</v>
      </c>
    </row>
    <row r="2013" spans="1:23" outlineLevel="2" x14ac:dyDescent="0.25">
      <c r="A2013" s="20" t="s">
        <v>1383</v>
      </c>
      <c r="B2013" s="20">
        <v>219</v>
      </c>
      <c r="C2013" s="20" t="s">
        <v>75</v>
      </c>
      <c r="D2013" s="20">
        <v>681</v>
      </c>
      <c r="E2013" s="20" t="s">
        <v>192</v>
      </c>
      <c r="F2013" s="20">
        <v>682</v>
      </c>
      <c r="G2013" s="20" t="s">
        <v>769</v>
      </c>
      <c r="H2013" s="23">
        <v>1</v>
      </c>
      <c r="W2013" s="28">
        <f t="shared" si="244"/>
        <v>1</v>
      </c>
    </row>
    <row r="2014" spans="1:23" outlineLevel="1" x14ac:dyDescent="0.25">
      <c r="A2014" s="24" t="s">
        <v>1941</v>
      </c>
      <c r="B2014" s="25"/>
      <c r="C2014" s="25"/>
      <c r="D2014" s="25"/>
      <c r="E2014" s="25"/>
      <c r="F2014" s="25"/>
      <c r="G2014" s="25"/>
      <c r="H2014" s="26">
        <f t="shared" ref="H2014:W2014" si="245">SUBTOTAL(9,H2001:H2013)</f>
        <v>39</v>
      </c>
      <c r="I2014" s="26">
        <f t="shared" si="245"/>
        <v>0</v>
      </c>
      <c r="J2014" s="26">
        <f t="shared" si="245"/>
        <v>77</v>
      </c>
      <c r="K2014" s="26">
        <f t="shared" si="245"/>
        <v>82</v>
      </c>
      <c r="L2014" s="26">
        <f t="shared" si="245"/>
        <v>66</v>
      </c>
      <c r="M2014" s="26">
        <f t="shared" si="245"/>
        <v>78</v>
      </c>
      <c r="N2014" s="26">
        <f t="shared" si="245"/>
        <v>82</v>
      </c>
      <c r="O2014" s="26">
        <f t="shared" si="245"/>
        <v>72</v>
      </c>
      <c r="P2014" s="26">
        <f t="shared" si="245"/>
        <v>75</v>
      </c>
      <c r="Q2014" s="26">
        <f t="shared" si="245"/>
        <v>63</v>
      </c>
      <c r="R2014" s="26">
        <f t="shared" si="245"/>
        <v>66</v>
      </c>
      <c r="S2014" s="26">
        <f t="shared" si="245"/>
        <v>75</v>
      </c>
      <c r="T2014" s="26">
        <f t="shared" si="245"/>
        <v>76</v>
      </c>
      <c r="U2014" s="26">
        <f t="shared" si="245"/>
        <v>62</v>
      </c>
      <c r="V2014" s="26">
        <f t="shared" si="245"/>
        <v>72</v>
      </c>
      <c r="W2014" s="28">
        <f t="shared" si="245"/>
        <v>985</v>
      </c>
    </row>
    <row r="2015" spans="1:23" outlineLevel="2" x14ac:dyDescent="0.25">
      <c r="A2015" s="20" t="s">
        <v>1384</v>
      </c>
      <c r="B2015" s="20">
        <v>1500</v>
      </c>
      <c r="C2015" s="20" t="s">
        <v>162</v>
      </c>
      <c r="D2015" s="20">
        <v>1500</v>
      </c>
      <c r="E2015" s="20" t="s">
        <v>162</v>
      </c>
      <c r="F2015" s="20">
        <v>693</v>
      </c>
      <c r="G2015" s="20" t="s">
        <v>658</v>
      </c>
      <c r="R2015" s="23">
        <v>1</v>
      </c>
      <c r="W2015" s="28">
        <f t="shared" si="244"/>
        <v>1</v>
      </c>
    </row>
    <row r="2016" spans="1:23" outlineLevel="2" x14ac:dyDescent="0.25">
      <c r="A2016" s="20" t="s">
        <v>1384</v>
      </c>
      <c r="B2016" s="20">
        <v>1500</v>
      </c>
      <c r="C2016" s="20" t="s">
        <v>162</v>
      </c>
      <c r="D2016" s="20">
        <v>1500</v>
      </c>
      <c r="E2016" s="20" t="s">
        <v>162</v>
      </c>
      <c r="F2016" s="20">
        <v>1041</v>
      </c>
      <c r="G2016" s="20" t="s">
        <v>659</v>
      </c>
      <c r="M2016" s="23">
        <v>1</v>
      </c>
      <c r="W2016" s="28">
        <f t="shared" si="244"/>
        <v>1</v>
      </c>
    </row>
    <row r="2017" spans="1:23" outlineLevel="1" x14ac:dyDescent="0.25">
      <c r="A2017" s="24" t="s">
        <v>1942</v>
      </c>
      <c r="B2017" s="25"/>
      <c r="C2017" s="25"/>
      <c r="D2017" s="25"/>
      <c r="E2017" s="25"/>
      <c r="F2017" s="25"/>
      <c r="G2017" s="25"/>
      <c r="H2017" s="26">
        <f t="shared" ref="H2017:W2017" si="246">SUBTOTAL(9,H2015:H2016)</f>
        <v>0</v>
      </c>
      <c r="I2017" s="26">
        <f t="shared" si="246"/>
        <v>0</v>
      </c>
      <c r="J2017" s="26">
        <f t="shared" si="246"/>
        <v>0</v>
      </c>
      <c r="K2017" s="26">
        <f t="shared" si="246"/>
        <v>0</v>
      </c>
      <c r="L2017" s="26">
        <f t="shared" si="246"/>
        <v>0</v>
      </c>
      <c r="M2017" s="26">
        <f t="shared" si="246"/>
        <v>1</v>
      </c>
      <c r="N2017" s="26">
        <f t="shared" si="246"/>
        <v>0</v>
      </c>
      <c r="O2017" s="26">
        <f t="shared" si="246"/>
        <v>0</v>
      </c>
      <c r="P2017" s="26">
        <f t="shared" si="246"/>
        <v>0</v>
      </c>
      <c r="Q2017" s="26">
        <f t="shared" si="246"/>
        <v>0</v>
      </c>
      <c r="R2017" s="26">
        <f t="shared" si="246"/>
        <v>1</v>
      </c>
      <c r="S2017" s="26">
        <f t="shared" si="246"/>
        <v>0</v>
      </c>
      <c r="T2017" s="26">
        <f t="shared" si="246"/>
        <v>0</v>
      </c>
      <c r="U2017" s="26">
        <f t="shared" si="246"/>
        <v>0</v>
      </c>
      <c r="V2017" s="26">
        <f t="shared" si="246"/>
        <v>0</v>
      </c>
      <c r="W2017" s="28">
        <f t="shared" si="246"/>
        <v>2</v>
      </c>
    </row>
    <row r="2018" spans="1:23" outlineLevel="2" x14ac:dyDescent="0.25">
      <c r="A2018" s="20" t="s">
        <v>1385</v>
      </c>
      <c r="B2018" s="20">
        <v>1002</v>
      </c>
      <c r="C2018" s="20" t="s">
        <v>58</v>
      </c>
      <c r="D2018" s="20">
        <v>1500</v>
      </c>
      <c r="E2018" s="20" t="s">
        <v>162</v>
      </c>
      <c r="F2018" s="20">
        <v>693</v>
      </c>
      <c r="G2018" s="20" t="s">
        <v>658</v>
      </c>
      <c r="S2018" s="23">
        <v>1</v>
      </c>
      <c r="W2018" s="28">
        <f t="shared" si="244"/>
        <v>1</v>
      </c>
    </row>
    <row r="2019" spans="1:23" outlineLevel="1" x14ac:dyDescent="0.25">
      <c r="A2019" s="24" t="s">
        <v>1943</v>
      </c>
      <c r="B2019" s="25"/>
      <c r="C2019" s="25"/>
      <c r="D2019" s="25"/>
      <c r="E2019" s="25"/>
      <c r="F2019" s="25"/>
      <c r="G2019" s="25"/>
      <c r="H2019" s="26">
        <f t="shared" ref="H2019:W2019" si="247">SUBTOTAL(9,H2018:H2018)</f>
        <v>0</v>
      </c>
      <c r="I2019" s="26">
        <f t="shared" si="247"/>
        <v>0</v>
      </c>
      <c r="J2019" s="26">
        <f t="shared" si="247"/>
        <v>0</v>
      </c>
      <c r="K2019" s="26">
        <f t="shared" si="247"/>
        <v>0</v>
      </c>
      <c r="L2019" s="26">
        <f t="shared" si="247"/>
        <v>0</v>
      </c>
      <c r="M2019" s="26">
        <f t="shared" si="247"/>
        <v>0</v>
      </c>
      <c r="N2019" s="26">
        <f t="shared" si="247"/>
        <v>0</v>
      </c>
      <c r="O2019" s="26">
        <f t="shared" si="247"/>
        <v>0</v>
      </c>
      <c r="P2019" s="26">
        <f t="shared" si="247"/>
        <v>0</v>
      </c>
      <c r="Q2019" s="26">
        <f t="shared" si="247"/>
        <v>0</v>
      </c>
      <c r="R2019" s="26">
        <f t="shared" si="247"/>
        <v>0</v>
      </c>
      <c r="S2019" s="26">
        <f t="shared" si="247"/>
        <v>1</v>
      </c>
      <c r="T2019" s="26">
        <f t="shared" si="247"/>
        <v>0</v>
      </c>
      <c r="U2019" s="26">
        <f t="shared" si="247"/>
        <v>0</v>
      </c>
      <c r="V2019" s="26">
        <f t="shared" si="247"/>
        <v>0</v>
      </c>
      <c r="W2019" s="28">
        <f t="shared" si="247"/>
        <v>1</v>
      </c>
    </row>
    <row r="2020" spans="1:23" outlineLevel="2" x14ac:dyDescent="0.25">
      <c r="A2020" s="20" t="s">
        <v>1386</v>
      </c>
      <c r="B2020" s="20">
        <v>224</v>
      </c>
      <c r="C2020" s="20" t="s">
        <v>886</v>
      </c>
      <c r="D2020" s="20">
        <v>898</v>
      </c>
      <c r="E2020" s="20" t="s">
        <v>169</v>
      </c>
      <c r="F2020" s="20">
        <v>900</v>
      </c>
      <c r="G2020" s="20" t="s">
        <v>691</v>
      </c>
      <c r="M2020" s="23">
        <v>1</v>
      </c>
      <c r="Q2020" s="23">
        <v>1</v>
      </c>
      <c r="R2020" s="23">
        <v>1</v>
      </c>
      <c r="W2020" s="28">
        <f t="shared" si="244"/>
        <v>3</v>
      </c>
    </row>
    <row r="2021" spans="1:23" outlineLevel="2" x14ac:dyDescent="0.25">
      <c r="A2021" s="20" t="s">
        <v>1386</v>
      </c>
      <c r="B2021" s="20">
        <v>224</v>
      </c>
      <c r="C2021" s="20" t="s">
        <v>886</v>
      </c>
      <c r="D2021" s="20">
        <v>898</v>
      </c>
      <c r="E2021" s="20" t="s">
        <v>169</v>
      </c>
      <c r="F2021" s="20">
        <v>904</v>
      </c>
      <c r="G2021" s="20" t="s">
        <v>692</v>
      </c>
      <c r="T2021" s="23">
        <v>2</v>
      </c>
      <c r="V2021" s="23">
        <v>1</v>
      </c>
      <c r="W2021" s="28">
        <f t="shared" si="244"/>
        <v>3</v>
      </c>
    </row>
    <row r="2022" spans="1:23" outlineLevel="2" x14ac:dyDescent="0.25">
      <c r="A2022" s="20" t="s">
        <v>1386</v>
      </c>
      <c r="B2022" s="20">
        <v>224</v>
      </c>
      <c r="C2022" s="20" t="s">
        <v>886</v>
      </c>
      <c r="D2022" s="20">
        <v>976</v>
      </c>
      <c r="E2022" s="20" t="s">
        <v>182</v>
      </c>
      <c r="F2022" s="20">
        <v>979</v>
      </c>
      <c r="G2022" s="20" t="s">
        <v>742</v>
      </c>
      <c r="V2022" s="23">
        <v>1</v>
      </c>
      <c r="W2022" s="28">
        <f t="shared" si="244"/>
        <v>1</v>
      </c>
    </row>
    <row r="2023" spans="1:23" outlineLevel="1" x14ac:dyDescent="0.25">
      <c r="A2023" s="24" t="s">
        <v>1944</v>
      </c>
      <c r="B2023" s="25"/>
      <c r="C2023" s="25"/>
      <c r="D2023" s="25"/>
      <c r="E2023" s="25"/>
      <c r="F2023" s="25"/>
      <c r="G2023" s="25"/>
      <c r="H2023" s="26">
        <f t="shared" ref="H2023:W2023" si="248">SUBTOTAL(9,H2020:H2022)</f>
        <v>0</v>
      </c>
      <c r="I2023" s="26">
        <f t="shared" si="248"/>
        <v>0</v>
      </c>
      <c r="J2023" s="26">
        <f t="shared" si="248"/>
        <v>0</v>
      </c>
      <c r="K2023" s="26">
        <f t="shared" si="248"/>
        <v>0</v>
      </c>
      <c r="L2023" s="26">
        <f t="shared" si="248"/>
        <v>0</v>
      </c>
      <c r="M2023" s="26">
        <f t="shared" si="248"/>
        <v>1</v>
      </c>
      <c r="N2023" s="26">
        <f t="shared" si="248"/>
        <v>0</v>
      </c>
      <c r="O2023" s="26">
        <f t="shared" si="248"/>
        <v>0</v>
      </c>
      <c r="P2023" s="26">
        <f t="shared" si="248"/>
        <v>0</v>
      </c>
      <c r="Q2023" s="26">
        <f t="shared" si="248"/>
        <v>1</v>
      </c>
      <c r="R2023" s="26">
        <f t="shared" si="248"/>
        <v>1</v>
      </c>
      <c r="S2023" s="26">
        <f t="shared" si="248"/>
        <v>0</v>
      </c>
      <c r="T2023" s="26">
        <f t="shared" si="248"/>
        <v>2</v>
      </c>
      <c r="U2023" s="26">
        <f t="shared" si="248"/>
        <v>0</v>
      </c>
      <c r="V2023" s="26">
        <f t="shared" si="248"/>
        <v>2</v>
      </c>
      <c r="W2023" s="28">
        <f t="shared" si="248"/>
        <v>7</v>
      </c>
    </row>
    <row r="2024" spans="1:23" outlineLevel="2" x14ac:dyDescent="0.25">
      <c r="A2024" s="20" t="s">
        <v>1387</v>
      </c>
      <c r="B2024" s="20">
        <v>874</v>
      </c>
      <c r="C2024" s="20" t="s">
        <v>167</v>
      </c>
      <c r="D2024" s="20">
        <v>1180</v>
      </c>
      <c r="E2024" s="20" t="s">
        <v>230</v>
      </c>
      <c r="F2024" s="20">
        <v>1181</v>
      </c>
      <c r="G2024" s="20" t="s">
        <v>230</v>
      </c>
      <c r="U2024" s="23">
        <v>1</v>
      </c>
      <c r="W2024" s="28">
        <f t="shared" si="244"/>
        <v>1</v>
      </c>
    </row>
    <row r="2025" spans="1:23" outlineLevel="2" x14ac:dyDescent="0.25">
      <c r="A2025" s="20" t="s">
        <v>1387</v>
      </c>
      <c r="B2025" s="20">
        <v>874</v>
      </c>
      <c r="C2025" s="20" t="s">
        <v>167</v>
      </c>
      <c r="D2025" s="20">
        <v>1067</v>
      </c>
      <c r="E2025" s="20" t="s">
        <v>97</v>
      </c>
      <c r="F2025" s="20">
        <v>1068</v>
      </c>
      <c r="G2025" s="20" t="s">
        <v>97</v>
      </c>
      <c r="U2025" s="23">
        <v>1</v>
      </c>
      <c r="W2025" s="28">
        <f t="shared" si="244"/>
        <v>1</v>
      </c>
    </row>
    <row r="2026" spans="1:23" outlineLevel="2" x14ac:dyDescent="0.25">
      <c r="A2026" s="20" t="s">
        <v>1387</v>
      </c>
      <c r="B2026" s="20">
        <v>874</v>
      </c>
      <c r="C2026" s="20" t="s">
        <v>167</v>
      </c>
      <c r="D2026" s="20">
        <v>874</v>
      </c>
      <c r="E2026" s="20" t="s">
        <v>167</v>
      </c>
      <c r="F2026" s="20">
        <v>879</v>
      </c>
      <c r="G2026" s="20" t="s">
        <v>681</v>
      </c>
      <c r="H2026" s="23">
        <v>6</v>
      </c>
      <c r="J2026" s="23">
        <v>13</v>
      </c>
      <c r="K2026" s="23">
        <v>21</v>
      </c>
      <c r="L2026" s="23">
        <v>14</v>
      </c>
      <c r="M2026" s="23">
        <v>19</v>
      </c>
      <c r="W2026" s="28">
        <f t="shared" si="244"/>
        <v>73</v>
      </c>
    </row>
    <row r="2027" spans="1:23" outlineLevel="2" x14ac:dyDescent="0.25">
      <c r="A2027" s="20" t="s">
        <v>1387</v>
      </c>
      <c r="B2027" s="20">
        <v>874</v>
      </c>
      <c r="C2027" s="20" t="s">
        <v>167</v>
      </c>
      <c r="D2027" s="20">
        <v>874</v>
      </c>
      <c r="E2027" s="20" t="s">
        <v>167</v>
      </c>
      <c r="F2027" s="20">
        <v>877</v>
      </c>
      <c r="G2027" s="20" t="s">
        <v>682</v>
      </c>
      <c r="S2027" s="23">
        <v>16</v>
      </c>
      <c r="T2027" s="23">
        <v>19</v>
      </c>
      <c r="U2027" s="23">
        <v>25</v>
      </c>
      <c r="V2027" s="23">
        <v>17</v>
      </c>
      <c r="W2027" s="28">
        <f t="shared" si="244"/>
        <v>77</v>
      </c>
    </row>
    <row r="2028" spans="1:23" outlineLevel="2" x14ac:dyDescent="0.25">
      <c r="A2028" s="20" t="s">
        <v>1387</v>
      </c>
      <c r="B2028" s="20">
        <v>874</v>
      </c>
      <c r="C2028" s="20" t="s">
        <v>167</v>
      </c>
      <c r="D2028" s="20">
        <v>874</v>
      </c>
      <c r="E2028" s="20" t="s">
        <v>167</v>
      </c>
      <c r="F2028" s="20">
        <v>881</v>
      </c>
      <c r="G2028" s="20" t="s">
        <v>683</v>
      </c>
      <c r="N2028" s="23">
        <v>15</v>
      </c>
      <c r="O2028" s="23">
        <v>15</v>
      </c>
      <c r="P2028" s="23">
        <v>21</v>
      </c>
      <c r="Q2028" s="23">
        <v>17</v>
      </c>
      <c r="R2028" s="23">
        <v>26</v>
      </c>
      <c r="W2028" s="28">
        <f t="shared" si="244"/>
        <v>94</v>
      </c>
    </row>
    <row r="2029" spans="1:23" outlineLevel="1" x14ac:dyDescent="0.25">
      <c r="A2029" s="24" t="s">
        <v>1945</v>
      </c>
      <c r="B2029" s="25"/>
      <c r="C2029" s="25"/>
      <c r="D2029" s="25"/>
      <c r="E2029" s="25"/>
      <c r="F2029" s="25"/>
      <c r="G2029" s="25"/>
      <c r="H2029" s="26">
        <f t="shared" ref="H2029:W2029" si="249">SUBTOTAL(9,H2024:H2028)</f>
        <v>6</v>
      </c>
      <c r="I2029" s="26">
        <f t="shared" si="249"/>
        <v>0</v>
      </c>
      <c r="J2029" s="26">
        <f t="shared" si="249"/>
        <v>13</v>
      </c>
      <c r="K2029" s="26">
        <f t="shared" si="249"/>
        <v>21</v>
      </c>
      <c r="L2029" s="26">
        <f t="shared" si="249"/>
        <v>14</v>
      </c>
      <c r="M2029" s="26">
        <f t="shared" si="249"/>
        <v>19</v>
      </c>
      <c r="N2029" s="26">
        <f t="shared" si="249"/>
        <v>15</v>
      </c>
      <c r="O2029" s="26">
        <f t="shared" si="249"/>
        <v>15</v>
      </c>
      <c r="P2029" s="26">
        <f t="shared" si="249"/>
        <v>21</v>
      </c>
      <c r="Q2029" s="26">
        <f t="shared" si="249"/>
        <v>17</v>
      </c>
      <c r="R2029" s="26">
        <f t="shared" si="249"/>
        <v>26</v>
      </c>
      <c r="S2029" s="26">
        <f t="shared" si="249"/>
        <v>16</v>
      </c>
      <c r="T2029" s="26">
        <f t="shared" si="249"/>
        <v>19</v>
      </c>
      <c r="U2029" s="26">
        <f t="shared" si="249"/>
        <v>27</v>
      </c>
      <c r="V2029" s="26">
        <f t="shared" si="249"/>
        <v>17</v>
      </c>
      <c r="W2029" s="28">
        <f t="shared" si="249"/>
        <v>246</v>
      </c>
    </row>
    <row r="2030" spans="1:23" outlineLevel="2" x14ac:dyDescent="0.25">
      <c r="A2030" s="20" t="s">
        <v>1388</v>
      </c>
      <c r="B2030" s="20">
        <v>957</v>
      </c>
      <c r="C2030" s="20" t="s">
        <v>178</v>
      </c>
      <c r="D2030" s="20">
        <v>1266</v>
      </c>
      <c r="E2030" s="20" t="s">
        <v>224</v>
      </c>
      <c r="F2030" s="20">
        <v>1267</v>
      </c>
      <c r="G2030" s="20" t="s">
        <v>839</v>
      </c>
      <c r="T2030" s="23">
        <v>1</v>
      </c>
      <c r="U2030" s="23">
        <v>2</v>
      </c>
      <c r="W2030" s="28">
        <f t="shared" si="244"/>
        <v>3</v>
      </c>
    </row>
    <row r="2031" spans="1:23" outlineLevel="2" x14ac:dyDescent="0.25">
      <c r="A2031" s="20" t="s">
        <v>1388</v>
      </c>
      <c r="B2031" s="20">
        <v>957</v>
      </c>
      <c r="C2031" s="20" t="s">
        <v>178</v>
      </c>
      <c r="D2031" s="20">
        <v>707</v>
      </c>
      <c r="E2031" s="20" t="s">
        <v>146</v>
      </c>
      <c r="F2031" s="20">
        <v>708</v>
      </c>
      <c r="G2031" s="20" t="s">
        <v>595</v>
      </c>
      <c r="J2031" s="23">
        <v>2</v>
      </c>
      <c r="K2031" s="23">
        <v>1</v>
      </c>
      <c r="L2031" s="23">
        <v>1</v>
      </c>
      <c r="W2031" s="28">
        <f t="shared" si="244"/>
        <v>4</v>
      </c>
    </row>
    <row r="2032" spans="1:23" outlineLevel="2" x14ac:dyDescent="0.25">
      <c r="A2032" s="20" t="s">
        <v>1388</v>
      </c>
      <c r="B2032" s="20">
        <v>957</v>
      </c>
      <c r="C2032" s="20" t="s">
        <v>178</v>
      </c>
      <c r="D2032" s="20">
        <v>707</v>
      </c>
      <c r="E2032" s="20" t="s">
        <v>146</v>
      </c>
      <c r="F2032" s="20">
        <v>709</v>
      </c>
      <c r="G2032" s="20" t="s">
        <v>596</v>
      </c>
      <c r="S2032" s="23">
        <v>1</v>
      </c>
      <c r="T2032" s="23">
        <v>2</v>
      </c>
      <c r="V2032" s="23">
        <v>4</v>
      </c>
      <c r="W2032" s="28">
        <f t="shared" si="244"/>
        <v>7</v>
      </c>
    </row>
    <row r="2033" spans="1:23" outlineLevel="2" x14ac:dyDescent="0.25">
      <c r="A2033" s="20" t="s">
        <v>1388</v>
      </c>
      <c r="B2033" s="20">
        <v>957</v>
      </c>
      <c r="C2033" s="20" t="s">
        <v>178</v>
      </c>
      <c r="D2033" s="20">
        <v>707</v>
      </c>
      <c r="E2033" s="20" t="s">
        <v>146</v>
      </c>
      <c r="F2033" s="20">
        <v>711</v>
      </c>
      <c r="G2033" s="20" t="s">
        <v>597</v>
      </c>
      <c r="Q2033" s="23">
        <v>5</v>
      </c>
      <c r="R2033" s="23">
        <v>3</v>
      </c>
      <c r="W2033" s="28">
        <f t="shared" si="244"/>
        <v>8</v>
      </c>
    </row>
    <row r="2034" spans="1:23" outlineLevel="2" x14ac:dyDescent="0.25">
      <c r="A2034" s="20" t="s">
        <v>1388</v>
      </c>
      <c r="B2034" s="20">
        <v>957</v>
      </c>
      <c r="C2034" s="20" t="s">
        <v>178</v>
      </c>
      <c r="D2034" s="20">
        <v>707</v>
      </c>
      <c r="E2034" s="20" t="s">
        <v>146</v>
      </c>
      <c r="F2034" s="20">
        <v>710</v>
      </c>
      <c r="G2034" s="20" t="s">
        <v>598</v>
      </c>
      <c r="N2034" s="23">
        <v>1</v>
      </c>
      <c r="W2034" s="28">
        <f t="shared" si="244"/>
        <v>1</v>
      </c>
    </row>
    <row r="2035" spans="1:23" outlineLevel="2" x14ac:dyDescent="0.25">
      <c r="A2035" s="20" t="s">
        <v>1388</v>
      </c>
      <c r="B2035" s="20">
        <v>957</v>
      </c>
      <c r="C2035" s="20" t="s">
        <v>178</v>
      </c>
      <c r="D2035" s="20">
        <v>957</v>
      </c>
      <c r="E2035" s="20" t="s">
        <v>178</v>
      </c>
      <c r="F2035" s="20">
        <v>958</v>
      </c>
      <c r="G2035" s="20" t="s">
        <v>724</v>
      </c>
      <c r="H2035" s="23">
        <v>6</v>
      </c>
      <c r="I2035" s="23">
        <v>7</v>
      </c>
      <c r="J2035" s="23">
        <v>12</v>
      </c>
      <c r="K2035" s="23">
        <v>13</v>
      </c>
      <c r="L2035" s="23">
        <v>14</v>
      </c>
      <c r="M2035" s="23">
        <v>18</v>
      </c>
      <c r="N2035" s="23">
        <v>7</v>
      </c>
      <c r="O2035" s="23">
        <v>13</v>
      </c>
      <c r="P2035" s="23">
        <v>10</v>
      </c>
      <c r="Q2035" s="23">
        <v>18</v>
      </c>
      <c r="R2035" s="23">
        <v>12</v>
      </c>
      <c r="W2035" s="28">
        <f t="shared" si="244"/>
        <v>130</v>
      </c>
    </row>
    <row r="2036" spans="1:23" outlineLevel="2" x14ac:dyDescent="0.25">
      <c r="A2036" s="20" t="s">
        <v>1388</v>
      </c>
      <c r="B2036" s="20">
        <v>957</v>
      </c>
      <c r="C2036" s="20" t="s">
        <v>178</v>
      </c>
      <c r="D2036" s="20">
        <v>957</v>
      </c>
      <c r="E2036" s="20" t="s">
        <v>178</v>
      </c>
      <c r="F2036" s="20">
        <v>959</v>
      </c>
      <c r="G2036" s="20" t="s">
        <v>725</v>
      </c>
      <c r="S2036" s="23">
        <v>10</v>
      </c>
      <c r="T2036" s="23">
        <v>16</v>
      </c>
      <c r="U2036" s="23">
        <v>13</v>
      </c>
      <c r="V2036" s="23">
        <v>7</v>
      </c>
      <c r="W2036" s="28">
        <f t="shared" si="244"/>
        <v>46</v>
      </c>
    </row>
    <row r="2037" spans="1:23" outlineLevel="1" x14ac:dyDescent="0.25">
      <c r="A2037" s="24" t="s">
        <v>1946</v>
      </c>
      <c r="B2037" s="25"/>
      <c r="C2037" s="25"/>
      <c r="D2037" s="25"/>
      <c r="E2037" s="25"/>
      <c r="F2037" s="25"/>
      <c r="G2037" s="25"/>
      <c r="H2037" s="26">
        <f t="shared" ref="H2037:W2037" si="250">SUBTOTAL(9,H2030:H2036)</f>
        <v>6</v>
      </c>
      <c r="I2037" s="26">
        <f t="shared" si="250"/>
        <v>7</v>
      </c>
      <c r="J2037" s="26">
        <f t="shared" si="250"/>
        <v>14</v>
      </c>
      <c r="K2037" s="26">
        <f t="shared" si="250"/>
        <v>14</v>
      </c>
      <c r="L2037" s="26">
        <f t="shared" si="250"/>
        <v>15</v>
      </c>
      <c r="M2037" s="26">
        <f t="shared" si="250"/>
        <v>18</v>
      </c>
      <c r="N2037" s="26">
        <f t="shared" si="250"/>
        <v>8</v>
      </c>
      <c r="O2037" s="26">
        <f t="shared" si="250"/>
        <v>13</v>
      </c>
      <c r="P2037" s="26">
        <f t="shared" si="250"/>
        <v>10</v>
      </c>
      <c r="Q2037" s="26">
        <f t="shared" si="250"/>
        <v>23</v>
      </c>
      <c r="R2037" s="26">
        <f t="shared" si="250"/>
        <v>15</v>
      </c>
      <c r="S2037" s="26">
        <f t="shared" si="250"/>
        <v>11</v>
      </c>
      <c r="T2037" s="26">
        <f t="shared" si="250"/>
        <v>19</v>
      </c>
      <c r="U2037" s="26">
        <f t="shared" si="250"/>
        <v>15</v>
      </c>
      <c r="V2037" s="26">
        <f t="shared" si="250"/>
        <v>11</v>
      </c>
      <c r="W2037" s="28">
        <f t="shared" si="250"/>
        <v>199</v>
      </c>
    </row>
    <row r="2038" spans="1:23" outlineLevel="2" x14ac:dyDescent="0.25">
      <c r="A2038" s="20" t="s">
        <v>1389</v>
      </c>
      <c r="B2038" s="20">
        <v>932</v>
      </c>
      <c r="C2038" s="20" t="s">
        <v>173</v>
      </c>
      <c r="D2038" s="20">
        <v>42</v>
      </c>
      <c r="E2038" s="20" t="s">
        <v>27</v>
      </c>
      <c r="F2038" s="20">
        <v>52</v>
      </c>
      <c r="G2038" s="20" t="s">
        <v>282</v>
      </c>
      <c r="S2038" s="23">
        <v>4</v>
      </c>
      <c r="T2038" s="23">
        <v>4</v>
      </c>
      <c r="U2038" s="23">
        <v>3</v>
      </c>
      <c r="V2038" s="23">
        <v>3</v>
      </c>
      <c r="W2038" s="28">
        <f t="shared" si="244"/>
        <v>14</v>
      </c>
    </row>
    <row r="2039" spans="1:23" outlineLevel="2" x14ac:dyDescent="0.25">
      <c r="A2039" s="20" t="s">
        <v>1389</v>
      </c>
      <c r="B2039" s="20">
        <v>932</v>
      </c>
      <c r="C2039" s="20" t="s">
        <v>173</v>
      </c>
      <c r="D2039" s="20">
        <v>78</v>
      </c>
      <c r="E2039" s="20" t="s">
        <v>34</v>
      </c>
      <c r="F2039" s="20">
        <v>85</v>
      </c>
      <c r="G2039" s="20" t="s">
        <v>302</v>
      </c>
      <c r="R2039" s="23">
        <v>1</v>
      </c>
      <c r="W2039" s="28">
        <f t="shared" si="244"/>
        <v>1</v>
      </c>
    </row>
    <row r="2040" spans="1:23" outlineLevel="2" x14ac:dyDescent="0.25">
      <c r="A2040" s="20" t="s">
        <v>1389</v>
      </c>
      <c r="B2040" s="20">
        <v>932</v>
      </c>
      <c r="C2040" s="20" t="s">
        <v>173</v>
      </c>
      <c r="D2040" s="20">
        <v>78</v>
      </c>
      <c r="E2040" s="20" t="s">
        <v>34</v>
      </c>
      <c r="F2040" s="20">
        <v>84</v>
      </c>
      <c r="G2040" s="20" t="s">
        <v>303</v>
      </c>
      <c r="S2040" s="23">
        <v>13</v>
      </c>
      <c r="T2040" s="23">
        <v>15</v>
      </c>
      <c r="U2040" s="23">
        <v>19</v>
      </c>
      <c r="V2040" s="23">
        <v>15</v>
      </c>
      <c r="W2040" s="28">
        <f t="shared" si="244"/>
        <v>62</v>
      </c>
    </row>
    <row r="2041" spans="1:23" outlineLevel="2" x14ac:dyDescent="0.25">
      <c r="A2041" s="20" t="s">
        <v>1389</v>
      </c>
      <c r="B2041" s="20">
        <v>932</v>
      </c>
      <c r="C2041" s="20" t="s">
        <v>173</v>
      </c>
      <c r="D2041" s="20">
        <v>148</v>
      </c>
      <c r="E2041" s="20" t="s">
        <v>50</v>
      </c>
      <c r="F2041" s="20">
        <v>149</v>
      </c>
      <c r="G2041" s="20" t="s">
        <v>324</v>
      </c>
      <c r="H2041" s="23">
        <v>1</v>
      </c>
      <c r="J2041" s="23">
        <v>3</v>
      </c>
      <c r="K2041" s="23">
        <v>2</v>
      </c>
      <c r="O2041" s="23">
        <v>1</v>
      </c>
      <c r="Q2041" s="23">
        <v>1</v>
      </c>
      <c r="W2041" s="28">
        <f t="shared" si="244"/>
        <v>8</v>
      </c>
    </row>
    <row r="2042" spans="1:23" outlineLevel="2" x14ac:dyDescent="0.25">
      <c r="A2042" s="20" t="s">
        <v>1389</v>
      </c>
      <c r="B2042" s="20">
        <v>932</v>
      </c>
      <c r="C2042" s="20" t="s">
        <v>173</v>
      </c>
      <c r="D2042" s="20">
        <v>1663</v>
      </c>
      <c r="E2042" s="20" t="s">
        <v>59</v>
      </c>
      <c r="F2042" s="20">
        <v>1463</v>
      </c>
      <c r="G2042" s="20" t="s">
        <v>339</v>
      </c>
      <c r="N2042" s="23">
        <v>1</v>
      </c>
      <c r="W2042" s="28">
        <f t="shared" si="244"/>
        <v>1</v>
      </c>
    </row>
    <row r="2043" spans="1:23" outlineLevel="2" x14ac:dyDescent="0.25">
      <c r="A2043" s="20" t="s">
        <v>1389</v>
      </c>
      <c r="B2043" s="20">
        <v>932</v>
      </c>
      <c r="C2043" s="20" t="s">
        <v>173</v>
      </c>
      <c r="D2043" s="20">
        <v>1095</v>
      </c>
      <c r="E2043" s="20" t="s">
        <v>235</v>
      </c>
      <c r="F2043" s="20">
        <v>1096</v>
      </c>
      <c r="G2043" s="20" t="s">
        <v>235</v>
      </c>
      <c r="S2043" s="23">
        <v>15</v>
      </c>
      <c r="T2043" s="23">
        <v>26</v>
      </c>
      <c r="U2043" s="23">
        <v>12</v>
      </c>
      <c r="V2043" s="23">
        <v>19</v>
      </c>
      <c r="W2043" s="28">
        <f t="shared" si="244"/>
        <v>72</v>
      </c>
    </row>
    <row r="2044" spans="1:23" outlineLevel="2" x14ac:dyDescent="0.25">
      <c r="A2044" s="20" t="s">
        <v>1389</v>
      </c>
      <c r="B2044" s="20">
        <v>932</v>
      </c>
      <c r="C2044" s="20" t="s">
        <v>173</v>
      </c>
      <c r="D2044" s="20">
        <v>1672</v>
      </c>
      <c r="E2044" s="20" t="s">
        <v>94</v>
      </c>
      <c r="F2044" s="20">
        <v>1673</v>
      </c>
      <c r="G2044" s="20" t="s">
        <v>94</v>
      </c>
      <c r="Q2044" s="23">
        <v>1</v>
      </c>
      <c r="W2044" s="28">
        <f t="shared" si="244"/>
        <v>1</v>
      </c>
    </row>
    <row r="2045" spans="1:23" outlineLevel="2" x14ac:dyDescent="0.25">
      <c r="A2045" s="20" t="s">
        <v>1389</v>
      </c>
      <c r="B2045" s="20">
        <v>932</v>
      </c>
      <c r="C2045" s="20" t="s">
        <v>173</v>
      </c>
      <c r="D2045" s="20">
        <v>1739</v>
      </c>
      <c r="E2045" s="20" t="s">
        <v>96</v>
      </c>
      <c r="F2045" s="20">
        <v>1715</v>
      </c>
      <c r="G2045" s="20" t="s">
        <v>96</v>
      </c>
      <c r="V2045" s="23">
        <v>1</v>
      </c>
      <c r="W2045" s="28">
        <f t="shared" si="244"/>
        <v>1</v>
      </c>
    </row>
    <row r="2046" spans="1:23" outlineLevel="2" x14ac:dyDescent="0.25">
      <c r="A2046" s="20" t="s">
        <v>1389</v>
      </c>
      <c r="B2046" s="20">
        <v>932</v>
      </c>
      <c r="C2046" s="20" t="s">
        <v>173</v>
      </c>
      <c r="D2046" s="20">
        <v>1067</v>
      </c>
      <c r="E2046" s="20" t="s">
        <v>97</v>
      </c>
      <c r="F2046" s="20">
        <v>1068</v>
      </c>
      <c r="G2046" s="20" t="s">
        <v>97</v>
      </c>
      <c r="T2046" s="23">
        <v>1</v>
      </c>
      <c r="W2046" s="28">
        <f t="shared" si="244"/>
        <v>1</v>
      </c>
    </row>
    <row r="2047" spans="1:23" outlineLevel="2" x14ac:dyDescent="0.25">
      <c r="A2047" s="20" t="s">
        <v>1389</v>
      </c>
      <c r="B2047" s="20">
        <v>932</v>
      </c>
      <c r="C2047" s="20" t="s">
        <v>173</v>
      </c>
      <c r="D2047" s="20">
        <v>1615</v>
      </c>
      <c r="E2047" s="20" t="s">
        <v>140</v>
      </c>
      <c r="F2047" s="20">
        <v>675</v>
      </c>
      <c r="G2047" s="20" t="s">
        <v>573</v>
      </c>
      <c r="S2047" s="23">
        <v>1</v>
      </c>
      <c r="T2047" s="23">
        <v>2</v>
      </c>
      <c r="U2047" s="23">
        <v>5</v>
      </c>
      <c r="V2047" s="23">
        <v>4</v>
      </c>
      <c r="W2047" s="28">
        <f t="shared" si="244"/>
        <v>12</v>
      </c>
    </row>
    <row r="2048" spans="1:23" outlineLevel="2" x14ac:dyDescent="0.25">
      <c r="A2048" s="20" t="s">
        <v>1389</v>
      </c>
      <c r="B2048" s="20">
        <v>932</v>
      </c>
      <c r="C2048" s="20" t="s">
        <v>173</v>
      </c>
      <c r="D2048" s="20">
        <v>1615</v>
      </c>
      <c r="E2048" s="20" t="s">
        <v>140</v>
      </c>
      <c r="F2048" s="20">
        <v>677</v>
      </c>
      <c r="G2048" s="20" t="s">
        <v>576</v>
      </c>
      <c r="R2048" s="23">
        <v>1</v>
      </c>
      <c r="W2048" s="28">
        <f t="shared" si="244"/>
        <v>1</v>
      </c>
    </row>
    <row r="2049" spans="1:23" outlineLevel="2" x14ac:dyDescent="0.25">
      <c r="A2049" s="20" t="s">
        <v>1389</v>
      </c>
      <c r="B2049" s="20">
        <v>932</v>
      </c>
      <c r="C2049" s="20" t="s">
        <v>173</v>
      </c>
      <c r="D2049" s="20">
        <v>1464</v>
      </c>
      <c r="E2049" s="20" t="s">
        <v>143</v>
      </c>
      <c r="F2049" s="20">
        <v>106</v>
      </c>
      <c r="G2049" s="20" t="s">
        <v>589</v>
      </c>
      <c r="K2049" s="23">
        <v>1</v>
      </c>
      <c r="W2049" s="28">
        <f t="shared" si="244"/>
        <v>1</v>
      </c>
    </row>
    <row r="2050" spans="1:23" outlineLevel="2" x14ac:dyDescent="0.25">
      <c r="A2050" s="20" t="s">
        <v>1389</v>
      </c>
      <c r="B2050" s="20">
        <v>932</v>
      </c>
      <c r="C2050" s="20" t="s">
        <v>173</v>
      </c>
      <c r="D2050" s="20">
        <v>1465</v>
      </c>
      <c r="E2050" s="20" t="s">
        <v>144</v>
      </c>
      <c r="F2050" s="20">
        <v>339</v>
      </c>
      <c r="G2050" s="20" t="s">
        <v>590</v>
      </c>
      <c r="K2050" s="23">
        <v>1</v>
      </c>
      <c r="W2050" s="28">
        <f t="shared" si="244"/>
        <v>1</v>
      </c>
    </row>
    <row r="2051" spans="1:23" outlineLevel="2" x14ac:dyDescent="0.25">
      <c r="A2051" s="20" t="s">
        <v>1389</v>
      </c>
      <c r="B2051" s="20">
        <v>932</v>
      </c>
      <c r="C2051" s="20" t="s">
        <v>173</v>
      </c>
      <c r="D2051" s="20">
        <v>932</v>
      </c>
      <c r="E2051" s="20" t="s">
        <v>173</v>
      </c>
      <c r="F2051" s="20">
        <v>933</v>
      </c>
      <c r="G2051" s="20" t="s">
        <v>708</v>
      </c>
      <c r="H2051" s="23">
        <v>15</v>
      </c>
      <c r="J2051" s="23">
        <v>24</v>
      </c>
      <c r="K2051" s="23">
        <v>20</v>
      </c>
      <c r="W2051" s="28">
        <f t="shared" si="244"/>
        <v>59</v>
      </c>
    </row>
    <row r="2052" spans="1:23" outlineLevel="2" x14ac:dyDescent="0.25">
      <c r="A2052" s="20" t="s">
        <v>1389</v>
      </c>
      <c r="B2052" s="20">
        <v>932</v>
      </c>
      <c r="C2052" s="20" t="s">
        <v>173</v>
      </c>
      <c r="D2052" s="20">
        <v>932</v>
      </c>
      <c r="E2052" s="20" t="s">
        <v>173</v>
      </c>
      <c r="F2052" s="20">
        <v>935</v>
      </c>
      <c r="G2052" s="20" t="s">
        <v>709</v>
      </c>
      <c r="O2052" s="23">
        <v>34</v>
      </c>
      <c r="P2052" s="23">
        <v>43</v>
      </c>
      <c r="Q2052" s="23">
        <v>36</v>
      </c>
      <c r="R2052" s="23">
        <v>29</v>
      </c>
      <c r="W2052" s="28">
        <f t="shared" si="244"/>
        <v>142</v>
      </c>
    </row>
    <row r="2053" spans="1:23" outlineLevel="2" x14ac:dyDescent="0.25">
      <c r="A2053" s="20" t="s">
        <v>1389</v>
      </c>
      <c r="B2053" s="20">
        <v>932</v>
      </c>
      <c r="C2053" s="20" t="s">
        <v>173</v>
      </c>
      <c r="D2053" s="20">
        <v>932</v>
      </c>
      <c r="E2053" s="20" t="s">
        <v>173</v>
      </c>
      <c r="F2053" s="20">
        <v>934</v>
      </c>
      <c r="G2053" s="20" t="s">
        <v>710</v>
      </c>
      <c r="L2053" s="23">
        <v>28</v>
      </c>
      <c r="M2053" s="23">
        <v>26</v>
      </c>
      <c r="N2053" s="23">
        <v>28</v>
      </c>
      <c r="W2053" s="28">
        <f t="shared" si="244"/>
        <v>82</v>
      </c>
    </row>
    <row r="2054" spans="1:23" outlineLevel="1" x14ac:dyDescent="0.25">
      <c r="A2054" s="24" t="s">
        <v>1947</v>
      </c>
      <c r="B2054" s="25"/>
      <c r="C2054" s="25"/>
      <c r="D2054" s="25"/>
      <c r="E2054" s="25"/>
      <c r="F2054" s="25"/>
      <c r="G2054" s="25"/>
      <c r="H2054" s="26">
        <f t="shared" ref="H2054:W2054" si="251">SUBTOTAL(9,H2038:H2053)</f>
        <v>16</v>
      </c>
      <c r="I2054" s="26">
        <f t="shared" si="251"/>
        <v>0</v>
      </c>
      <c r="J2054" s="26">
        <f t="shared" si="251"/>
        <v>27</v>
      </c>
      <c r="K2054" s="26">
        <f t="shared" si="251"/>
        <v>24</v>
      </c>
      <c r="L2054" s="26">
        <f t="shared" si="251"/>
        <v>28</v>
      </c>
      <c r="M2054" s="26">
        <f t="shared" si="251"/>
        <v>26</v>
      </c>
      <c r="N2054" s="26">
        <f t="shared" si="251"/>
        <v>29</v>
      </c>
      <c r="O2054" s="26">
        <f t="shared" si="251"/>
        <v>35</v>
      </c>
      <c r="P2054" s="26">
        <f t="shared" si="251"/>
        <v>43</v>
      </c>
      <c r="Q2054" s="26">
        <f t="shared" si="251"/>
        <v>38</v>
      </c>
      <c r="R2054" s="26">
        <f t="shared" si="251"/>
        <v>31</v>
      </c>
      <c r="S2054" s="26">
        <f t="shared" si="251"/>
        <v>33</v>
      </c>
      <c r="T2054" s="26">
        <f t="shared" si="251"/>
        <v>48</v>
      </c>
      <c r="U2054" s="26">
        <f t="shared" si="251"/>
        <v>39</v>
      </c>
      <c r="V2054" s="26">
        <f t="shared" si="251"/>
        <v>42</v>
      </c>
      <c r="W2054" s="28">
        <f t="shared" si="251"/>
        <v>459</v>
      </c>
    </row>
    <row r="2055" spans="1:23" outlineLevel="2" x14ac:dyDescent="0.25">
      <c r="A2055" s="20" t="s">
        <v>1390</v>
      </c>
      <c r="B2055" s="20">
        <v>587</v>
      </c>
      <c r="C2055" s="20" t="s">
        <v>124</v>
      </c>
      <c r="D2055" s="20">
        <v>1630</v>
      </c>
      <c r="E2055" s="20" t="s">
        <v>29</v>
      </c>
      <c r="F2055" s="20">
        <v>1648</v>
      </c>
      <c r="G2055" s="20" t="s">
        <v>292</v>
      </c>
      <c r="S2055" s="23">
        <v>2</v>
      </c>
      <c r="T2055" s="23">
        <v>2</v>
      </c>
      <c r="W2055" s="28">
        <f t="shared" si="244"/>
        <v>4</v>
      </c>
    </row>
    <row r="2056" spans="1:23" outlineLevel="2" x14ac:dyDescent="0.25">
      <c r="A2056" s="20" t="s">
        <v>1390</v>
      </c>
      <c r="B2056" s="20">
        <v>587</v>
      </c>
      <c r="C2056" s="20" t="s">
        <v>124</v>
      </c>
      <c r="D2056" s="20">
        <v>65</v>
      </c>
      <c r="E2056" s="20" t="s">
        <v>31</v>
      </c>
      <c r="F2056" s="20">
        <v>66</v>
      </c>
      <c r="G2056" s="20" t="s">
        <v>294</v>
      </c>
      <c r="V2056" s="23">
        <v>1</v>
      </c>
      <c r="W2056" s="28">
        <f t="shared" si="244"/>
        <v>1</v>
      </c>
    </row>
    <row r="2057" spans="1:23" outlineLevel="2" x14ac:dyDescent="0.25">
      <c r="A2057" s="20" t="s">
        <v>1390</v>
      </c>
      <c r="B2057" s="20">
        <v>587</v>
      </c>
      <c r="C2057" s="20" t="s">
        <v>124</v>
      </c>
      <c r="D2057" s="20">
        <v>194</v>
      </c>
      <c r="E2057" s="20" t="s">
        <v>68</v>
      </c>
      <c r="F2057" s="20">
        <v>199</v>
      </c>
      <c r="G2057" s="20" t="s">
        <v>351</v>
      </c>
      <c r="V2057" s="23">
        <v>1</v>
      </c>
      <c r="W2057" s="28">
        <f t="shared" si="244"/>
        <v>1</v>
      </c>
    </row>
    <row r="2058" spans="1:23" outlineLevel="2" x14ac:dyDescent="0.25">
      <c r="A2058" s="20" t="s">
        <v>1390</v>
      </c>
      <c r="B2058" s="20">
        <v>587</v>
      </c>
      <c r="C2058" s="20" t="s">
        <v>124</v>
      </c>
      <c r="D2058" s="20">
        <v>1739</v>
      </c>
      <c r="E2058" s="20" t="s">
        <v>96</v>
      </c>
      <c r="F2058" s="20">
        <v>1715</v>
      </c>
      <c r="G2058" s="20" t="s">
        <v>96</v>
      </c>
      <c r="S2058" s="23">
        <v>1</v>
      </c>
      <c r="W2058" s="28">
        <f t="shared" si="244"/>
        <v>1</v>
      </c>
    </row>
    <row r="2059" spans="1:23" outlineLevel="2" x14ac:dyDescent="0.25">
      <c r="A2059" s="20" t="s">
        <v>1390</v>
      </c>
      <c r="B2059" s="20">
        <v>587</v>
      </c>
      <c r="C2059" s="20" t="s">
        <v>124</v>
      </c>
      <c r="D2059" s="20">
        <v>587</v>
      </c>
      <c r="E2059" s="20" t="s">
        <v>124</v>
      </c>
      <c r="F2059" s="20">
        <v>597</v>
      </c>
      <c r="G2059" s="20" t="s">
        <v>472</v>
      </c>
      <c r="S2059" s="23">
        <v>45</v>
      </c>
      <c r="T2059" s="23">
        <v>42</v>
      </c>
      <c r="U2059" s="23">
        <v>53</v>
      </c>
      <c r="V2059" s="23">
        <v>48</v>
      </c>
      <c r="W2059" s="28">
        <f t="shared" si="244"/>
        <v>188</v>
      </c>
    </row>
    <row r="2060" spans="1:23" outlineLevel="2" x14ac:dyDescent="0.25">
      <c r="A2060" s="20" t="s">
        <v>1390</v>
      </c>
      <c r="B2060" s="20">
        <v>587</v>
      </c>
      <c r="C2060" s="20" t="s">
        <v>124</v>
      </c>
      <c r="D2060" s="20">
        <v>587</v>
      </c>
      <c r="E2060" s="20" t="s">
        <v>124</v>
      </c>
      <c r="F2060" s="20">
        <v>592</v>
      </c>
      <c r="G2060" s="20" t="s">
        <v>473</v>
      </c>
      <c r="P2060" s="23">
        <v>64</v>
      </c>
      <c r="Q2060" s="23">
        <v>71</v>
      </c>
      <c r="R2060" s="23">
        <v>51</v>
      </c>
      <c r="W2060" s="28">
        <f t="shared" si="244"/>
        <v>186</v>
      </c>
    </row>
    <row r="2061" spans="1:23" outlineLevel="2" x14ac:dyDescent="0.25">
      <c r="A2061" s="20" t="s">
        <v>1390</v>
      </c>
      <c r="B2061" s="20">
        <v>587</v>
      </c>
      <c r="C2061" s="20" t="s">
        <v>124</v>
      </c>
      <c r="D2061" s="20">
        <v>587</v>
      </c>
      <c r="E2061" s="20" t="s">
        <v>124</v>
      </c>
      <c r="F2061" s="20">
        <v>600</v>
      </c>
      <c r="G2061" s="20" t="s">
        <v>474</v>
      </c>
      <c r="J2061" s="23">
        <v>4</v>
      </c>
      <c r="K2061" s="23">
        <v>1</v>
      </c>
      <c r="L2061" s="23">
        <v>3</v>
      </c>
      <c r="M2061" s="23">
        <v>5</v>
      </c>
      <c r="N2061" s="23">
        <v>5</v>
      </c>
      <c r="O2061" s="23">
        <v>3</v>
      </c>
      <c r="W2061" s="28">
        <f t="shared" si="244"/>
        <v>21</v>
      </c>
    </row>
    <row r="2062" spans="1:23" outlineLevel="2" x14ac:dyDescent="0.25">
      <c r="A2062" s="20" t="s">
        <v>1390</v>
      </c>
      <c r="B2062" s="20">
        <v>587</v>
      </c>
      <c r="C2062" s="20" t="s">
        <v>124</v>
      </c>
      <c r="D2062" s="20">
        <v>587</v>
      </c>
      <c r="E2062" s="20" t="s">
        <v>124</v>
      </c>
      <c r="F2062" s="20">
        <v>599</v>
      </c>
      <c r="G2062" s="20" t="s">
        <v>475</v>
      </c>
      <c r="J2062" s="23">
        <v>1</v>
      </c>
      <c r="K2062" s="23">
        <v>1</v>
      </c>
      <c r="L2062" s="23">
        <v>1</v>
      </c>
      <c r="W2062" s="28">
        <f t="shared" si="244"/>
        <v>3</v>
      </c>
    </row>
    <row r="2063" spans="1:23" outlineLevel="2" x14ac:dyDescent="0.25">
      <c r="A2063" s="20" t="s">
        <v>1390</v>
      </c>
      <c r="B2063" s="20">
        <v>587</v>
      </c>
      <c r="C2063" s="20" t="s">
        <v>124</v>
      </c>
      <c r="D2063" s="20">
        <v>587</v>
      </c>
      <c r="E2063" s="20" t="s">
        <v>124</v>
      </c>
      <c r="F2063" s="20">
        <v>596</v>
      </c>
      <c r="G2063" s="20" t="s">
        <v>476</v>
      </c>
      <c r="O2063" s="23">
        <v>1</v>
      </c>
      <c r="W2063" s="28">
        <f t="shared" si="244"/>
        <v>1</v>
      </c>
    </row>
    <row r="2064" spans="1:23" outlineLevel="2" x14ac:dyDescent="0.25">
      <c r="A2064" s="20" t="s">
        <v>1390</v>
      </c>
      <c r="B2064" s="20">
        <v>587</v>
      </c>
      <c r="C2064" s="20" t="s">
        <v>124</v>
      </c>
      <c r="D2064" s="20">
        <v>587</v>
      </c>
      <c r="E2064" s="20" t="s">
        <v>124</v>
      </c>
      <c r="F2064" s="20">
        <v>595</v>
      </c>
      <c r="G2064" s="20" t="s">
        <v>477</v>
      </c>
      <c r="O2064" s="23">
        <v>2</v>
      </c>
      <c r="W2064" s="28">
        <f t="shared" si="244"/>
        <v>2</v>
      </c>
    </row>
    <row r="2065" spans="1:23" outlineLevel="2" x14ac:dyDescent="0.25">
      <c r="A2065" s="20" t="s">
        <v>1390</v>
      </c>
      <c r="B2065" s="20">
        <v>587</v>
      </c>
      <c r="C2065" s="20" t="s">
        <v>124</v>
      </c>
      <c r="D2065" s="20">
        <v>587</v>
      </c>
      <c r="E2065" s="20" t="s">
        <v>124</v>
      </c>
      <c r="F2065" s="20">
        <v>593</v>
      </c>
      <c r="G2065" s="20" t="s">
        <v>478</v>
      </c>
      <c r="J2065" s="23">
        <v>41</v>
      </c>
      <c r="K2065" s="23">
        <v>41</v>
      </c>
      <c r="L2065" s="23">
        <v>39</v>
      </c>
      <c r="M2065" s="23">
        <v>48</v>
      </c>
      <c r="N2065" s="23">
        <v>61</v>
      </c>
      <c r="O2065" s="23">
        <v>51</v>
      </c>
      <c r="W2065" s="28">
        <f t="shared" si="244"/>
        <v>281</v>
      </c>
    </row>
    <row r="2066" spans="1:23" outlineLevel="2" x14ac:dyDescent="0.25">
      <c r="A2066" s="20" t="s">
        <v>1390</v>
      </c>
      <c r="B2066" s="20">
        <v>587</v>
      </c>
      <c r="C2066" s="20" t="s">
        <v>124</v>
      </c>
      <c r="D2066" s="20">
        <v>1282</v>
      </c>
      <c r="E2066" s="20" t="s">
        <v>250</v>
      </c>
      <c r="F2066" s="20">
        <v>1283</v>
      </c>
      <c r="G2066" s="20" t="s">
        <v>250</v>
      </c>
      <c r="T2066" s="23">
        <v>1</v>
      </c>
      <c r="U2066" s="23">
        <v>1</v>
      </c>
      <c r="V2066" s="23">
        <v>1</v>
      </c>
      <c r="W2066" s="28">
        <f t="shared" si="244"/>
        <v>3</v>
      </c>
    </row>
    <row r="2067" spans="1:23" outlineLevel="2" x14ac:dyDescent="0.25">
      <c r="A2067" s="20" t="s">
        <v>1390</v>
      </c>
      <c r="B2067" s="20">
        <v>587</v>
      </c>
      <c r="C2067" s="20" t="s">
        <v>124</v>
      </c>
      <c r="D2067" s="20">
        <v>1139</v>
      </c>
      <c r="E2067" s="20" t="s">
        <v>253</v>
      </c>
      <c r="F2067" s="20">
        <v>1141</v>
      </c>
      <c r="G2067" s="20" t="s">
        <v>842</v>
      </c>
      <c r="U2067" s="23">
        <v>1</v>
      </c>
      <c r="W2067" s="28">
        <f t="shared" si="244"/>
        <v>1</v>
      </c>
    </row>
    <row r="2068" spans="1:23" outlineLevel="2" x14ac:dyDescent="0.25">
      <c r="A2068" s="20" t="s">
        <v>1390</v>
      </c>
      <c r="B2068" s="20">
        <v>587</v>
      </c>
      <c r="C2068" s="20" t="s">
        <v>124</v>
      </c>
      <c r="D2068" s="20">
        <v>1231</v>
      </c>
      <c r="E2068" s="20" t="s">
        <v>254</v>
      </c>
      <c r="F2068" s="20">
        <v>1232</v>
      </c>
      <c r="G2068" s="20" t="s">
        <v>254</v>
      </c>
      <c r="M2068" s="23">
        <v>1</v>
      </c>
      <c r="Q2068" s="23">
        <v>1</v>
      </c>
      <c r="U2068" s="23">
        <v>1</v>
      </c>
      <c r="V2068" s="23">
        <v>1</v>
      </c>
      <c r="W2068" s="28">
        <f t="shared" si="244"/>
        <v>4</v>
      </c>
    </row>
    <row r="2069" spans="1:23" outlineLevel="1" x14ac:dyDescent="0.25">
      <c r="A2069" s="24" t="s">
        <v>1948</v>
      </c>
      <c r="B2069" s="25"/>
      <c r="C2069" s="25"/>
      <c r="D2069" s="25"/>
      <c r="E2069" s="25"/>
      <c r="F2069" s="25"/>
      <c r="G2069" s="25"/>
      <c r="H2069" s="26">
        <f t="shared" ref="H2069:W2069" si="252">SUBTOTAL(9,H2055:H2068)</f>
        <v>0</v>
      </c>
      <c r="I2069" s="26">
        <f t="shared" si="252"/>
        <v>0</v>
      </c>
      <c r="J2069" s="26">
        <f t="shared" si="252"/>
        <v>46</v>
      </c>
      <c r="K2069" s="26">
        <f t="shared" si="252"/>
        <v>43</v>
      </c>
      <c r="L2069" s="26">
        <f t="shared" si="252"/>
        <v>43</v>
      </c>
      <c r="M2069" s="26">
        <f t="shared" si="252"/>
        <v>54</v>
      </c>
      <c r="N2069" s="26">
        <f t="shared" si="252"/>
        <v>66</v>
      </c>
      <c r="O2069" s="26">
        <f t="shared" si="252"/>
        <v>57</v>
      </c>
      <c r="P2069" s="26">
        <f t="shared" si="252"/>
        <v>64</v>
      </c>
      <c r="Q2069" s="26">
        <f t="shared" si="252"/>
        <v>72</v>
      </c>
      <c r="R2069" s="26">
        <f t="shared" si="252"/>
        <v>51</v>
      </c>
      <c r="S2069" s="26">
        <f t="shared" si="252"/>
        <v>48</v>
      </c>
      <c r="T2069" s="26">
        <f t="shared" si="252"/>
        <v>45</v>
      </c>
      <c r="U2069" s="26">
        <f t="shared" si="252"/>
        <v>56</v>
      </c>
      <c r="V2069" s="26">
        <f t="shared" si="252"/>
        <v>52</v>
      </c>
      <c r="W2069" s="28">
        <f t="shared" si="252"/>
        <v>697</v>
      </c>
    </row>
    <row r="2070" spans="1:23" outlineLevel="2" x14ac:dyDescent="0.25">
      <c r="A2070" s="20" t="s">
        <v>1391</v>
      </c>
      <c r="B2070" s="20">
        <v>1065</v>
      </c>
      <c r="C2070" s="20" t="s">
        <v>64</v>
      </c>
      <c r="D2070" s="20">
        <v>1065</v>
      </c>
      <c r="E2070" s="20" t="s">
        <v>64</v>
      </c>
      <c r="F2070" s="20">
        <v>1066</v>
      </c>
      <c r="G2070" s="20" t="s">
        <v>347</v>
      </c>
      <c r="S2070" s="23">
        <v>23</v>
      </c>
      <c r="T2070" s="23">
        <v>25</v>
      </c>
      <c r="U2070" s="23">
        <v>21</v>
      </c>
      <c r="V2070" s="23">
        <v>16</v>
      </c>
      <c r="W2070" s="28">
        <f t="shared" si="244"/>
        <v>85</v>
      </c>
    </row>
    <row r="2071" spans="1:23" outlineLevel="2" x14ac:dyDescent="0.25">
      <c r="A2071" s="20" t="s">
        <v>1391</v>
      </c>
      <c r="B2071" s="20">
        <v>1065</v>
      </c>
      <c r="C2071" s="20" t="s">
        <v>64</v>
      </c>
      <c r="D2071" s="20">
        <v>1739</v>
      </c>
      <c r="E2071" s="20" t="s">
        <v>96</v>
      </c>
      <c r="F2071" s="20">
        <v>1715</v>
      </c>
      <c r="G2071" s="20" t="s">
        <v>96</v>
      </c>
      <c r="S2071" s="23">
        <v>2</v>
      </c>
      <c r="W2071" s="28">
        <f t="shared" si="244"/>
        <v>2</v>
      </c>
    </row>
    <row r="2072" spans="1:23" outlineLevel="2" x14ac:dyDescent="0.25">
      <c r="A2072" s="20" t="s">
        <v>1391</v>
      </c>
      <c r="B2072" s="20">
        <v>225</v>
      </c>
      <c r="C2072" s="20" t="s">
        <v>76</v>
      </c>
      <c r="D2072" s="20">
        <v>225</v>
      </c>
      <c r="E2072" s="20" t="s">
        <v>76</v>
      </c>
      <c r="F2072" s="20">
        <v>226</v>
      </c>
      <c r="G2072" s="20" t="s">
        <v>364</v>
      </c>
      <c r="J2072" s="23">
        <v>14</v>
      </c>
      <c r="K2072" s="23">
        <v>20</v>
      </c>
      <c r="L2072" s="23">
        <v>18</v>
      </c>
      <c r="M2072" s="23">
        <v>17</v>
      </c>
      <c r="N2072" s="23">
        <v>17</v>
      </c>
      <c r="O2072" s="23">
        <v>13</v>
      </c>
      <c r="P2072" s="23">
        <v>18</v>
      </c>
      <c r="Q2072" s="23">
        <v>23</v>
      </c>
      <c r="R2072" s="23">
        <v>18</v>
      </c>
      <c r="W2072" s="28">
        <f t="shared" si="244"/>
        <v>158</v>
      </c>
    </row>
    <row r="2073" spans="1:23" outlineLevel="2" x14ac:dyDescent="0.25">
      <c r="A2073" s="20" t="s">
        <v>1391</v>
      </c>
      <c r="B2073" s="20">
        <v>225</v>
      </c>
      <c r="C2073" s="20" t="s">
        <v>76</v>
      </c>
      <c r="D2073" s="20">
        <v>264</v>
      </c>
      <c r="E2073" s="20" t="s">
        <v>87</v>
      </c>
      <c r="F2073" s="20">
        <v>265</v>
      </c>
      <c r="G2073" s="20" t="s">
        <v>384</v>
      </c>
      <c r="J2073" s="23">
        <v>1</v>
      </c>
      <c r="Q2073" s="23">
        <v>1</v>
      </c>
      <c r="W2073" s="28">
        <f t="shared" si="244"/>
        <v>2</v>
      </c>
    </row>
    <row r="2074" spans="1:23" outlineLevel="2" x14ac:dyDescent="0.25">
      <c r="A2074" s="20" t="s">
        <v>1391</v>
      </c>
      <c r="B2074" s="20">
        <v>225</v>
      </c>
      <c r="C2074" s="20" t="s">
        <v>76</v>
      </c>
      <c r="D2074" s="20">
        <v>1733</v>
      </c>
      <c r="E2074" s="20" t="s">
        <v>179</v>
      </c>
      <c r="F2074" s="20">
        <v>737</v>
      </c>
      <c r="G2074" s="20" t="s">
        <v>730</v>
      </c>
      <c r="H2074" s="23">
        <v>1</v>
      </c>
      <c r="W2074" s="28">
        <f t="shared" si="244"/>
        <v>1</v>
      </c>
    </row>
    <row r="2075" spans="1:23" outlineLevel="1" x14ac:dyDescent="0.25">
      <c r="A2075" s="24" t="s">
        <v>1949</v>
      </c>
      <c r="B2075" s="25"/>
      <c r="C2075" s="25"/>
      <c r="D2075" s="25"/>
      <c r="E2075" s="25"/>
      <c r="F2075" s="25"/>
      <c r="G2075" s="25"/>
      <c r="H2075" s="26">
        <f t="shared" ref="H2075:W2075" si="253">SUBTOTAL(9,H2070:H2074)</f>
        <v>1</v>
      </c>
      <c r="I2075" s="26">
        <f t="shared" si="253"/>
        <v>0</v>
      </c>
      <c r="J2075" s="26">
        <f t="shared" si="253"/>
        <v>15</v>
      </c>
      <c r="K2075" s="26">
        <f t="shared" si="253"/>
        <v>20</v>
      </c>
      <c r="L2075" s="26">
        <f t="shared" si="253"/>
        <v>18</v>
      </c>
      <c r="M2075" s="26">
        <f t="shared" si="253"/>
        <v>17</v>
      </c>
      <c r="N2075" s="26">
        <f t="shared" si="253"/>
        <v>17</v>
      </c>
      <c r="O2075" s="26">
        <f t="shared" si="253"/>
        <v>13</v>
      </c>
      <c r="P2075" s="26">
        <f t="shared" si="253"/>
        <v>18</v>
      </c>
      <c r="Q2075" s="26">
        <f t="shared" si="253"/>
        <v>24</v>
      </c>
      <c r="R2075" s="26">
        <f t="shared" si="253"/>
        <v>18</v>
      </c>
      <c r="S2075" s="26">
        <f t="shared" si="253"/>
        <v>25</v>
      </c>
      <c r="T2075" s="26">
        <f t="shared" si="253"/>
        <v>25</v>
      </c>
      <c r="U2075" s="26">
        <f t="shared" si="253"/>
        <v>21</v>
      </c>
      <c r="V2075" s="26">
        <f t="shared" si="253"/>
        <v>16</v>
      </c>
      <c r="W2075" s="28">
        <f t="shared" si="253"/>
        <v>248</v>
      </c>
    </row>
    <row r="2076" spans="1:23" outlineLevel="2" x14ac:dyDescent="0.25">
      <c r="A2076" s="20" t="s">
        <v>1392</v>
      </c>
      <c r="B2076" s="20">
        <v>707</v>
      </c>
      <c r="C2076" s="20" t="s">
        <v>146</v>
      </c>
      <c r="D2076" s="20">
        <v>1266</v>
      </c>
      <c r="E2076" s="20" t="s">
        <v>224</v>
      </c>
      <c r="F2076" s="20">
        <v>1267</v>
      </c>
      <c r="G2076" s="20" t="s">
        <v>839</v>
      </c>
      <c r="S2076" s="23">
        <v>2</v>
      </c>
      <c r="T2076" s="23">
        <v>1</v>
      </c>
      <c r="U2076" s="23">
        <v>7</v>
      </c>
      <c r="W2076" s="28">
        <f t="shared" si="244"/>
        <v>10</v>
      </c>
    </row>
    <row r="2077" spans="1:23" outlineLevel="2" x14ac:dyDescent="0.25">
      <c r="A2077" s="20" t="s">
        <v>1392</v>
      </c>
      <c r="B2077" s="20">
        <v>707</v>
      </c>
      <c r="C2077" s="20" t="s">
        <v>146</v>
      </c>
      <c r="D2077" s="20">
        <v>1672</v>
      </c>
      <c r="E2077" s="20" t="s">
        <v>94</v>
      </c>
      <c r="F2077" s="20">
        <v>1673</v>
      </c>
      <c r="G2077" s="20" t="s">
        <v>94</v>
      </c>
      <c r="R2077" s="23">
        <v>1</v>
      </c>
      <c r="W2077" s="28">
        <f t="shared" si="244"/>
        <v>1</v>
      </c>
    </row>
    <row r="2078" spans="1:23" outlineLevel="2" x14ac:dyDescent="0.25">
      <c r="A2078" s="20" t="s">
        <v>1392</v>
      </c>
      <c r="B2078" s="20">
        <v>707</v>
      </c>
      <c r="C2078" s="20" t="s">
        <v>146</v>
      </c>
      <c r="D2078" s="20">
        <v>1739</v>
      </c>
      <c r="E2078" s="20" t="s">
        <v>96</v>
      </c>
      <c r="F2078" s="20">
        <v>1715</v>
      </c>
      <c r="G2078" s="20" t="s">
        <v>96</v>
      </c>
      <c r="Q2078" s="23">
        <v>1</v>
      </c>
      <c r="R2078" s="23">
        <v>1</v>
      </c>
      <c r="U2078" s="23">
        <v>2</v>
      </c>
      <c r="W2078" s="28">
        <f t="shared" si="244"/>
        <v>4</v>
      </c>
    </row>
    <row r="2079" spans="1:23" outlineLevel="2" x14ac:dyDescent="0.25">
      <c r="A2079" s="20" t="s">
        <v>1392</v>
      </c>
      <c r="B2079" s="20">
        <v>707</v>
      </c>
      <c r="C2079" s="20" t="s">
        <v>146</v>
      </c>
      <c r="D2079" s="20">
        <v>1067</v>
      </c>
      <c r="E2079" s="20" t="s">
        <v>97</v>
      </c>
      <c r="F2079" s="20">
        <v>1068</v>
      </c>
      <c r="G2079" s="20" t="s">
        <v>97</v>
      </c>
      <c r="V2079" s="23">
        <v>1</v>
      </c>
      <c r="W2079" s="28">
        <f t="shared" si="244"/>
        <v>1</v>
      </c>
    </row>
    <row r="2080" spans="1:23" outlineLevel="2" x14ac:dyDescent="0.25">
      <c r="A2080" s="20" t="s">
        <v>1392</v>
      </c>
      <c r="B2080" s="20">
        <v>707</v>
      </c>
      <c r="C2080" s="20" t="s">
        <v>146</v>
      </c>
      <c r="D2080" s="20">
        <v>707</v>
      </c>
      <c r="E2080" s="20" t="s">
        <v>146</v>
      </c>
      <c r="F2080" s="20">
        <v>708</v>
      </c>
      <c r="G2080" s="20" t="s">
        <v>595</v>
      </c>
      <c r="H2080" s="23">
        <v>48</v>
      </c>
      <c r="I2080" s="23">
        <v>18</v>
      </c>
      <c r="J2080" s="23">
        <v>86</v>
      </c>
      <c r="K2080" s="23">
        <v>90</v>
      </c>
      <c r="L2080" s="23">
        <v>70</v>
      </c>
      <c r="W2080" s="28">
        <f t="shared" si="244"/>
        <v>312</v>
      </c>
    </row>
    <row r="2081" spans="1:23" outlineLevel="2" x14ac:dyDescent="0.25">
      <c r="A2081" s="20" t="s">
        <v>1392</v>
      </c>
      <c r="B2081" s="20">
        <v>707</v>
      </c>
      <c r="C2081" s="20" t="s">
        <v>146</v>
      </c>
      <c r="D2081" s="20">
        <v>707</v>
      </c>
      <c r="E2081" s="20" t="s">
        <v>146</v>
      </c>
      <c r="F2081" s="20">
        <v>709</v>
      </c>
      <c r="G2081" s="20" t="s">
        <v>596</v>
      </c>
      <c r="S2081" s="23">
        <v>54</v>
      </c>
      <c r="T2081" s="23">
        <v>64</v>
      </c>
      <c r="U2081" s="23">
        <v>62</v>
      </c>
      <c r="V2081" s="23">
        <v>59</v>
      </c>
      <c r="W2081" s="28">
        <f t="shared" si="244"/>
        <v>239</v>
      </c>
    </row>
    <row r="2082" spans="1:23" outlineLevel="2" x14ac:dyDescent="0.25">
      <c r="A2082" s="20" t="s">
        <v>1392</v>
      </c>
      <c r="B2082" s="20">
        <v>707</v>
      </c>
      <c r="C2082" s="20" t="s">
        <v>146</v>
      </c>
      <c r="D2082" s="20">
        <v>707</v>
      </c>
      <c r="E2082" s="20" t="s">
        <v>146</v>
      </c>
      <c r="F2082" s="20">
        <v>711</v>
      </c>
      <c r="G2082" s="20" t="s">
        <v>597</v>
      </c>
      <c r="P2082" s="23">
        <v>54</v>
      </c>
      <c r="Q2082" s="23">
        <v>61</v>
      </c>
      <c r="R2082" s="23">
        <v>65</v>
      </c>
      <c r="W2082" s="28">
        <f t="shared" si="244"/>
        <v>180</v>
      </c>
    </row>
    <row r="2083" spans="1:23" outlineLevel="2" x14ac:dyDescent="0.25">
      <c r="A2083" s="20" t="s">
        <v>1392</v>
      </c>
      <c r="B2083" s="20">
        <v>707</v>
      </c>
      <c r="C2083" s="20" t="s">
        <v>146</v>
      </c>
      <c r="D2083" s="20">
        <v>707</v>
      </c>
      <c r="E2083" s="20" t="s">
        <v>146</v>
      </c>
      <c r="F2083" s="20">
        <v>710</v>
      </c>
      <c r="G2083" s="20" t="s">
        <v>598</v>
      </c>
      <c r="M2083" s="23">
        <v>62</v>
      </c>
      <c r="N2083" s="23">
        <v>83</v>
      </c>
      <c r="O2083" s="23">
        <v>65</v>
      </c>
      <c r="W2083" s="28">
        <f t="shared" si="244"/>
        <v>210</v>
      </c>
    </row>
    <row r="2084" spans="1:23" outlineLevel="2" x14ac:dyDescent="0.25">
      <c r="A2084" s="20" t="s">
        <v>1392</v>
      </c>
      <c r="B2084" s="20">
        <v>707</v>
      </c>
      <c r="C2084" s="20" t="s">
        <v>146</v>
      </c>
      <c r="D2084" s="20">
        <v>957</v>
      </c>
      <c r="E2084" s="20" t="s">
        <v>178</v>
      </c>
      <c r="F2084" s="20">
        <v>958</v>
      </c>
      <c r="G2084" s="20" t="s">
        <v>724</v>
      </c>
      <c r="J2084" s="23">
        <v>1</v>
      </c>
      <c r="L2084" s="23">
        <v>4</v>
      </c>
      <c r="M2084" s="23">
        <v>1</v>
      </c>
      <c r="N2084" s="23">
        <v>3</v>
      </c>
      <c r="O2084" s="23">
        <v>1</v>
      </c>
      <c r="P2084" s="23">
        <v>4</v>
      </c>
      <c r="Q2084" s="23">
        <v>6</v>
      </c>
      <c r="W2084" s="28">
        <f t="shared" ref="W2084:W2159" si="254">SUM(H2084:V2084)</f>
        <v>20</v>
      </c>
    </row>
    <row r="2085" spans="1:23" outlineLevel="2" x14ac:dyDescent="0.25">
      <c r="A2085" s="20" t="s">
        <v>1392</v>
      </c>
      <c r="B2085" s="20">
        <v>707</v>
      </c>
      <c r="C2085" s="20" t="s">
        <v>146</v>
      </c>
      <c r="D2085" s="20">
        <v>957</v>
      </c>
      <c r="E2085" s="20" t="s">
        <v>178</v>
      </c>
      <c r="F2085" s="20">
        <v>959</v>
      </c>
      <c r="G2085" s="20" t="s">
        <v>725</v>
      </c>
      <c r="T2085" s="23">
        <v>4</v>
      </c>
      <c r="U2085" s="23">
        <v>1</v>
      </c>
      <c r="V2085" s="23">
        <v>4</v>
      </c>
      <c r="W2085" s="28">
        <f t="shared" si="254"/>
        <v>9</v>
      </c>
    </row>
    <row r="2086" spans="1:23" outlineLevel="2" x14ac:dyDescent="0.25">
      <c r="A2086" s="20" t="s">
        <v>1392</v>
      </c>
      <c r="B2086" s="20">
        <v>707</v>
      </c>
      <c r="C2086" s="20" t="s">
        <v>146</v>
      </c>
      <c r="D2086" s="20">
        <v>551</v>
      </c>
      <c r="E2086" s="20" t="s">
        <v>185</v>
      </c>
      <c r="F2086" s="20">
        <v>553</v>
      </c>
      <c r="G2086" s="20" t="s">
        <v>755</v>
      </c>
      <c r="H2086" s="23">
        <v>1</v>
      </c>
      <c r="W2086" s="28">
        <f t="shared" si="254"/>
        <v>1</v>
      </c>
    </row>
    <row r="2087" spans="1:23" outlineLevel="2" x14ac:dyDescent="0.25">
      <c r="A2087" s="20" t="s">
        <v>1392</v>
      </c>
      <c r="B2087" s="20">
        <v>707</v>
      </c>
      <c r="C2087" s="20" t="s">
        <v>146</v>
      </c>
      <c r="D2087" s="20">
        <v>551</v>
      </c>
      <c r="E2087" s="20" t="s">
        <v>185</v>
      </c>
      <c r="F2087" s="20">
        <v>557</v>
      </c>
      <c r="G2087" s="20" t="s">
        <v>756</v>
      </c>
      <c r="T2087" s="23">
        <v>1</v>
      </c>
      <c r="U2087" s="23">
        <v>1</v>
      </c>
      <c r="W2087" s="28">
        <f t="shared" si="254"/>
        <v>2</v>
      </c>
    </row>
    <row r="2088" spans="1:23" outlineLevel="1" x14ac:dyDescent="0.25">
      <c r="A2088" s="24" t="s">
        <v>1950</v>
      </c>
      <c r="B2088" s="25"/>
      <c r="C2088" s="25"/>
      <c r="D2088" s="25"/>
      <c r="E2088" s="25"/>
      <c r="F2088" s="25"/>
      <c r="G2088" s="25"/>
      <c r="H2088" s="26">
        <f t="shared" ref="H2088:W2088" si="255">SUBTOTAL(9,H2076:H2087)</f>
        <v>49</v>
      </c>
      <c r="I2088" s="26">
        <f t="shared" si="255"/>
        <v>18</v>
      </c>
      <c r="J2088" s="26">
        <f t="shared" si="255"/>
        <v>87</v>
      </c>
      <c r="K2088" s="26">
        <f t="shared" si="255"/>
        <v>90</v>
      </c>
      <c r="L2088" s="26">
        <f t="shared" si="255"/>
        <v>74</v>
      </c>
      <c r="M2088" s="26">
        <f t="shared" si="255"/>
        <v>63</v>
      </c>
      <c r="N2088" s="26">
        <f t="shared" si="255"/>
        <v>86</v>
      </c>
      <c r="O2088" s="26">
        <f t="shared" si="255"/>
        <v>66</v>
      </c>
      <c r="P2088" s="26">
        <f t="shared" si="255"/>
        <v>58</v>
      </c>
      <c r="Q2088" s="26">
        <f t="shared" si="255"/>
        <v>68</v>
      </c>
      <c r="R2088" s="26">
        <f t="shared" si="255"/>
        <v>67</v>
      </c>
      <c r="S2088" s="26">
        <f t="shared" si="255"/>
        <v>56</v>
      </c>
      <c r="T2088" s="26">
        <f t="shared" si="255"/>
        <v>70</v>
      </c>
      <c r="U2088" s="26">
        <f t="shared" si="255"/>
        <v>73</v>
      </c>
      <c r="V2088" s="26">
        <f t="shared" si="255"/>
        <v>64</v>
      </c>
      <c r="W2088" s="28">
        <f t="shared" si="255"/>
        <v>989</v>
      </c>
    </row>
    <row r="2089" spans="1:23" outlineLevel="2" x14ac:dyDescent="0.25">
      <c r="A2089" s="20" t="s">
        <v>1393</v>
      </c>
      <c r="B2089" s="20">
        <v>718</v>
      </c>
      <c r="C2089" s="20" t="s">
        <v>148</v>
      </c>
      <c r="D2089" s="20">
        <v>1739</v>
      </c>
      <c r="E2089" s="20" t="s">
        <v>96</v>
      </c>
      <c r="F2089" s="20">
        <v>1715</v>
      </c>
      <c r="G2089" s="20" t="s">
        <v>96</v>
      </c>
      <c r="R2089" s="23">
        <v>1</v>
      </c>
      <c r="W2089" s="28">
        <f t="shared" si="254"/>
        <v>1</v>
      </c>
    </row>
    <row r="2090" spans="1:23" outlineLevel="2" x14ac:dyDescent="0.25">
      <c r="A2090" s="20" t="s">
        <v>1393</v>
      </c>
      <c r="B2090" s="20">
        <v>718</v>
      </c>
      <c r="C2090" s="20" t="s">
        <v>148</v>
      </c>
      <c r="D2090" s="20">
        <v>718</v>
      </c>
      <c r="E2090" s="20" t="s">
        <v>148</v>
      </c>
      <c r="F2090" s="20">
        <v>719</v>
      </c>
      <c r="G2090" s="20" t="s">
        <v>602</v>
      </c>
      <c r="H2090" s="23">
        <v>3</v>
      </c>
      <c r="J2090" s="23">
        <v>15</v>
      </c>
      <c r="K2090" s="23">
        <v>13</v>
      </c>
      <c r="L2090" s="23">
        <v>13</v>
      </c>
      <c r="M2090" s="23">
        <v>15</v>
      </c>
      <c r="N2090" s="23">
        <v>11</v>
      </c>
      <c r="O2090" s="23">
        <v>5</v>
      </c>
      <c r="W2090" s="28">
        <f t="shared" si="254"/>
        <v>75</v>
      </c>
    </row>
    <row r="2091" spans="1:23" outlineLevel="2" x14ac:dyDescent="0.25">
      <c r="A2091" s="20" t="s">
        <v>1393</v>
      </c>
      <c r="B2091" s="20">
        <v>718</v>
      </c>
      <c r="C2091" s="20" t="s">
        <v>148</v>
      </c>
      <c r="D2091" s="20">
        <v>718</v>
      </c>
      <c r="E2091" s="20" t="s">
        <v>148</v>
      </c>
      <c r="F2091" s="20">
        <v>721</v>
      </c>
      <c r="G2091" s="20" t="s">
        <v>603</v>
      </c>
      <c r="P2091" s="23">
        <v>8</v>
      </c>
      <c r="Q2091" s="23">
        <v>11</v>
      </c>
      <c r="R2091" s="23">
        <v>16</v>
      </c>
      <c r="W2091" s="28">
        <f t="shared" si="254"/>
        <v>35</v>
      </c>
    </row>
    <row r="2092" spans="1:23" outlineLevel="2" x14ac:dyDescent="0.25">
      <c r="A2092" s="20" t="s">
        <v>1393</v>
      </c>
      <c r="B2092" s="20">
        <v>718</v>
      </c>
      <c r="C2092" s="20" t="s">
        <v>148</v>
      </c>
      <c r="D2092" s="20">
        <v>718</v>
      </c>
      <c r="E2092" s="20" t="s">
        <v>148</v>
      </c>
      <c r="F2092" s="20">
        <v>720</v>
      </c>
      <c r="G2092" s="20" t="s">
        <v>604</v>
      </c>
      <c r="S2092" s="23">
        <v>11</v>
      </c>
      <c r="T2092" s="23">
        <v>15</v>
      </c>
      <c r="U2092" s="23">
        <v>15</v>
      </c>
      <c r="V2092" s="23">
        <v>15</v>
      </c>
      <c r="W2092" s="28">
        <f t="shared" si="254"/>
        <v>56</v>
      </c>
    </row>
    <row r="2093" spans="1:23" outlineLevel="2" x14ac:dyDescent="0.25">
      <c r="A2093" s="20" t="s">
        <v>1393</v>
      </c>
      <c r="B2093" s="20">
        <v>718</v>
      </c>
      <c r="C2093" s="20" t="s">
        <v>148</v>
      </c>
      <c r="D2093" s="20">
        <v>1469</v>
      </c>
      <c r="E2093" s="20" t="s">
        <v>176</v>
      </c>
      <c r="F2093" s="20">
        <v>948</v>
      </c>
      <c r="G2093" s="20" t="s">
        <v>720</v>
      </c>
      <c r="S2093" s="23">
        <v>1</v>
      </c>
      <c r="W2093" s="28">
        <f t="shared" si="254"/>
        <v>1</v>
      </c>
    </row>
    <row r="2094" spans="1:23" outlineLevel="1" x14ac:dyDescent="0.25">
      <c r="A2094" s="24" t="s">
        <v>1951</v>
      </c>
      <c r="B2094" s="25"/>
      <c r="C2094" s="25"/>
      <c r="D2094" s="25"/>
      <c r="E2094" s="25"/>
      <c r="F2094" s="25"/>
      <c r="G2094" s="25"/>
      <c r="H2094" s="26">
        <f t="shared" ref="H2094:W2094" si="256">SUBTOTAL(9,H2089:H2093)</f>
        <v>3</v>
      </c>
      <c r="I2094" s="26">
        <f t="shared" si="256"/>
        <v>0</v>
      </c>
      <c r="J2094" s="26">
        <f t="shared" si="256"/>
        <v>15</v>
      </c>
      <c r="K2094" s="26">
        <f t="shared" si="256"/>
        <v>13</v>
      </c>
      <c r="L2094" s="26">
        <f t="shared" si="256"/>
        <v>13</v>
      </c>
      <c r="M2094" s="26">
        <f t="shared" si="256"/>
        <v>15</v>
      </c>
      <c r="N2094" s="26">
        <f t="shared" si="256"/>
        <v>11</v>
      </c>
      <c r="O2094" s="26">
        <f t="shared" si="256"/>
        <v>5</v>
      </c>
      <c r="P2094" s="26">
        <f t="shared" si="256"/>
        <v>8</v>
      </c>
      <c r="Q2094" s="26">
        <f t="shared" si="256"/>
        <v>11</v>
      </c>
      <c r="R2094" s="26">
        <f t="shared" si="256"/>
        <v>17</v>
      </c>
      <c r="S2094" s="26">
        <f t="shared" si="256"/>
        <v>12</v>
      </c>
      <c r="T2094" s="26">
        <f t="shared" si="256"/>
        <v>15</v>
      </c>
      <c r="U2094" s="26">
        <f t="shared" si="256"/>
        <v>15</v>
      </c>
      <c r="V2094" s="26">
        <f t="shared" si="256"/>
        <v>15</v>
      </c>
      <c r="W2094" s="28">
        <f t="shared" si="256"/>
        <v>168</v>
      </c>
    </row>
    <row r="2095" spans="1:23" outlineLevel="2" x14ac:dyDescent="0.25">
      <c r="A2095" s="20" t="s">
        <v>1394</v>
      </c>
      <c r="B2095" s="20">
        <v>936</v>
      </c>
      <c r="C2095" s="20" t="s">
        <v>174</v>
      </c>
      <c r="D2095" s="20">
        <v>219</v>
      </c>
      <c r="E2095" s="20" t="s">
        <v>75</v>
      </c>
      <c r="F2095" s="20">
        <v>222</v>
      </c>
      <c r="G2095" s="20" t="s">
        <v>362</v>
      </c>
      <c r="V2095" s="23">
        <v>1</v>
      </c>
      <c r="W2095" s="28">
        <f t="shared" si="254"/>
        <v>1</v>
      </c>
    </row>
    <row r="2096" spans="1:23" outlineLevel="2" x14ac:dyDescent="0.25">
      <c r="A2096" s="20" t="s">
        <v>1394</v>
      </c>
      <c r="B2096" s="20">
        <v>936</v>
      </c>
      <c r="C2096" s="20" t="s">
        <v>174</v>
      </c>
      <c r="D2096" s="20">
        <v>1095</v>
      </c>
      <c r="E2096" s="20" t="s">
        <v>235</v>
      </c>
      <c r="F2096" s="20">
        <v>1096</v>
      </c>
      <c r="G2096" s="20" t="s">
        <v>235</v>
      </c>
      <c r="S2096" s="23">
        <v>3</v>
      </c>
      <c r="W2096" s="28">
        <f t="shared" si="254"/>
        <v>3</v>
      </c>
    </row>
    <row r="2097" spans="1:23" outlineLevel="2" x14ac:dyDescent="0.25">
      <c r="A2097" s="20" t="s">
        <v>1394</v>
      </c>
      <c r="B2097" s="20">
        <v>936</v>
      </c>
      <c r="C2097" s="20" t="s">
        <v>174</v>
      </c>
      <c r="D2097" s="20">
        <v>296</v>
      </c>
      <c r="E2097" s="20" t="s">
        <v>99</v>
      </c>
      <c r="F2097" s="20">
        <v>297</v>
      </c>
      <c r="G2097" s="20" t="s">
        <v>396</v>
      </c>
      <c r="J2097" s="23">
        <v>1</v>
      </c>
      <c r="W2097" s="28">
        <f t="shared" si="254"/>
        <v>1</v>
      </c>
    </row>
    <row r="2098" spans="1:23" outlineLevel="2" x14ac:dyDescent="0.25">
      <c r="A2098" s="20" t="s">
        <v>1394</v>
      </c>
      <c r="B2098" s="20">
        <v>936</v>
      </c>
      <c r="C2098" s="20" t="s">
        <v>174</v>
      </c>
      <c r="D2098" s="20">
        <v>1466</v>
      </c>
      <c r="E2098" s="20" t="s">
        <v>151</v>
      </c>
      <c r="F2098" s="20">
        <v>331</v>
      </c>
      <c r="G2098" s="20" t="s">
        <v>609</v>
      </c>
      <c r="R2098" s="23">
        <v>1</v>
      </c>
      <c r="W2098" s="28">
        <f t="shared" si="254"/>
        <v>1</v>
      </c>
    </row>
    <row r="2099" spans="1:23" outlineLevel="2" x14ac:dyDescent="0.25">
      <c r="A2099" s="20" t="s">
        <v>1394</v>
      </c>
      <c r="B2099" s="20">
        <v>936</v>
      </c>
      <c r="C2099" s="20" t="s">
        <v>174</v>
      </c>
      <c r="D2099" s="20">
        <v>1466</v>
      </c>
      <c r="E2099" s="20" t="s">
        <v>151</v>
      </c>
      <c r="F2099" s="20">
        <v>333</v>
      </c>
      <c r="G2099" s="20" t="s">
        <v>610</v>
      </c>
      <c r="N2099" s="23">
        <v>2</v>
      </c>
      <c r="W2099" s="28">
        <f t="shared" si="254"/>
        <v>2</v>
      </c>
    </row>
    <row r="2100" spans="1:23" outlineLevel="2" x14ac:dyDescent="0.25">
      <c r="A2100" s="20" t="s">
        <v>1394</v>
      </c>
      <c r="B2100" s="20">
        <v>936</v>
      </c>
      <c r="C2100" s="20" t="s">
        <v>174</v>
      </c>
      <c r="D2100" s="20">
        <v>1466</v>
      </c>
      <c r="E2100" s="20" t="s">
        <v>151</v>
      </c>
      <c r="F2100" s="20">
        <v>332</v>
      </c>
      <c r="G2100" s="20" t="s">
        <v>611</v>
      </c>
      <c r="U2100" s="23">
        <v>1</v>
      </c>
      <c r="W2100" s="28">
        <f t="shared" si="254"/>
        <v>1</v>
      </c>
    </row>
    <row r="2101" spans="1:23" outlineLevel="2" x14ac:dyDescent="0.25">
      <c r="A2101" s="20" t="s">
        <v>1394</v>
      </c>
      <c r="B2101" s="20">
        <v>936</v>
      </c>
      <c r="C2101" s="20" t="s">
        <v>174</v>
      </c>
      <c r="D2101" s="20">
        <v>936</v>
      </c>
      <c r="E2101" s="20" t="s">
        <v>174</v>
      </c>
      <c r="F2101" s="20">
        <v>937</v>
      </c>
      <c r="G2101" s="20" t="s">
        <v>711</v>
      </c>
      <c r="J2101" s="23">
        <v>10</v>
      </c>
      <c r="K2101" s="23">
        <v>10</v>
      </c>
      <c r="L2101" s="23">
        <v>12</v>
      </c>
      <c r="W2101" s="28">
        <f t="shared" si="254"/>
        <v>32</v>
      </c>
    </row>
    <row r="2102" spans="1:23" outlineLevel="2" x14ac:dyDescent="0.25">
      <c r="A2102" s="20" t="s">
        <v>1394</v>
      </c>
      <c r="B2102" s="20">
        <v>936</v>
      </c>
      <c r="C2102" s="20" t="s">
        <v>174</v>
      </c>
      <c r="D2102" s="20">
        <v>936</v>
      </c>
      <c r="E2102" s="20" t="s">
        <v>174</v>
      </c>
      <c r="F2102" s="20">
        <v>939</v>
      </c>
      <c r="G2102" s="20" t="s">
        <v>712</v>
      </c>
      <c r="S2102" s="23">
        <v>14</v>
      </c>
      <c r="T2102" s="23">
        <v>9</v>
      </c>
      <c r="U2102" s="23">
        <v>18</v>
      </c>
      <c r="V2102" s="23">
        <v>17</v>
      </c>
      <c r="W2102" s="28">
        <f t="shared" si="254"/>
        <v>58</v>
      </c>
    </row>
    <row r="2103" spans="1:23" outlineLevel="2" x14ac:dyDescent="0.25">
      <c r="A2103" s="20" t="s">
        <v>1394</v>
      </c>
      <c r="B2103" s="20">
        <v>936</v>
      </c>
      <c r="C2103" s="20" t="s">
        <v>174</v>
      </c>
      <c r="D2103" s="20">
        <v>936</v>
      </c>
      <c r="E2103" s="20" t="s">
        <v>174</v>
      </c>
      <c r="F2103" s="20">
        <v>940</v>
      </c>
      <c r="G2103" s="20" t="s">
        <v>713</v>
      </c>
      <c r="P2103" s="23">
        <v>7</v>
      </c>
      <c r="Q2103" s="23">
        <v>12</v>
      </c>
      <c r="R2103" s="23">
        <v>11</v>
      </c>
      <c r="W2103" s="28">
        <f t="shared" si="254"/>
        <v>30</v>
      </c>
    </row>
    <row r="2104" spans="1:23" outlineLevel="2" x14ac:dyDescent="0.25">
      <c r="A2104" s="20" t="s">
        <v>1394</v>
      </c>
      <c r="B2104" s="20">
        <v>936</v>
      </c>
      <c r="C2104" s="20" t="s">
        <v>174</v>
      </c>
      <c r="D2104" s="20">
        <v>936</v>
      </c>
      <c r="E2104" s="20" t="s">
        <v>174</v>
      </c>
      <c r="F2104" s="20">
        <v>941</v>
      </c>
      <c r="G2104" s="20" t="s">
        <v>714</v>
      </c>
      <c r="M2104" s="23">
        <v>10</v>
      </c>
      <c r="N2104" s="23">
        <v>7</v>
      </c>
      <c r="W2104" s="28">
        <f t="shared" si="254"/>
        <v>17</v>
      </c>
    </row>
    <row r="2105" spans="1:23" outlineLevel="2" x14ac:dyDescent="0.25">
      <c r="A2105" s="20" t="s">
        <v>1394</v>
      </c>
      <c r="B2105" s="20">
        <v>936</v>
      </c>
      <c r="C2105" s="20" t="s">
        <v>174</v>
      </c>
      <c r="D2105" s="20">
        <v>936</v>
      </c>
      <c r="E2105" s="20" t="s">
        <v>174</v>
      </c>
      <c r="F2105" s="20">
        <v>942</v>
      </c>
      <c r="G2105" s="20" t="s">
        <v>715</v>
      </c>
      <c r="J2105" s="23">
        <v>5</v>
      </c>
      <c r="K2105" s="23">
        <v>4</v>
      </c>
      <c r="L2105" s="23">
        <v>2</v>
      </c>
      <c r="W2105" s="28">
        <f t="shared" si="254"/>
        <v>11</v>
      </c>
    </row>
    <row r="2106" spans="1:23" outlineLevel="2" x14ac:dyDescent="0.25">
      <c r="A2106" s="20" t="s">
        <v>1394</v>
      </c>
      <c r="B2106" s="20">
        <v>936</v>
      </c>
      <c r="C2106" s="20" t="s">
        <v>174</v>
      </c>
      <c r="D2106" s="20">
        <v>936</v>
      </c>
      <c r="E2106" s="20" t="s">
        <v>174</v>
      </c>
      <c r="F2106" s="20">
        <v>938</v>
      </c>
      <c r="G2106" s="20" t="s">
        <v>716</v>
      </c>
      <c r="M2106" s="23">
        <v>3</v>
      </c>
      <c r="N2106" s="23">
        <v>1</v>
      </c>
      <c r="O2106" s="23">
        <v>10</v>
      </c>
      <c r="W2106" s="28">
        <f t="shared" si="254"/>
        <v>14</v>
      </c>
    </row>
    <row r="2107" spans="1:23" outlineLevel="1" x14ac:dyDescent="0.25">
      <c r="A2107" s="24" t="s">
        <v>1952</v>
      </c>
      <c r="B2107" s="25"/>
      <c r="C2107" s="25"/>
      <c r="D2107" s="25"/>
      <c r="E2107" s="25"/>
      <c r="F2107" s="25"/>
      <c r="G2107" s="25"/>
      <c r="H2107" s="26">
        <f t="shared" ref="H2107:W2107" si="257">SUBTOTAL(9,H2095:H2106)</f>
        <v>0</v>
      </c>
      <c r="I2107" s="26">
        <f t="shared" si="257"/>
        <v>0</v>
      </c>
      <c r="J2107" s="26">
        <f t="shared" si="257"/>
        <v>16</v>
      </c>
      <c r="K2107" s="26">
        <f t="shared" si="257"/>
        <v>14</v>
      </c>
      <c r="L2107" s="26">
        <f t="shared" si="257"/>
        <v>14</v>
      </c>
      <c r="M2107" s="26">
        <f t="shared" si="257"/>
        <v>13</v>
      </c>
      <c r="N2107" s="26">
        <f t="shared" si="257"/>
        <v>10</v>
      </c>
      <c r="O2107" s="26">
        <f t="shared" si="257"/>
        <v>10</v>
      </c>
      <c r="P2107" s="26">
        <f t="shared" si="257"/>
        <v>7</v>
      </c>
      <c r="Q2107" s="26">
        <f t="shared" si="257"/>
        <v>12</v>
      </c>
      <c r="R2107" s="26">
        <f t="shared" si="257"/>
        <v>12</v>
      </c>
      <c r="S2107" s="26">
        <f t="shared" si="257"/>
        <v>17</v>
      </c>
      <c r="T2107" s="26">
        <f t="shared" si="257"/>
        <v>9</v>
      </c>
      <c r="U2107" s="26">
        <f t="shared" si="257"/>
        <v>19</v>
      </c>
      <c r="V2107" s="26">
        <f t="shared" si="257"/>
        <v>18</v>
      </c>
      <c r="W2107" s="28">
        <f t="shared" si="257"/>
        <v>171</v>
      </c>
    </row>
    <row r="2108" spans="1:23" outlineLevel="2" x14ac:dyDescent="0.25">
      <c r="A2108" s="20" t="s">
        <v>77</v>
      </c>
      <c r="B2108" s="20">
        <v>1009</v>
      </c>
      <c r="C2108" s="20" t="s">
        <v>77</v>
      </c>
      <c r="D2108" s="20">
        <v>1009</v>
      </c>
      <c r="E2108" s="20" t="s">
        <v>77</v>
      </c>
      <c r="F2108" s="20">
        <v>1010</v>
      </c>
      <c r="G2108" s="20" t="s">
        <v>365</v>
      </c>
      <c r="H2108" s="23">
        <v>3</v>
      </c>
      <c r="J2108" s="23">
        <v>11</v>
      </c>
      <c r="K2108" s="23">
        <v>16</v>
      </c>
      <c r="L2108" s="23">
        <v>11</v>
      </c>
      <c r="M2108" s="23">
        <v>12</v>
      </c>
      <c r="N2108" s="23">
        <v>12</v>
      </c>
      <c r="O2108" s="23">
        <v>14</v>
      </c>
      <c r="P2108" s="23">
        <v>9</v>
      </c>
      <c r="Q2108" s="23">
        <v>10</v>
      </c>
      <c r="R2108" s="23">
        <v>17</v>
      </c>
      <c r="W2108" s="28">
        <f t="shared" si="254"/>
        <v>115</v>
      </c>
    </row>
    <row r="2109" spans="1:23" outlineLevel="2" x14ac:dyDescent="0.25">
      <c r="A2109" s="20" t="s">
        <v>77</v>
      </c>
      <c r="B2109" s="20">
        <v>1009</v>
      </c>
      <c r="C2109" s="20" t="s">
        <v>77</v>
      </c>
      <c r="D2109" s="20">
        <v>1095</v>
      </c>
      <c r="E2109" s="20" t="s">
        <v>235</v>
      </c>
      <c r="F2109" s="20">
        <v>1096</v>
      </c>
      <c r="G2109" s="20" t="s">
        <v>235</v>
      </c>
      <c r="S2109" s="23">
        <v>1</v>
      </c>
      <c r="T2109" s="23">
        <v>1</v>
      </c>
      <c r="U2109" s="23">
        <v>1</v>
      </c>
      <c r="V2109" s="23">
        <v>1</v>
      </c>
      <c r="W2109" s="28">
        <f t="shared" si="254"/>
        <v>4</v>
      </c>
    </row>
    <row r="2110" spans="1:23" outlineLevel="2" x14ac:dyDescent="0.25">
      <c r="A2110" s="20" t="s">
        <v>77</v>
      </c>
      <c r="B2110" s="20">
        <v>1009</v>
      </c>
      <c r="C2110" s="20" t="s">
        <v>77</v>
      </c>
      <c r="D2110" s="20">
        <v>1465</v>
      </c>
      <c r="E2110" s="20" t="s">
        <v>144</v>
      </c>
      <c r="F2110" s="20">
        <v>339</v>
      </c>
      <c r="G2110" s="20" t="s">
        <v>590</v>
      </c>
      <c r="K2110" s="23">
        <v>1</v>
      </c>
      <c r="W2110" s="28">
        <f t="shared" si="254"/>
        <v>1</v>
      </c>
    </row>
    <row r="2111" spans="1:23" outlineLevel="2" x14ac:dyDescent="0.25">
      <c r="A2111" s="20" t="s">
        <v>77</v>
      </c>
      <c r="B2111" s="20">
        <v>1009</v>
      </c>
      <c r="C2111" s="20" t="s">
        <v>77</v>
      </c>
      <c r="D2111" s="20">
        <v>1465</v>
      </c>
      <c r="E2111" s="20" t="s">
        <v>144</v>
      </c>
      <c r="F2111" s="20">
        <v>340</v>
      </c>
      <c r="G2111" s="20" t="s">
        <v>591</v>
      </c>
      <c r="S2111" s="23">
        <v>5</v>
      </c>
      <c r="T2111" s="23">
        <v>3</v>
      </c>
      <c r="U2111" s="23">
        <v>4</v>
      </c>
      <c r="V2111" s="23">
        <v>7</v>
      </c>
      <c r="W2111" s="28">
        <f t="shared" si="254"/>
        <v>19</v>
      </c>
    </row>
    <row r="2112" spans="1:23" outlineLevel="2" x14ac:dyDescent="0.25">
      <c r="A2112" s="20" t="s">
        <v>77</v>
      </c>
      <c r="B2112" s="20">
        <v>1009</v>
      </c>
      <c r="C2112" s="20" t="s">
        <v>77</v>
      </c>
      <c r="D2112" s="20">
        <v>1466</v>
      </c>
      <c r="E2112" s="20" t="s">
        <v>151</v>
      </c>
      <c r="F2112" s="20">
        <v>331</v>
      </c>
      <c r="G2112" s="20" t="s">
        <v>609</v>
      </c>
      <c r="P2112" s="23">
        <v>1</v>
      </c>
      <c r="Q2112" s="23">
        <v>2</v>
      </c>
      <c r="W2112" s="28">
        <f t="shared" si="254"/>
        <v>3</v>
      </c>
    </row>
    <row r="2113" spans="1:23" outlineLevel="2" x14ac:dyDescent="0.25">
      <c r="A2113" s="20" t="s">
        <v>77</v>
      </c>
      <c r="B2113" s="20">
        <v>1009</v>
      </c>
      <c r="C2113" s="20" t="s">
        <v>77</v>
      </c>
      <c r="D2113" s="20">
        <v>1466</v>
      </c>
      <c r="E2113" s="20" t="s">
        <v>151</v>
      </c>
      <c r="F2113" s="20">
        <v>332</v>
      </c>
      <c r="G2113" s="20" t="s">
        <v>611</v>
      </c>
      <c r="S2113" s="23">
        <v>5</v>
      </c>
      <c r="T2113" s="23">
        <v>2</v>
      </c>
      <c r="W2113" s="28">
        <f t="shared" si="254"/>
        <v>7</v>
      </c>
    </row>
    <row r="2114" spans="1:23" outlineLevel="1" x14ac:dyDescent="0.25">
      <c r="A2114" s="24" t="s">
        <v>997</v>
      </c>
      <c r="B2114" s="25"/>
      <c r="C2114" s="25"/>
      <c r="D2114" s="25"/>
      <c r="E2114" s="25"/>
      <c r="F2114" s="25"/>
      <c r="G2114" s="25"/>
      <c r="H2114" s="26">
        <f t="shared" ref="H2114:W2114" si="258">SUBTOTAL(9,H2108:H2113)</f>
        <v>3</v>
      </c>
      <c r="I2114" s="26">
        <f t="shared" si="258"/>
        <v>0</v>
      </c>
      <c r="J2114" s="26">
        <f t="shared" si="258"/>
        <v>11</v>
      </c>
      <c r="K2114" s="26">
        <f t="shared" si="258"/>
        <v>17</v>
      </c>
      <c r="L2114" s="26">
        <f t="shared" si="258"/>
        <v>11</v>
      </c>
      <c r="M2114" s="26">
        <f t="shared" si="258"/>
        <v>12</v>
      </c>
      <c r="N2114" s="26">
        <f t="shared" si="258"/>
        <v>12</v>
      </c>
      <c r="O2114" s="26">
        <f t="shared" si="258"/>
        <v>14</v>
      </c>
      <c r="P2114" s="26">
        <f t="shared" si="258"/>
        <v>10</v>
      </c>
      <c r="Q2114" s="26">
        <f t="shared" si="258"/>
        <v>12</v>
      </c>
      <c r="R2114" s="26">
        <f t="shared" si="258"/>
        <v>17</v>
      </c>
      <c r="S2114" s="26">
        <f t="shared" si="258"/>
        <v>11</v>
      </c>
      <c r="T2114" s="26">
        <f t="shared" si="258"/>
        <v>6</v>
      </c>
      <c r="U2114" s="26">
        <f t="shared" si="258"/>
        <v>5</v>
      </c>
      <c r="V2114" s="26">
        <f t="shared" si="258"/>
        <v>8</v>
      </c>
      <c r="W2114" s="28">
        <f t="shared" si="258"/>
        <v>149</v>
      </c>
    </row>
    <row r="2115" spans="1:23" outlineLevel="2" x14ac:dyDescent="0.25">
      <c r="A2115" s="20" t="s">
        <v>1395</v>
      </c>
      <c r="B2115" s="20">
        <v>1002</v>
      </c>
      <c r="C2115" s="20" t="s">
        <v>58</v>
      </c>
      <c r="D2115" s="20">
        <v>1197</v>
      </c>
      <c r="E2115" s="20" t="s">
        <v>239</v>
      </c>
      <c r="F2115" s="20">
        <v>1198</v>
      </c>
      <c r="G2115" s="20" t="s">
        <v>239</v>
      </c>
      <c r="T2115" s="23">
        <v>2</v>
      </c>
      <c r="W2115" s="28">
        <f t="shared" si="254"/>
        <v>2</v>
      </c>
    </row>
    <row r="2116" spans="1:23" outlineLevel="1" x14ac:dyDescent="0.25">
      <c r="A2116" s="24" t="s">
        <v>1953</v>
      </c>
      <c r="B2116" s="25"/>
      <c r="C2116" s="25"/>
      <c r="D2116" s="25"/>
      <c r="E2116" s="25"/>
      <c r="F2116" s="25"/>
      <c r="G2116" s="25"/>
      <c r="H2116" s="26">
        <f t="shared" ref="H2116:W2116" si="259">SUBTOTAL(9,H2115:H2115)</f>
        <v>0</v>
      </c>
      <c r="I2116" s="26">
        <f t="shared" si="259"/>
        <v>0</v>
      </c>
      <c r="J2116" s="26">
        <f t="shared" si="259"/>
        <v>0</v>
      </c>
      <c r="K2116" s="26">
        <f t="shared" si="259"/>
        <v>0</v>
      </c>
      <c r="L2116" s="26">
        <f t="shared" si="259"/>
        <v>0</v>
      </c>
      <c r="M2116" s="26">
        <f t="shared" si="259"/>
        <v>0</v>
      </c>
      <c r="N2116" s="26">
        <f t="shared" si="259"/>
        <v>0</v>
      </c>
      <c r="O2116" s="26">
        <f t="shared" si="259"/>
        <v>0</v>
      </c>
      <c r="P2116" s="26">
        <f t="shared" si="259"/>
        <v>0</v>
      </c>
      <c r="Q2116" s="26">
        <f t="shared" si="259"/>
        <v>0</v>
      </c>
      <c r="R2116" s="26">
        <f t="shared" si="259"/>
        <v>0</v>
      </c>
      <c r="S2116" s="26">
        <f t="shared" si="259"/>
        <v>0</v>
      </c>
      <c r="T2116" s="26">
        <f t="shared" si="259"/>
        <v>2</v>
      </c>
      <c r="U2116" s="26">
        <f t="shared" si="259"/>
        <v>0</v>
      </c>
      <c r="V2116" s="26">
        <f t="shared" si="259"/>
        <v>0</v>
      </c>
      <c r="W2116" s="28">
        <f t="shared" si="259"/>
        <v>2</v>
      </c>
    </row>
    <row r="2117" spans="1:23" outlineLevel="2" x14ac:dyDescent="0.25">
      <c r="A2117" s="20" t="s">
        <v>1396</v>
      </c>
      <c r="B2117" s="20">
        <v>1011</v>
      </c>
      <c r="C2117" s="20" t="s">
        <v>78</v>
      </c>
      <c r="D2117" s="20">
        <v>38</v>
      </c>
      <c r="E2117" s="20" t="s">
        <v>26</v>
      </c>
      <c r="F2117" s="20">
        <v>39</v>
      </c>
      <c r="G2117" s="20" t="s">
        <v>280</v>
      </c>
      <c r="T2117" s="23">
        <v>1</v>
      </c>
      <c r="W2117" s="28">
        <f t="shared" si="254"/>
        <v>1</v>
      </c>
    </row>
    <row r="2118" spans="1:23" outlineLevel="2" x14ac:dyDescent="0.25">
      <c r="A2118" s="20" t="s">
        <v>1396</v>
      </c>
      <c r="B2118" s="20">
        <v>1011</v>
      </c>
      <c r="C2118" s="20" t="s">
        <v>78</v>
      </c>
      <c r="D2118" s="20">
        <v>108</v>
      </c>
      <c r="E2118" s="20" t="s">
        <v>39</v>
      </c>
      <c r="F2118" s="20">
        <v>109</v>
      </c>
      <c r="G2118" s="20" t="s">
        <v>311</v>
      </c>
      <c r="N2118" s="23">
        <v>2</v>
      </c>
      <c r="O2118" s="23">
        <v>1</v>
      </c>
      <c r="P2118" s="23">
        <v>1</v>
      </c>
      <c r="W2118" s="28">
        <f t="shared" si="254"/>
        <v>4</v>
      </c>
    </row>
    <row r="2119" spans="1:23" outlineLevel="2" x14ac:dyDescent="0.25">
      <c r="A2119" s="20" t="s">
        <v>1396</v>
      </c>
      <c r="B2119" s="20">
        <v>1011</v>
      </c>
      <c r="C2119" s="20" t="s">
        <v>78</v>
      </c>
      <c r="D2119" s="20">
        <v>108</v>
      </c>
      <c r="E2119" s="20" t="s">
        <v>39</v>
      </c>
      <c r="F2119" s="20">
        <v>111</v>
      </c>
      <c r="G2119" s="20" t="s">
        <v>312</v>
      </c>
      <c r="R2119" s="23">
        <v>1</v>
      </c>
      <c r="S2119" s="23">
        <v>7</v>
      </c>
      <c r="T2119" s="23">
        <v>5</v>
      </c>
      <c r="U2119" s="23">
        <v>7</v>
      </c>
      <c r="V2119" s="23">
        <v>3</v>
      </c>
      <c r="W2119" s="28">
        <f t="shared" si="254"/>
        <v>23</v>
      </c>
    </row>
    <row r="2120" spans="1:23" outlineLevel="2" x14ac:dyDescent="0.25">
      <c r="A2120" s="20" t="s">
        <v>1396</v>
      </c>
      <c r="B2120" s="20">
        <v>1011</v>
      </c>
      <c r="C2120" s="20" t="s">
        <v>78</v>
      </c>
      <c r="D2120" s="20">
        <v>1011</v>
      </c>
      <c r="E2120" s="20" t="s">
        <v>78</v>
      </c>
      <c r="F2120" s="20">
        <v>1012</v>
      </c>
      <c r="G2120" s="20" t="s">
        <v>366</v>
      </c>
      <c r="H2120" s="23">
        <v>8</v>
      </c>
      <c r="J2120" s="23">
        <v>13</v>
      </c>
      <c r="K2120" s="23">
        <v>18</v>
      </c>
      <c r="L2120" s="23">
        <v>14</v>
      </c>
      <c r="M2120" s="23">
        <v>16</v>
      </c>
      <c r="N2120" s="23">
        <v>21</v>
      </c>
      <c r="O2120" s="23">
        <v>19</v>
      </c>
      <c r="P2120" s="23">
        <v>6</v>
      </c>
      <c r="Q2120" s="23">
        <v>13</v>
      </c>
      <c r="R2120" s="23">
        <v>11</v>
      </c>
      <c r="W2120" s="28">
        <f t="shared" si="254"/>
        <v>139</v>
      </c>
    </row>
    <row r="2121" spans="1:23" outlineLevel="2" x14ac:dyDescent="0.25">
      <c r="A2121" s="20" t="s">
        <v>1396</v>
      </c>
      <c r="B2121" s="20">
        <v>1011</v>
      </c>
      <c r="C2121" s="20" t="s">
        <v>78</v>
      </c>
      <c r="D2121" s="20">
        <v>1197</v>
      </c>
      <c r="E2121" s="20" t="s">
        <v>239</v>
      </c>
      <c r="F2121" s="20">
        <v>1198</v>
      </c>
      <c r="G2121" s="20" t="s">
        <v>239</v>
      </c>
      <c r="S2121" s="23">
        <v>3</v>
      </c>
      <c r="U2121" s="23">
        <v>3</v>
      </c>
      <c r="V2121" s="23">
        <v>7</v>
      </c>
      <c r="W2121" s="28">
        <f t="shared" si="254"/>
        <v>13</v>
      </c>
    </row>
    <row r="2122" spans="1:23" outlineLevel="2" x14ac:dyDescent="0.25">
      <c r="A2122" s="20" t="s">
        <v>1396</v>
      </c>
      <c r="B2122" s="20">
        <v>1011</v>
      </c>
      <c r="C2122" s="20" t="s">
        <v>78</v>
      </c>
      <c r="D2122" s="20">
        <v>389</v>
      </c>
      <c r="E2122" s="20" t="s">
        <v>118</v>
      </c>
      <c r="F2122" s="20">
        <v>390</v>
      </c>
      <c r="G2122" s="20" t="s">
        <v>436</v>
      </c>
      <c r="N2122" s="23">
        <v>1</v>
      </c>
      <c r="R2122" s="23">
        <v>1</v>
      </c>
      <c r="W2122" s="28">
        <f t="shared" si="254"/>
        <v>2</v>
      </c>
    </row>
    <row r="2123" spans="1:23" outlineLevel="2" x14ac:dyDescent="0.25">
      <c r="A2123" s="20" t="s">
        <v>1396</v>
      </c>
      <c r="B2123" s="20">
        <v>1011</v>
      </c>
      <c r="C2123" s="20" t="s">
        <v>78</v>
      </c>
      <c r="D2123" s="20">
        <v>1465</v>
      </c>
      <c r="E2123" s="20" t="s">
        <v>144</v>
      </c>
      <c r="F2123" s="20">
        <v>340</v>
      </c>
      <c r="G2123" s="20" t="s">
        <v>591</v>
      </c>
      <c r="S2123" s="23">
        <v>1</v>
      </c>
      <c r="V2123" s="23">
        <v>1</v>
      </c>
      <c r="W2123" s="28">
        <f t="shared" si="254"/>
        <v>2</v>
      </c>
    </row>
    <row r="2124" spans="1:23" outlineLevel="2" x14ac:dyDescent="0.25">
      <c r="A2124" s="20" t="s">
        <v>1396</v>
      </c>
      <c r="B2124" s="20">
        <v>1011</v>
      </c>
      <c r="C2124" s="20" t="s">
        <v>78</v>
      </c>
      <c r="D2124" s="20">
        <v>1156</v>
      </c>
      <c r="E2124" s="20" t="s">
        <v>251</v>
      </c>
      <c r="F2124" s="20">
        <v>1157</v>
      </c>
      <c r="G2124" s="20" t="s">
        <v>251</v>
      </c>
      <c r="S2124" s="23">
        <v>4</v>
      </c>
      <c r="T2124" s="23">
        <v>1</v>
      </c>
      <c r="U2124" s="23">
        <v>1</v>
      </c>
      <c r="W2124" s="28">
        <f t="shared" si="254"/>
        <v>6</v>
      </c>
    </row>
    <row r="2125" spans="1:23" outlineLevel="2" x14ac:dyDescent="0.25">
      <c r="A2125" s="20" t="s">
        <v>1396</v>
      </c>
      <c r="B2125" s="20">
        <v>1011</v>
      </c>
      <c r="C2125" s="20" t="s">
        <v>78</v>
      </c>
      <c r="D2125" s="20">
        <v>1139</v>
      </c>
      <c r="E2125" s="20" t="s">
        <v>253</v>
      </c>
      <c r="F2125" s="20">
        <v>1140</v>
      </c>
      <c r="G2125" s="20" t="s">
        <v>841</v>
      </c>
      <c r="U2125" s="23">
        <v>1</v>
      </c>
      <c r="V2125" s="23">
        <v>2</v>
      </c>
      <c r="W2125" s="28">
        <f t="shared" si="254"/>
        <v>3</v>
      </c>
    </row>
    <row r="2126" spans="1:23" outlineLevel="1" x14ac:dyDescent="0.25">
      <c r="A2126" s="24" t="s">
        <v>1954</v>
      </c>
      <c r="B2126" s="25"/>
      <c r="C2126" s="25"/>
      <c r="D2126" s="25"/>
      <c r="E2126" s="25"/>
      <c r="F2126" s="25"/>
      <c r="G2126" s="25"/>
      <c r="H2126" s="26">
        <f t="shared" ref="H2126:W2126" si="260">SUBTOTAL(9,H2117:H2125)</f>
        <v>8</v>
      </c>
      <c r="I2126" s="26">
        <f t="shared" si="260"/>
        <v>0</v>
      </c>
      <c r="J2126" s="26">
        <f t="shared" si="260"/>
        <v>13</v>
      </c>
      <c r="K2126" s="26">
        <f t="shared" si="260"/>
        <v>18</v>
      </c>
      <c r="L2126" s="26">
        <f t="shared" si="260"/>
        <v>14</v>
      </c>
      <c r="M2126" s="26">
        <f t="shared" si="260"/>
        <v>16</v>
      </c>
      <c r="N2126" s="26">
        <f t="shared" si="260"/>
        <v>24</v>
      </c>
      <c r="O2126" s="26">
        <f t="shared" si="260"/>
        <v>20</v>
      </c>
      <c r="P2126" s="26">
        <f t="shared" si="260"/>
        <v>7</v>
      </c>
      <c r="Q2126" s="26">
        <f t="shared" si="260"/>
        <v>13</v>
      </c>
      <c r="R2126" s="26">
        <f t="shared" si="260"/>
        <v>13</v>
      </c>
      <c r="S2126" s="26">
        <f t="shared" si="260"/>
        <v>15</v>
      </c>
      <c r="T2126" s="26">
        <f t="shared" si="260"/>
        <v>7</v>
      </c>
      <c r="U2126" s="26">
        <f t="shared" si="260"/>
        <v>12</v>
      </c>
      <c r="V2126" s="26">
        <f t="shared" si="260"/>
        <v>13</v>
      </c>
      <c r="W2126" s="28">
        <f t="shared" si="260"/>
        <v>193</v>
      </c>
    </row>
    <row r="2127" spans="1:23" outlineLevel="2" x14ac:dyDescent="0.25">
      <c r="A2127" s="20" t="s">
        <v>1397</v>
      </c>
      <c r="B2127" s="20">
        <v>1508</v>
      </c>
      <c r="C2127" s="20" t="s">
        <v>127</v>
      </c>
      <c r="D2127" s="20">
        <v>1508</v>
      </c>
      <c r="E2127" s="20" t="s">
        <v>127</v>
      </c>
      <c r="F2127" s="20">
        <v>612</v>
      </c>
      <c r="G2127" s="20" t="s">
        <v>483</v>
      </c>
      <c r="J2127" s="23">
        <v>1</v>
      </c>
      <c r="K2127" s="23">
        <v>1</v>
      </c>
      <c r="M2127" s="23">
        <v>2</v>
      </c>
      <c r="O2127" s="23">
        <v>1</v>
      </c>
      <c r="W2127" s="28">
        <f t="shared" si="254"/>
        <v>5</v>
      </c>
    </row>
    <row r="2128" spans="1:23" outlineLevel="2" x14ac:dyDescent="0.25">
      <c r="A2128" s="20" t="s">
        <v>1397</v>
      </c>
      <c r="B2128" s="20">
        <v>1508</v>
      </c>
      <c r="C2128" s="20" t="s">
        <v>127</v>
      </c>
      <c r="D2128" s="20">
        <v>1508</v>
      </c>
      <c r="E2128" s="20" t="s">
        <v>127</v>
      </c>
      <c r="F2128" s="20">
        <v>610</v>
      </c>
      <c r="G2128" s="20" t="s">
        <v>484</v>
      </c>
      <c r="M2128" s="23">
        <v>7</v>
      </c>
      <c r="N2128" s="23">
        <v>12</v>
      </c>
      <c r="O2128" s="23">
        <v>10</v>
      </c>
      <c r="W2128" s="28">
        <f t="shared" si="254"/>
        <v>29</v>
      </c>
    </row>
    <row r="2129" spans="1:23" outlineLevel="2" x14ac:dyDescent="0.25">
      <c r="A2129" s="20" t="s">
        <v>1397</v>
      </c>
      <c r="B2129" s="20">
        <v>1508</v>
      </c>
      <c r="C2129" s="20" t="s">
        <v>127</v>
      </c>
      <c r="D2129" s="20">
        <v>1508</v>
      </c>
      <c r="E2129" s="20" t="s">
        <v>127</v>
      </c>
      <c r="F2129" s="20">
        <v>609</v>
      </c>
      <c r="G2129" s="20" t="s">
        <v>486</v>
      </c>
      <c r="S2129" s="23">
        <v>8</v>
      </c>
      <c r="T2129" s="23">
        <v>4</v>
      </c>
      <c r="U2129" s="23">
        <v>8</v>
      </c>
      <c r="V2129" s="23">
        <v>7</v>
      </c>
      <c r="W2129" s="28">
        <f t="shared" si="254"/>
        <v>27</v>
      </c>
    </row>
    <row r="2130" spans="1:23" outlineLevel="2" x14ac:dyDescent="0.25">
      <c r="A2130" s="20" t="s">
        <v>1397</v>
      </c>
      <c r="B2130" s="20">
        <v>1508</v>
      </c>
      <c r="C2130" s="20" t="s">
        <v>127</v>
      </c>
      <c r="D2130" s="20">
        <v>1508</v>
      </c>
      <c r="E2130" s="20" t="s">
        <v>127</v>
      </c>
      <c r="F2130" s="20">
        <v>608</v>
      </c>
      <c r="G2130" s="20" t="s">
        <v>487</v>
      </c>
      <c r="P2130" s="23">
        <v>9</v>
      </c>
      <c r="Q2130" s="23">
        <v>10</v>
      </c>
      <c r="R2130" s="23">
        <v>15</v>
      </c>
      <c r="W2130" s="28">
        <f t="shared" si="254"/>
        <v>34</v>
      </c>
    </row>
    <row r="2131" spans="1:23" outlineLevel="2" x14ac:dyDescent="0.25">
      <c r="A2131" s="20" t="s">
        <v>1397</v>
      </c>
      <c r="B2131" s="20">
        <v>1508</v>
      </c>
      <c r="C2131" s="20" t="s">
        <v>127</v>
      </c>
      <c r="D2131" s="20">
        <v>1508</v>
      </c>
      <c r="E2131" s="20" t="s">
        <v>127</v>
      </c>
      <c r="F2131" s="20">
        <v>607</v>
      </c>
      <c r="G2131" s="20" t="s">
        <v>488</v>
      </c>
      <c r="H2131" s="23">
        <v>1</v>
      </c>
      <c r="J2131" s="23">
        <v>4</v>
      </c>
      <c r="K2131" s="23">
        <v>4</v>
      </c>
      <c r="L2131" s="23">
        <v>7</v>
      </c>
      <c r="W2131" s="28">
        <f t="shared" si="254"/>
        <v>16</v>
      </c>
    </row>
    <row r="2132" spans="1:23" outlineLevel="2" x14ac:dyDescent="0.25">
      <c r="A2132" s="20" t="s">
        <v>1397</v>
      </c>
      <c r="B2132" s="20">
        <v>1508</v>
      </c>
      <c r="C2132" s="20" t="s">
        <v>127</v>
      </c>
      <c r="D2132" s="20">
        <v>905</v>
      </c>
      <c r="E2132" s="20" t="s">
        <v>170</v>
      </c>
      <c r="F2132" s="20">
        <v>911</v>
      </c>
      <c r="G2132" s="20" t="s">
        <v>696</v>
      </c>
      <c r="M2132" s="23">
        <v>1</v>
      </c>
      <c r="W2132" s="28">
        <f t="shared" si="254"/>
        <v>1</v>
      </c>
    </row>
    <row r="2133" spans="1:23" outlineLevel="1" x14ac:dyDescent="0.25">
      <c r="A2133" s="24" t="s">
        <v>1955</v>
      </c>
      <c r="B2133" s="25"/>
      <c r="C2133" s="25"/>
      <c r="D2133" s="25"/>
      <c r="E2133" s="25"/>
      <c r="F2133" s="25"/>
      <c r="G2133" s="25"/>
      <c r="H2133" s="26">
        <f t="shared" ref="H2133:W2133" si="261">SUBTOTAL(9,H2127:H2132)</f>
        <v>1</v>
      </c>
      <c r="I2133" s="26">
        <f t="shared" si="261"/>
        <v>0</v>
      </c>
      <c r="J2133" s="26">
        <f t="shared" si="261"/>
        <v>5</v>
      </c>
      <c r="K2133" s="26">
        <f t="shared" si="261"/>
        <v>5</v>
      </c>
      <c r="L2133" s="26">
        <f t="shared" si="261"/>
        <v>7</v>
      </c>
      <c r="M2133" s="26">
        <f t="shared" si="261"/>
        <v>10</v>
      </c>
      <c r="N2133" s="26">
        <f t="shared" si="261"/>
        <v>12</v>
      </c>
      <c r="O2133" s="26">
        <f t="shared" si="261"/>
        <v>11</v>
      </c>
      <c r="P2133" s="26">
        <f t="shared" si="261"/>
        <v>9</v>
      </c>
      <c r="Q2133" s="26">
        <f t="shared" si="261"/>
        <v>10</v>
      </c>
      <c r="R2133" s="26">
        <f t="shared" si="261"/>
        <v>15</v>
      </c>
      <c r="S2133" s="26">
        <f t="shared" si="261"/>
        <v>8</v>
      </c>
      <c r="T2133" s="26">
        <f t="shared" si="261"/>
        <v>4</v>
      </c>
      <c r="U2133" s="26">
        <f t="shared" si="261"/>
        <v>8</v>
      </c>
      <c r="V2133" s="26">
        <f t="shared" si="261"/>
        <v>7</v>
      </c>
      <c r="W2133" s="28">
        <f t="shared" si="261"/>
        <v>112</v>
      </c>
    </row>
    <row r="2134" spans="1:23" outlineLevel="2" x14ac:dyDescent="0.25">
      <c r="A2134" s="20" t="s">
        <v>1398</v>
      </c>
      <c r="B2134" s="20">
        <v>1500</v>
      </c>
      <c r="C2134" s="20" t="s">
        <v>162</v>
      </c>
      <c r="D2134" s="20">
        <v>1739</v>
      </c>
      <c r="E2134" s="20" t="s">
        <v>96</v>
      </c>
      <c r="F2134" s="20">
        <v>1715</v>
      </c>
      <c r="G2134" s="20" t="s">
        <v>96</v>
      </c>
      <c r="Q2134" s="23">
        <v>1</v>
      </c>
      <c r="W2134" s="28">
        <f t="shared" si="254"/>
        <v>1</v>
      </c>
    </row>
    <row r="2135" spans="1:23" outlineLevel="2" x14ac:dyDescent="0.25">
      <c r="A2135" s="20" t="s">
        <v>1398</v>
      </c>
      <c r="B2135" s="20">
        <v>1500</v>
      </c>
      <c r="C2135" s="20" t="s">
        <v>162</v>
      </c>
      <c r="D2135" s="20">
        <v>707</v>
      </c>
      <c r="E2135" s="20" t="s">
        <v>146</v>
      </c>
      <c r="F2135" s="20">
        <v>709</v>
      </c>
      <c r="G2135" s="20" t="s">
        <v>596</v>
      </c>
      <c r="T2135" s="23">
        <v>1</v>
      </c>
      <c r="W2135" s="28">
        <f t="shared" si="254"/>
        <v>1</v>
      </c>
    </row>
    <row r="2136" spans="1:23" outlineLevel="2" x14ac:dyDescent="0.25">
      <c r="A2136" s="20" t="s">
        <v>1398</v>
      </c>
      <c r="B2136" s="20">
        <v>1500</v>
      </c>
      <c r="C2136" s="20" t="s">
        <v>162</v>
      </c>
      <c r="D2136" s="20">
        <v>1500</v>
      </c>
      <c r="E2136" s="20" t="s">
        <v>162</v>
      </c>
      <c r="F2136" s="20">
        <v>692</v>
      </c>
      <c r="G2136" s="20" t="s">
        <v>657</v>
      </c>
      <c r="M2136" s="23">
        <v>1</v>
      </c>
      <c r="W2136" s="28">
        <f t="shared" si="254"/>
        <v>1</v>
      </c>
    </row>
    <row r="2137" spans="1:23" outlineLevel="2" x14ac:dyDescent="0.25">
      <c r="A2137" s="20" t="s">
        <v>1398</v>
      </c>
      <c r="B2137" s="20">
        <v>1500</v>
      </c>
      <c r="C2137" s="20" t="s">
        <v>162</v>
      </c>
      <c r="D2137" s="20">
        <v>1500</v>
      </c>
      <c r="E2137" s="20" t="s">
        <v>162</v>
      </c>
      <c r="F2137" s="20">
        <v>1041</v>
      </c>
      <c r="G2137" s="20" t="s">
        <v>659</v>
      </c>
      <c r="H2137" s="23">
        <v>9</v>
      </c>
      <c r="J2137" s="23">
        <v>6</v>
      </c>
      <c r="K2137" s="23">
        <v>6</v>
      </c>
      <c r="L2137" s="23">
        <v>8</v>
      </c>
      <c r="M2137" s="23">
        <v>7</v>
      </c>
      <c r="N2137" s="23">
        <v>9</v>
      </c>
      <c r="O2137" s="23">
        <v>14</v>
      </c>
      <c r="P2137" s="23">
        <v>10</v>
      </c>
      <c r="Q2137" s="23">
        <v>20</v>
      </c>
      <c r="R2137" s="23">
        <v>11</v>
      </c>
      <c r="S2137" s="23">
        <v>6</v>
      </c>
      <c r="T2137" s="23">
        <v>3</v>
      </c>
      <c r="U2137" s="23">
        <v>13</v>
      </c>
      <c r="V2137" s="23">
        <v>4</v>
      </c>
      <c r="W2137" s="28">
        <f t="shared" si="254"/>
        <v>126</v>
      </c>
    </row>
    <row r="2138" spans="1:23" outlineLevel="2" x14ac:dyDescent="0.25">
      <c r="A2138" s="20" t="s">
        <v>1398</v>
      </c>
      <c r="B2138" s="20">
        <v>1500</v>
      </c>
      <c r="C2138" s="20" t="s">
        <v>162</v>
      </c>
      <c r="D2138" s="20">
        <v>957</v>
      </c>
      <c r="E2138" s="20" t="s">
        <v>178</v>
      </c>
      <c r="F2138" s="20">
        <v>958</v>
      </c>
      <c r="G2138" s="20" t="s">
        <v>724</v>
      </c>
      <c r="R2138" s="23">
        <v>1</v>
      </c>
      <c r="W2138" s="28">
        <f t="shared" si="254"/>
        <v>1</v>
      </c>
    </row>
    <row r="2139" spans="1:23" outlineLevel="1" x14ac:dyDescent="0.25">
      <c r="A2139" s="24" t="s">
        <v>1956</v>
      </c>
      <c r="B2139" s="25"/>
      <c r="C2139" s="25"/>
      <c r="D2139" s="25"/>
      <c r="E2139" s="25"/>
      <c r="F2139" s="25"/>
      <c r="G2139" s="25"/>
      <c r="H2139" s="26">
        <f t="shared" ref="H2139:W2139" si="262">SUBTOTAL(9,H2134:H2138)</f>
        <v>9</v>
      </c>
      <c r="I2139" s="26">
        <f t="shared" si="262"/>
        <v>0</v>
      </c>
      <c r="J2139" s="26">
        <f t="shared" si="262"/>
        <v>6</v>
      </c>
      <c r="K2139" s="26">
        <f t="shared" si="262"/>
        <v>6</v>
      </c>
      <c r="L2139" s="26">
        <f t="shared" si="262"/>
        <v>8</v>
      </c>
      <c r="M2139" s="26">
        <f t="shared" si="262"/>
        <v>8</v>
      </c>
      <c r="N2139" s="26">
        <f t="shared" si="262"/>
        <v>9</v>
      </c>
      <c r="O2139" s="26">
        <f t="shared" si="262"/>
        <v>14</v>
      </c>
      <c r="P2139" s="26">
        <f t="shared" si="262"/>
        <v>10</v>
      </c>
      <c r="Q2139" s="26">
        <f t="shared" si="262"/>
        <v>21</v>
      </c>
      <c r="R2139" s="26">
        <f t="shared" si="262"/>
        <v>12</v>
      </c>
      <c r="S2139" s="26">
        <f t="shared" si="262"/>
        <v>6</v>
      </c>
      <c r="T2139" s="26">
        <f t="shared" si="262"/>
        <v>4</v>
      </c>
      <c r="U2139" s="26">
        <f t="shared" si="262"/>
        <v>13</v>
      </c>
      <c r="V2139" s="26">
        <f t="shared" si="262"/>
        <v>4</v>
      </c>
      <c r="W2139" s="28">
        <f t="shared" si="262"/>
        <v>130</v>
      </c>
    </row>
    <row r="2140" spans="1:23" outlineLevel="2" x14ac:dyDescent="0.25">
      <c r="A2140" s="20" t="s">
        <v>1399</v>
      </c>
      <c r="B2140" s="20">
        <v>227</v>
      </c>
      <c r="C2140" s="20" t="s">
        <v>79</v>
      </c>
      <c r="D2140" s="20">
        <v>1049</v>
      </c>
      <c r="E2140" s="20" t="s">
        <v>51</v>
      </c>
      <c r="F2140" s="20">
        <v>1051</v>
      </c>
      <c r="G2140" s="20" t="s">
        <v>326</v>
      </c>
      <c r="S2140" s="23">
        <v>2</v>
      </c>
      <c r="W2140" s="28">
        <f t="shared" si="254"/>
        <v>2</v>
      </c>
    </row>
    <row r="2141" spans="1:23" outlineLevel="2" x14ac:dyDescent="0.25">
      <c r="A2141" s="20" t="s">
        <v>1399</v>
      </c>
      <c r="B2141" s="20">
        <v>227</v>
      </c>
      <c r="C2141" s="20" t="s">
        <v>79</v>
      </c>
      <c r="D2141" s="20">
        <v>227</v>
      </c>
      <c r="E2141" s="20" t="s">
        <v>79</v>
      </c>
      <c r="F2141" s="20">
        <v>228</v>
      </c>
      <c r="G2141" s="20" t="s">
        <v>367</v>
      </c>
      <c r="R2141" s="23">
        <v>2</v>
      </c>
      <c r="W2141" s="28">
        <f t="shared" si="254"/>
        <v>2</v>
      </c>
    </row>
    <row r="2142" spans="1:23" outlineLevel="1" x14ac:dyDescent="0.25">
      <c r="A2142" s="24" t="s">
        <v>1957</v>
      </c>
      <c r="B2142" s="25"/>
      <c r="C2142" s="25"/>
      <c r="D2142" s="25"/>
      <c r="E2142" s="25"/>
      <c r="F2142" s="25"/>
      <c r="G2142" s="25"/>
      <c r="H2142" s="26">
        <f t="shared" ref="H2142:W2142" si="263">SUBTOTAL(9,H2140:H2141)</f>
        <v>0</v>
      </c>
      <c r="I2142" s="26">
        <f t="shared" si="263"/>
        <v>0</v>
      </c>
      <c r="J2142" s="26">
        <f t="shared" si="263"/>
        <v>0</v>
      </c>
      <c r="K2142" s="26">
        <f t="shared" si="263"/>
        <v>0</v>
      </c>
      <c r="L2142" s="26">
        <f t="shared" si="263"/>
        <v>0</v>
      </c>
      <c r="M2142" s="26">
        <f t="shared" si="263"/>
        <v>0</v>
      </c>
      <c r="N2142" s="26">
        <f t="shared" si="263"/>
        <v>0</v>
      </c>
      <c r="O2142" s="26">
        <f t="shared" si="263"/>
        <v>0</v>
      </c>
      <c r="P2142" s="26">
        <f t="shared" si="263"/>
        <v>0</v>
      </c>
      <c r="Q2142" s="26">
        <f t="shared" si="263"/>
        <v>0</v>
      </c>
      <c r="R2142" s="26">
        <f t="shared" si="263"/>
        <v>2</v>
      </c>
      <c r="S2142" s="26">
        <f t="shared" si="263"/>
        <v>2</v>
      </c>
      <c r="T2142" s="26">
        <f t="shared" si="263"/>
        <v>0</v>
      </c>
      <c r="U2142" s="26">
        <f t="shared" si="263"/>
        <v>0</v>
      </c>
      <c r="V2142" s="26">
        <f t="shared" si="263"/>
        <v>0</v>
      </c>
      <c r="W2142" s="28">
        <f t="shared" si="263"/>
        <v>4</v>
      </c>
    </row>
    <row r="2143" spans="1:23" outlineLevel="2" x14ac:dyDescent="0.25">
      <c r="A2143" s="20" t="s">
        <v>1400</v>
      </c>
      <c r="B2143" s="20">
        <v>229</v>
      </c>
      <c r="C2143" s="20" t="s">
        <v>80</v>
      </c>
      <c r="D2143" s="20">
        <v>1065</v>
      </c>
      <c r="E2143" s="20" t="s">
        <v>64</v>
      </c>
      <c r="F2143" s="20">
        <v>1066</v>
      </c>
      <c r="G2143" s="20" t="s">
        <v>347</v>
      </c>
      <c r="S2143" s="23">
        <v>1</v>
      </c>
      <c r="T2143" s="23">
        <v>1</v>
      </c>
      <c r="W2143" s="28">
        <f t="shared" si="254"/>
        <v>2</v>
      </c>
    </row>
    <row r="2144" spans="1:23" outlineLevel="2" x14ac:dyDescent="0.25">
      <c r="A2144" s="20" t="s">
        <v>1400</v>
      </c>
      <c r="B2144" s="20">
        <v>229</v>
      </c>
      <c r="C2144" s="20" t="s">
        <v>80</v>
      </c>
      <c r="D2144" s="20">
        <v>229</v>
      </c>
      <c r="E2144" s="20" t="s">
        <v>80</v>
      </c>
      <c r="F2144" s="20">
        <v>230</v>
      </c>
      <c r="G2144" s="20" t="s">
        <v>368</v>
      </c>
      <c r="J2144" s="23">
        <v>10</v>
      </c>
      <c r="K2144" s="23">
        <v>2</v>
      </c>
      <c r="L2144" s="23">
        <v>6</v>
      </c>
      <c r="M2144" s="23">
        <v>6</v>
      </c>
      <c r="N2144" s="23">
        <v>6</v>
      </c>
      <c r="O2144" s="23">
        <v>4</v>
      </c>
      <c r="P2144" s="23">
        <v>7</v>
      </c>
      <c r="Q2144" s="23">
        <v>5</v>
      </c>
      <c r="R2144" s="23">
        <v>5</v>
      </c>
      <c r="S2144" s="23">
        <v>3</v>
      </c>
      <c r="T2144" s="23">
        <v>4</v>
      </c>
      <c r="U2144" s="23">
        <v>7</v>
      </c>
      <c r="V2144" s="23">
        <v>8</v>
      </c>
      <c r="W2144" s="28">
        <f t="shared" si="254"/>
        <v>73</v>
      </c>
    </row>
    <row r="2145" spans="1:23" outlineLevel="2" x14ac:dyDescent="0.25">
      <c r="A2145" s="20" t="s">
        <v>1400</v>
      </c>
      <c r="B2145" s="20">
        <v>229</v>
      </c>
      <c r="C2145" s="20" t="s">
        <v>80</v>
      </c>
      <c r="D2145" s="20">
        <v>1733</v>
      </c>
      <c r="E2145" s="20" t="s">
        <v>179</v>
      </c>
      <c r="F2145" s="20">
        <v>735</v>
      </c>
      <c r="G2145" s="20" t="s">
        <v>727</v>
      </c>
      <c r="U2145" s="23">
        <v>1</v>
      </c>
      <c r="W2145" s="28">
        <f t="shared" si="254"/>
        <v>1</v>
      </c>
    </row>
    <row r="2146" spans="1:23" outlineLevel="1" x14ac:dyDescent="0.25">
      <c r="A2146" s="24" t="s">
        <v>1958</v>
      </c>
      <c r="B2146" s="25"/>
      <c r="C2146" s="25"/>
      <c r="D2146" s="25"/>
      <c r="E2146" s="25"/>
      <c r="F2146" s="25"/>
      <c r="G2146" s="25"/>
      <c r="H2146" s="26">
        <f t="shared" ref="H2146:W2146" si="264">SUBTOTAL(9,H2143:H2145)</f>
        <v>0</v>
      </c>
      <c r="I2146" s="26">
        <f t="shared" si="264"/>
        <v>0</v>
      </c>
      <c r="J2146" s="26">
        <f t="shared" si="264"/>
        <v>10</v>
      </c>
      <c r="K2146" s="26">
        <f t="shared" si="264"/>
        <v>2</v>
      </c>
      <c r="L2146" s="26">
        <f t="shared" si="264"/>
        <v>6</v>
      </c>
      <c r="M2146" s="26">
        <f t="shared" si="264"/>
        <v>6</v>
      </c>
      <c r="N2146" s="26">
        <f t="shared" si="264"/>
        <v>6</v>
      </c>
      <c r="O2146" s="26">
        <f t="shared" si="264"/>
        <v>4</v>
      </c>
      <c r="P2146" s="26">
        <f t="shared" si="264"/>
        <v>7</v>
      </c>
      <c r="Q2146" s="26">
        <f t="shared" si="264"/>
        <v>5</v>
      </c>
      <c r="R2146" s="26">
        <f t="shared" si="264"/>
        <v>5</v>
      </c>
      <c r="S2146" s="26">
        <f t="shared" si="264"/>
        <v>4</v>
      </c>
      <c r="T2146" s="26">
        <f t="shared" si="264"/>
        <v>5</v>
      </c>
      <c r="U2146" s="26">
        <f t="shared" si="264"/>
        <v>8</v>
      </c>
      <c r="V2146" s="26">
        <f t="shared" si="264"/>
        <v>8</v>
      </c>
      <c r="W2146" s="28">
        <f t="shared" si="264"/>
        <v>76</v>
      </c>
    </row>
    <row r="2147" spans="1:23" outlineLevel="2" x14ac:dyDescent="0.25">
      <c r="A2147" s="20" t="s">
        <v>1401</v>
      </c>
      <c r="B2147" s="20">
        <v>626</v>
      </c>
      <c r="C2147" s="20" t="s">
        <v>187</v>
      </c>
      <c r="D2147" s="20">
        <v>626</v>
      </c>
      <c r="E2147" s="20" t="s">
        <v>187</v>
      </c>
      <c r="F2147" s="20">
        <v>627</v>
      </c>
      <c r="G2147" s="20" t="s">
        <v>760</v>
      </c>
      <c r="J2147" s="23">
        <v>9</v>
      </c>
      <c r="K2147" s="23">
        <v>7</v>
      </c>
      <c r="L2147" s="23">
        <v>7</v>
      </c>
      <c r="M2147" s="23">
        <v>7</v>
      </c>
      <c r="N2147" s="23">
        <v>15</v>
      </c>
      <c r="O2147" s="23">
        <v>15</v>
      </c>
      <c r="P2147" s="23">
        <v>6</v>
      </c>
      <c r="Q2147" s="23">
        <v>7</v>
      </c>
      <c r="R2147" s="23">
        <v>11</v>
      </c>
      <c r="S2147" s="23">
        <v>10</v>
      </c>
      <c r="T2147" s="23">
        <v>7</v>
      </c>
      <c r="U2147" s="23">
        <v>14</v>
      </c>
      <c r="V2147" s="23">
        <v>5</v>
      </c>
      <c r="W2147" s="28">
        <f t="shared" si="254"/>
        <v>120</v>
      </c>
    </row>
    <row r="2148" spans="1:23" outlineLevel="1" x14ac:dyDescent="0.25">
      <c r="A2148" s="24" t="s">
        <v>1959</v>
      </c>
      <c r="B2148" s="25"/>
      <c r="C2148" s="25"/>
      <c r="D2148" s="25"/>
      <c r="E2148" s="25"/>
      <c r="F2148" s="25"/>
      <c r="G2148" s="25"/>
      <c r="H2148" s="26">
        <f t="shared" ref="H2148:W2148" si="265">SUBTOTAL(9,H2147:H2147)</f>
        <v>0</v>
      </c>
      <c r="I2148" s="26">
        <f t="shared" si="265"/>
        <v>0</v>
      </c>
      <c r="J2148" s="26">
        <f t="shared" si="265"/>
        <v>9</v>
      </c>
      <c r="K2148" s="26">
        <f t="shared" si="265"/>
        <v>7</v>
      </c>
      <c r="L2148" s="26">
        <f t="shared" si="265"/>
        <v>7</v>
      </c>
      <c r="M2148" s="26">
        <f t="shared" si="265"/>
        <v>7</v>
      </c>
      <c r="N2148" s="26">
        <f t="shared" si="265"/>
        <v>15</v>
      </c>
      <c r="O2148" s="26">
        <f t="shared" si="265"/>
        <v>15</v>
      </c>
      <c r="P2148" s="26">
        <f t="shared" si="265"/>
        <v>6</v>
      </c>
      <c r="Q2148" s="26">
        <f t="shared" si="265"/>
        <v>7</v>
      </c>
      <c r="R2148" s="26">
        <f t="shared" si="265"/>
        <v>11</v>
      </c>
      <c r="S2148" s="26">
        <f t="shared" si="265"/>
        <v>10</v>
      </c>
      <c r="T2148" s="26">
        <f t="shared" si="265"/>
        <v>7</v>
      </c>
      <c r="U2148" s="26">
        <f t="shared" si="265"/>
        <v>14</v>
      </c>
      <c r="V2148" s="26">
        <f t="shared" si="265"/>
        <v>5</v>
      </c>
      <c r="W2148" s="28">
        <f t="shared" si="265"/>
        <v>120</v>
      </c>
    </row>
    <row r="2149" spans="1:23" outlineLevel="2" x14ac:dyDescent="0.25">
      <c r="A2149" s="20" t="s">
        <v>1402</v>
      </c>
      <c r="B2149" s="20">
        <v>561</v>
      </c>
      <c r="C2149" s="20" t="s">
        <v>121</v>
      </c>
      <c r="D2149" s="20">
        <v>1739</v>
      </c>
      <c r="E2149" s="20" t="s">
        <v>96</v>
      </c>
      <c r="F2149" s="20">
        <v>1715</v>
      </c>
      <c r="G2149" s="20" t="s">
        <v>96</v>
      </c>
      <c r="T2149" s="23">
        <v>1</v>
      </c>
      <c r="W2149" s="28">
        <f t="shared" si="254"/>
        <v>1</v>
      </c>
    </row>
    <row r="2150" spans="1:23" outlineLevel="2" x14ac:dyDescent="0.25">
      <c r="A2150" s="20" t="s">
        <v>1402</v>
      </c>
      <c r="B2150" s="20">
        <v>561</v>
      </c>
      <c r="C2150" s="20" t="s">
        <v>121</v>
      </c>
      <c r="D2150" s="20">
        <v>561</v>
      </c>
      <c r="E2150" s="20" t="s">
        <v>121</v>
      </c>
      <c r="F2150" s="20">
        <v>564</v>
      </c>
      <c r="G2150" s="20" t="s">
        <v>453</v>
      </c>
      <c r="J2150" s="23">
        <v>2</v>
      </c>
      <c r="K2150" s="23">
        <v>2</v>
      </c>
      <c r="L2150" s="23">
        <v>2</v>
      </c>
      <c r="N2150" s="23">
        <v>2</v>
      </c>
      <c r="O2150" s="23">
        <v>2</v>
      </c>
      <c r="W2150" s="28">
        <f t="shared" si="254"/>
        <v>10</v>
      </c>
    </row>
    <row r="2151" spans="1:23" outlineLevel="2" x14ac:dyDescent="0.25">
      <c r="A2151" s="20" t="s">
        <v>1402</v>
      </c>
      <c r="B2151" s="20">
        <v>561</v>
      </c>
      <c r="C2151" s="20" t="s">
        <v>121</v>
      </c>
      <c r="D2151" s="20">
        <v>561</v>
      </c>
      <c r="E2151" s="20" t="s">
        <v>121</v>
      </c>
      <c r="F2151" s="20">
        <v>562</v>
      </c>
      <c r="G2151" s="20" t="s">
        <v>454</v>
      </c>
      <c r="J2151" s="23">
        <v>2</v>
      </c>
      <c r="K2151" s="23">
        <v>2</v>
      </c>
      <c r="L2151" s="23">
        <v>2</v>
      </c>
      <c r="M2151" s="23">
        <v>3</v>
      </c>
      <c r="N2151" s="23">
        <v>5</v>
      </c>
      <c r="O2151" s="23">
        <v>2</v>
      </c>
      <c r="W2151" s="28">
        <f t="shared" si="254"/>
        <v>16</v>
      </c>
    </row>
    <row r="2152" spans="1:23" outlineLevel="2" x14ac:dyDescent="0.25">
      <c r="A2152" s="20" t="s">
        <v>1402</v>
      </c>
      <c r="B2152" s="20">
        <v>561</v>
      </c>
      <c r="C2152" s="20" t="s">
        <v>121</v>
      </c>
      <c r="D2152" s="20">
        <v>561</v>
      </c>
      <c r="E2152" s="20" t="s">
        <v>121</v>
      </c>
      <c r="F2152" s="20">
        <v>568</v>
      </c>
      <c r="G2152" s="20" t="s">
        <v>455</v>
      </c>
      <c r="J2152" s="23">
        <v>2</v>
      </c>
      <c r="K2152" s="23">
        <v>1</v>
      </c>
      <c r="M2152" s="23">
        <v>2</v>
      </c>
      <c r="O2152" s="23">
        <v>1</v>
      </c>
      <c r="W2152" s="28">
        <f t="shared" si="254"/>
        <v>6</v>
      </c>
    </row>
    <row r="2153" spans="1:23" outlineLevel="2" x14ac:dyDescent="0.25">
      <c r="A2153" s="20" t="s">
        <v>1402</v>
      </c>
      <c r="B2153" s="20">
        <v>561</v>
      </c>
      <c r="C2153" s="20" t="s">
        <v>121</v>
      </c>
      <c r="D2153" s="20">
        <v>561</v>
      </c>
      <c r="E2153" s="20" t="s">
        <v>121</v>
      </c>
      <c r="F2153" s="20">
        <v>567</v>
      </c>
      <c r="G2153" s="20" t="s">
        <v>456</v>
      </c>
      <c r="S2153" s="23">
        <v>7</v>
      </c>
      <c r="T2153" s="23">
        <v>3</v>
      </c>
      <c r="U2153" s="23">
        <v>10</v>
      </c>
      <c r="V2153" s="23">
        <v>3</v>
      </c>
      <c r="W2153" s="28">
        <f t="shared" si="254"/>
        <v>23</v>
      </c>
    </row>
    <row r="2154" spans="1:23" outlineLevel="2" x14ac:dyDescent="0.25">
      <c r="A2154" s="20" t="s">
        <v>1402</v>
      </c>
      <c r="B2154" s="20">
        <v>561</v>
      </c>
      <c r="C2154" s="20" t="s">
        <v>121</v>
      </c>
      <c r="D2154" s="20">
        <v>561</v>
      </c>
      <c r="E2154" s="20" t="s">
        <v>121</v>
      </c>
      <c r="F2154" s="20">
        <v>569</v>
      </c>
      <c r="G2154" s="20" t="s">
        <v>457</v>
      </c>
      <c r="P2154" s="23">
        <v>4</v>
      </c>
      <c r="Q2154" s="23">
        <v>6</v>
      </c>
      <c r="R2154" s="23">
        <v>8</v>
      </c>
      <c r="W2154" s="28">
        <f t="shared" si="254"/>
        <v>18</v>
      </c>
    </row>
    <row r="2155" spans="1:23" outlineLevel="2" x14ac:dyDescent="0.25">
      <c r="A2155" s="20" t="s">
        <v>1402</v>
      </c>
      <c r="B2155" s="20">
        <v>561</v>
      </c>
      <c r="C2155" s="20" t="s">
        <v>121</v>
      </c>
      <c r="D2155" s="20">
        <v>561</v>
      </c>
      <c r="E2155" s="20" t="s">
        <v>121</v>
      </c>
      <c r="F2155" s="20">
        <v>566</v>
      </c>
      <c r="G2155" s="20" t="s">
        <v>459</v>
      </c>
      <c r="H2155" s="23">
        <v>1</v>
      </c>
      <c r="W2155" s="28">
        <f t="shared" si="254"/>
        <v>1</v>
      </c>
    </row>
    <row r="2156" spans="1:23" outlineLevel="1" x14ac:dyDescent="0.25">
      <c r="A2156" s="24" t="s">
        <v>1960</v>
      </c>
      <c r="B2156" s="25"/>
      <c r="C2156" s="25"/>
      <c r="D2156" s="25"/>
      <c r="E2156" s="25"/>
      <c r="F2156" s="25"/>
      <c r="G2156" s="25"/>
      <c r="H2156" s="26">
        <f t="shared" ref="H2156:W2156" si="266">SUBTOTAL(9,H2149:H2155)</f>
        <v>1</v>
      </c>
      <c r="I2156" s="26">
        <f t="shared" si="266"/>
        <v>0</v>
      </c>
      <c r="J2156" s="26">
        <f t="shared" si="266"/>
        <v>6</v>
      </c>
      <c r="K2156" s="26">
        <f t="shared" si="266"/>
        <v>5</v>
      </c>
      <c r="L2156" s="26">
        <f t="shared" si="266"/>
        <v>4</v>
      </c>
      <c r="M2156" s="26">
        <f t="shared" si="266"/>
        <v>5</v>
      </c>
      <c r="N2156" s="26">
        <f t="shared" si="266"/>
        <v>7</v>
      </c>
      <c r="O2156" s="26">
        <f t="shared" si="266"/>
        <v>5</v>
      </c>
      <c r="P2156" s="26">
        <f t="shared" si="266"/>
        <v>4</v>
      </c>
      <c r="Q2156" s="26">
        <f t="shared" si="266"/>
        <v>6</v>
      </c>
      <c r="R2156" s="26">
        <f t="shared" si="266"/>
        <v>8</v>
      </c>
      <c r="S2156" s="26">
        <f t="shared" si="266"/>
        <v>7</v>
      </c>
      <c r="T2156" s="26">
        <f t="shared" si="266"/>
        <v>4</v>
      </c>
      <c r="U2156" s="26">
        <f t="shared" si="266"/>
        <v>10</v>
      </c>
      <c r="V2156" s="26">
        <f t="shared" si="266"/>
        <v>3</v>
      </c>
      <c r="W2156" s="28">
        <f t="shared" si="266"/>
        <v>75</v>
      </c>
    </row>
    <row r="2157" spans="1:23" outlineLevel="2" x14ac:dyDescent="0.25">
      <c r="A2157" s="20" t="s">
        <v>1403</v>
      </c>
      <c r="B2157" s="20">
        <v>1498</v>
      </c>
      <c r="C2157" s="20" t="s">
        <v>181</v>
      </c>
      <c r="D2157" s="20">
        <v>1672</v>
      </c>
      <c r="E2157" s="20" t="s">
        <v>94</v>
      </c>
      <c r="F2157" s="20">
        <v>1673</v>
      </c>
      <c r="G2157" s="20" t="s">
        <v>94</v>
      </c>
      <c r="U2157" s="23">
        <v>1</v>
      </c>
      <c r="W2157" s="28">
        <f t="shared" si="254"/>
        <v>1</v>
      </c>
    </row>
    <row r="2158" spans="1:23" outlineLevel="2" x14ac:dyDescent="0.25">
      <c r="A2158" s="20" t="s">
        <v>1403</v>
      </c>
      <c r="B2158" s="20">
        <v>1498</v>
      </c>
      <c r="C2158" s="20" t="s">
        <v>181</v>
      </c>
      <c r="D2158" s="20">
        <v>1739</v>
      </c>
      <c r="E2158" s="20" t="s">
        <v>96</v>
      </c>
      <c r="F2158" s="20">
        <v>1715</v>
      </c>
      <c r="G2158" s="20" t="s">
        <v>96</v>
      </c>
      <c r="T2158" s="23">
        <v>1</v>
      </c>
      <c r="U2158" s="23">
        <v>1</v>
      </c>
      <c r="V2158" s="23">
        <v>1</v>
      </c>
      <c r="W2158" s="28">
        <f t="shared" si="254"/>
        <v>3</v>
      </c>
    </row>
    <row r="2159" spans="1:23" outlineLevel="2" x14ac:dyDescent="0.25">
      <c r="A2159" s="20" t="s">
        <v>1403</v>
      </c>
      <c r="B2159" s="20">
        <v>1498</v>
      </c>
      <c r="C2159" s="20" t="s">
        <v>181</v>
      </c>
      <c r="D2159" s="20">
        <v>1067</v>
      </c>
      <c r="E2159" s="20" t="s">
        <v>97</v>
      </c>
      <c r="F2159" s="20">
        <v>1068</v>
      </c>
      <c r="G2159" s="20" t="s">
        <v>97</v>
      </c>
      <c r="S2159" s="23">
        <v>1</v>
      </c>
      <c r="U2159" s="23">
        <v>1</v>
      </c>
      <c r="W2159" s="28">
        <f t="shared" si="254"/>
        <v>2</v>
      </c>
    </row>
    <row r="2160" spans="1:23" outlineLevel="2" x14ac:dyDescent="0.25">
      <c r="A2160" s="20" t="s">
        <v>1403</v>
      </c>
      <c r="B2160" s="20">
        <v>1498</v>
      </c>
      <c r="C2160" s="20" t="s">
        <v>181</v>
      </c>
      <c r="D2160" s="20">
        <v>1445</v>
      </c>
      <c r="E2160" s="20" t="s">
        <v>120</v>
      </c>
      <c r="F2160" s="20">
        <v>308</v>
      </c>
      <c r="G2160" s="20" t="s">
        <v>449</v>
      </c>
      <c r="U2160" s="23">
        <v>1</v>
      </c>
      <c r="W2160" s="28">
        <f t="shared" ref="W2160:W2228" si="267">SUM(H2160:V2160)</f>
        <v>1</v>
      </c>
    </row>
    <row r="2161" spans="1:23" outlineLevel="2" x14ac:dyDescent="0.25">
      <c r="A2161" s="20" t="s">
        <v>1403</v>
      </c>
      <c r="B2161" s="20">
        <v>1498</v>
      </c>
      <c r="C2161" s="20" t="s">
        <v>181</v>
      </c>
      <c r="D2161" s="20">
        <v>1508</v>
      </c>
      <c r="E2161" s="20" t="s">
        <v>127</v>
      </c>
      <c r="F2161" s="20">
        <v>615</v>
      </c>
      <c r="G2161" s="20" t="s">
        <v>482</v>
      </c>
      <c r="L2161" s="23">
        <v>1</v>
      </c>
      <c r="N2161" s="23">
        <v>1</v>
      </c>
      <c r="O2161" s="23">
        <v>1</v>
      </c>
      <c r="W2161" s="28">
        <f t="shared" si="267"/>
        <v>3</v>
      </c>
    </row>
    <row r="2162" spans="1:23" outlineLevel="2" x14ac:dyDescent="0.25">
      <c r="A2162" s="20" t="s">
        <v>1403</v>
      </c>
      <c r="B2162" s="20">
        <v>1498</v>
      </c>
      <c r="C2162" s="20" t="s">
        <v>181</v>
      </c>
      <c r="D2162" s="20">
        <v>1508</v>
      </c>
      <c r="E2162" s="20" t="s">
        <v>127</v>
      </c>
      <c r="F2162" s="20">
        <v>614</v>
      </c>
      <c r="G2162" s="20" t="s">
        <v>485</v>
      </c>
      <c r="K2162" s="23">
        <v>1</v>
      </c>
      <c r="W2162" s="28">
        <f t="shared" si="267"/>
        <v>1</v>
      </c>
    </row>
    <row r="2163" spans="1:23" outlineLevel="2" x14ac:dyDescent="0.25">
      <c r="A2163" s="20" t="s">
        <v>1403</v>
      </c>
      <c r="B2163" s="20">
        <v>1498</v>
      </c>
      <c r="C2163" s="20" t="s">
        <v>181</v>
      </c>
      <c r="D2163" s="20">
        <v>1508</v>
      </c>
      <c r="E2163" s="20" t="s">
        <v>127</v>
      </c>
      <c r="F2163" s="20">
        <v>609</v>
      </c>
      <c r="G2163" s="20" t="s">
        <v>486</v>
      </c>
      <c r="S2163" s="23">
        <v>2</v>
      </c>
      <c r="U2163" s="23">
        <v>2</v>
      </c>
      <c r="V2163" s="23">
        <v>2</v>
      </c>
      <c r="W2163" s="28">
        <f t="shared" si="267"/>
        <v>6</v>
      </c>
    </row>
    <row r="2164" spans="1:23" outlineLevel="2" x14ac:dyDescent="0.25">
      <c r="A2164" s="20" t="s">
        <v>1403</v>
      </c>
      <c r="B2164" s="20">
        <v>1498</v>
      </c>
      <c r="C2164" s="20" t="s">
        <v>181</v>
      </c>
      <c r="D2164" s="20">
        <v>1508</v>
      </c>
      <c r="E2164" s="20" t="s">
        <v>127</v>
      </c>
      <c r="F2164" s="20">
        <v>608</v>
      </c>
      <c r="G2164" s="20" t="s">
        <v>487</v>
      </c>
      <c r="P2164" s="23">
        <v>1</v>
      </c>
      <c r="R2164" s="23">
        <v>1</v>
      </c>
      <c r="W2164" s="28">
        <f t="shared" si="267"/>
        <v>2</v>
      </c>
    </row>
    <row r="2165" spans="1:23" outlineLevel="2" x14ac:dyDescent="0.25">
      <c r="A2165" s="20" t="s">
        <v>1403</v>
      </c>
      <c r="B2165" s="20">
        <v>1498</v>
      </c>
      <c r="C2165" s="20" t="s">
        <v>181</v>
      </c>
      <c r="D2165" s="20">
        <v>1508</v>
      </c>
      <c r="E2165" s="20" t="s">
        <v>127</v>
      </c>
      <c r="F2165" s="20">
        <v>607</v>
      </c>
      <c r="G2165" s="20" t="s">
        <v>488</v>
      </c>
      <c r="L2165" s="23">
        <v>2</v>
      </c>
      <c r="W2165" s="28">
        <f t="shared" si="267"/>
        <v>2</v>
      </c>
    </row>
    <row r="2166" spans="1:23" outlineLevel="2" x14ac:dyDescent="0.25">
      <c r="A2166" s="20" t="s">
        <v>1403</v>
      </c>
      <c r="B2166" s="20">
        <v>1498</v>
      </c>
      <c r="C2166" s="20" t="s">
        <v>181</v>
      </c>
      <c r="D2166" s="20">
        <v>1450</v>
      </c>
      <c r="E2166" s="20" t="s">
        <v>128</v>
      </c>
      <c r="F2166" s="20">
        <v>671</v>
      </c>
      <c r="G2166" s="20" t="s">
        <v>497</v>
      </c>
      <c r="R2166" s="23">
        <v>1</v>
      </c>
      <c r="W2166" s="28">
        <f t="shared" si="267"/>
        <v>1</v>
      </c>
    </row>
    <row r="2167" spans="1:23" outlineLevel="2" x14ac:dyDescent="0.25">
      <c r="A2167" s="20" t="s">
        <v>1403</v>
      </c>
      <c r="B2167" s="20">
        <v>1498</v>
      </c>
      <c r="C2167" s="20" t="s">
        <v>181</v>
      </c>
      <c r="D2167" s="20">
        <v>826</v>
      </c>
      <c r="E2167" s="20" t="s">
        <v>161</v>
      </c>
      <c r="F2167" s="20">
        <v>830</v>
      </c>
      <c r="G2167" s="20" t="s">
        <v>655</v>
      </c>
      <c r="S2167" s="23">
        <v>1</v>
      </c>
      <c r="W2167" s="28">
        <f t="shared" si="267"/>
        <v>1</v>
      </c>
    </row>
    <row r="2168" spans="1:23" outlineLevel="2" x14ac:dyDescent="0.25">
      <c r="A2168" s="20" t="s">
        <v>1403</v>
      </c>
      <c r="B2168" s="20">
        <v>1498</v>
      </c>
      <c r="C2168" s="20" t="s">
        <v>181</v>
      </c>
      <c r="D2168" s="20">
        <v>1498</v>
      </c>
      <c r="E2168" s="20" t="s">
        <v>181</v>
      </c>
      <c r="F2168" s="20">
        <v>233</v>
      </c>
      <c r="G2168" s="20" t="s">
        <v>737</v>
      </c>
      <c r="J2168" s="23">
        <v>55</v>
      </c>
      <c r="K2168" s="23">
        <v>62</v>
      </c>
      <c r="L2168" s="23">
        <v>50</v>
      </c>
      <c r="M2168" s="23">
        <v>47</v>
      </c>
      <c r="N2168" s="23">
        <v>61</v>
      </c>
      <c r="O2168" s="23">
        <v>43</v>
      </c>
      <c r="W2168" s="28">
        <f t="shared" si="267"/>
        <v>318</v>
      </c>
    </row>
    <row r="2169" spans="1:23" outlineLevel="2" x14ac:dyDescent="0.25">
      <c r="A2169" s="20" t="s">
        <v>1403</v>
      </c>
      <c r="B2169" s="20">
        <v>1498</v>
      </c>
      <c r="C2169" s="20" t="s">
        <v>181</v>
      </c>
      <c r="D2169" s="20">
        <v>1498</v>
      </c>
      <c r="E2169" s="20" t="s">
        <v>181</v>
      </c>
      <c r="F2169" s="20">
        <v>750</v>
      </c>
      <c r="G2169" s="20" t="s">
        <v>738</v>
      </c>
      <c r="H2169" s="23">
        <v>37</v>
      </c>
      <c r="K2169" s="23">
        <v>3</v>
      </c>
      <c r="L2169" s="23">
        <v>3</v>
      </c>
      <c r="M2169" s="23">
        <v>4</v>
      </c>
      <c r="N2169" s="23">
        <v>2</v>
      </c>
      <c r="O2169" s="23">
        <v>2</v>
      </c>
      <c r="W2169" s="28">
        <f t="shared" si="267"/>
        <v>51</v>
      </c>
    </row>
    <row r="2170" spans="1:23" outlineLevel="2" x14ac:dyDescent="0.25">
      <c r="A2170" s="20" t="s">
        <v>1403</v>
      </c>
      <c r="B2170" s="20">
        <v>1498</v>
      </c>
      <c r="C2170" s="20" t="s">
        <v>181</v>
      </c>
      <c r="D2170" s="20">
        <v>1498</v>
      </c>
      <c r="E2170" s="20" t="s">
        <v>181</v>
      </c>
      <c r="F2170" s="20">
        <v>1652</v>
      </c>
      <c r="G2170" s="20" t="s">
        <v>739</v>
      </c>
      <c r="S2170" s="23">
        <v>51</v>
      </c>
      <c r="T2170" s="23">
        <v>48</v>
      </c>
      <c r="U2170" s="23">
        <v>43</v>
      </c>
      <c r="V2170" s="23">
        <v>42</v>
      </c>
      <c r="W2170" s="28">
        <f t="shared" si="267"/>
        <v>184</v>
      </c>
    </row>
    <row r="2171" spans="1:23" outlineLevel="2" x14ac:dyDescent="0.25">
      <c r="A2171" s="20" t="s">
        <v>1403</v>
      </c>
      <c r="B2171" s="20">
        <v>1498</v>
      </c>
      <c r="C2171" s="20" t="s">
        <v>181</v>
      </c>
      <c r="D2171" s="20">
        <v>1498</v>
      </c>
      <c r="E2171" s="20" t="s">
        <v>181</v>
      </c>
      <c r="F2171" s="20">
        <v>1499</v>
      </c>
      <c r="G2171" s="20" t="s">
        <v>740</v>
      </c>
      <c r="P2171" s="23">
        <v>43</v>
      </c>
      <c r="Q2171" s="23">
        <v>46</v>
      </c>
      <c r="R2171" s="23">
        <v>55</v>
      </c>
      <c r="W2171" s="28">
        <f t="shared" si="267"/>
        <v>144</v>
      </c>
    </row>
    <row r="2172" spans="1:23" outlineLevel="2" x14ac:dyDescent="0.25">
      <c r="A2172" s="20" t="s">
        <v>1403</v>
      </c>
      <c r="B2172" s="20">
        <v>1498</v>
      </c>
      <c r="C2172" s="20" t="s">
        <v>181</v>
      </c>
      <c r="D2172" s="20">
        <v>1235</v>
      </c>
      <c r="E2172" s="20" t="s">
        <v>247</v>
      </c>
      <c r="F2172" s="20">
        <v>1238</v>
      </c>
      <c r="G2172" s="20" t="s">
        <v>840</v>
      </c>
      <c r="Q2172" s="23">
        <v>1</v>
      </c>
      <c r="W2172" s="28">
        <f t="shared" si="267"/>
        <v>1</v>
      </c>
    </row>
    <row r="2173" spans="1:23" outlineLevel="1" x14ac:dyDescent="0.25">
      <c r="A2173" s="24" t="s">
        <v>1961</v>
      </c>
      <c r="B2173" s="25"/>
      <c r="C2173" s="25"/>
      <c r="D2173" s="25"/>
      <c r="E2173" s="25"/>
      <c r="F2173" s="25"/>
      <c r="G2173" s="25"/>
      <c r="H2173" s="26">
        <f t="shared" ref="H2173:W2173" si="268">SUBTOTAL(9,H2157:H2172)</f>
        <v>37</v>
      </c>
      <c r="I2173" s="26">
        <f t="shared" si="268"/>
        <v>0</v>
      </c>
      <c r="J2173" s="26">
        <f t="shared" si="268"/>
        <v>55</v>
      </c>
      <c r="K2173" s="26">
        <f t="shared" si="268"/>
        <v>66</v>
      </c>
      <c r="L2173" s="26">
        <f t="shared" si="268"/>
        <v>56</v>
      </c>
      <c r="M2173" s="26">
        <f t="shared" si="268"/>
        <v>51</v>
      </c>
      <c r="N2173" s="26">
        <f t="shared" si="268"/>
        <v>64</v>
      </c>
      <c r="O2173" s="26">
        <f t="shared" si="268"/>
        <v>46</v>
      </c>
      <c r="P2173" s="26">
        <f t="shared" si="268"/>
        <v>44</v>
      </c>
      <c r="Q2173" s="26">
        <f t="shared" si="268"/>
        <v>47</v>
      </c>
      <c r="R2173" s="26">
        <f t="shared" si="268"/>
        <v>57</v>
      </c>
      <c r="S2173" s="26">
        <f t="shared" si="268"/>
        <v>55</v>
      </c>
      <c r="T2173" s="26">
        <f t="shared" si="268"/>
        <v>49</v>
      </c>
      <c r="U2173" s="26">
        <f t="shared" si="268"/>
        <v>49</v>
      </c>
      <c r="V2173" s="26">
        <f t="shared" si="268"/>
        <v>45</v>
      </c>
      <c r="W2173" s="28">
        <f t="shared" si="268"/>
        <v>721</v>
      </c>
    </row>
    <row r="2174" spans="1:23" outlineLevel="2" x14ac:dyDescent="0.25">
      <c r="A2174" s="20" t="s">
        <v>1404</v>
      </c>
      <c r="B2174" s="20">
        <v>235</v>
      </c>
      <c r="C2174" s="20" t="s">
        <v>81</v>
      </c>
      <c r="D2174" s="20">
        <v>28</v>
      </c>
      <c r="E2174" s="20" t="s">
        <v>25</v>
      </c>
      <c r="F2174" s="20">
        <v>37</v>
      </c>
      <c r="G2174" s="20" t="s">
        <v>274</v>
      </c>
      <c r="R2174" s="23">
        <v>1</v>
      </c>
      <c r="T2174" s="23">
        <v>1</v>
      </c>
      <c r="U2174" s="23">
        <v>1</v>
      </c>
      <c r="W2174" s="28">
        <f t="shared" si="267"/>
        <v>3</v>
      </c>
    </row>
    <row r="2175" spans="1:23" outlineLevel="2" x14ac:dyDescent="0.25">
      <c r="A2175" s="20" t="s">
        <v>1404</v>
      </c>
      <c r="B2175" s="20">
        <v>235</v>
      </c>
      <c r="C2175" s="20" t="s">
        <v>81</v>
      </c>
      <c r="D2175" s="20">
        <v>1148</v>
      </c>
      <c r="E2175" s="20" t="s">
        <v>228</v>
      </c>
      <c r="F2175" s="20">
        <v>1149</v>
      </c>
      <c r="G2175" s="20" t="s">
        <v>228</v>
      </c>
      <c r="S2175" s="23">
        <v>8</v>
      </c>
      <c r="T2175" s="23">
        <v>7</v>
      </c>
      <c r="U2175" s="23">
        <v>2</v>
      </c>
      <c r="V2175" s="23">
        <v>8</v>
      </c>
      <c r="W2175" s="28">
        <f t="shared" si="267"/>
        <v>25</v>
      </c>
    </row>
    <row r="2176" spans="1:23" outlineLevel="2" x14ac:dyDescent="0.25">
      <c r="A2176" s="20" t="s">
        <v>1404</v>
      </c>
      <c r="B2176" s="20">
        <v>235</v>
      </c>
      <c r="C2176" s="20" t="s">
        <v>81</v>
      </c>
      <c r="D2176" s="20">
        <v>1054</v>
      </c>
      <c r="E2176" s="20" t="s">
        <v>69</v>
      </c>
      <c r="F2176" s="20">
        <v>1055</v>
      </c>
      <c r="G2176" s="20" t="s">
        <v>356</v>
      </c>
      <c r="R2176" s="23">
        <v>2</v>
      </c>
      <c r="W2176" s="28">
        <f t="shared" si="267"/>
        <v>2</v>
      </c>
    </row>
    <row r="2177" spans="1:23" outlineLevel="2" x14ac:dyDescent="0.25">
      <c r="A2177" s="20" t="s">
        <v>1404</v>
      </c>
      <c r="B2177" s="20">
        <v>235</v>
      </c>
      <c r="C2177" s="20" t="s">
        <v>81</v>
      </c>
      <c r="D2177" s="20">
        <v>235</v>
      </c>
      <c r="E2177" s="20" t="s">
        <v>81</v>
      </c>
      <c r="F2177" s="20">
        <v>236</v>
      </c>
      <c r="G2177" s="20" t="s">
        <v>369</v>
      </c>
      <c r="J2177" s="23">
        <v>12</v>
      </c>
      <c r="K2177" s="23">
        <v>20</v>
      </c>
      <c r="L2177" s="23">
        <v>17</v>
      </c>
      <c r="M2177" s="23">
        <v>24</v>
      </c>
      <c r="N2177" s="23">
        <v>19</v>
      </c>
      <c r="O2177" s="23">
        <v>15</v>
      </c>
      <c r="P2177" s="23">
        <v>23</v>
      </c>
      <c r="Q2177" s="23">
        <v>16</v>
      </c>
      <c r="R2177" s="23">
        <v>20</v>
      </c>
      <c r="W2177" s="28">
        <f t="shared" si="267"/>
        <v>166</v>
      </c>
    </row>
    <row r="2178" spans="1:23" outlineLevel="2" x14ac:dyDescent="0.25">
      <c r="A2178" s="20" t="s">
        <v>1404</v>
      </c>
      <c r="B2178" s="20">
        <v>235</v>
      </c>
      <c r="C2178" s="20" t="s">
        <v>81</v>
      </c>
      <c r="D2178" s="20">
        <v>1270</v>
      </c>
      <c r="E2178" s="20" t="s">
        <v>237</v>
      </c>
      <c r="F2178" s="20">
        <v>1271</v>
      </c>
      <c r="G2178" s="20" t="s">
        <v>237</v>
      </c>
      <c r="V2178" s="23">
        <v>1</v>
      </c>
      <c r="W2178" s="28">
        <f t="shared" si="267"/>
        <v>1</v>
      </c>
    </row>
    <row r="2179" spans="1:23" outlineLevel="2" x14ac:dyDescent="0.25">
      <c r="A2179" s="20" t="s">
        <v>1404</v>
      </c>
      <c r="B2179" s="20">
        <v>235</v>
      </c>
      <c r="C2179" s="20" t="s">
        <v>81</v>
      </c>
      <c r="D2179" s="20">
        <v>1213</v>
      </c>
      <c r="E2179" s="20" t="s">
        <v>240</v>
      </c>
      <c r="F2179" s="20">
        <v>1214</v>
      </c>
      <c r="G2179" s="20" t="s">
        <v>240</v>
      </c>
      <c r="S2179" s="23">
        <v>11</v>
      </c>
      <c r="T2179" s="23">
        <v>18</v>
      </c>
      <c r="U2179" s="23">
        <v>11</v>
      </c>
      <c r="V2179" s="23">
        <v>20</v>
      </c>
      <c r="W2179" s="28">
        <f t="shared" si="267"/>
        <v>60</v>
      </c>
    </row>
    <row r="2180" spans="1:23" outlineLevel="2" x14ac:dyDescent="0.25">
      <c r="A2180" s="20" t="s">
        <v>1404</v>
      </c>
      <c r="B2180" s="20">
        <v>235</v>
      </c>
      <c r="C2180" s="20" t="s">
        <v>81</v>
      </c>
      <c r="D2180" s="20">
        <v>1436</v>
      </c>
      <c r="E2180" s="20" t="s">
        <v>95</v>
      </c>
      <c r="F2180" s="20">
        <v>1437</v>
      </c>
      <c r="G2180" s="20" t="s">
        <v>394</v>
      </c>
      <c r="V2180" s="23">
        <v>1</v>
      </c>
      <c r="W2180" s="28">
        <f t="shared" si="267"/>
        <v>1</v>
      </c>
    </row>
    <row r="2181" spans="1:23" outlineLevel="2" x14ac:dyDescent="0.25">
      <c r="A2181" s="20" t="s">
        <v>1404</v>
      </c>
      <c r="B2181" s="20">
        <v>235</v>
      </c>
      <c r="C2181" s="20" t="s">
        <v>81</v>
      </c>
      <c r="D2181" s="20">
        <v>319</v>
      </c>
      <c r="E2181" s="20" t="s">
        <v>109</v>
      </c>
      <c r="F2181" s="20">
        <v>320</v>
      </c>
      <c r="G2181" s="20" t="s">
        <v>412</v>
      </c>
      <c r="K2181" s="23">
        <v>1</v>
      </c>
      <c r="N2181" s="23">
        <v>1</v>
      </c>
      <c r="O2181" s="23">
        <v>1</v>
      </c>
      <c r="Q2181" s="23">
        <v>1</v>
      </c>
      <c r="R2181" s="23">
        <v>2</v>
      </c>
      <c r="W2181" s="28">
        <f t="shared" si="267"/>
        <v>6</v>
      </c>
    </row>
    <row r="2182" spans="1:23" outlineLevel="2" x14ac:dyDescent="0.25">
      <c r="A2182" s="20" t="s">
        <v>1404</v>
      </c>
      <c r="B2182" s="20">
        <v>235</v>
      </c>
      <c r="C2182" s="20" t="s">
        <v>81</v>
      </c>
      <c r="D2182" s="20">
        <v>1445</v>
      </c>
      <c r="E2182" s="20" t="s">
        <v>120</v>
      </c>
      <c r="F2182" s="20">
        <v>643</v>
      </c>
      <c r="G2182" s="20" t="s">
        <v>445</v>
      </c>
      <c r="T2182" s="23">
        <v>1</v>
      </c>
      <c r="W2182" s="28">
        <f t="shared" si="267"/>
        <v>1</v>
      </c>
    </row>
    <row r="2183" spans="1:23" outlineLevel="2" x14ac:dyDescent="0.25">
      <c r="A2183" s="20" t="s">
        <v>1404</v>
      </c>
      <c r="B2183" s="20">
        <v>235</v>
      </c>
      <c r="C2183" s="20" t="s">
        <v>81</v>
      </c>
      <c r="D2183" s="20">
        <v>617</v>
      </c>
      <c r="E2183" s="20" t="s">
        <v>129</v>
      </c>
      <c r="F2183" s="20">
        <v>620</v>
      </c>
      <c r="G2183" s="20" t="s">
        <v>499</v>
      </c>
      <c r="P2183" s="23">
        <v>1</v>
      </c>
      <c r="W2183" s="28">
        <f t="shared" si="267"/>
        <v>1</v>
      </c>
    </row>
    <row r="2184" spans="1:23" outlineLevel="2" x14ac:dyDescent="0.25">
      <c r="A2184" s="20" t="s">
        <v>1404</v>
      </c>
      <c r="B2184" s="20">
        <v>235</v>
      </c>
      <c r="C2184" s="20" t="s">
        <v>81</v>
      </c>
      <c r="D2184" s="20">
        <v>1451</v>
      </c>
      <c r="E2184" s="20" t="s">
        <v>130</v>
      </c>
      <c r="F2184" s="20">
        <v>506</v>
      </c>
      <c r="G2184" s="20" t="s">
        <v>508</v>
      </c>
      <c r="H2184" s="23">
        <v>2</v>
      </c>
      <c r="W2184" s="28">
        <f t="shared" si="267"/>
        <v>2</v>
      </c>
    </row>
    <row r="2185" spans="1:23" outlineLevel="2" x14ac:dyDescent="0.25">
      <c r="A2185" s="20" t="s">
        <v>1404</v>
      </c>
      <c r="B2185" s="20">
        <v>235</v>
      </c>
      <c r="C2185" s="20" t="s">
        <v>81</v>
      </c>
      <c r="D2185" s="20">
        <v>1451</v>
      </c>
      <c r="E2185" s="20" t="s">
        <v>130</v>
      </c>
      <c r="F2185" s="20">
        <v>517</v>
      </c>
      <c r="G2185" s="20" t="s">
        <v>509</v>
      </c>
      <c r="N2185" s="23">
        <v>2</v>
      </c>
      <c r="W2185" s="28">
        <f t="shared" si="267"/>
        <v>2</v>
      </c>
    </row>
    <row r="2186" spans="1:23" outlineLevel="2" x14ac:dyDescent="0.25">
      <c r="A2186" s="20" t="s">
        <v>1404</v>
      </c>
      <c r="B2186" s="20">
        <v>235</v>
      </c>
      <c r="C2186" s="20" t="s">
        <v>81</v>
      </c>
      <c r="D2186" s="20">
        <v>765</v>
      </c>
      <c r="E2186" s="20" t="s">
        <v>156</v>
      </c>
      <c r="F2186" s="20">
        <v>773</v>
      </c>
      <c r="G2186" s="20" t="s">
        <v>634</v>
      </c>
      <c r="Q2186" s="23">
        <v>2</v>
      </c>
      <c r="W2186" s="28">
        <f t="shared" si="267"/>
        <v>2</v>
      </c>
    </row>
    <row r="2187" spans="1:23" outlineLevel="2" x14ac:dyDescent="0.25">
      <c r="A2187" s="20" t="s">
        <v>1404</v>
      </c>
      <c r="B2187" s="20">
        <v>235</v>
      </c>
      <c r="C2187" s="20" t="s">
        <v>81</v>
      </c>
      <c r="D2187" s="20">
        <v>765</v>
      </c>
      <c r="E2187" s="20" t="s">
        <v>156</v>
      </c>
      <c r="F2187" s="20">
        <v>770</v>
      </c>
      <c r="G2187" s="20" t="s">
        <v>635</v>
      </c>
      <c r="S2187" s="23">
        <v>3</v>
      </c>
      <c r="T2187" s="23">
        <v>2</v>
      </c>
      <c r="U2187" s="23">
        <v>1</v>
      </c>
      <c r="V2187" s="23">
        <v>2</v>
      </c>
      <c r="W2187" s="28">
        <f t="shared" si="267"/>
        <v>8</v>
      </c>
    </row>
    <row r="2188" spans="1:23" outlineLevel="2" x14ac:dyDescent="0.25">
      <c r="A2188" s="20" t="s">
        <v>1404</v>
      </c>
      <c r="B2188" s="20">
        <v>235</v>
      </c>
      <c r="C2188" s="20" t="s">
        <v>81</v>
      </c>
      <c r="D2188" s="20">
        <v>765</v>
      </c>
      <c r="E2188" s="20" t="s">
        <v>156</v>
      </c>
      <c r="F2188" s="20">
        <v>772</v>
      </c>
      <c r="G2188" s="20" t="s">
        <v>637</v>
      </c>
      <c r="M2188" s="23">
        <v>1</v>
      </c>
      <c r="W2188" s="28">
        <f t="shared" si="267"/>
        <v>1</v>
      </c>
    </row>
    <row r="2189" spans="1:23" outlineLevel="2" x14ac:dyDescent="0.25">
      <c r="A2189" s="20" t="s">
        <v>1404</v>
      </c>
      <c r="B2189" s="20">
        <v>235</v>
      </c>
      <c r="C2189" s="20" t="s">
        <v>81</v>
      </c>
      <c r="D2189" s="20">
        <v>1139</v>
      </c>
      <c r="E2189" s="20" t="s">
        <v>253</v>
      </c>
      <c r="F2189" s="20">
        <v>1140</v>
      </c>
      <c r="G2189" s="20" t="s">
        <v>841</v>
      </c>
      <c r="V2189" s="23">
        <v>1</v>
      </c>
      <c r="W2189" s="28">
        <f t="shared" si="267"/>
        <v>1</v>
      </c>
    </row>
    <row r="2190" spans="1:23" outlineLevel="2" x14ac:dyDescent="0.25">
      <c r="A2190" s="20" t="s">
        <v>1404</v>
      </c>
      <c r="B2190" s="20">
        <v>235</v>
      </c>
      <c r="C2190" s="20" t="s">
        <v>81</v>
      </c>
      <c r="D2190" s="20">
        <v>1671</v>
      </c>
      <c r="E2190" s="20" t="s">
        <v>216</v>
      </c>
      <c r="F2190" s="20">
        <v>530</v>
      </c>
      <c r="G2190" s="20" t="s">
        <v>829</v>
      </c>
      <c r="V2190" s="23">
        <v>2</v>
      </c>
      <c r="W2190" s="28">
        <f t="shared" si="267"/>
        <v>2</v>
      </c>
    </row>
    <row r="2191" spans="1:23" outlineLevel="1" x14ac:dyDescent="0.25">
      <c r="A2191" s="24" t="s">
        <v>1962</v>
      </c>
      <c r="B2191" s="25"/>
      <c r="C2191" s="25"/>
      <c r="D2191" s="25"/>
      <c r="E2191" s="25"/>
      <c r="F2191" s="25"/>
      <c r="G2191" s="25"/>
      <c r="H2191" s="26">
        <f t="shared" ref="H2191:W2191" si="269">SUBTOTAL(9,H2174:H2190)</f>
        <v>2</v>
      </c>
      <c r="I2191" s="26">
        <f t="shared" si="269"/>
        <v>0</v>
      </c>
      <c r="J2191" s="26">
        <f t="shared" si="269"/>
        <v>12</v>
      </c>
      <c r="K2191" s="26">
        <f t="shared" si="269"/>
        <v>21</v>
      </c>
      <c r="L2191" s="26">
        <f t="shared" si="269"/>
        <v>17</v>
      </c>
      <c r="M2191" s="26">
        <f t="shared" si="269"/>
        <v>25</v>
      </c>
      <c r="N2191" s="26">
        <f t="shared" si="269"/>
        <v>22</v>
      </c>
      <c r="O2191" s="26">
        <f t="shared" si="269"/>
        <v>16</v>
      </c>
      <c r="P2191" s="26">
        <f t="shared" si="269"/>
        <v>24</v>
      </c>
      <c r="Q2191" s="26">
        <f t="shared" si="269"/>
        <v>19</v>
      </c>
      <c r="R2191" s="26">
        <f t="shared" si="269"/>
        <v>25</v>
      </c>
      <c r="S2191" s="26">
        <f t="shared" si="269"/>
        <v>22</v>
      </c>
      <c r="T2191" s="26">
        <f t="shared" si="269"/>
        <v>29</v>
      </c>
      <c r="U2191" s="26">
        <f t="shared" si="269"/>
        <v>15</v>
      </c>
      <c r="V2191" s="26">
        <f t="shared" si="269"/>
        <v>35</v>
      </c>
      <c r="W2191" s="28">
        <f t="shared" si="269"/>
        <v>284</v>
      </c>
    </row>
    <row r="2192" spans="1:23" outlineLevel="2" x14ac:dyDescent="0.25">
      <c r="A2192" s="20" t="s">
        <v>1405</v>
      </c>
      <c r="B2192" s="20">
        <v>237</v>
      </c>
      <c r="C2192" s="20" t="s">
        <v>82</v>
      </c>
      <c r="D2192" s="20">
        <v>1400</v>
      </c>
      <c r="E2192" s="20" t="s">
        <v>52</v>
      </c>
      <c r="F2192" s="20">
        <v>999</v>
      </c>
      <c r="G2192" s="20" t="s">
        <v>327</v>
      </c>
      <c r="O2192" s="23">
        <v>2</v>
      </c>
      <c r="P2192" s="23">
        <v>1</v>
      </c>
      <c r="Q2192" s="23">
        <v>1</v>
      </c>
      <c r="W2192" s="28">
        <f t="shared" si="267"/>
        <v>4</v>
      </c>
    </row>
    <row r="2193" spans="1:23" outlineLevel="2" x14ac:dyDescent="0.25">
      <c r="A2193" s="20" t="s">
        <v>1405</v>
      </c>
      <c r="B2193" s="20">
        <v>237</v>
      </c>
      <c r="C2193" s="20" t="s">
        <v>82</v>
      </c>
      <c r="D2193" s="20">
        <v>1663</v>
      </c>
      <c r="E2193" s="20" t="s">
        <v>59</v>
      </c>
      <c r="F2193" s="20">
        <v>172</v>
      </c>
      <c r="G2193" s="20" t="s">
        <v>340</v>
      </c>
      <c r="V2193" s="23">
        <v>1</v>
      </c>
      <c r="W2193" s="28">
        <f t="shared" si="267"/>
        <v>1</v>
      </c>
    </row>
    <row r="2194" spans="1:23" outlineLevel="2" x14ac:dyDescent="0.25">
      <c r="A2194" s="20" t="s">
        <v>1405</v>
      </c>
      <c r="B2194" s="20">
        <v>237</v>
      </c>
      <c r="C2194" s="20" t="s">
        <v>82</v>
      </c>
      <c r="D2194" s="20">
        <v>237</v>
      </c>
      <c r="E2194" s="20" t="s">
        <v>82</v>
      </c>
      <c r="F2194" s="20">
        <v>238</v>
      </c>
      <c r="G2194" s="20" t="s">
        <v>370</v>
      </c>
      <c r="H2194" s="23">
        <v>8</v>
      </c>
      <c r="J2194" s="23">
        <v>3</v>
      </c>
      <c r="K2194" s="23">
        <v>3</v>
      </c>
      <c r="L2194" s="23">
        <v>5</v>
      </c>
      <c r="M2194" s="23">
        <v>7</v>
      </c>
      <c r="N2194" s="23">
        <v>3</v>
      </c>
      <c r="O2194" s="23">
        <v>6</v>
      </c>
      <c r="P2194" s="23">
        <v>4</v>
      </c>
      <c r="Q2194" s="23">
        <v>3</v>
      </c>
      <c r="R2194" s="23">
        <v>6</v>
      </c>
      <c r="W2194" s="28">
        <f t="shared" si="267"/>
        <v>48</v>
      </c>
    </row>
    <row r="2195" spans="1:23" outlineLevel="2" x14ac:dyDescent="0.25">
      <c r="A2195" s="20" t="s">
        <v>1405</v>
      </c>
      <c r="B2195" s="20">
        <v>237</v>
      </c>
      <c r="C2195" s="20" t="s">
        <v>82</v>
      </c>
      <c r="D2195" s="20">
        <v>239</v>
      </c>
      <c r="E2195" s="20" t="s">
        <v>83</v>
      </c>
      <c r="F2195" s="20">
        <v>240</v>
      </c>
      <c r="G2195" s="20" t="s">
        <v>371</v>
      </c>
      <c r="M2195" s="23">
        <v>1</v>
      </c>
      <c r="W2195" s="28">
        <f t="shared" si="267"/>
        <v>1</v>
      </c>
    </row>
    <row r="2196" spans="1:23" outlineLevel="2" x14ac:dyDescent="0.25">
      <c r="A2196" s="20" t="s">
        <v>1405</v>
      </c>
      <c r="B2196" s="20">
        <v>237</v>
      </c>
      <c r="C2196" s="20" t="s">
        <v>82</v>
      </c>
      <c r="D2196" s="20">
        <v>277</v>
      </c>
      <c r="E2196" s="20" t="s">
        <v>90</v>
      </c>
      <c r="F2196" s="20">
        <v>279</v>
      </c>
      <c r="G2196" s="20" t="s">
        <v>389</v>
      </c>
      <c r="S2196" s="23">
        <v>2</v>
      </c>
      <c r="T2196" s="23">
        <v>3</v>
      </c>
      <c r="U2196" s="23">
        <v>1</v>
      </c>
      <c r="V2196" s="23">
        <v>1</v>
      </c>
      <c r="W2196" s="28">
        <f t="shared" si="267"/>
        <v>7</v>
      </c>
    </row>
    <row r="2197" spans="1:23" outlineLevel="2" x14ac:dyDescent="0.25">
      <c r="A2197" s="20" t="s">
        <v>1405</v>
      </c>
      <c r="B2197" s="20">
        <v>237</v>
      </c>
      <c r="C2197" s="20" t="s">
        <v>82</v>
      </c>
      <c r="D2197" s="20">
        <v>277</v>
      </c>
      <c r="E2197" s="20" t="s">
        <v>90</v>
      </c>
      <c r="F2197" s="20">
        <v>278</v>
      </c>
      <c r="G2197" s="20" t="s">
        <v>390</v>
      </c>
      <c r="N2197" s="23">
        <v>1</v>
      </c>
      <c r="Q2197" s="23">
        <v>2</v>
      </c>
      <c r="R2197" s="23">
        <v>1</v>
      </c>
      <c r="W2197" s="28">
        <f t="shared" si="267"/>
        <v>4</v>
      </c>
    </row>
    <row r="2198" spans="1:23" outlineLevel="2" x14ac:dyDescent="0.25">
      <c r="A2198" s="20" t="s">
        <v>1405</v>
      </c>
      <c r="B2198" s="20">
        <v>237</v>
      </c>
      <c r="C2198" s="20" t="s">
        <v>82</v>
      </c>
      <c r="D2198" s="20">
        <v>1739</v>
      </c>
      <c r="E2198" s="20" t="s">
        <v>96</v>
      </c>
      <c r="F2198" s="20">
        <v>1715</v>
      </c>
      <c r="G2198" s="20" t="s">
        <v>96</v>
      </c>
      <c r="R2198" s="23">
        <v>1</v>
      </c>
      <c r="W2198" s="28">
        <f t="shared" si="267"/>
        <v>1</v>
      </c>
    </row>
    <row r="2199" spans="1:23" outlineLevel="2" x14ac:dyDescent="0.25">
      <c r="A2199" s="20" t="s">
        <v>1405</v>
      </c>
      <c r="B2199" s="20">
        <v>237</v>
      </c>
      <c r="C2199" s="20" t="s">
        <v>82</v>
      </c>
      <c r="D2199" s="20">
        <v>1067</v>
      </c>
      <c r="E2199" s="20" t="s">
        <v>97</v>
      </c>
      <c r="F2199" s="20">
        <v>1068</v>
      </c>
      <c r="G2199" s="20" t="s">
        <v>97</v>
      </c>
      <c r="V2199" s="23">
        <v>1</v>
      </c>
      <c r="W2199" s="28">
        <f t="shared" si="267"/>
        <v>1</v>
      </c>
    </row>
    <row r="2200" spans="1:23" outlineLevel="2" x14ac:dyDescent="0.25">
      <c r="A2200" s="20" t="s">
        <v>1405</v>
      </c>
      <c r="B2200" s="20">
        <v>237</v>
      </c>
      <c r="C2200" s="20" t="s">
        <v>82</v>
      </c>
      <c r="D2200" s="20">
        <v>753</v>
      </c>
      <c r="E2200" s="20" t="s">
        <v>153</v>
      </c>
      <c r="F2200" s="20">
        <v>758</v>
      </c>
      <c r="G2200" s="20" t="s">
        <v>619</v>
      </c>
      <c r="L2200" s="23">
        <v>1</v>
      </c>
      <c r="W2200" s="28">
        <f t="shared" si="267"/>
        <v>1</v>
      </c>
    </row>
    <row r="2201" spans="1:23" outlineLevel="2" x14ac:dyDescent="0.25">
      <c r="A2201" s="20" t="s">
        <v>1405</v>
      </c>
      <c r="B2201" s="20">
        <v>237</v>
      </c>
      <c r="C2201" s="20" t="s">
        <v>82</v>
      </c>
      <c r="D2201" s="20">
        <v>1156</v>
      </c>
      <c r="E2201" s="20" t="s">
        <v>251</v>
      </c>
      <c r="F2201" s="20">
        <v>1157</v>
      </c>
      <c r="G2201" s="20" t="s">
        <v>251</v>
      </c>
      <c r="S2201" s="23">
        <v>6</v>
      </c>
      <c r="T2201" s="23">
        <v>8</v>
      </c>
      <c r="U2201" s="23">
        <v>1</v>
      </c>
      <c r="V2201" s="23">
        <v>4</v>
      </c>
      <c r="W2201" s="28">
        <f t="shared" si="267"/>
        <v>19</v>
      </c>
    </row>
    <row r="2202" spans="1:23" outlineLevel="1" x14ac:dyDescent="0.25">
      <c r="A2202" s="24" t="s">
        <v>1963</v>
      </c>
      <c r="B2202" s="25"/>
      <c r="C2202" s="25"/>
      <c r="D2202" s="25"/>
      <c r="E2202" s="25"/>
      <c r="F2202" s="25"/>
      <c r="G2202" s="25"/>
      <c r="H2202" s="26">
        <f t="shared" ref="H2202:W2202" si="270">SUBTOTAL(9,H2192:H2201)</f>
        <v>8</v>
      </c>
      <c r="I2202" s="26">
        <f t="shared" si="270"/>
        <v>0</v>
      </c>
      <c r="J2202" s="26">
        <f t="shared" si="270"/>
        <v>3</v>
      </c>
      <c r="K2202" s="26">
        <f t="shared" si="270"/>
        <v>3</v>
      </c>
      <c r="L2202" s="26">
        <f t="shared" si="270"/>
        <v>6</v>
      </c>
      <c r="M2202" s="26">
        <f t="shared" si="270"/>
        <v>8</v>
      </c>
      <c r="N2202" s="26">
        <f t="shared" si="270"/>
        <v>4</v>
      </c>
      <c r="O2202" s="26">
        <f t="shared" si="270"/>
        <v>8</v>
      </c>
      <c r="P2202" s="26">
        <f t="shared" si="270"/>
        <v>5</v>
      </c>
      <c r="Q2202" s="26">
        <f t="shared" si="270"/>
        <v>6</v>
      </c>
      <c r="R2202" s="26">
        <f t="shared" si="270"/>
        <v>8</v>
      </c>
      <c r="S2202" s="26">
        <f t="shared" si="270"/>
        <v>8</v>
      </c>
      <c r="T2202" s="26">
        <f t="shared" si="270"/>
        <v>11</v>
      </c>
      <c r="U2202" s="26">
        <f t="shared" si="270"/>
        <v>2</v>
      </c>
      <c r="V2202" s="26">
        <f t="shared" si="270"/>
        <v>7</v>
      </c>
      <c r="W2202" s="28">
        <f t="shared" si="270"/>
        <v>87</v>
      </c>
    </row>
    <row r="2203" spans="1:23" outlineLevel="2" x14ac:dyDescent="0.25">
      <c r="A2203" s="20" t="s">
        <v>1406</v>
      </c>
      <c r="B2203" s="20">
        <v>239</v>
      </c>
      <c r="C2203" s="20" t="s">
        <v>83</v>
      </c>
      <c r="D2203" s="20">
        <v>62</v>
      </c>
      <c r="E2203" s="20" t="s">
        <v>30</v>
      </c>
      <c r="F2203" s="20">
        <v>63</v>
      </c>
      <c r="G2203" s="20" t="s">
        <v>293</v>
      </c>
      <c r="J2203" s="23">
        <v>1</v>
      </c>
      <c r="M2203" s="23">
        <v>1</v>
      </c>
      <c r="O2203" s="23">
        <v>2</v>
      </c>
      <c r="P2203" s="23">
        <v>1</v>
      </c>
      <c r="R2203" s="23">
        <v>1</v>
      </c>
      <c r="W2203" s="28">
        <f t="shared" si="267"/>
        <v>6</v>
      </c>
    </row>
    <row r="2204" spans="1:23" outlineLevel="2" x14ac:dyDescent="0.25">
      <c r="A2204" s="20" t="s">
        <v>1406</v>
      </c>
      <c r="B2204" s="20">
        <v>239</v>
      </c>
      <c r="C2204" s="20" t="s">
        <v>83</v>
      </c>
      <c r="D2204" s="20">
        <v>239</v>
      </c>
      <c r="E2204" s="20" t="s">
        <v>83</v>
      </c>
      <c r="F2204" s="20">
        <v>240</v>
      </c>
      <c r="G2204" s="20" t="s">
        <v>371</v>
      </c>
      <c r="H2204" s="23">
        <v>5</v>
      </c>
      <c r="J2204" s="23">
        <v>11</v>
      </c>
      <c r="K2204" s="23">
        <v>9</v>
      </c>
      <c r="L2204" s="23">
        <v>16</v>
      </c>
      <c r="M2204" s="23">
        <v>9</v>
      </c>
      <c r="N2204" s="23">
        <v>9</v>
      </c>
      <c r="O2204" s="23">
        <v>15</v>
      </c>
      <c r="P2204" s="23">
        <v>11</v>
      </c>
      <c r="Q2204" s="23">
        <v>18</v>
      </c>
      <c r="R2204" s="23">
        <v>16</v>
      </c>
      <c r="W2204" s="28">
        <f t="shared" si="267"/>
        <v>119</v>
      </c>
    </row>
    <row r="2205" spans="1:23" outlineLevel="2" x14ac:dyDescent="0.25">
      <c r="A2205" s="20" t="s">
        <v>1406</v>
      </c>
      <c r="B2205" s="20">
        <v>239</v>
      </c>
      <c r="C2205" s="20" t="s">
        <v>83</v>
      </c>
      <c r="D2205" s="20">
        <v>277</v>
      </c>
      <c r="E2205" s="20" t="s">
        <v>90</v>
      </c>
      <c r="F2205" s="20">
        <v>278</v>
      </c>
      <c r="G2205" s="20" t="s">
        <v>390</v>
      </c>
      <c r="J2205" s="23">
        <v>1</v>
      </c>
      <c r="N2205" s="23">
        <v>1</v>
      </c>
      <c r="P2205" s="23">
        <v>1</v>
      </c>
      <c r="R2205" s="23">
        <v>2</v>
      </c>
      <c r="W2205" s="28">
        <f t="shared" si="267"/>
        <v>5</v>
      </c>
    </row>
    <row r="2206" spans="1:23" outlineLevel="2" x14ac:dyDescent="0.25">
      <c r="A2206" s="20" t="s">
        <v>1406</v>
      </c>
      <c r="B2206" s="20">
        <v>239</v>
      </c>
      <c r="C2206" s="20" t="s">
        <v>83</v>
      </c>
      <c r="D2206" s="20">
        <v>753</v>
      </c>
      <c r="E2206" s="20" t="s">
        <v>153</v>
      </c>
      <c r="F2206" s="20">
        <v>758</v>
      </c>
      <c r="G2206" s="20" t="s">
        <v>619</v>
      </c>
      <c r="N2206" s="23">
        <v>1</v>
      </c>
      <c r="W2206" s="28">
        <f t="shared" si="267"/>
        <v>1</v>
      </c>
    </row>
    <row r="2207" spans="1:23" outlineLevel="2" x14ac:dyDescent="0.25">
      <c r="A2207" s="20" t="s">
        <v>1406</v>
      </c>
      <c r="B2207" s="20">
        <v>239</v>
      </c>
      <c r="C2207" s="20" t="s">
        <v>83</v>
      </c>
      <c r="D2207" s="20">
        <v>1156</v>
      </c>
      <c r="E2207" s="20" t="s">
        <v>251</v>
      </c>
      <c r="F2207" s="20">
        <v>1157</v>
      </c>
      <c r="G2207" s="20" t="s">
        <v>251</v>
      </c>
      <c r="S2207" s="23">
        <v>1</v>
      </c>
      <c r="T2207" s="23">
        <v>1</v>
      </c>
      <c r="W2207" s="28">
        <f t="shared" si="267"/>
        <v>2</v>
      </c>
    </row>
    <row r="2208" spans="1:23" outlineLevel="2" x14ac:dyDescent="0.25">
      <c r="A2208" s="20" t="s">
        <v>1406</v>
      </c>
      <c r="B2208" s="20">
        <v>1058</v>
      </c>
      <c r="C2208" s="20" t="s">
        <v>102</v>
      </c>
      <c r="D2208" s="20">
        <v>1058</v>
      </c>
      <c r="E2208" s="20" t="s">
        <v>102</v>
      </c>
      <c r="F2208" s="20">
        <v>1059</v>
      </c>
      <c r="G2208" s="20" t="s">
        <v>400</v>
      </c>
      <c r="S2208" s="23">
        <v>11</v>
      </c>
      <c r="T2208" s="23">
        <v>16</v>
      </c>
      <c r="U2208" s="23">
        <v>13</v>
      </c>
      <c r="V2208" s="23">
        <v>10</v>
      </c>
      <c r="W2208" s="28">
        <f t="shared" si="267"/>
        <v>50</v>
      </c>
    </row>
    <row r="2209" spans="1:23" outlineLevel="1" x14ac:dyDescent="0.25">
      <c r="A2209" s="24" t="s">
        <v>1964</v>
      </c>
      <c r="B2209" s="25"/>
      <c r="C2209" s="25"/>
      <c r="D2209" s="25"/>
      <c r="E2209" s="25"/>
      <c r="F2209" s="25"/>
      <c r="G2209" s="25"/>
      <c r="H2209" s="26">
        <f t="shared" ref="H2209:W2209" si="271">SUBTOTAL(9,H2203:H2208)</f>
        <v>5</v>
      </c>
      <c r="I2209" s="26">
        <f t="shared" si="271"/>
        <v>0</v>
      </c>
      <c r="J2209" s="26">
        <f t="shared" si="271"/>
        <v>13</v>
      </c>
      <c r="K2209" s="26">
        <f t="shared" si="271"/>
        <v>9</v>
      </c>
      <c r="L2209" s="26">
        <f t="shared" si="271"/>
        <v>16</v>
      </c>
      <c r="M2209" s="26">
        <f t="shared" si="271"/>
        <v>10</v>
      </c>
      <c r="N2209" s="26">
        <f t="shared" si="271"/>
        <v>11</v>
      </c>
      <c r="O2209" s="26">
        <f t="shared" si="271"/>
        <v>17</v>
      </c>
      <c r="P2209" s="26">
        <f t="shared" si="271"/>
        <v>13</v>
      </c>
      <c r="Q2209" s="26">
        <f t="shared" si="271"/>
        <v>18</v>
      </c>
      <c r="R2209" s="26">
        <f t="shared" si="271"/>
        <v>19</v>
      </c>
      <c r="S2209" s="26">
        <f t="shared" si="271"/>
        <v>12</v>
      </c>
      <c r="T2209" s="26">
        <f t="shared" si="271"/>
        <v>17</v>
      </c>
      <c r="U2209" s="26">
        <f t="shared" si="271"/>
        <v>13</v>
      </c>
      <c r="V2209" s="26">
        <f t="shared" si="271"/>
        <v>10</v>
      </c>
      <c r="W2209" s="28">
        <f t="shared" si="271"/>
        <v>183</v>
      </c>
    </row>
    <row r="2210" spans="1:23" outlineLevel="2" x14ac:dyDescent="0.25">
      <c r="A2210" s="20" t="s">
        <v>1407</v>
      </c>
      <c r="B2210" s="20">
        <v>936</v>
      </c>
      <c r="C2210" s="20" t="s">
        <v>174</v>
      </c>
      <c r="D2210" s="20">
        <v>42</v>
      </c>
      <c r="E2210" s="20" t="s">
        <v>27</v>
      </c>
      <c r="F2210" s="20">
        <v>52</v>
      </c>
      <c r="G2210" s="20" t="s">
        <v>282</v>
      </c>
      <c r="U2210" s="23">
        <v>1</v>
      </c>
      <c r="W2210" s="28">
        <f t="shared" si="267"/>
        <v>1</v>
      </c>
    </row>
    <row r="2211" spans="1:23" outlineLevel="2" x14ac:dyDescent="0.25">
      <c r="A2211" s="20" t="s">
        <v>1407</v>
      </c>
      <c r="B2211" s="20">
        <v>936</v>
      </c>
      <c r="C2211" s="20" t="s">
        <v>174</v>
      </c>
      <c r="D2211" s="20">
        <v>78</v>
      </c>
      <c r="E2211" s="20" t="s">
        <v>34</v>
      </c>
      <c r="F2211" s="20">
        <v>85</v>
      </c>
      <c r="G2211" s="20" t="s">
        <v>302</v>
      </c>
      <c r="L2211" s="23">
        <v>1</v>
      </c>
      <c r="Q2211" s="23">
        <v>1</v>
      </c>
      <c r="W2211" s="28">
        <f t="shared" si="267"/>
        <v>2</v>
      </c>
    </row>
    <row r="2212" spans="1:23" outlineLevel="2" x14ac:dyDescent="0.25">
      <c r="A2212" s="20" t="s">
        <v>1407</v>
      </c>
      <c r="B2212" s="20">
        <v>936</v>
      </c>
      <c r="C2212" s="20" t="s">
        <v>174</v>
      </c>
      <c r="D2212" s="20">
        <v>1095</v>
      </c>
      <c r="E2212" s="20" t="s">
        <v>235</v>
      </c>
      <c r="F2212" s="20">
        <v>1096</v>
      </c>
      <c r="G2212" s="20" t="s">
        <v>235</v>
      </c>
      <c r="S2212" s="23">
        <v>1</v>
      </c>
      <c r="W2212" s="28">
        <f t="shared" si="267"/>
        <v>1</v>
      </c>
    </row>
    <row r="2213" spans="1:23" outlineLevel="2" x14ac:dyDescent="0.25">
      <c r="A2213" s="20" t="s">
        <v>1407</v>
      </c>
      <c r="B2213" s="20">
        <v>936</v>
      </c>
      <c r="C2213" s="20" t="s">
        <v>174</v>
      </c>
      <c r="D2213" s="20">
        <v>1739</v>
      </c>
      <c r="E2213" s="20" t="s">
        <v>96</v>
      </c>
      <c r="F2213" s="20">
        <v>1715</v>
      </c>
      <c r="G2213" s="20" t="s">
        <v>96</v>
      </c>
      <c r="U2213" s="23">
        <v>1</v>
      </c>
      <c r="W2213" s="28">
        <f t="shared" si="267"/>
        <v>1</v>
      </c>
    </row>
    <row r="2214" spans="1:23" outlineLevel="2" x14ac:dyDescent="0.25">
      <c r="A2214" s="20" t="s">
        <v>1407</v>
      </c>
      <c r="B2214" s="20">
        <v>936</v>
      </c>
      <c r="C2214" s="20" t="s">
        <v>174</v>
      </c>
      <c r="D2214" s="20">
        <v>1465</v>
      </c>
      <c r="E2214" s="20" t="s">
        <v>144</v>
      </c>
      <c r="F2214" s="20">
        <v>339</v>
      </c>
      <c r="G2214" s="20" t="s">
        <v>590</v>
      </c>
      <c r="O2214" s="23">
        <v>1</v>
      </c>
      <c r="W2214" s="28">
        <f t="shared" si="267"/>
        <v>1</v>
      </c>
    </row>
    <row r="2215" spans="1:23" outlineLevel="2" x14ac:dyDescent="0.25">
      <c r="A2215" s="20" t="s">
        <v>1407</v>
      </c>
      <c r="B2215" s="20">
        <v>936</v>
      </c>
      <c r="C2215" s="20" t="s">
        <v>174</v>
      </c>
      <c r="D2215" s="20">
        <v>1465</v>
      </c>
      <c r="E2215" s="20" t="s">
        <v>144</v>
      </c>
      <c r="F2215" s="20">
        <v>341</v>
      </c>
      <c r="G2215" s="20" t="s">
        <v>592</v>
      </c>
      <c r="P2215" s="23">
        <v>1</v>
      </c>
      <c r="W2215" s="28">
        <f t="shared" si="267"/>
        <v>1</v>
      </c>
    </row>
    <row r="2216" spans="1:23" outlineLevel="2" x14ac:dyDescent="0.25">
      <c r="A2216" s="20" t="s">
        <v>1407</v>
      </c>
      <c r="B2216" s="20">
        <v>936</v>
      </c>
      <c r="C2216" s="20" t="s">
        <v>174</v>
      </c>
      <c r="D2216" s="20">
        <v>936</v>
      </c>
      <c r="E2216" s="20" t="s">
        <v>174</v>
      </c>
      <c r="F2216" s="20">
        <v>939</v>
      </c>
      <c r="G2216" s="20" t="s">
        <v>712</v>
      </c>
      <c r="S2216" s="23">
        <v>15</v>
      </c>
      <c r="T2216" s="23">
        <v>16</v>
      </c>
      <c r="U2216" s="23">
        <v>10</v>
      </c>
      <c r="V2216" s="23">
        <v>9</v>
      </c>
      <c r="W2216" s="28">
        <f t="shared" si="267"/>
        <v>50</v>
      </c>
    </row>
    <row r="2217" spans="1:23" outlineLevel="2" x14ac:dyDescent="0.25">
      <c r="A2217" s="20" t="s">
        <v>1407</v>
      </c>
      <c r="B2217" s="20">
        <v>936</v>
      </c>
      <c r="C2217" s="20" t="s">
        <v>174</v>
      </c>
      <c r="D2217" s="20">
        <v>936</v>
      </c>
      <c r="E2217" s="20" t="s">
        <v>174</v>
      </c>
      <c r="F2217" s="20">
        <v>940</v>
      </c>
      <c r="G2217" s="20" t="s">
        <v>713</v>
      </c>
      <c r="P2217" s="23">
        <v>13</v>
      </c>
      <c r="Q2217" s="23">
        <v>14</v>
      </c>
      <c r="R2217" s="23">
        <v>12</v>
      </c>
      <c r="W2217" s="28">
        <f t="shared" si="267"/>
        <v>39</v>
      </c>
    </row>
    <row r="2218" spans="1:23" outlineLevel="2" x14ac:dyDescent="0.25">
      <c r="A2218" s="20" t="s">
        <v>1407</v>
      </c>
      <c r="B2218" s="20">
        <v>936</v>
      </c>
      <c r="C2218" s="20" t="s">
        <v>174</v>
      </c>
      <c r="D2218" s="20">
        <v>936</v>
      </c>
      <c r="E2218" s="20" t="s">
        <v>174</v>
      </c>
      <c r="F2218" s="20">
        <v>941</v>
      </c>
      <c r="G2218" s="20" t="s">
        <v>714</v>
      </c>
      <c r="M2218" s="23">
        <v>9</v>
      </c>
      <c r="N2218" s="23">
        <v>8</v>
      </c>
      <c r="W2218" s="28">
        <f t="shared" si="267"/>
        <v>17</v>
      </c>
    </row>
    <row r="2219" spans="1:23" outlineLevel="2" x14ac:dyDescent="0.25">
      <c r="A2219" s="20" t="s">
        <v>1407</v>
      </c>
      <c r="B2219" s="20">
        <v>936</v>
      </c>
      <c r="C2219" s="20" t="s">
        <v>174</v>
      </c>
      <c r="D2219" s="20">
        <v>936</v>
      </c>
      <c r="E2219" s="20" t="s">
        <v>174</v>
      </c>
      <c r="F2219" s="20">
        <v>942</v>
      </c>
      <c r="G2219" s="20" t="s">
        <v>715</v>
      </c>
      <c r="J2219" s="23">
        <v>17</v>
      </c>
      <c r="K2219" s="23">
        <v>18</v>
      </c>
      <c r="L2219" s="23">
        <v>14</v>
      </c>
      <c r="W2219" s="28">
        <f t="shared" si="267"/>
        <v>49</v>
      </c>
    </row>
    <row r="2220" spans="1:23" outlineLevel="2" x14ac:dyDescent="0.25">
      <c r="A2220" s="20" t="s">
        <v>1407</v>
      </c>
      <c r="B2220" s="20">
        <v>936</v>
      </c>
      <c r="C2220" s="20" t="s">
        <v>174</v>
      </c>
      <c r="D2220" s="20">
        <v>936</v>
      </c>
      <c r="E2220" s="20" t="s">
        <v>174</v>
      </c>
      <c r="F2220" s="20">
        <v>938</v>
      </c>
      <c r="G2220" s="20" t="s">
        <v>716</v>
      </c>
      <c r="M2220" s="23">
        <v>3</v>
      </c>
      <c r="N2220" s="23">
        <v>2</v>
      </c>
      <c r="O2220" s="23">
        <v>13</v>
      </c>
      <c r="W2220" s="28">
        <f t="shared" si="267"/>
        <v>18</v>
      </c>
    </row>
    <row r="2221" spans="1:23" outlineLevel="2" x14ac:dyDescent="0.25">
      <c r="A2221" s="20" t="s">
        <v>1407</v>
      </c>
      <c r="B2221" s="20">
        <v>936</v>
      </c>
      <c r="C2221" s="20" t="s">
        <v>174</v>
      </c>
      <c r="D2221" s="20">
        <v>681</v>
      </c>
      <c r="E2221" s="20" t="s">
        <v>192</v>
      </c>
      <c r="F2221" s="20">
        <v>684</v>
      </c>
      <c r="G2221" s="20" t="s">
        <v>770</v>
      </c>
      <c r="H2221" s="23">
        <v>3</v>
      </c>
      <c r="W2221" s="28">
        <f t="shared" si="267"/>
        <v>3</v>
      </c>
    </row>
    <row r="2222" spans="1:23" outlineLevel="1" x14ac:dyDescent="0.25">
      <c r="A2222" s="24" t="s">
        <v>1965</v>
      </c>
      <c r="B2222" s="25"/>
      <c r="C2222" s="25"/>
      <c r="D2222" s="25"/>
      <c r="E2222" s="25"/>
      <c r="F2222" s="25"/>
      <c r="G2222" s="25"/>
      <c r="H2222" s="26">
        <f t="shared" ref="H2222:W2222" si="272">SUBTOTAL(9,H2210:H2221)</f>
        <v>3</v>
      </c>
      <c r="I2222" s="26">
        <f t="shared" si="272"/>
        <v>0</v>
      </c>
      <c r="J2222" s="26">
        <f t="shared" si="272"/>
        <v>17</v>
      </c>
      <c r="K2222" s="26">
        <f t="shared" si="272"/>
        <v>18</v>
      </c>
      <c r="L2222" s="26">
        <f t="shared" si="272"/>
        <v>15</v>
      </c>
      <c r="M2222" s="26">
        <f t="shared" si="272"/>
        <v>12</v>
      </c>
      <c r="N2222" s="26">
        <f t="shared" si="272"/>
        <v>10</v>
      </c>
      <c r="O2222" s="26">
        <f t="shared" si="272"/>
        <v>14</v>
      </c>
      <c r="P2222" s="26">
        <f t="shared" si="272"/>
        <v>14</v>
      </c>
      <c r="Q2222" s="26">
        <f t="shared" si="272"/>
        <v>15</v>
      </c>
      <c r="R2222" s="26">
        <f t="shared" si="272"/>
        <v>12</v>
      </c>
      <c r="S2222" s="26">
        <f t="shared" si="272"/>
        <v>16</v>
      </c>
      <c r="T2222" s="26">
        <f t="shared" si="272"/>
        <v>16</v>
      </c>
      <c r="U2222" s="26">
        <f t="shared" si="272"/>
        <v>12</v>
      </c>
      <c r="V2222" s="26">
        <f t="shared" si="272"/>
        <v>9</v>
      </c>
      <c r="W2222" s="28">
        <f t="shared" si="272"/>
        <v>183</v>
      </c>
    </row>
    <row r="2223" spans="1:23" outlineLevel="2" x14ac:dyDescent="0.25">
      <c r="A2223" s="20" t="s">
        <v>1408</v>
      </c>
      <c r="B2223" s="20">
        <v>1460</v>
      </c>
      <c r="C2223" s="20" t="s">
        <v>139</v>
      </c>
      <c r="D2223" s="20">
        <v>1630</v>
      </c>
      <c r="E2223" s="20" t="s">
        <v>29</v>
      </c>
      <c r="F2223" s="20">
        <v>1648</v>
      </c>
      <c r="G2223" s="20" t="s">
        <v>292</v>
      </c>
      <c r="U2223" s="23">
        <v>2</v>
      </c>
      <c r="V2223" s="23">
        <v>1</v>
      </c>
      <c r="W2223" s="28">
        <f t="shared" si="267"/>
        <v>3</v>
      </c>
    </row>
    <row r="2224" spans="1:23" outlineLevel="2" x14ac:dyDescent="0.25">
      <c r="A2224" s="20" t="s">
        <v>1408</v>
      </c>
      <c r="B2224" s="20">
        <v>1460</v>
      </c>
      <c r="C2224" s="20" t="s">
        <v>139</v>
      </c>
      <c r="D2224" s="20">
        <v>1672</v>
      </c>
      <c r="E2224" s="20" t="s">
        <v>94</v>
      </c>
      <c r="F2224" s="20">
        <v>1673</v>
      </c>
      <c r="G2224" s="20" t="s">
        <v>94</v>
      </c>
      <c r="R2224" s="23">
        <v>1</v>
      </c>
      <c r="S2224" s="23">
        <v>1</v>
      </c>
      <c r="W2224" s="28">
        <f t="shared" si="267"/>
        <v>2</v>
      </c>
    </row>
    <row r="2225" spans="1:23" outlineLevel="2" x14ac:dyDescent="0.25">
      <c r="A2225" s="20" t="s">
        <v>1408</v>
      </c>
      <c r="B2225" s="20">
        <v>1460</v>
      </c>
      <c r="C2225" s="20" t="s">
        <v>139</v>
      </c>
      <c r="D2225" s="20">
        <v>1067</v>
      </c>
      <c r="E2225" s="20" t="s">
        <v>97</v>
      </c>
      <c r="F2225" s="20">
        <v>1068</v>
      </c>
      <c r="G2225" s="20" t="s">
        <v>97</v>
      </c>
      <c r="S2225" s="23">
        <v>3</v>
      </c>
      <c r="V2225" s="23">
        <v>1</v>
      </c>
      <c r="W2225" s="28">
        <f t="shared" si="267"/>
        <v>4</v>
      </c>
    </row>
    <row r="2226" spans="1:23" outlineLevel="2" x14ac:dyDescent="0.25">
      <c r="A2226" s="20" t="s">
        <v>1408</v>
      </c>
      <c r="B2226" s="20">
        <v>1460</v>
      </c>
      <c r="C2226" s="20" t="s">
        <v>139</v>
      </c>
      <c r="D2226" s="20">
        <v>1460</v>
      </c>
      <c r="E2226" s="20" t="s">
        <v>139</v>
      </c>
      <c r="F2226" s="20">
        <v>968</v>
      </c>
      <c r="G2226" s="20" t="s">
        <v>565</v>
      </c>
      <c r="J2226" s="23">
        <v>91</v>
      </c>
      <c r="K2226" s="23">
        <v>81</v>
      </c>
      <c r="L2226" s="23">
        <v>107</v>
      </c>
      <c r="M2226" s="23">
        <v>124</v>
      </c>
      <c r="W2226" s="28">
        <f t="shared" si="267"/>
        <v>403</v>
      </c>
    </row>
    <row r="2227" spans="1:23" outlineLevel="2" x14ac:dyDescent="0.25">
      <c r="A2227" s="20" t="s">
        <v>1408</v>
      </c>
      <c r="B2227" s="20">
        <v>1460</v>
      </c>
      <c r="C2227" s="20" t="s">
        <v>139</v>
      </c>
      <c r="D2227" s="20">
        <v>1460</v>
      </c>
      <c r="E2227" s="20" t="s">
        <v>139</v>
      </c>
      <c r="F2227" s="20">
        <v>964</v>
      </c>
      <c r="G2227" s="20" t="s">
        <v>566</v>
      </c>
      <c r="S2227" s="23">
        <v>140</v>
      </c>
      <c r="T2227" s="23">
        <v>137</v>
      </c>
      <c r="U2227" s="23">
        <v>118</v>
      </c>
      <c r="V2227" s="23">
        <v>113</v>
      </c>
      <c r="W2227" s="28">
        <f t="shared" si="267"/>
        <v>508</v>
      </c>
    </row>
    <row r="2228" spans="1:23" outlineLevel="2" x14ac:dyDescent="0.25">
      <c r="A2228" s="20" t="s">
        <v>1408</v>
      </c>
      <c r="B2228" s="20">
        <v>1460</v>
      </c>
      <c r="C2228" s="20" t="s">
        <v>139</v>
      </c>
      <c r="D2228" s="20">
        <v>1460</v>
      </c>
      <c r="E2228" s="20" t="s">
        <v>139</v>
      </c>
      <c r="F2228" s="20">
        <v>967</v>
      </c>
      <c r="G2228" s="20" t="s">
        <v>567</v>
      </c>
      <c r="J2228" s="23">
        <v>4</v>
      </c>
      <c r="K2228" s="23">
        <v>1</v>
      </c>
      <c r="L2228" s="23">
        <v>6</v>
      </c>
      <c r="M2228" s="23">
        <v>5</v>
      </c>
      <c r="N2228" s="23">
        <v>4</v>
      </c>
      <c r="O2228" s="23">
        <v>4</v>
      </c>
      <c r="W2228" s="28">
        <f t="shared" si="267"/>
        <v>24</v>
      </c>
    </row>
    <row r="2229" spans="1:23" outlineLevel="2" x14ac:dyDescent="0.25">
      <c r="A2229" s="20" t="s">
        <v>1408</v>
      </c>
      <c r="B2229" s="20">
        <v>1460</v>
      </c>
      <c r="C2229" s="20" t="s">
        <v>139</v>
      </c>
      <c r="D2229" s="20">
        <v>1460</v>
      </c>
      <c r="E2229" s="20" t="s">
        <v>139</v>
      </c>
      <c r="F2229" s="20">
        <v>966</v>
      </c>
      <c r="G2229" s="20" t="s">
        <v>568</v>
      </c>
      <c r="P2229" s="23">
        <v>128</v>
      </c>
      <c r="Q2229" s="23">
        <v>152</v>
      </c>
      <c r="R2229" s="23">
        <v>109</v>
      </c>
      <c r="W2229" s="28">
        <f t="shared" ref="W2229:W2301" si="273">SUM(H2229:V2229)</f>
        <v>389</v>
      </c>
    </row>
    <row r="2230" spans="1:23" outlineLevel="2" x14ac:dyDescent="0.25">
      <c r="A2230" s="20" t="s">
        <v>1408</v>
      </c>
      <c r="B2230" s="20">
        <v>1460</v>
      </c>
      <c r="C2230" s="20" t="s">
        <v>139</v>
      </c>
      <c r="D2230" s="20">
        <v>1460</v>
      </c>
      <c r="E2230" s="20" t="s">
        <v>139</v>
      </c>
      <c r="F2230" s="20">
        <v>13</v>
      </c>
      <c r="G2230" s="20" t="s">
        <v>569</v>
      </c>
      <c r="J2230" s="23">
        <v>3</v>
      </c>
      <c r="L2230" s="23">
        <v>4</v>
      </c>
      <c r="O2230" s="23">
        <v>2</v>
      </c>
      <c r="W2230" s="28">
        <f t="shared" si="273"/>
        <v>9</v>
      </c>
    </row>
    <row r="2231" spans="1:23" outlineLevel="2" x14ac:dyDescent="0.25">
      <c r="A2231" s="20" t="s">
        <v>1408</v>
      </c>
      <c r="B2231" s="20">
        <v>1460</v>
      </c>
      <c r="C2231" s="20" t="s">
        <v>139</v>
      </c>
      <c r="D2231" s="20">
        <v>1460</v>
      </c>
      <c r="E2231" s="20" t="s">
        <v>139</v>
      </c>
      <c r="F2231" s="20">
        <v>965</v>
      </c>
      <c r="G2231" s="20" t="s">
        <v>570</v>
      </c>
      <c r="N2231" s="23">
        <v>95</v>
      </c>
      <c r="O2231" s="23">
        <v>127</v>
      </c>
      <c r="W2231" s="28">
        <f t="shared" si="273"/>
        <v>222</v>
      </c>
    </row>
    <row r="2232" spans="1:23" outlineLevel="2" x14ac:dyDescent="0.25">
      <c r="A2232" s="20" t="s">
        <v>1408</v>
      </c>
      <c r="B2232" s="20">
        <v>1460</v>
      </c>
      <c r="C2232" s="20" t="s">
        <v>139</v>
      </c>
      <c r="D2232" s="20">
        <v>416</v>
      </c>
      <c r="E2232" s="20" t="s">
        <v>195</v>
      </c>
      <c r="F2232" s="20">
        <v>423</v>
      </c>
      <c r="G2232" s="20" t="s">
        <v>780</v>
      </c>
      <c r="U2232" s="23">
        <v>1</v>
      </c>
      <c r="V2232" s="23">
        <v>1</v>
      </c>
      <c r="W2232" s="28">
        <f t="shared" si="273"/>
        <v>2</v>
      </c>
    </row>
    <row r="2233" spans="1:23" outlineLevel="2" x14ac:dyDescent="0.25">
      <c r="A2233" s="20" t="s">
        <v>1408</v>
      </c>
      <c r="B2233" s="20">
        <v>1460</v>
      </c>
      <c r="C2233" s="20" t="s">
        <v>139</v>
      </c>
      <c r="D2233" s="20">
        <v>1189</v>
      </c>
      <c r="E2233" s="20" t="s">
        <v>249</v>
      </c>
      <c r="F2233" s="20">
        <v>1190</v>
      </c>
      <c r="G2233" s="20" t="s">
        <v>249</v>
      </c>
      <c r="S2233" s="23">
        <v>1</v>
      </c>
      <c r="T2233" s="23">
        <v>1</v>
      </c>
      <c r="W2233" s="28">
        <f t="shared" si="273"/>
        <v>2</v>
      </c>
    </row>
    <row r="2234" spans="1:23" outlineLevel="2" x14ac:dyDescent="0.25">
      <c r="A2234" s="20" t="s">
        <v>1408</v>
      </c>
      <c r="B2234" s="20">
        <v>1460</v>
      </c>
      <c r="C2234" s="20" t="s">
        <v>139</v>
      </c>
      <c r="D2234" s="20">
        <v>1282</v>
      </c>
      <c r="E2234" s="20" t="s">
        <v>250</v>
      </c>
      <c r="F2234" s="20">
        <v>1283</v>
      </c>
      <c r="G2234" s="20" t="s">
        <v>250</v>
      </c>
      <c r="U2234" s="23">
        <v>1</v>
      </c>
      <c r="W2234" s="28">
        <f t="shared" si="273"/>
        <v>1</v>
      </c>
    </row>
    <row r="2235" spans="1:23" outlineLevel="2" x14ac:dyDescent="0.25">
      <c r="A2235" s="20" t="s">
        <v>1408</v>
      </c>
      <c r="B2235" s="20">
        <v>1460</v>
      </c>
      <c r="C2235" s="20" t="s">
        <v>139</v>
      </c>
      <c r="D2235" s="20">
        <v>1231</v>
      </c>
      <c r="E2235" s="20" t="s">
        <v>254</v>
      </c>
      <c r="F2235" s="20">
        <v>1232</v>
      </c>
      <c r="G2235" s="20" t="s">
        <v>254</v>
      </c>
      <c r="K2235" s="23">
        <v>1</v>
      </c>
      <c r="P2235" s="23">
        <v>1</v>
      </c>
      <c r="S2235" s="23">
        <v>1</v>
      </c>
      <c r="U2235" s="23">
        <v>1</v>
      </c>
      <c r="W2235" s="28">
        <f t="shared" si="273"/>
        <v>4</v>
      </c>
    </row>
    <row r="2236" spans="1:23" outlineLevel="2" x14ac:dyDescent="0.25">
      <c r="A2236" s="20" t="s">
        <v>1408</v>
      </c>
      <c r="B2236" s="20">
        <v>1460</v>
      </c>
      <c r="C2236" s="20" t="s">
        <v>139</v>
      </c>
      <c r="D2236" s="20">
        <v>1060</v>
      </c>
      <c r="E2236" s="20" t="s">
        <v>209</v>
      </c>
      <c r="F2236" s="20">
        <v>1063</v>
      </c>
      <c r="G2236" s="20" t="s">
        <v>812</v>
      </c>
      <c r="U2236" s="23">
        <v>1</v>
      </c>
      <c r="W2236" s="28">
        <f t="shared" si="273"/>
        <v>1</v>
      </c>
    </row>
    <row r="2237" spans="1:23" outlineLevel="1" x14ac:dyDescent="0.25">
      <c r="A2237" s="24" t="s">
        <v>1966</v>
      </c>
      <c r="B2237" s="25"/>
      <c r="C2237" s="25"/>
      <c r="D2237" s="25"/>
      <c r="E2237" s="25"/>
      <c r="F2237" s="25"/>
      <c r="G2237" s="25"/>
      <c r="H2237" s="26">
        <f t="shared" ref="H2237:W2237" si="274">SUBTOTAL(9,H2223:H2236)</f>
        <v>0</v>
      </c>
      <c r="I2237" s="26">
        <f t="shared" si="274"/>
        <v>0</v>
      </c>
      <c r="J2237" s="26">
        <f t="shared" si="274"/>
        <v>98</v>
      </c>
      <c r="K2237" s="26">
        <f t="shared" si="274"/>
        <v>83</v>
      </c>
      <c r="L2237" s="26">
        <f t="shared" si="274"/>
        <v>117</v>
      </c>
      <c r="M2237" s="26">
        <f t="shared" si="274"/>
        <v>129</v>
      </c>
      <c r="N2237" s="26">
        <f t="shared" si="274"/>
        <v>99</v>
      </c>
      <c r="O2237" s="26">
        <f t="shared" si="274"/>
        <v>133</v>
      </c>
      <c r="P2237" s="26">
        <f t="shared" si="274"/>
        <v>129</v>
      </c>
      <c r="Q2237" s="26">
        <f t="shared" si="274"/>
        <v>152</v>
      </c>
      <c r="R2237" s="26">
        <f t="shared" si="274"/>
        <v>110</v>
      </c>
      <c r="S2237" s="26">
        <f t="shared" si="274"/>
        <v>146</v>
      </c>
      <c r="T2237" s="26">
        <f t="shared" si="274"/>
        <v>138</v>
      </c>
      <c r="U2237" s="26">
        <f t="shared" si="274"/>
        <v>124</v>
      </c>
      <c r="V2237" s="26">
        <f t="shared" si="274"/>
        <v>116</v>
      </c>
      <c r="W2237" s="28">
        <f t="shared" si="274"/>
        <v>1574</v>
      </c>
    </row>
    <row r="2238" spans="1:23" outlineLevel="2" x14ac:dyDescent="0.25">
      <c r="A2238" s="20" t="s">
        <v>1409</v>
      </c>
      <c r="B2238" s="20">
        <v>1460</v>
      </c>
      <c r="C2238" s="20" t="s">
        <v>139</v>
      </c>
      <c r="D2238" s="20">
        <v>1630</v>
      </c>
      <c r="E2238" s="20" t="s">
        <v>29</v>
      </c>
      <c r="F2238" s="20">
        <v>1648</v>
      </c>
      <c r="G2238" s="20" t="s">
        <v>292</v>
      </c>
      <c r="U2238" s="23">
        <v>1</v>
      </c>
      <c r="W2238" s="28">
        <f t="shared" si="273"/>
        <v>1</v>
      </c>
    </row>
    <row r="2239" spans="1:23" outlineLevel="2" x14ac:dyDescent="0.25">
      <c r="A2239" s="20" t="s">
        <v>1409</v>
      </c>
      <c r="B2239" s="20">
        <v>1460</v>
      </c>
      <c r="C2239" s="20" t="s">
        <v>139</v>
      </c>
      <c r="D2239" s="20">
        <v>1067</v>
      </c>
      <c r="E2239" s="20" t="s">
        <v>97</v>
      </c>
      <c r="F2239" s="20">
        <v>1068</v>
      </c>
      <c r="G2239" s="20" t="s">
        <v>97</v>
      </c>
      <c r="S2239" s="23">
        <v>1</v>
      </c>
      <c r="T2239" s="23">
        <v>1</v>
      </c>
      <c r="U2239" s="23">
        <v>1</v>
      </c>
      <c r="V2239" s="23">
        <v>3</v>
      </c>
      <c r="W2239" s="28">
        <f t="shared" si="273"/>
        <v>6</v>
      </c>
    </row>
    <row r="2240" spans="1:23" outlineLevel="2" x14ac:dyDescent="0.25">
      <c r="A2240" s="20" t="s">
        <v>1409</v>
      </c>
      <c r="B2240" s="20">
        <v>1460</v>
      </c>
      <c r="C2240" s="20" t="s">
        <v>139</v>
      </c>
      <c r="D2240" s="20">
        <v>1460</v>
      </c>
      <c r="E2240" s="20" t="s">
        <v>139</v>
      </c>
      <c r="F2240" s="20">
        <v>968</v>
      </c>
      <c r="G2240" s="20" t="s">
        <v>565</v>
      </c>
      <c r="K2240" s="23">
        <v>2</v>
      </c>
      <c r="L2240" s="23">
        <v>1</v>
      </c>
      <c r="M2240" s="23">
        <v>2</v>
      </c>
      <c r="W2240" s="28">
        <f t="shared" si="273"/>
        <v>5</v>
      </c>
    </row>
    <row r="2241" spans="1:23" outlineLevel="2" x14ac:dyDescent="0.25">
      <c r="A2241" s="20" t="s">
        <v>1409</v>
      </c>
      <c r="B2241" s="20">
        <v>1460</v>
      </c>
      <c r="C2241" s="20" t="s">
        <v>139</v>
      </c>
      <c r="D2241" s="20">
        <v>1460</v>
      </c>
      <c r="E2241" s="20" t="s">
        <v>139</v>
      </c>
      <c r="F2241" s="20">
        <v>964</v>
      </c>
      <c r="G2241" s="20" t="s">
        <v>566</v>
      </c>
      <c r="S2241" s="23">
        <v>23</v>
      </c>
      <c r="T2241" s="23">
        <v>29</v>
      </c>
      <c r="U2241" s="23">
        <v>31</v>
      </c>
      <c r="V2241" s="23">
        <v>41</v>
      </c>
      <c r="W2241" s="28">
        <f t="shared" si="273"/>
        <v>124</v>
      </c>
    </row>
    <row r="2242" spans="1:23" outlineLevel="2" x14ac:dyDescent="0.25">
      <c r="A2242" s="20" t="s">
        <v>1409</v>
      </c>
      <c r="B2242" s="20">
        <v>1460</v>
      </c>
      <c r="C2242" s="20" t="s">
        <v>139</v>
      </c>
      <c r="D2242" s="20">
        <v>1460</v>
      </c>
      <c r="E2242" s="20" t="s">
        <v>139</v>
      </c>
      <c r="F2242" s="20">
        <v>967</v>
      </c>
      <c r="G2242" s="20" t="s">
        <v>567</v>
      </c>
      <c r="J2242" s="23">
        <v>21</v>
      </c>
      <c r="K2242" s="23">
        <v>24</v>
      </c>
      <c r="L2242" s="23">
        <v>22</v>
      </c>
      <c r="M2242" s="23">
        <v>31</v>
      </c>
      <c r="N2242" s="23">
        <v>31</v>
      </c>
      <c r="O2242" s="23">
        <v>27</v>
      </c>
      <c r="W2242" s="28">
        <f t="shared" si="273"/>
        <v>156</v>
      </c>
    </row>
    <row r="2243" spans="1:23" outlineLevel="2" x14ac:dyDescent="0.25">
      <c r="A2243" s="20" t="s">
        <v>1409</v>
      </c>
      <c r="B2243" s="20">
        <v>1460</v>
      </c>
      <c r="C2243" s="20" t="s">
        <v>139</v>
      </c>
      <c r="D2243" s="20">
        <v>1460</v>
      </c>
      <c r="E2243" s="20" t="s">
        <v>139</v>
      </c>
      <c r="F2243" s="20">
        <v>966</v>
      </c>
      <c r="G2243" s="20" t="s">
        <v>568</v>
      </c>
      <c r="P2243" s="23">
        <v>32</v>
      </c>
      <c r="Q2243" s="23">
        <v>35</v>
      </c>
      <c r="R2243" s="23">
        <v>42</v>
      </c>
      <c r="W2243" s="28">
        <f t="shared" si="273"/>
        <v>109</v>
      </c>
    </row>
    <row r="2244" spans="1:23" outlineLevel="2" x14ac:dyDescent="0.25">
      <c r="A2244" s="20" t="s">
        <v>1409</v>
      </c>
      <c r="B2244" s="20">
        <v>1460</v>
      </c>
      <c r="C2244" s="20" t="s">
        <v>139</v>
      </c>
      <c r="D2244" s="20">
        <v>1460</v>
      </c>
      <c r="E2244" s="20" t="s">
        <v>139</v>
      </c>
      <c r="F2244" s="20">
        <v>13</v>
      </c>
      <c r="G2244" s="20" t="s">
        <v>569</v>
      </c>
      <c r="L2244" s="23">
        <v>1</v>
      </c>
      <c r="M2244" s="23">
        <v>2</v>
      </c>
      <c r="W2244" s="28">
        <f t="shared" si="273"/>
        <v>3</v>
      </c>
    </row>
    <row r="2245" spans="1:23" outlineLevel="2" x14ac:dyDescent="0.25">
      <c r="A2245" s="20" t="s">
        <v>1409</v>
      </c>
      <c r="B2245" s="20">
        <v>1460</v>
      </c>
      <c r="C2245" s="20" t="s">
        <v>139</v>
      </c>
      <c r="D2245" s="20">
        <v>1231</v>
      </c>
      <c r="E2245" s="20" t="s">
        <v>254</v>
      </c>
      <c r="F2245" s="20">
        <v>1232</v>
      </c>
      <c r="G2245" s="20" t="s">
        <v>254</v>
      </c>
      <c r="M2245" s="23">
        <v>1</v>
      </c>
      <c r="N2245" s="23">
        <v>1</v>
      </c>
      <c r="P2245" s="23">
        <v>2</v>
      </c>
      <c r="Q2245" s="23">
        <v>1</v>
      </c>
      <c r="R2245" s="23">
        <v>1</v>
      </c>
      <c r="S2245" s="23">
        <v>1</v>
      </c>
      <c r="T2245" s="23">
        <v>1</v>
      </c>
      <c r="U2245" s="23">
        <v>1</v>
      </c>
      <c r="V2245" s="23">
        <v>3</v>
      </c>
      <c r="W2245" s="28">
        <f t="shared" si="273"/>
        <v>12</v>
      </c>
    </row>
    <row r="2246" spans="1:23" outlineLevel="1" x14ac:dyDescent="0.25">
      <c r="A2246" s="24" t="s">
        <v>1967</v>
      </c>
      <c r="B2246" s="25"/>
      <c r="C2246" s="25"/>
      <c r="D2246" s="25"/>
      <c r="E2246" s="25"/>
      <c r="F2246" s="25"/>
      <c r="G2246" s="25"/>
      <c r="H2246" s="26">
        <f t="shared" ref="H2246:W2246" si="275">SUBTOTAL(9,H2238:H2245)</f>
        <v>0</v>
      </c>
      <c r="I2246" s="26">
        <f t="shared" si="275"/>
        <v>0</v>
      </c>
      <c r="J2246" s="26">
        <f t="shared" si="275"/>
        <v>21</v>
      </c>
      <c r="K2246" s="26">
        <f t="shared" si="275"/>
        <v>26</v>
      </c>
      <c r="L2246" s="26">
        <f t="shared" si="275"/>
        <v>24</v>
      </c>
      <c r="M2246" s="26">
        <f t="shared" si="275"/>
        <v>36</v>
      </c>
      <c r="N2246" s="26">
        <f t="shared" si="275"/>
        <v>32</v>
      </c>
      <c r="O2246" s="26">
        <f t="shared" si="275"/>
        <v>27</v>
      </c>
      <c r="P2246" s="26">
        <f t="shared" si="275"/>
        <v>34</v>
      </c>
      <c r="Q2246" s="26">
        <f t="shared" si="275"/>
        <v>36</v>
      </c>
      <c r="R2246" s="26">
        <f t="shared" si="275"/>
        <v>43</v>
      </c>
      <c r="S2246" s="26">
        <f t="shared" si="275"/>
        <v>25</v>
      </c>
      <c r="T2246" s="26">
        <f t="shared" si="275"/>
        <v>31</v>
      </c>
      <c r="U2246" s="26">
        <f t="shared" si="275"/>
        <v>34</v>
      </c>
      <c r="V2246" s="26">
        <f t="shared" si="275"/>
        <v>47</v>
      </c>
      <c r="W2246" s="28">
        <f t="shared" si="275"/>
        <v>416</v>
      </c>
    </row>
    <row r="2247" spans="1:23" outlineLevel="2" x14ac:dyDescent="0.25">
      <c r="A2247" s="20" t="s">
        <v>1410</v>
      </c>
      <c r="B2247" s="20">
        <v>898</v>
      </c>
      <c r="C2247" s="20" t="s">
        <v>169</v>
      </c>
      <c r="D2247" s="20">
        <v>1067</v>
      </c>
      <c r="E2247" s="20" t="s">
        <v>97</v>
      </c>
      <c r="F2247" s="20">
        <v>1068</v>
      </c>
      <c r="G2247" s="20" t="s">
        <v>97</v>
      </c>
      <c r="V2247" s="23">
        <v>1</v>
      </c>
      <c r="W2247" s="28">
        <f t="shared" si="273"/>
        <v>1</v>
      </c>
    </row>
    <row r="2248" spans="1:23" outlineLevel="2" x14ac:dyDescent="0.25">
      <c r="A2248" s="20" t="s">
        <v>1410</v>
      </c>
      <c r="B2248" s="20">
        <v>898</v>
      </c>
      <c r="C2248" s="20" t="s">
        <v>169</v>
      </c>
      <c r="D2248" s="20">
        <v>1508</v>
      </c>
      <c r="E2248" s="20" t="s">
        <v>127</v>
      </c>
      <c r="F2248" s="20">
        <v>609</v>
      </c>
      <c r="G2248" s="20" t="s">
        <v>486</v>
      </c>
      <c r="U2248" s="23">
        <v>1</v>
      </c>
      <c r="W2248" s="28">
        <f t="shared" si="273"/>
        <v>1</v>
      </c>
    </row>
    <row r="2249" spans="1:23" outlineLevel="2" x14ac:dyDescent="0.25">
      <c r="A2249" s="20" t="s">
        <v>1410</v>
      </c>
      <c r="B2249" s="20">
        <v>898</v>
      </c>
      <c r="C2249" s="20" t="s">
        <v>169</v>
      </c>
      <c r="D2249" s="20">
        <v>898</v>
      </c>
      <c r="E2249" s="20" t="s">
        <v>169</v>
      </c>
      <c r="F2249" s="20">
        <v>900</v>
      </c>
      <c r="G2249" s="20" t="s">
        <v>691</v>
      </c>
      <c r="H2249" s="23">
        <v>3</v>
      </c>
      <c r="J2249" s="23">
        <v>7</v>
      </c>
      <c r="K2249" s="23">
        <v>5</v>
      </c>
      <c r="L2249" s="23">
        <v>9</v>
      </c>
      <c r="M2249" s="23">
        <v>6</v>
      </c>
      <c r="N2249" s="23">
        <v>9</v>
      </c>
      <c r="O2249" s="23">
        <v>10</v>
      </c>
      <c r="P2249" s="23">
        <v>9</v>
      </c>
      <c r="Q2249" s="23">
        <v>7</v>
      </c>
      <c r="R2249" s="23">
        <v>16</v>
      </c>
      <c r="W2249" s="28">
        <f t="shared" si="273"/>
        <v>81</v>
      </c>
    </row>
    <row r="2250" spans="1:23" outlineLevel="2" x14ac:dyDescent="0.25">
      <c r="A2250" s="20" t="s">
        <v>1410</v>
      </c>
      <c r="B2250" s="20">
        <v>898</v>
      </c>
      <c r="C2250" s="20" t="s">
        <v>169</v>
      </c>
      <c r="D2250" s="20">
        <v>898</v>
      </c>
      <c r="E2250" s="20" t="s">
        <v>169</v>
      </c>
      <c r="F2250" s="20">
        <v>904</v>
      </c>
      <c r="G2250" s="20" t="s">
        <v>692</v>
      </c>
      <c r="S2250" s="23">
        <v>3</v>
      </c>
      <c r="T2250" s="23">
        <v>13</v>
      </c>
      <c r="U2250" s="23">
        <v>7</v>
      </c>
      <c r="V2250" s="23">
        <v>8</v>
      </c>
      <c r="W2250" s="28">
        <f t="shared" si="273"/>
        <v>31</v>
      </c>
    </row>
    <row r="2251" spans="1:23" outlineLevel="2" x14ac:dyDescent="0.25">
      <c r="A2251" s="20" t="s">
        <v>1410</v>
      </c>
      <c r="B2251" s="20">
        <v>898</v>
      </c>
      <c r="C2251" s="20" t="s">
        <v>169</v>
      </c>
      <c r="D2251" s="20">
        <v>898</v>
      </c>
      <c r="E2251" s="20" t="s">
        <v>169</v>
      </c>
      <c r="F2251" s="20">
        <v>902</v>
      </c>
      <c r="G2251" s="20" t="s">
        <v>693</v>
      </c>
      <c r="H2251" s="23">
        <v>1</v>
      </c>
      <c r="W2251" s="28">
        <f t="shared" si="273"/>
        <v>1</v>
      </c>
    </row>
    <row r="2252" spans="1:23" outlineLevel="2" x14ac:dyDescent="0.25">
      <c r="A2252" s="20" t="s">
        <v>1410</v>
      </c>
      <c r="B2252" s="20">
        <v>898</v>
      </c>
      <c r="C2252" s="20" t="s">
        <v>169</v>
      </c>
      <c r="D2252" s="20">
        <v>898</v>
      </c>
      <c r="E2252" s="20" t="s">
        <v>169</v>
      </c>
      <c r="F2252" s="20">
        <v>903</v>
      </c>
      <c r="G2252" s="20" t="s">
        <v>694</v>
      </c>
      <c r="L2252" s="23">
        <v>1</v>
      </c>
      <c r="W2252" s="28">
        <f t="shared" si="273"/>
        <v>1</v>
      </c>
    </row>
    <row r="2253" spans="1:23" outlineLevel="2" x14ac:dyDescent="0.25">
      <c r="A2253" s="20" t="s">
        <v>1410</v>
      </c>
      <c r="B2253" s="20">
        <v>898</v>
      </c>
      <c r="C2253" s="20" t="s">
        <v>169</v>
      </c>
      <c r="D2253" s="20">
        <v>1480</v>
      </c>
      <c r="E2253" s="20" t="s">
        <v>184</v>
      </c>
      <c r="F2253" s="20">
        <v>392</v>
      </c>
      <c r="G2253" s="20" t="s">
        <v>752</v>
      </c>
      <c r="V2253" s="23">
        <v>1</v>
      </c>
      <c r="W2253" s="28">
        <f t="shared" si="273"/>
        <v>1</v>
      </c>
    </row>
    <row r="2254" spans="1:23" outlineLevel="1" x14ac:dyDescent="0.25">
      <c r="A2254" s="24" t="s">
        <v>1968</v>
      </c>
      <c r="B2254" s="25"/>
      <c r="C2254" s="25"/>
      <c r="D2254" s="25"/>
      <c r="E2254" s="25"/>
      <c r="F2254" s="25"/>
      <c r="G2254" s="25"/>
      <c r="H2254" s="26">
        <f t="shared" ref="H2254:W2254" si="276">SUBTOTAL(9,H2247:H2253)</f>
        <v>4</v>
      </c>
      <c r="I2254" s="26">
        <f t="shared" si="276"/>
        <v>0</v>
      </c>
      <c r="J2254" s="26">
        <f t="shared" si="276"/>
        <v>7</v>
      </c>
      <c r="K2254" s="26">
        <f t="shared" si="276"/>
        <v>5</v>
      </c>
      <c r="L2254" s="26">
        <f t="shared" si="276"/>
        <v>10</v>
      </c>
      <c r="M2254" s="26">
        <f t="shared" si="276"/>
        <v>6</v>
      </c>
      <c r="N2254" s="26">
        <f t="shared" si="276"/>
        <v>9</v>
      </c>
      <c r="O2254" s="26">
        <f t="shared" si="276"/>
        <v>10</v>
      </c>
      <c r="P2254" s="26">
        <f t="shared" si="276"/>
        <v>9</v>
      </c>
      <c r="Q2254" s="26">
        <f t="shared" si="276"/>
        <v>7</v>
      </c>
      <c r="R2254" s="26">
        <f t="shared" si="276"/>
        <v>16</v>
      </c>
      <c r="S2254" s="26">
        <f t="shared" si="276"/>
        <v>3</v>
      </c>
      <c r="T2254" s="26">
        <f t="shared" si="276"/>
        <v>13</v>
      </c>
      <c r="U2254" s="26">
        <f t="shared" si="276"/>
        <v>8</v>
      </c>
      <c r="V2254" s="26">
        <f t="shared" si="276"/>
        <v>10</v>
      </c>
      <c r="W2254" s="28">
        <f t="shared" si="276"/>
        <v>117</v>
      </c>
    </row>
    <row r="2255" spans="1:23" outlineLevel="2" x14ac:dyDescent="0.25">
      <c r="A2255" s="20" t="s">
        <v>1411</v>
      </c>
      <c r="B2255" s="20">
        <v>1002</v>
      </c>
      <c r="C2255" s="20" t="s">
        <v>58</v>
      </c>
      <c r="D2255" s="20">
        <v>1002</v>
      </c>
      <c r="E2255" s="20" t="s">
        <v>58</v>
      </c>
      <c r="F2255" s="20">
        <v>1005</v>
      </c>
      <c r="G2255" s="20" t="s">
        <v>338</v>
      </c>
      <c r="J2255" s="23">
        <v>4</v>
      </c>
      <c r="K2255" s="23">
        <v>3</v>
      </c>
      <c r="L2255" s="23">
        <v>2</v>
      </c>
      <c r="O2255" s="23">
        <v>1</v>
      </c>
      <c r="W2255" s="28">
        <f t="shared" si="273"/>
        <v>10</v>
      </c>
    </row>
    <row r="2256" spans="1:23" outlineLevel="2" x14ac:dyDescent="0.25">
      <c r="A2256" s="20" t="s">
        <v>1411</v>
      </c>
      <c r="B2256" s="20">
        <v>1002</v>
      </c>
      <c r="C2256" s="20" t="s">
        <v>58</v>
      </c>
      <c r="D2256" s="20">
        <v>1197</v>
      </c>
      <c r="E2256" s="20" t="s">
        <v>239</v>
      </c>
      <c r="F2256" s="20">
        <v>1198</v>
      </c>
      <c r="G2256" s="20" t="s">
        <v>239</v>
      </c>
      <c r="T2256" s="23">
        <v>3</v>
      </c>
      <c r="W2256" s="28">
        <f t="shared" si="273"/>
        <v>3</v>
      </c>
    </row>
    <row r="2257" spans="1:23" outlineLevel="2" x14ac:dyDescent="0.25">
      <c r="A2257" s="20" t="s">
        <v>1411</v>
      </c>
      <c r="B2257" s="20">
        <v>1002</v>
      </c>
      <c r="C2257" s="20" t="s">
        <v>58</v>
      </c>
      <c r="D2257" s="20">
        <v>713</v>
      </c>
      <c r="E2257" s="20" t="s">
        <v>147</v>
      </c>
      <c r="F2257" s="20">
        <v>716</v>
      </c>
      <c r="G2257" s="20" t="s">
        <v>600</v>
      </c>
      <c r="L2257" s="23">
        <v>1</v>
      </c>
      <c r="W2257" s="28">
        <f t="shared" si="273"/>
        <v>1</v>
      </c>
    </row>
    <row r="2258" spans="1:23" outlineLevel="2" x14ac:dyDescent="0.25">
      <c r="A2258" s="20" t="s">
        <v>1411</v>
      </c>
      <c r="B2258" s="20">
        <v>1002</v>
      </c>
      <c r="C2258" s="20" t="s">
        <v>58</v>
      </c>
      <c r="D2258" s="20">
        <v>713</v>
      </c>
      <c r="E2258" s="20" t="s">
        <v>147</v>
      </c>
      <c r="F2258" s="20">
        <v>714</v>
      </c>
      <c r="G2258" s="20" t="s">
        <v>601</v>
      </c>
      <c r="P2258" s="23">
        <v>1</v>
      </c>
      <c r="Q2258" s="23">
        <v>1</v>
      </c>
      <c r="W2258" s="28">
        <f t="shared" si="273"/>
        <v>2</v>
      </c>
    </row>
    <row r="2259" spans="1:23" outlineLevel="2" x14ac:dyDescent="0.25">
      <c r="A2259" s="20" t="s">
        <v>1411</v>
      </c>
      <c r="B2259" s="20">
        <v>1002</v>
      </c>
      <c r="C2259" s="20" t="s">
        <v>58</v>
      </c>
      <c r="D2259" s="20">
        <v>1469</v>
      </c>
      <c r="E2259" s="20" t="s">
        <v>176</v>
      </c>
      <c r="F2259" s="20">
        <v>948</v>
      </c>
      <c r="G2259" s="20" t="s">
        <v>720</v>
      </c>
      <c r="S2259" s="23">
        <v>1</v>
      </c>
      <c r="W2259" s="28">
        <f t="shared" si="273"/>
        <v>1</v>
      </c>
    </row>
    <row r="2260" spans="1:23" outlineLevel="2" x14ac:dyDescent="0.25">
      <c r="A2260" s="20" t="s">
        <v>1411</v>
      </c>
      <c r="B2260" s="20">
        <v>1002</v>
      </c>
      <c r="C2260" s="20" t="s">
        <v>58</v>
      </c>
      <c r="D2260" s="20">
        <v>1469</v>
      </c>
      <c r="E2260" s="20" t="s">
        <v>176</v>
      </c>
      <c r="F2260" s="20">
        <v>949</v>
      </c>
      <c r="G2260" s="20" t="s">
        <v>721</v>
      </c>
      <c r="P2260" s="23">
        <v>2</v>
      </c>
      <c r="W2260" s="28">
        <f t="shared" si="273"/>
        <v>2</v>
      </c>
    </row>
    <row r="2261" spans="1:23" outlineLevel="1" x14ac:dyDescent="0.25">
      <c r="A2261" s="24" t="s">
        <v>1969</v>
      </c>
      <c r="B2261" s="25"/>
      <c r="C2261" s="25"/>
      <c r="D2261" s="25"/>
      <c r="E2261" s="25"/>
      <c r="F2261" s="25"/>
      <c r="G2261" s="25"/>
      <c r="H2261" s="26">
        <f t="shared" ref="H2261:W2261" si="277">SUBTOTAL(9,H2255:H2260)</f>
        <v>0</v>
      </c>
      <c r="I2261" s="26">
        <f t="shared" si="277"/>
        <v>0</v>
      </c>
      <c r="J2261" s="26">
        <f t="shared" si="277"/>
        <v>4</v>
      </c>
      <c r="K2261" s="26">
        <f t="shared" si="277"/>
        <v>3</v>
      </c>
      <c r="L2261" s="26">
        <f t="shared" si="277"/>
        <v>3</v>
      </c>
      <c r="M2261" s="26">
        <f t="shared" si="277"/>
        <v>0</v>
      </c>
      <c r="N2261" s="26">
        <f t="shared" si="277"/>
        <v>0</v>
      </c>
      <c r="O2261" s="26">
        <f t="shared" si="277"/>
        <v>1</v>
      </c>
      <c r="P2261" s="26">
        <f t="shared" si="277"/>
        <v>3</v>
      </c>
      <c r="Q2261" s="26">
        <f t="shared" si="277"/>
        <v>1</v>
      </c>
      <c r="R2261" s="26">
        <f t="shared" si="277"/>
        <v>0</v>
      </c>
      <c r="S2261" s="26">
        <f t="shared" si="277"/>
        <v>1</v>
      </c>
      <c r="T2261" s="26">
        <f t="shared" si="277"/>
        <v>3</v>
      </c>
      <c r="U2261" s="26">
        <f t="shared" si="277"/>
        <v>0</v>
      </c>
      <c r="V2261" s="26">
        <f t="shared" si="277"/>
        <v>0</v>
      </c>
      <c r="W2261" s="28">
        <f t="shared" si="277"/>
        <v>19</v>
      </c>
    </row>
    <row r="2262" spans="1:23" outlineLevel="2" x14ac:dyDescent="0.25">
      <c r="A2262" s="20" t="s">
        <v>1412</v>
      </c>
      <c r="B2262" s="20">
        <v>242</v>
      </c>
      <c r="C2262" s="20" t="s">
        <v>84</v>
      </c>
      <c r="D2262" s="20">
        <v>242</v>
      </c>
      <c r="E2262" s="20" t="s">
        <v>84</v>
      </c>
      <c r="F2262" s="20">
        <v>243</v>
      </c>
      <c r="G2262" s="20" t="s">
        <v>372</v>
      </c>
      <c r="J2262" s="23">
        <v>90</v>
      </c>
      <c r="K2262" s="23">
        <v>96</v>
      </c>
      <c r="L2262" s="23">
        <v>90</v>
      </c>
      <c r="M2262" s="23">
        <v>101</v>
      </c>
      <c r="W2262" s="28">
        <f t="shared" si="273"/>
        <v>377</v>
      </c>
    </row>
    <row r="2263" spans="1:23" outlineLevel="2" x14ac:dyDescent="0.25">
      <c r="A2263" s="20" t="s">
        <v>1412</v>
      </c>
      <c r="B2263" s="20">
        <v>242</v>
      </c>
      <c r="C2263" s="20" t="s">
        <v>84</v>
      </c>
      <c r="D2263" s="20">
        <v>242</v>
      </c>
      <c r="E2263" s="20" t="s">
        <v>84</v>
      </c>
      <c r="F2263" s="20">
        <v>246</v>
      </c>
      <c r="G2263" s="20" t="s">
        <v>373</v>
      </c>
      <c r="S2263" s="23">
        <v>62</v>
      </c>
      <c r="T2263" s="23">
        <v>72</v>
      </c>
      <c r="U2263" s="23">
        <v>61</v>
      </c>
      <c r="V2263" s="23">
        <v>71</v>
      </c>
      <c r="W2263" s="28">
        <f t="shared" si="273"/>
        <v>266</v>
      </c>
    </row>
    <row r="2264" spans="1:23" outlineLevel="2" x14ac:dyDescent="0.25">
      <c r="A2264" s="20" t="s">
        <v>1412</v>
      </c>
      <c r="B2264" s="20">
        <v>242</v>
      </c>
      <c r="C2264" s="20" t="s">
        <v>84</v>
      </c>
      <c r="D2264" s="20">
        <v>242</v>
      </c>
      <c r="E2264" s="20" t="s">
        <v>84</v>
      </c>
      <c r="F2264" s="20">
        <v>244</v>
      </c>
      <c r="G2264" s="20" t="s">
        <v>374</v>
      </c>
      <c r="N2264" s="23">
        <v>91</v>
      </c>
      <c r="O2264" s="23">
        <v>88</v>
      </c>
      <c r="P2264" s="23">
        <v>74</v>
      </c>
      <c r="Q2264" s="23">
        <v>85</v>
      </c>
      <c r="R2264" s="23">
        <v>78</v>
      </c>
      <c r="W2264" s="28">
        <f t="shared" si="273"/>
        <v>416</v>
      </c>
    </row>
    <row r="2265" spans="1:23" outlineLevel="2" x14ac:dyDescent="0.25">
      <c r="A2265" s="20" t="s">
        <v>1412</v>
      </c>
      <c r="B2265" s="20">
        <v>242</v>
      </c>
      <c r="C2265" s="20" t="s">
        <v>84</v>
      </c>
      <c r="D2265" s="20">
        <v>1672</v>
      </c>
      <c r="E2265" s="20" t="s">
        <v>94</v>
      </c>
      <c r="F2265" s="20">
        <v>1673</v>
      </c>
      <c r="G2265" s="20" t="s">
        <v>94</v>
      </c>
      <c r="V2265" s="23">
        <v>1</v>
      </c>
      <c r="W2265" s="28">
        <f t="shared" si="273"/>
        <v>1</v>
      </c>
    </row>
    <row r="2266" spans="1:23" outlineLevel="2" x14ac:dyDescent="0.25">
      <c r="A2266" s="20" t="s">
        <v>1412</v>
      </c>
      <c r="B2266" s="20">
        <v>242</v>
      </c>
      <c r="C2266" s="20" t="s">
        <v>84</v>
      </c>
      <c r="D2266" s="20">
        <v>1739</v>
      </c>
      <c r="E2266" s="20" t="s">
        <v>96</v>
      </c>
      <c r="F2266" s="20">
        <v>1715</v>
      </c>
      <c r="G2266" s="20" t="s">
        <v>96</v>
      </c>
      <c r="U2266" s="23">
        <v>1</v>
      </c>
      <c r="W2266" s="28">
        <f t="shared" si="273"/>
        <v>1</v>
      </c>
    </row>
    <row r="2267" spans="1:23" outlineLevel="2" x14ac:dyDescent="0.25">
      <c r="A2267" s="20" t="s">
        <v>1412</v>
      </c>
      <c r="B2267" s="20">
        <v>242</v>
      </c>
      <c r="C2267" s="20" t="s">
        <v>84</v>
      </c>
      <c r="D2267" s="20">
        <v>743</v>
      </c>
      <c r="E2267" s="20" t="s">
        <v>152</v>
      </c>
      <c r="F2267" s="20">
        <v>748</v>
      </c>
      <c r="G2267" s="20" t="s">
        <v>616</v>
      </c>
      <c r="S2267" s="23">
        <v>1</v>
      </c>
      <c r="W2267" s="28">
        <f t="shared" si="273"/>
        <v>1</v>
      </c>
    </row>
    <row r="2268" spans="1:23" outlineLevel="2" x14ac:dyDescent="0.25">
      <c r="A2268" s="20" t="s">
        <v>1412</v>
      </c>
      <c r="B2268" s="20">
        <v>242</v>
      </c>
      <c r="C2268" s="20" t="s">
        <v>84</v>
      </c>
      <c r="D2268" s="20">
        <v>1189</v>
      </c>
      <c r="E2268" s="20" t="s">
        <v>249</v>
      </c>
      <c r="F2268" s="20">
        <v>1190</v>
      </c>
      <c r="G2268" s="20" t="s">
        <v>249</v>
      </c>
      <c r="U2268" s="23">
        <v>1</v>
      </c>
      <c r="W2268" s="28">
        <f t="shared" si="273"/>
        <v>1</v>
      </c>
    </row>
    <row r="2269" spans="1:23" outlineLevel="2" x14ac:dyDescent="0.25">
      <c r="A2269" s="20" t="s">
        <v>1412</v>
      </c>
      <c r="B2269" s="20">
        <v>242</v>
      </c>
      <c r="C2269" s="20" t="s">
        <v>84</v>
      </c>
      <c r="D2269" s="20">
        <v>542</v>
      </c>
      <c r="E2269" s="20" t="s">
        <v>219</v>
      </c>
      <c r="F2269" s="20">
        <v>543</v>
      </c>
      <c r="G2269" s="20" t="s">
        <v>836</v>
      </c>
      <c r="J2269" s="23">
        <v>1</v>
      </c>
      <c r="W2269" s="28">
        <f t="shared" si="273"/>
        <v>1</v>
      </c>
    </row>
    <row r="2270" spans="1:23" outlineLevel="2" x14ac:dyDescent="0.25">
      <c r="A2270" s="20" t="s">
        <v>1412</v>
      </c>
      <c r="B2270" s="20">
        <v>242</v>
      </c>
      <c r="C2270" s="20" t="s">
        <v>84</v>
      </c>
      <c r="D2270" s="20">
        <v>542</v>
      </c>
      <c r="E2270" s="20" t="s">
        <v>219</v>
      </c>
      <c r="F2270" s="20">
        <v>544</v>
      </c>
      <c r="G2270" s="20" t="s">
        <v>838</v>
      </c>
      <c r="O2270" s="23">
        <v>1</v>
      </c>
      <c r="W2270" s="28">
        <f t="shared" si="273"/>
        <v>1</v>
      </c>
    </row>
    <row r="2271" spans="1:23" outlineLevel="1" x14ac:dyDescent="0.25">
      <c r="A2271" s="24" t="s">
        <v>1970</v>
      </c>
      <c r="B2271" s="25"/>
      <c r="C2271" s="25"/>
      <c r="D2271" s="25"/>
      <c r="E2271" s="25"/>
      <c r="F2271" s="25"/>
      <c r="G2271" s="25"/>
      <c r="H2271" s="26">
        <f t="shared" ref="H2271:W2271" si="278">SUBTOTAL(9,H2262:H2270)</f>
        <v>0</v>
      </c>
      <c r="I2271" s="26">
        <f t="shared" si="278"/>
        <v>0</v>
      </c>
      <c r="J2271" s="26">
        <f t="shared" si="278"/>
        <v>91</v>
      </c>
      <c r="K2271" s="26">
        <f t="shared" si="278"/>
        <v>96</v>
      </c>
      <c r="L2271" s="26">
        <f t="shared" si="278"/>
        <v>90</v>
      </c>
      <c r="M2271" s="26">
        <f t="shared" si="278"/>
        <v>101</v>
      </c>
      <c r="N2271" s="26">
        <f t="shared" si="278"/>
        <v>91</v>
      </c>
      <c r="O2271" s="26">
        <f t="shared" si="278"/>
        <v>89</v>
      </c>
      <c r="P2271" s="26">
        <f t="shared" si="278"/>
        <v>74</v>
      </c>
      <c r="Q2271" s="26">
        <f t="shared" si="278"/>
        <v>85</v>
      </c>
      <c r="R2271" s="26">
        <f t="shared" si="278"/>
        <v>78</v>
      </c>
      <c r="S2271" s="26">
        <f t="shared" si="278"/>
        <v>63</v>
      </c>
      <c r="T2271" s="26">
        <f t="shared" si="278"/>
        <v>72</v>
      </c>
      <c r="U2271" s="26">
        <f t="shared" si="278"/>
        <v>63</v>
      </c>
      <c r="V2271" s="26">
        <f t="shared" si="278"/>
        <v>72</v>
      </c>
      <c r="W2271" s="28">
        <f t="shared" si="278"/>
        <v>1065</v>
      </c>
    </row>
    <row r="2272" spans="1:23" outlineLevel="2" x14ac:dyDescent="0.25">
      <c r="A2272" s="20" t="s">
        <v>1413</v>
      </c>
      <c r="B2272" s="20">
        <v>561</v>
      </c>
      <c r="C2272" s="20" t="s">
        <v>121</v>
      </c>
      <c r="D2272" s="20">
        <v>561</v>
      </c>
      <c r="E2272" s="20" t="s">
        <v>121</v>
      </c>
      <c r="F2272" s="20">
        <v>568</v>
      </c>
      <c r="G2272" s="20" t="s">
        <v>455</v>
      </c>
      <c r="J2272" s="23">
        <v>9</v>
      </c>
      <c r="K2272" s="23">
        <v>8</v>
      </c>
      <c r="L2272" s="23">
        <v>5</v>
      </c>
      <c r="M2272" s="23">
        <v>5</v>
      </c>
      <c r="N2272" s="23">
        <v>15</v>
      </c>
      <c r="O2272" s="23">
        <v>10</v>
      </c>
      <c r="W2272" s="28">
        <f t="shared" si="273"/>
        <v>52</v>
      </c>
    </row>
    <row r="2273" spans="1:23" outlineLevel="2" x14ac:dyDescent="0.25">
      <c r="A2273" s="20" t="s">
        <v>1413</v>
      </c>
      <c r="B2273" s="20">
        <v>561</v>
      </c>
      <c r="C2273" s="20" t="s">
        <v>121</v>
      </c>
      <c r="D2273" s="20">
        <v>561</v>
      </c>
      <c r="E2273" s="20" t="s">
        <v>121</v>
      </c>
      <c r="F2273" s="20">
        <v>567</v>
      </c>
      <c r="G2273" s="20" t="s">
        <v>456</v>
      </c>
      <c r="S2273" s="23">
        <v>3</v>
      </c>
      <c r="T2273" s="23">
        <v>14</v>
      </c>
      <c r="U2273" s="23">
        <v>15</v>
      </c>
      <c r="V2273" s="23">
        <v>7</v>
      </c>
      <c r="W2273" s="28">
        <f t="shared" si="273"/>
        <v>39</v>
      </c>
    </row>
    <row r="2274" spans="1:23" outlineLevel="2" x14ac:dyDescent="0.25">
      <c r="A2274" s="20" t="s">
        <v>1413</v>
      </c>
      <c r="B2274" s="20">
        <v>561</v>
      </c>
      <c r="C2274" s="20" t="s">
        <v>121</v>
      </c>
      <c r="D2274" s="20">
        <v>561</v>
      </c>
      <c r="E2274" s="20" t="s">
        <v>121</v>
      </c>
      <c r="F2274" s="20">
        <v>569</v>
      </c>
      <c r="G2274" s="20" t="s">
        <v>457</v>
      </c>
      <c r="P2274" s="23">
        <v>9</v>
      </c>
      <c r="Q2274" s="23">
        <v>10</v>
      </c>
      <c r="R2274" s="23">
        <v>8</v>
      </c>
      <c r="W2274" s="28">
        <f t="shared" si="273"/>
        <v>27</v>
      </c>
    </row>
    <row r="2275" spans="1:23" outlineLevel="2" x14ac:dyDescent="0.25">
      <c r="A2275" s="20" t="s">
        <v>1413</v>
      </c>
      <c r="B2275" s="20">
        <v>561</v>
      </c>
      <c r="C2275" s="20" t="s">
        <v>121</v>
      </c>
      <c r="D2275" s="20">
        <v>561</v>
      </c>
      <c r="E2275" s="20" t="s">
        <v>121</v>
      </c>
      <c r="F2275" s="20">
        <v>565</v>
      </c>
      <c r="G2275" s="20" t="s">
        <v>458</v>
      </c>
      <c r="L2275" s="23">
        <v>1</v>
      </c>
      <c r="N2275" s="23">
        <v>1</v>
      </c>
      <c r="W2275" s="28">
        <f t="shared" si="273"/>
        <v>2</v>
      </c>
    </row>
    <row r="2276" spans="1:23" outlineLevel="2" x14ac:dyDescent="0.25">
      <c r="A2276" s="20" t="s">
        <v>1413</v>
      </c>
      <c r="B2276" s="20">
        <v>561</v>
      </c>
      <c r="C2276" s="20" t="s">
        <v>121</v>
      </c>
      <c r="D2276" s="20">
        <v>561</v>
      </c>
      <c r="E2276" s="20" t="s">
        <v>121</v>
      </c>
      <c r="F2276" s="20">
        <v>566</v>
      </c>
      <c r="G2276" s="20" t="s">
        <v>459</v>
      </c>
      <c r="H2276" s="23">
        <v>8</v>
      </c>
      <c r="W2276" s="28">
        <f t="shared" si="273"/>
        <v>8</v>
      </c>
    </row>
    <row r="2277" spans="1:23" outlineLevel="2" x14ac:dyDescent="0.25">
      <c r="A2277" s="20" t="s">
        <v>1413</v>
      </c>
      <c r="B2277" s="20">
        <v>561</v>
      </c>
      <c r="C2277" s="20" t="s">
        <v>121</v>
      </c>
      <c r="D2277" s="20">
        <v>1733</v>
      </c>
      <c r="E2277" s="20" t="s">
        <v>179</v>
      </c>
      <c r="F2277" s="20">
        <v>740</v>
      </c>
      <c r="G2277" s="20" t="s">
        <v>731</v>
      </c>
      <c r="J2277" s="23">
        <v>1</v>
      </c>
      <c r="W2277" s="28">
        <f t="shared" si="273"/>
        <v>1</v>
      </c>
    </row>
    <row r="2278" spans="1:23" outlineLevel="1" x14ac:dyDescent="0.25">
      <c r="A2278" s="24" t="s">
        <v>1971</v>
      </c>
      <c r="B2278" s="25"/>
      <c r="C2278" s="25"/>
      <c r="D2278" s="25"/>
      <c r="E2278" s="25"/>
      <c r="F2278" s="25"/>
      <c r="G2278" s="25"/>
      <c r="H2278" s="26">
        <f t="shared" ref="H2278:W2278" si="279">SUBTOTAL(9,H2272:H2277)</f>
        <v>8</v>
      </c>
      <c r="I2278" s="26">
        <f t="shared" si="279"/>
        <v>0</v>
      </c>
      <c r="J2278" s="26">
        <f t="shared" si="279"/>
        <v>10</v>
      </c>
      <c r="K2278" s="26">
        <f t="shared" si="279"/>
        <v>8</v>
      </c>
      <c r="L2278" s="26">
        <f t="shared" si="279"/>
        <v>6</v>
      </c>
      <c r="M2278" s="26">
        <f t="shared" si="279"/>
        <v>5</v>
      </c>
      <c r="N2278" s="26">
        <f t="shared" si="279"/>
        <v>16</v>
      </c>
      <c r="O2278" s="26">
        <f t="shared" si="279"/>
        <v>10</v>
      </c>
      <c r="P2278" s="26">
        <f t="shared" si="279"/>
        <v>9</v>
      </c>
      <c r="Q2278" s="26">
        <f t="shared" si="279"/>
        <v>10</v>
      </c>
      <c r="R2278" s="26">
        <f t="shared" si="279"/>
        <v>8</v>
      </c>
      <c r="S2278" s="26">
        <f t="shared" si="279"/>
        <v>3</v>
      </c>
      <c r="T2278" s="26">
        <f t="shared" si="279"/>
        <v>14</v>
      </c>
      <c r="U2278" s="26">
        <f t="shared" si="279"/>
        <v>15</v>
      </c>
      <c r="V2278" s="26">
        <f t="shared" si="279"/>
        <v>7</v>
      </c>
      <c r="W2278" s="28">
        <f t="shared" si="279"/>
        <v>129</v>
      </c>
    </row>
    <row r="2279" spans="1:23" outlineLevel="2" x14ac:dyDescent="0.25">
      <c r="A2279" s="20" t="s">
        <v>1414</v>
      </c>
      <c r="B2279" s="20">
        <v>774</v>
      </c>
      <c r="C2279" s="20" t="s">
        <v>157</v>
      </c>
      <c r="D2279" s="20">
        <v>1739</v>
      </c>
      <c r="E2279" s="20" t="s">
        <v>96</v>
      </c>
      <c r="F2279" s="20">
        <v>1715</v>
      </c>
      <c r="G2279" s="20" t="s">
        <v>96</v>
      </c>
      <c r="Q2279" s="23">
        <v>1</v>
      </c>
      <c r="R2279" s="23">
        <v>2</v>
      </c>
      <c r="W2279" s="28">
        <f t="shared" si="273"/>
        <v>3</v>
      </c>
    </row>
    <row r="2280" spans="1:23" outlineLevel="2" x14ac:dyDescent="0.25">
      <c r="A2280" s="20" t="s">
        <v>1414</v>
      </c>
      <c r="B2280" s="20">
        <v>774</v>
      </c>
      <c r="C2280" s="20" t="s">
        <v>157</v>
      </c>
      <c r="D2280" s="20">
        <v>718</v>
      </c>
      <c r="E2280" s="20" t="s">
        <v>148</v>
      </c>
      <c r="F2280" s="20">
        <v>719</v>
      </c>
      <c r="G2280" s="20" t="s">
        <v>602</v>
      </c>
      <c r="M2280" s="23">
        <v>1</v>
      </c>
      <c r="N2280" s="23">
        <v>1</v>
      </c>
      <c r="W2280" s="28">
        <f t="shared" si="273"/>
        <v>2</v>
      </c>
    </row>
    <row r="2281" spans="1:23" outlineLevel="2" x14ac:dyDescent="0.25">
      <c r="A2281" s="20" t="s">
        <v>1414</v>
      </c>
      <c r="B2281" s="20">
        <v>774</v>
      </c>
      <c r="C2281" s="20" t="s">
        <v>157</v>
      </c>
      <c r="D2281" s="20">
        <v>718</v>
      </c>
      <c r="E2281" s="20" t="s">
        <v>148</v>
      </c>
      <c r="F2281" s="20">
        <v>721</v>
      </c>
      <c r="G2281" s="20" t="s">
        <v>603</v>
      </c>
      <c r="P2281" s="23">
        <v>1</v>
      </c>
      <c r="Q2281" s="23">
        <v>1</v>
      </c>
      <c r="W2281" s="28">
        <f t="shared" si="273"/>
        <v>2</v>
      </c>
    </row>
    <row r="2282" spans="1:23" outlineLevel="2" x14ac:dyDescent="0.25">
      <c r="A2282" s="20" t="s">
        <v>1414</v>
      </c>
      <c r="B2282" s="20">
        <v>774</v>
      </c>
      <c r="C2282" s="20" t="s">
        <v>157</v>
      </c>
      <c r="D2282" s="20">
        <v>1466</v>
      </c>
      <c r="E2282" s="20" t="s">
        <v>151</v>
      </c>
      <c r="F2282" s="20">
        <v>8</v>
      </c>
      <c r="G2282" s="20" t="s">
        <v>608</v>
      </c>
      <c r="H2282" s="23">
        <v>1</v>
      </c>
      <c r="K2282" s="23">
        <v>1</v>
      </c>
      <c r="W2282" s="28">
        <f t="shared" si="273"/>
        <v>2</v>
      </c>
    </row>
    <row r="2283" spans="1:23" outlineLevel="2" x14ac:dyDescent="0.25">
      <c r="A2283" s="20" t="s">
        <v>1414</v>
      </c>
      <c r="B2283" s="20">
        <v>774</v>
      </c>
      <c r="C2283" s="20" t="s">
        <v>157</v>
      </c>
      <c r="D2283" s="20">
        <v>1466</v>
      </c>
      <c r="E2283" s="20" t="s">
        <v>151</v>
      </c>
      <c r="F2283" s="20">
        <v>333</v>
      </c>
      <c r="G2283" s="20" t="s">
        <v>610</v>
      </c>
      <c r="K2283" s="23">
        <v>1</v>
      </c>
      <c r="N2283" s="23">
        <v>1</v>
      </c>
      <c r="W2283" s="28">
        <f t="shared" si="273"/>
        <v>2</v>
      </c>
    </row>
    <row r="2284" spans="1:23" outlineLevel="2" x14ac:dyDescent="0.25">
      <c r="A2284" s="20" t="s">
        <v>1414</v>
      </c>
      <c r="B2284" s="20">
        <v>774</v>
      </c>
      <c r="C2284" s="20" t="s">
        <v>157</v>
      </c>
      <c r="D2284" s="20">
        <v>774</v>
      </c>
      <c r="E2284" s="20" t="s">
        <v>157</v>
      </c>
      <c r="F2284" s="20">
        <v>775</v>
      </c>
      <c r="G2284" s="20" t="s">
        <v>640</v>
      </c>
      <c r="J2284" s="23">
        <v>1</v>
      </c>
      <c r="L2284" s="23">
        <v>1</v>
      </c>
      <c r="W2284" s="28">
        <f t="shared" si="273"/>
        <v>2</v>
      </c>
    </row>
    <row r="2285" spans="1:23" outlineLevel="2" x14ac:dyDescent="0.25">
      <c r="A2285" s="20" t="s">
        <v>1414</v>
      </c>
      <c r="B2285" s="20">
        <v>774</v>
      </c>
      <c r="C2285" s="20" t="s">
        <v>157</v>
      </c>
      <c r="D2285" s="20">
        <v>774</v>
      </c>
      <c r="E2285" s="20" t="s">
        <v>157</v>
      </c>
      <c r="F2285" s="20">
        <v>777</v>
      </c>
      <c r="G2285" s="20" t="s">
        <v>641</v>
      </c>
      <c r="H2285" s="23">
        <v>3</v>
      </c>
      <c r="J2285" s="23">
        <v>6</v>
      </c>
      <c r="K2285" s="23">
        <v>6</v>
      </c>
      <c r="L2285" s="23">
        <v>5</v>
      </c>
      <c r="M2285" s="23">
        <v>6</v>
      </c>
      <c r="N2285" s="23">
        <v>6</v>
      </c>
      <c r="O2285" s="23">
        <v>9</v>
      </c>
      <c r="W2285" s="28">
        <f t="shared" si="273"/>
        <v>41</v>
      </c>
    </row>
    <row r="2286" spans="1:23" outlineLevel="2" x14ac:dyDescent="0.25">
      <c r="A2286" s="20" t="s">
        <v>1414</v>
      </c>
      <c r="B2286" s="20">
        <v>774</v>
      </c>
      <c r="C2286" s="20" t="s">
        <v>157</v>
      </c>
      <c r="D2286" s="20">
        <v>774</v>
      </c>
      <c r="E2286" s="20" t="s">
        <v>157</v>
      </c>
      <c r="F2286" s="20">
        <v>778</v>
      </c>
      <c r="G2286" s="20" t="s">
        <v>642</v>
      </c>
      <c r="P2286" s="23">
        <v>12</v>
      </c>
      <c r="Q2286" s="23">
        <v>10</v>
      </c>
      <c r="R2286" s="23">
        <v>6</v>
      </c>
      <c r="S2286" s="23">
        <v>6</v>
      </c>
      <c r="T2286" s="23">
        <v>4</v>
      </c>
      <c r="U2286" s="23">
        <v>13</v>
      </c>
      <c r="V2286" s="23">
        <v>6</v>
      </c>
      <c r="W2286" s="28">
        <f t="shared" si="273"/>
        <v>57</v>
      </c>
    </row>
    <row r="2287" spans="1:23" outlineLevel="1" x14ac:dyDescent="0.25">
      <c r="A2287" s="24" t="s">
        <v>1972</v>
      </c>
      <c r="B2287" s="25"/>
      <c r="C2287" s="25"/>
      <c r="D2287" s="25"/>
      <c r="E2287" s="25"/>
      <c r="F2287" s="25"/>
      <c r="G2287" s="25"/>
      <c r="H2287" s="26">
        <f t="shared" ref="H2287:W2287" si="280">SUBTOTAL(9,H2279:H2286)</f>
        <v>4</v>
      </c>
      <c r="I2287" s="26">
        <f t="shared" si="280"/>
        <v>0</v>
      </c>
      <c r="J2287" s="26">
        <f t="shared" si="280"/>
        <v>7</v>
      </c>
      <c r="K2287" s="26">
        <f t="shared" si="280"/>
        <v>8</v>
      </c>
      <c r="L2287" s="26">
        <f t="shared" si="280"/>
        <v>6</v>
      </c>
      <c r="M2287" s="26">
        <f t="shared" si="280"/>
        <v>7</v>
      </c>
      <c r="N2287" s="26">
        <f t="shared" si="280"/>
        <v>8</v>
      </c>
      <c r="O2287" s="26">
        <f t="shared" si="280"/>
        <v>9</v>
      </c>
      <c r="P2287" s="26">
        <f t="shared" si="280"/>
        <v>13</v>
      </c>
      <c r="Q2287" s="26">
        <f t="shared" si="280"/>
        <v>12</v>
      </c>
      <c r="R2287" s="26">
        <f t="shared" si="280"/>
        <v>8</v>
      </c>
      <c r="S2287" s="26">
        <f t="shared" si="280"/>
        <v>6</v>
      </c>
      <c r="T2287" s="26">
        <f t="shared" si="280"/>
        <v>4</v>
      </c>
      <c r="U2287" s="26">
        <f t="shared" si="280"/>
        <v>13</v>
      </c>
      <c r="V2287" s="26">
        <f t="shared" si="280"/>
        <v>6</v>
      </c>
      <c r="W2287" s="28">
        <f t="shared" si="280"/>
        <v>111</v>
      </c>
    </row>
    <row r="2288" spans="1:23" outlineLevel="2" x14ac:dyDescent="0.25">
      <c r="A2288" s="20" t="s">
        <v>1415</v>
      </c>
      <c r="B2288" s="20">
        <v>247</v>
      </c>
      <c r="C2288" s="20" t="s">
        <v>887</v>
      </c>
      <c r="D2288" s="20">
        <v>713</v>
      </c>
      <c r="E2288" s="20" t="s">
        <v>147</v>
      </c>
      <c r="F2288" s="20">
        <v>716</v>
      </c>
      <c r="G2288" s="20" t="s">
        <v>600</v>
      </c>
      <c r="L2288" s="23">
        <v>1</v>
      </c>
      <c r="W2288" s="28">
        <f t="shared" si="273"/>
        <v>1</v>
      </c>
    </row>
    <row r="2289" spans="1:23" outlineLevel="2" x14ac:dyDescent="0.25">
      <c r="A2289" s="20" t="s">
        <v>1415</v>
      </c>
      <c r="B2289" s="20">
        <v>247</v>
      </c>
      <c r="C2289" s="20" t="s">
        <v>887</v>
      </c>
      <c r="D2289" s="20">
        <v>713</v>
      </c>
      <c r="E2289" s="20" t="s">
        <v>147</v>
      </c>
      <c r="F2289" s="20">
        <v>714</v>
      </c>
      <c r="G2289" s="20" t="s">
        <v>601</v>
      </c>
      <c r="O2289" s="23">
        <v>1</v>
      </c>
      <c r="Q2289" s="23">
        <v>1</v>
      </c>
      <c r="W2289" s="28">
        <f t="shared" si="273"/>
        <v>2</v>
      </c>
    </row>
    <row r="2290" spans="1:23" outlineLevel="1" x14ac:dyDescent="0.25">
      <c r="A2290" s="24" t="s">
        <v>1973</v>
      </c>
      <c r="B2290" s="25"/>
      <c r="C2290" s="25"/>
      <c r="D2290" s="25"/>
      <c r="E2290" s="25"/>
      <c r="F2290" s="25"/>
      <c r="G2290" s="25"/>
      <c r="H2290" s="26">
        <f t="shared" ref="H2290:W2290" si="281">SUBTOTAL(9,H2288:H2289)</f>
        <v>0</v>
      </c>
      <c r="I2290" s="26">
        <f t="shared" si="281"/>
        <v>0</v>
      </c>
      <c r="J2290" s="26">
        <f t="shared" si="281"/>
        <v>0</v>
      </c>
      <c r="K2290" s="26">
        <f t="shared" si="281"/>
        <v>0</v>
      </c>
      <c r="L2290" s="26">
        <f t="shared" si="281"/>
        <v>1</v>
      </c>
      <c r="M2290" s="26">
        <f t="shared" si="281"/>
        <v>0</v>
      </c>
      <c r="N2290" s="26">
        <f t="shared" si="281"/>
        <v>0</v>
      </c>
      <c r="O2290" s="26">
        <f t="shared" si="281"/>
        <v>1</v>
      </c>
      <c r="P2290" s="26">
        <f t="shared" si="281"/>
        <v>0</v>
      </c>
      <c r="Q2290" s="26">
        <f t="shared" si="281"/>
        <v>1</v>
      </c>
      <c r="R2290" s="26">
        <f t="shared" si="281"/>
        <v>0</v>
      </c>
      <c r="S2290" s="26">
        <f t="shared" si="281"/>
        <v>0</v>
      </c>
      <c r="T2290" s="26">
        <f t="shared" si="281"/>
        <v>0</v>
      </c>
      <c r="U2290" s="26">
        <f t="shared" si="281"/>
        <v>0</v>
      </c>
      <c r="V2290" s="26">
        <f t="shared" si="281"/>
        <v>0</v>
      </c>
      <c r="W2290" s="28">
        <f t="shared" si="281"/>
        <v>3</v>
      </c>
    </row>
    <row r="2291" spans="1:23" outlineLevel="2" x14ac:dyDescent="0.25">
      <c r="A2291" s="20" t="s">
        <v>1416</v>
      </c>
      <c r="B2291" s="20">
        <v>1002</v>
      </c>
      <c r="C2291" s="20" t="s">
        <v>58</v>
      </c>
      <c r="D2291" s="20">
        <v>1047</v>
      </c>
      <c r="E2291" s="20" t="s">
        <v>54</v>
      </c>
      <c r="F2291" s="20">
        <v>1048</v>
      </c>
      <c r="G2291" s="20" t="s">
        <v>330</v>
      </c>
      <c r="K2291" s="23">
        <v>1</v>
      </c>
      <c r="M2291" s="23">
        <v>2</v>
      </c>
      <c r="N2291" s="23">
        <v>1</v>
      </c>
      <c r="Q2291" s="23">
        <v>1</v>
      </c>
      <c r="W2291" s="28">
        <f t="shared" si="273"/>
        <v>5</v>
      </c>
    </row>
    <row r="2292" spans="1:23" outlineLevel="2" x14ac:dyDescent="0.25">
      <c r="A2292" s="20" t="s">
        <v>1416</v>
      </c>
      <c r="B2292" s="20">
        <v>1002</v>
      </c>
      <c r="C2292" s="20" t="s">
        <v>58</v>
      </c>
      <c r="D2292" s="20">
        <v>389</v>
      </c>
      <c r="E2292" s="20" t="s">
        <v>118</v>
      </c>
      <c r="F2292" s="20">
        <v>390</v>
      </c>
      <c r="G2292" s="20" t="s">
        <v>436</v>
      </c>
      <c r="J2292" s="23">
        <v>1</v>
      </c>
      <c r="W2292" s="28">
        <f t="shared" si="273"/>
        <v>1</v>
      </c>
    </row>
    <row r="2293" spans="1:23" outlineLevel="1" x14ac:dyDescent="0.25">
      <c r="A2293" s="24" t="s">
        <v>1974</v>
      </c>
      <c r="B2293" s="25"/>
      <c r="C2293" s="25"/>
      <c r="D2293" s="25"/>
      <c r="E2293" s="25"/>
      <c r="F2293" s="25"/>
      <c r="G2293" s="25"/>
      <c r="H2293" s="26">
        <f t="shared" ref="H2293:W2293" si="282">SUBTOTAL(9,H2291:H2292)</f>
        <v>0</v>
      </c>
      <c r="I2293" s="26">
        <f t="shared" si="282"/>
        <v>0</v>
      </c>
      <c r="J2293" s="26">
        <f t="shared" si="282"/>
        <v>1</v>
      </c>
      <c r="K2293" s="26">
        <f t="shared" si="282"/>
        <v>1</v>
      </c>
      <c r="L2293" s="26">
        <f t="shared" si="282"/>
        <v>0</v>
      </c>
      <c r="M2293" s="26">
        <f t="shared" si="282"/>
        <v>2</v>
      </c>
      <c r="N2293" s="26">
        <f t="shared" si="282"/>
        <v>1</v>
      </c>
      <c r="O2293" s="26">
        <f t="shared" si="282"/>
        <v>0</v>
      </c>
      <c r="P2293" s="26">
        <f t="shared" si="282"/>
        <v>0</v>
      </c>
      <c r="Q2293" s="26">
        <f t="shared" si="282"/>
        <v>1</v>
      </c>
      <c r="R2293" s="26">
        <f t="shared" si="282"/>
        <v>0</v>
      </c>
      <c r="S2293" s="26">
        <f t="shared" si="282"/>
        <v>0</v>
      </c>
      <c r="T2293" s="26">
        <f t="shared" si="282"/>
        <v>0</v>
      </c>
      <c r="U2293" s="26">
        <f t="shared" si="282"/>
        <v>0</v>
      </c>
      <c r="V2293" s="26">
        <f t="shared" si="282"/>
        <v>0</v>
      </c>
      <c r="W2293" s="28">
        <f t="shared" si="282"/>
        <v>6</v>
      </c>
    </row>
    <row r="2294" spans="1:23" outlineLevel="2" x14ac:dyDescent="0.25">
      <c r="A2294" s="20" t="s">
        <v>1417</v>
      </c>
      <c r="B2294" s="20">
        <v>1665</v>
      </c>
      <c r="C2294" s="20" t="s">
        <v>85</v>
      </c>
      <c r="D2294" s="20">
        <v>53</v>
      </c>
      <c r="E2294" s="20" t="s">
        <v>28</v>
      </c>
      <c r="F2294" s="20">
        <v>54</v>
      </c>
      <c r="G2294" s="20" t="s">
        <v>291</v>
      </c>
      <c r="O2294" s="23">
        <v>1</v>
      </c>
      <c r="W2294" s="28">
        <f t="shared" si="273"/>
        <v>1</v>
      </c>
    </row>
    <row r="2295" spans="1:23" outlineLevel="2" x14ac:dyDescent="0.25">
      <c r="A2295" s="20" t="s">
        <v>1417</v>
      </c>
      <c r="B2295" s="20">
        <v>1665</v>
      </c>
      <c r="C2295" s="20" t="s">
        <v>85</v>
      </c>
      <c r="D2295" s="20">
        <v>1663</v>
      </c>
      <c r="E2295" s="20" t="s">
        <v>59</v>
      </c>
      <c r="F2295" s="20">
        <v>172</v>
      </c>
      <c r="G2295" s="20" t="s">
        <v>340</v>
      </c>
      <c r="S2295" s="23">
        <v>1</v>
      </c>
      <c r="U2295" s="23">
        <v>4</v>
      </c>
      <c r="V2295" s="23">
        <v>5</v>
      </c>
      <c r="W2295" s="28">
        <f t="shared" si="273"/>
        <v>10</v>
      </c>
    </row>
    <row r="2296" spans="1:23" outlineLevel="2" x14ac:dyDescent="0.25">
      <c r="A2296" s="20" t="s">
        <v>1417</v>
      </c>
      <c r="B2296" s="20">
        <v>1665</v>
      </c>
      <c r="C2296" s="20" t="s">
        <v>85</v>
      </c>
      <c r="D2296" s="20">
        <v>1665</v>
      </c>
      <c r="E2296" s="20" t="s">
        <v>85</v>
      </c>
      <c r="F2296" s="20">
        <v>249</v>
      </c>
      <c r="G2296" s="20" t="s">
        <v>375</v>
      </c>
      <c r="J2296" s="23">
        <v>16</v>
      </c>
      <c r="K2296" s="23">
        <v>13</v>
      </c>
      <c r="L2296" s="23">
        <v>10</v>
      </c>
      <c r="M2296" s="23">
        <v>12</v>
      </c>
      <c r="N2296" s="23">
        <v>9</v>
      </c>
      <c r="O2296" s="23">
        <v>17</v>
      </c>
      <c r="P2296" s="23">
        <v>9</v>
      </c>
      <c r="Q2296" s="23">
        <v>13</v>
      </c>
      <c r="R2296" s="23">
        <v>10</v>
      </c>
      <c r="W2296" s="28">
        <f t="shared" si="273"/>
        <v>109</v>
      </c>
    </row>
    <row r="2297" spans="1:23" outlineLevel="2" x14ac:dyDescent="0.25">
      <c r="A2297" s="20" t="s">
        <v>1417</v>
      </c>
      <c r="B2297" s="20">
        <v>1665</v>
      </c>
      <c r="C2297" s="20" t="s">
        <v>85</v>
      </c>
      <c r="D2297" s="20">
        <v>311</v>
      </c>
      <c r="E2297" s="20" t="s">
        <v>103</v>
      </c>
      <c r="F2297" s="20">
        <v>312</v>
      </c>
      <c r="G2297" s="20" t="s">
        <v>401</v>
      </c>
      <c r="Q2297" s="23">
        <v>1</v>
      </c>
      <c r="W2297" s="28">
        <f t="shared" si="273"/>
        <v>1</v>
      </c>
    </row>
    <row r="2298" spans="1:23" outlineLevel="2" x14ac:dyDescent="0.25">
      <c r="A2298" s="20" t="s">
        <v>1417</v>
      </c>
      <c r="B2298" s="20">
        <v>1665</v>
      </c>
      <c r="C2298" s="20" t="s">
        <v>85</v>
      </c>
      <c r="D2298" s="20">
        <v>1036</v>
      </c>
      <c r="E2298" s="20" t="s">
        <v>107</v>
      </c>
      <c r="F2298" s="20">
        <v>1037</v>
      </c>
      <c r="G2298" s="20" t="s">
        <v>410</v>
      </c>
      <c r="S2298" s="23">
        <v>11</v>
      </c>
      <c r="T2298" s="23">
        <v>7</v>
      </c>
      <c r="U2298" s="23">
        <v>6</v>
      </c>
      <c r="V2298" s="23">
        <v>8</v>
      </c>
      <c r="W2298" s="28">
        <f t="shared" si="273"/>
        <v>32</v>
      </c>
    </row>
    <row r="2299" spans="1:23" outlineLevel="2" x14ac:dyDescent="0.25">
      <c r="A2299" s="20" t="s">
        <v>1417</v>
      </c>
      <c r="B2299" s="20">
        <v>1665</v>
      </c>
      <c r="C2299" s="20" t="s">
        <v>85</v>
      </c>
      <c r="D2299" s="20">
        <v>1462</v>
      </c>
      <c r="E2299" s="20" t="s">
        <v>142</v>
      </c>
      <c r="F2299" s="20">
        <v>1035</v>
      </c>
      <c r="G2299" s="20" t="s">
        <v>585</v>
      </c>
      <c r="T2299" s="23">
        <v>1</v>
      </c>
      <c r="V2299" s="23">
        <v>1</v>
      </c>
      <c r="W2299" s="28">
        <f t="shared" si="273"/>
        <v>2</v>
      </c>
    </row>
    <row r="2300" spans="1:23" outlineLevel="2" x14ac:dyDescent="0.25">
      <c r="A2300" s="20" t="s">
        <v>1417</v>
      </c>
      <c r="B2300" s="20">
        <v>1665</v>
      </c>
      <c r="C2300" s="20" t="s">
        <v>85</v>
      </c>
      <c r="D2300" s="20">
        <v>456</v>
      </c>
      <c r="E2300" s="20" t="s">
        <v>201</v>
      </c>
      <c r="F2300" s="20">
        <v>457</v>
      </c>
      <c r="G2300" s="20" t="s">
        <v>800</v>
      </c>
      <c r="L2300" s="23">
        <v>1</v>
      </c>
      <c r="O2300" s="23">
        <v>1</v>
      </c>
      <c r="W2300" s="28">
        <f t="shared" si="273"/>
        <v>2</v>
      </c>
    </row>
    <row r="2301" spans="1:23" outlineLevel="2" x14ac:dyDescent="0.25">
      <c r="A2301" s="20" t="s">
        <v>1417</v>
      </c>
      <c r="B2301" s="20">
        <v>1665</v>
      </c>
      <c r="C2301" s="20" t="s">
        <v>85</v>
      </c>
      <c r="D2301" s="20">
        <v>468</v>
      </c>
      <c r="E2301" s="20" t="s">
        <v>205</v>
      </c>
      <c r="F2301" s="20">
        <v>469</v>
      </c>
      <c r="G2301" s="20" t="s">
        <v>804</v>
      </c>
      <c r="P2301" s="23">
        <v>1</v>
      </c>
      <c r="Q2301" s="23">
        <v>1</v>
      </c>
      <c r="W2301" s="28">
        <f t="shared" si="273"/>
        <v>2</v>
      </c>
    </row>
    <row r="2302" spans="1:23" outlineLevel="1" x14ac:dyDescent="0.25">
      <c r="A2302" s="24" t="s">
        <v>1975</v>
      </c>
      <c r="B2302" s="25"/>
      <c r="C2302" s="25"/>
      <c r="D2302" s="25"/>
      <c r="E2302" s="25"/>
      <c r="F2302" s="25"/>
      <c r="G2302" s="25"/>
      <c r="H2302" s="26">
        <f t="shared" ref="H2302:W2302" si="283">SUBTOTAL(9,H2294:H2301)</f>
        <v>0</v>
      </c>
      <c r="I2302" s="26">
        <f t="shared" si="283"/>
        <v>0</v>
      </c>
      <c r="J2302" s="26">
        <f t="shared" si="283"/>
        <v>16</v>
      </c>
      <c r="K2302" s="26">
        <f t="shared" si="283"/>
        <v>13</v>
      </c>
      <c r="L2302" s="26">
        <f t="shared" si="283"/>
        <v>11</v>
      </c>
      <c r="M2302" s="26">
        <f t="shared" si="283"/>
        <v>12</v>
      </c>
      <c r="N2302" s="26">
        <f t="shared" si="283"/>
        <v>9</v>
      </c>
      <c r="O2302" s="26">
        <f t="shared" si="283"/>
        <v>19</v>
      </c>
      <c r="P2302" s="26">
        <f t="shared" si="283"/>
        <v>10</v>
      </c>
      <c r="Q2302" s="26">
        <f t="shared" si="283"/>
        <v>15</v>
      </c>
      <c r="R2302" s="26">
        <f t="shared" si="283"/>
        <v>10</v>
      </c>
      <c r="S2302" s="26">
        <f t="shared" si="283"/>
        <v>12</v>
      </c>
      <c r="T2302" s="26">
        <f t="shared" si="283"/>
        <v>8</v>
      </c>
      <c r="U2302" s="26">
        <f t="shared" si="283"/>
        <v>10</v>
      </c>
      <c r="V2302" s="26">
        <f t="shared" si="283"/>
        <v>14</v>
      </c>
      <c r="W2302" s="28">
        <f t="shared" si="283"/>
        <v>159</v>
      </c>
    </row>
    <row r="2303" spans="1:23" outlineLevel="2" x14ac:dyDescent="0.25">
      <c r="A2303" s="20" t="s">
        <v>1418</v>
      </c>
      <c r="B2303" s="20">
        <v>1002</v>
      </c>
      <c r="C2303" s="20" t="s">
        <v>58</v>
      </c>
      <c r="D2303" s="20">
        <v>1627</v>
      </c>
      <c r="E2303" s="20" t="s">
        <v>60</v>
      </c>
      <c r="F2303" s="20">
        <v>899</v>
      </c>
      <c r="G2303" s="20" t="s">
        <v>341</v>
      </c>
      <c r="K2303" s="23">
        <v>1</v>
      </c>
      <c r="M2303" s="23">
        <v>1</v>
      </c>
      <c r="N2303" s="23">
        <v>1</v>
      </c>
      <c r="O2303" s="23">
        <v>1</v>
      </c>
      <c r="P2303" s="23">
        <v>1</v>
      </c>
      <c r="R2303" s="23">
        <v>1</v>
      </c>
      <c r="W2303" s="28">
        <f t="shared" ref="W2303:W2371" si="284">SUM(H2303:V2303)</f>
        <v>6</v>
      </c>
    </row>
    <row r="2304" spans="1:23" outlineLevel="1" x14ac:dyDescent="0.25">
      <c r="A2304" s="24" t="s">
        <v>1976</v>
      </c>
      <c r="B2304" s="25"/>
      <c r="C2304" s="25"/>
      <c r="D2304" s="25"/>
      <c r="E2304" s="25"/>
      <c r="F2304" s="25"/>
      <c r="G2304" s="25"/>
      <c r="H2304" s="26">
        <f t="shared" ref="H2304:W2304" si="285">SUBTOTAL(9,H2303:H2303)</f>
        <v>0</v>
      </c>
      <c r="I2304" s="26">
        <f t="shared" si="285"/>
        <v>0</v>
      </c>
      <c r="J2304" s="26">
        <f t="shared" si="285"/>
        <v>0</v>
      </c>
      <c r="K2304" s="26">
        <f t="shared" si="285"/>
        <v>1</v>
      </c>
      <c r="L2304" s="26">
        <f t="shared" si="285"/>
        <v>0</v>
      </c>
      <c r="M2304" s="26">
        <f t="shared" si="285"/>
        <v>1</v>
      </c>
      <c r="N2304" s="26">
        <f t="shared" si="285"/>
        <v>1</v>
      </c>
      <c r="O2304" s="26">
        <f t="shared" si="285"/>
        <v>1</v>
      </c>
      <c r="P2304" s="26">
        <f t="shared" si="285"/>
        <v>1</v>
      </c>
      <c r="Q2304" s="26">
        <f t="shared" si="285"/>
        <v>0</v>
      </c>
      <c r="R2304" s="26">
        <f t="shared" si="285"/>
        <v>1</v>
      </c>
      <c r="S2304" s="26">
        <f t="shared" si="285"/>
        <v>0</v>
      </c>
      <c r="T2304" s="26">
        <f t="shared" si="285"/>
        <v>0</v>
      </c>
      <c r="U2304" s="26">
        <f t="shared" si="285"/>
        <v>0</v>
      </c>
      <c r="V2304" s="26">
        <f t="shared" si="285"/>
        <v>0</v>
      </c>
      <c r="W2304" s="28">
        <f t="shared" si="285"/>
        <v>6</v>
      </c>
    </row>
    <row r="2305" spans="1:23" outlineLevel="2" x14ac:dyDescent="0.25">
      <c r="A2305" s="20" t="s">
        <v>1419</v>
      </c>
      <c r="B2305" s="20">
        <v>913</v>
      </c>
      <c r="C2305" s="20" t="s">
        <v>171</v>
      </c>
      <c r="D2305" s="20">
        <v>1630</v>
      </c>
      <c r="E2305" s="20" t="s">
        <v>29</v>
      </c>
      <c r="F2305" s="20">
        <v>1648</v>
      </c>
      <c r="G2305" s="20" t="s">
        <v>292</v>
      </c>
      <c r="S2305" s="23">
        <v>1</v>
      </c>
      <c r="U2305" s="23">
        <v>1</v>
      </c>
      <c r="W2305" s="28">
        <f t="shared" si="284"/>
        <v>2</v>
      </c>
    </row>
    <row r="2306" spans="1:23" outlineLevel="2" x14ac:dyDescent="0.25">
      <c r="A2306" s="20" t="s">
        <v>1419</v>
      </c>
      <c r="B2306" s="20">
        <v>913</v>
      </c>
      <c r="C2306" s="20" t="s">
        <v>171</v>
      </c>
      <c r="D2306" s="20">
        <v>1672</v>
      </c>
      <c r="E2306" s="20" t="s">
        <v>94</v>
      </c>
      <c r="F2306" s="20">
        <v>1673</v>
      </c>
      <c r="G2306" s="20" t="s">
        <v>94</v>
      </c>
      <c r="Q2306" s="23">
        <v>1</v>
      </c>
      <c r="S2306" s="23">
        <v>2</v>
      </c>
      <c r="U2306" s="23">
        <v>1</v>
      </c>
      <c r="W2306" s="28">
        <f t="shared" si="284"/>
        <v>4</v>
      </c>
    </row>
    <row r="2307" spans="1:23" outlineLevel="2" x14ac:dyDescent="0.25">
      <c r="A2307" s="20" t="s">
        <v>1419</v>
      </c>
      <c r="B2307" s="20">
        <v>913</v>
      </c>
      <c r="C2307" s="20" t="s">
        <v>171</v>
      </c>
      <c r="D2307" s="20">
        <v>1739</v>
      </c>
      <c r="E2307" s="20" t="s">
        <v>96</v>
      </c>
      <c r="F2307" s="20">
        <v>1715</v>
      </c>
      <c r="G2307" s="20" t="s">
        <v>96</v>
      </c>
      <c r="S2307" s="23">
        <v>2</v>
      </c>
      <c r="U2307" s="23">
        <v>2</v>
      </c>
      <c r="W2307" s="28">
        <f t="shared" si="284"/>
        <v>4</v>
      </c>
    </row>
    <row r="2308" spans="1:23" outlineLevel="2" x14ac:dyDescent="0.25">
      <c r="A2308" s="20" t="s">
        <v>1419</v>
      </c>
      <c r="B2308" s="20">
        <v>913</v>
      </c>
      <c r="C2308" s="20" t="s">
        <v>171</v>
      </c>
      <c r="D2308" s="20">
        <v>1067</v>
      </c>
      <c r="E2308" s="20" t="s">
        <v>97</v>
      </c>
      <c r="F2308" s="20">
        <v>1068</v>
      </c>
      <c r="G2308" s="20" t="s">
        <v>97</v>
      </c>
      <c r="S2308" s="23">
        <v>1</v>
      </c>
      <c r="W2308" s="28">
        <f t="shared" si="284"/>
        <v>1</v>
      </c>
    </row>
    <row r="2309" spans="1:23" outlineLevel="2" x14ac:dyDescent="0.25">
      <c r="A2309" s="20" t="s">
        <v>1419</v>
      </c>
      <c r="B2309" s="20">
        <v>913</v>
      </c>
      <c r="C2309" s="20" t="s">
        <v>171</v>
      </c>
      <c r="D2309" s="20">
        <v>888</v>
      </c>
      <c r="E2309" s="20" t="s">
        <v>168</v>
      </c>
      <c r="F2309" s="20">
        <v>889</v>
      </c>
      <c r="G2309" s="20" t="s">
        <v>684</v>
      </c>
      <c r="J2309" s="23">
        <v>1</v>
      </c>
      <c r="W2309" s="28">
        <f t="shared" si="284"/>
        <v>1</v>
      </c>
    </row>
    <row r="2310" spans="1:23" outlineLevel="2" x14ac:dyDescent="0.25">
      <c r="A2310" s="20" t="s">
        <v>1419</v>
      </c>
      <c r="B2310" s="20">
        <v>913</v>
      </c>
      <c r="C2310" s="20" t="s">
        <v>171</v>
      </c>
      <c r="D2310" s="20">
        <v>888</v>
      </c>
      <c r="E2310" s="20" t="s">
        <v>168</v>
      </c>
      <c r="F2310" s="20">
        <v>894</v>
      </c>
      <c r="G2310" s="20" t="s">
        <v>687</v>
      </c>
      <c r="S2310" s="23">
        <v>1</v>
      </c>
      <c r="V2310" s="23">
        <v>1</v>
      </c>
      <c r="W2310" s="28">
        <f t="shared" si="284"/>
        <v>2</v>
      </c>
    </row>
    <row r="2311" spans="1:23" outlineLevel="2" x14ac:dyDescent="0.25">
      <c r="A2311" s="20" t="s">
        <v>1419</v>
      </c>
      <c r="B2311" s="20">
        <v>913</v>
      </c>
      <c r="C2311" s="20" t="s">
        <v>171</v>
      </c>
      <c r="D2311" s="20">
        <v>913</v>
      </c>
      <c r="E2311" s="20" t="s">
        <v>171</v>
      </c>
      <c r="F2311" s="20">
        <v>921</v>
      </c>
      <c r="G2311" s="20" t="s">
        <v>698</v>
      </c>
      <c r="L2311" s="23">
        <v>1</v>
      </c>
      <c r="M2311" s="23">
        <v>1</v>
      </c>
      <c r="N2311" s="23">
        <v>1</v>
      </c>
      <c r="O2311" s="23">
        <v>1</v>
      </c>
      <c r="W2311" s="28">
        <f t="shared" si="284"/>
        <v>4</v>
      </c>
    </row>
    <row r="2312" spans="1:23" outlineLevel="2" x14ac:dyDescent="0.25">
      <c r="A2312" s="20" t="s">
        <v>1419</v>
      </c>
      <c r="B2312" s="20">
        <v>913</v>
      </c>
      <c r="C2312" s="20" t="s">
        <v>171</v>
      </c>
      <c r="D2312" s="20">
        <v>913</v>
      </c>
      <c r="E2312" s="20" t="s">
        <v>171</v>
      </c>
      <c r="F2312" s="20">
        <v>918</v>
      </c>
      <c r="G2312" s="20" t="s">
        <v>699</v>
      </c>
      <c r="J2312" s="23">
        <v>71</v>
      </c>
      <c r="K2312" s="23">
        <v>78</v>
      </c>
      <c r="L2312" s="23">
        <v>80</v>
      </c>
      <c r="M2312" s="23">
        <v>80</v>
      </c>
      <c r="N2312" s="23">
        <v>77</v>
      </c>
      <c r="O2312" s="23">
        <v>71</v>
      </c>
      <c r="W2312" s="28">
        <f t="shared" si="284"/>
        <v>457</v>
      </c>
    </row>
    <row r="2313" spans="1:23" outlineLevel="2" x14ac:dyDescent="0.25">
      <c r="A2313" s="20" t="s">
        <v>1419</v>
      </c>
      <c r="B2313" s="20">
        <v>913</v>
      </c>
      <c r="C2313" s="20" t="s">
        <v>171</v>
      </c>
      <c r="D2313" s="20">
        <v>913</v>
      </c>
      <c r="E2313" s="20" t="s">
        <v>171</v>
      </c>
      <c r="F2313" s="20">
        <v>920</v>
      </c>
      <c r="G2313" s="20" t="s">
        <v>700</v>
      </c>
      <c r="R2313" s="23">
        <v>77</v>
      </c>
      <c r="S2313" s="23">
        <v>82</v>
      </c>
      <c r="T2313" s="23">
        <v>82</v>
      </c>
      <c r="U2313" s="23">
        <v>74</v>
      </c>
      <c r="V2313" s="23">
        <v>74</v>
      </c>
      <c r="W2313" s="28">
        <f t="shared" si="284"/>
        <v>389</v>
      </c>
    </row>
    <row r="2314" spans="1:23" outlineLevel="2" x14ac:dyDescent="0.25">
      <c r="A2314" s="20" t="s">
        <v>1419</v>
      </c>
      <c r="B2314" s="20">
        <v>913</v>
      </c>
      <c r="C2314" s="20" t="s">
        <v>171</v>
      </c>
      <c r="D2314" s="20">
        <v>913</v>
      </c>
      <c r="E2314" s="20" t="s">
        <v>171</v>
      </c>
      <c r="F2314" s="20">
        <v>915</v>
      </c>
      <c r="G2314" s="20" t="s">
        <v>701</v>
      </c>
      <c r="P2314" s="23">
        <v>82</v>
      </c>
      <c r="Q2314" s="23">
        <v>70</v>
      </c>
      <c r="W2314" s="28">
        <f t="shared" si="284"/>
        <v>152</v>
      </c>
    </row>
    <row r="2315" spans="1:23" outlineLevel="2" x14ac:dyDescent="0.25">
      <c r="A2315" s="20" t="s">
        <v>1419</v>
      </c>
      <c r="B2315" s="20">
        <v>913</v>
      </c>
      <c r="C2315" s="20" t="s">
        <v>171</v>
      </c>
      <c r="D2315" s="20">
        <v>913</v>
      </c>
      <c r="E2315" s="20" t="s">
        <v>171</v>
      </c>
      <c r="F2315" s="20">
        <v>919</v>
      </c>
      <c r="G2315" s="20" t="s">
        <v>702</v>
      </c>
      <c r="L2315" s="23">
        <v>1</v>
      </c>
      <c r="M2315" s="23">
        <v>1</v>
      </c>
      <c r="O2315" s="23">
        <v>1</v>
      </c>
      <c r="W2315" s="28">
        <f t="shared" si="284"/>
        <v>3</v>
      </c>
    </row>
    <row r="2316" spans="1:23" outlineLevel="1" x14ac:dyDescent="0.25">
      <c r="A2316" s="24" t="s">
        <v>1977</v>
      </c>
      <c r="B2316" s="25"/>
      <c r="C2316" s="25"/>
      <c r="D2316" s="25"/>
      <c r="E2316" s="25"/>
      <c r="F2316" s="25"/>
      <c r="G2316" s="25"/>
      <c r="H2316" s="26">
        <f t="shared" ref="H2316:W2316" si="286">SUBTOTAL(9,H2305:H2315)</f>
        <v>0</v>
      </c>
      <c r="I2316" s="26">
        <f t="shared" si="286"/>
        <v>0</v>
      </c>
      <c r="J2316" s="26">
        <f t="shared" si="286"/>
        <v>72</v>
      </c>
      <c r="K2316" s="26">
        <f t="shared" si="286"/>
        <v>78</v>
      </c>
      <c r="L2316" s="26">
        <f t="shared" si="286"/>
        <v>82</v>
      </c>
      <c r="M2316" s="26">
        <f t="shared" si="286"/>
        <v>82</v>
      </c>
      <c r="N2316" s="26">
        <f t="shared" si="286"/>
        <v>78</v>
      </c>
      <c r="O2316" s="26">
        <f t="shared" si="286"/>
        <v>73</v>
      </c>
      <c r="P2316" s="26">
        <f t="shared" si="286"/>
        <v>82</v>
      </c>
      <c r="Q2316" s="26">
        <f t="shared" si="286"/>
        <v>71</v>
      </c>
      <c r="R2316" s="26">
        <f t="shared" si="286"/>
        <v>77</v>
      </c>
      <c r="S2316" s="26">
        <f t="shared" si="286"/>
        <v>89</v>
      </c>
      <c r="T2316" s="26">
        <f t="shared" si="286"/>
        <v>82</v>
      </c>
      <c r="U2316" s="26">
        <f t="shared" si="286"/>
        <v>78</v>
      </c>
      <c r="V2316" s="26">
        <f t="shared" si="286"/>
        <v>75</v>
      </c>
      <c r="W2316" s="28">
        <f t="shared" si="286"/>
        <v>1019</v>
      </c>
    </row>
    <row r="2317" spans="1:23" outlineLevel="2" x14ac:dyDescent="0.25">
      <c r="A2317" s="20" t="s">
        <v>1420</v>
      </c>
      <c r="B2317" s="20">
        <v>713</v>
      </c>
      <c r="C2317" s="20" t="s">
        <v>147</v>
      </c>
      <c r="D2317" s="20">
        <v>1197</v>
      </c>
      <c r="E2317" s="20" t="s">
        <v>239</v>
      </c>
      <c r="F2317" s="20">
        <v>1198</v>
      </c>
      <c r="G2317" s="20" t="s">
        <v>239</v>
      </c>
      <c r="S2317" s="23">
        <v>13</v>
      </c>
      <c r="T2317" s="23">
        <v>9</v>
      </c>
      <c r="U2317" s="23">
        <v>15</v>
      </c>
      <c r="V2317" s="23">
        <v>10</v>
      </c>
      <c r="W2317" s="28">
        <f t="shared" si="284"/>
        <v>47</v>
      </c>
    </row>
    <row r="2318" spans="1:23" outlineLevel="2" x14ac:dyDescent="0.25">
      <c r="A2318" s="20" t="s">
        <v>1420</v>
      </c>
      <c r="B2318" s="20">
        <v>713</v>
      </c>
      <c r="C2318" s="20" t="s">
        <v>147</v>
      </c>
      <c r="D2318" s="20">
        <v>1672</v>
      </c>
      <c r="E2318" s="20" t="s">
        <v>94</v>
      </c>
      <c r="F2318" s="20">
        <v>1673</v>
      </c>
      <c r="G2318" s="20" t="s">
        <v>94</v>
      </c>
      <c r="S2318" s="23">
        <v>1</v>
      </c>
      <c r="W2318" s="28">
        <f t="shared" si="284"/>
        <v>1</v>
      </c>
    </row>
    <row r="2319" spans="1:23" outlineLevel="2" x14ac:dyDescent="0.25">
      <c r="A2319" s="20" t="s">
        <v>1420</v>
      </c>
      <c r="B2319" s="20">
        <v>713</v>
      </c>
      <c r="C2319" s="20" t="s">
        <v>147</v>
      </c>
      <c r="D2319" s="20">
        <v>713</v>
      </c>
      <c r="E2319" s="20" t="s">
        <v>147</v>
      </c>
      <c r="F2319" s="20">
        <v>717</v>
      </c>
      <c r="G2319" s="20" t="s">
        <v>599</v>
      </c>
      <c r="H2319" s="23">
        <v>7</v>
      </c>
      <c r="W2319" s="28">
        <f t="shared" si="284"/>
        <v>7</v>
      </c>
    </row>
    <row r="2320" spans="1:23" outlineLevel="2" x14ac:dyDescent="0.25">
      <c r="A2320" s="20" t="s">
        <v>1420</v>
      </c>
      <c r="B2320" s="20">
        <v>713</v>
      </c>
      <c r="C2320" s="20" t="s">
        <v>147</v>
      </c>
      <c r="D2320" s="20">
        <v>713</v>
      </c>
      <c r="E2320" s="20" t="s">
        <v>147</v>
      </c>
      <c r="F2320" s="20">
        <v>716</v>
      </c>
      <c r="G2320" s="20" t="s">
        <v>600</v>
      </c>
      <c r="J2320" s="23">
        <v>10</v>
      </c>
      <c r="K2320" s="23">
        <v>12</v>
      </c>
      <c r="L2320" s="23">
        <v>15</v>
      </c>
      <c r="M2320" s="23">
        <v>13</v>
      </c>
      <c r="N2320" s="23">
        <v>8</v>
      </c>
      <c r="W2320" s="28">
        <f t="shared" si="284"/>
        <v>58</v>
      </c>
    </row>
    <row r="2321" spans="1:23" outlineLevel="2" x14ac:dyDescent="0.25">
      <c r="A2321" s="20" t="s">
        <v>1420</v>
      </c>
      <c r="B2321" s="20">
        <v>713</v>
      </c>
      <c r="C2321" s="20" t="s">
        <v>147</v>
      </c>
      <c r="D2321" s="20">
        <v>713</v>
      </c>
      <c r="E2321" s="20" t="s">
        <v>147</v>
      </c>
      <c r="F2321" s="20">
        <v>714</v>
      </c>
      <c r="G2321" s="20" t="s">
        <v>601</v>
      </c>
      <c r="O2321" s="23">
        <v>7</v>
      </c>
      <c r="P2321" s="23">
        <v>5</v>
      </c>
      <c r="Q2321" s="23">
        <v>11</v>
      </c>
      <c r="R2321" s="23">
        <v>8</v>
      </c>
      <c r="W2321" s="28">
        <f t="shared" si="284"/>
        <v>31</v>
      </c>
    </row>
    <row r="2322" spans="1:23" outlineLevel="2" x14ac:dyDescent="0.25">
      <c r="A2322" s="20" t="s">
        <v>1420</v>
      </c>
      <c r="B2322" s="20">
        <v>713</v>
      </c>
      <c r="C2322" s="20" t="s">
        <v>147</v>
      </c>
      <c r="D2322" s="20">
        <v>1469</v>
      </c>
      <c r="E2322" s="20" t="s">
        <v>176</v>
      </c>
      <c r="F2322" s="20">
        <v>947</v>
      </c>
      <c r="G2322" s="20" t="s">
        <v>719</v>
      </c>
      <c r="K2322" s="23">
        <v>1</v>
      </c>
      <c r="W2322" s="28">
        <f t="shared" si="284"/>
        <v>1</v>
      </c>
    </row>
    <row r="2323" spans="1:23" outlineLevel="2" x14ac:dyDescent="0.25">
      <c r="A2323" s="20" t="s">
        <v>1420</v>
      </c>
      <c r="B2323" s="20">
        <v>713</v>
      </c>
      <c r="C2323" s="20" t="s">
        <v>147</v>
      </c>
      <c r="D2323" s="20">
        <v>1469</v>
      </c>
      <c r="E2323" s="20" t="s">
        <v>176</v>
      </c>
      <c r="F2323" s="20">
        <v>948</v>
      </c>
      <c r="G2323" s="20" t="s">
        <v>720</v>
      </c>
      <c r="U2323" s="23">
        <v>1</v>
      </c>
      <c r="V2323" s="23">
        <v>1</v>
      </c>
      <c r="W2323" s="28">
        <f t="shared" si="284"/>
        <v>2</v>
      </c>
    </row>
    <row r="2324" spans="1:23" outlineLevel="2" x14ac:dyDescent="0.25">
      <c r="A2324" s="20" t="s">
        <v>1420</v>
      </c>
      <c r="B2324" s="20">
        <v>713</v>
      </c>
      <c r="C2324" s="20" t="s">
        <v>147</v>
      </c>
      <c r="D2324" s="20">
        <v>1469</v>
      </c>
      <c r="E2324" s="20" t="s">
        <v>176</v>
      </c>
      <c r="F2324" s="20">
        <v>949</v>
      </c>
      <c r="G2324" s="20" t="s">
        <v>721</v>
      </c>
      <c r="P2324" s="23">
        <v>1</v>
      </c>
      <c r="W2324" s="28">
        <f t="shared" si="284"/>
        <v>1</v>
      </c>
    </row>
    <row r="2325" spans="1:23" outlineLevel="1" x14ac:dyDescent="0.25">
      <c r="A2325" s="24" t="s">
        <v>1978</v>
      </c>
      <c r="B2325" s="25"/>
      <c r="C2325" s="25"/>
      <c r="D2325" s="25"/>
      <c r="E2325" s="25"/>
      <c r="F2325" s="25"/>
      <c r="G2325" s="25"/>
      <c r="H2325" s="26">
        <f t="shared" ref="H2325:W2325" si="287">SUBTOTAL(9,H2317:H2324)</f>
        <v>7</v>
      </c>
      <c r="I2325" s="26">
        <f t="shared" si="287"/>
        <v>0</v>
      </c>
      <c r="J2325" s="26">
        <f t="shared" si="287"/>
        <v>10</v>
      </c>
      <c r="K2325" s="26">
        <f t="shared" si="287"/>
        <v>13</v>
      </c>
      <c r="L2325" s="26">
        <f t="shared" si="287"/>
        <v>15</v>
      </c>
      <c r="M2325" s="26">
        <f t="shared" si="287"/>
        <v>13</v>
      </c>
      <c r="N2325" s="26">
        <f t="shared" si="287"/>
        <v>8</v>
      </c>
      <c r="O2325" s="26">
        <f t="shared" si="287"/>
        <v>7</v>
      </c>
      <c r="P2325" s="26">
        <f t="shared" si="287"/>
        <v>6</v>
      </c>
      <c r="Q2325" s="26">
        <f t="shared" si="287"/>
        <v>11</v>
      </c>
      <c r="R2325" s="26">
        <f t="shared" si="287"/>
        <v>8</v>
      </c>
      <c r="S2325" s="26">
        <f t="shared" si="287"/>
        <v>14</v>
      </c>
      <c r="T2325" s="26">
        <f t="shared" si="287"/>
        <v>9</v>
      </c>
      <c r="U2325" s="26">
        <f t="shared" si="287"/>
        <v>16</v>
      </c>
      <c r="V2325" s="26">
        <f t="shared" si="287"/>
        <v>11</v>
      </c>
      <c r="W2325" s="28">
        <f t="shared" si="287"/>
        <v>148</v>
      </c>
    </row>
    <row r="2326" spans="1:23" outlineLevel="2" x14ac:dyDescent="0.25">
      <c r="A2326" s="20" t="s">
        <v>1421</v>
      </c>
      <c r="B2326" s="20">
        <v>847</v>
      </c>
      <c r="C2326" s="20" t="s">
        <v>164</v>
      </c>
      <c r="D2326" s="20">
        <v>1672</v>
      </c>
      <c r="E2326" s="20" t="s">
        <v>94</v>
      </c>
      <c r="F2326" s="20">
        <v>1673</v>
      </c>
      <c r="G2326" s="20" t="s">
        <v>94</v>
      </c>
      <c r="T2326" s="23">
        <v>1</v>
      </c>
      <c r="W2326" s="28">
        <f t="shared" si="284"/>
        <v>1</v>
      </c>
    </row>
    <row r="2327" spans="1:23" outlineLevel="2" x14ac:dyDescent="0.25">
      <c r="A2327" s="20" t="s">
        <v>1421</v>
      </c>
      <c r="B2327" s="20">
        <v>847</v>
      </c>
      <c r="C2327" s="20" t="s">
        <v>164</v>
      </c>
      <c r="D2327" s="20">
        <v>1739</v>
      </c>
      <c r="E2327" s="20" t="s">
        <v>96</v>
      </c>
      <c r="F2327" s="20">
        <v>1715</v>
      </c>
      <c r="G2327" s="20" t="s">
        <v>96</v>
      </c>
      <c r="U2327" s="23">
        <v>1</v>
      </c>
      <c r="W2327" s="28">
        <f t="shared" si="284"/>
        <v>1</v>
      </c>
    </row>
    <row r="2328" spans="1:23" outlineLevel="2" x14ac:dyDescent="0.25">
      <c r="A2328" s="20" t="s">
        <v>1421</v>
      </c>
      <c r="B2328" s="20">
        <v>847</v>
      </c>
      <c r="C2328" s="20" t="s">
        <v>164</v>
      </c>
      <c r="D2328" s="20">
        <v>1445</v>
      </c>
      <c r="E2328" s="20" t="s">
        <v>120</v>
      </c>
      <c r="F2328" s="20">
        <v>307</v>
      </c>
      <c r="G2328" s="20" t="s">
        <v>447</v>
      </c>
      <c r="L2328" s="23">
        <v>1</v>
      </c>
      <c r="W2328" s="28">
        <f t="shared" si="284"/>
        <v>1</v>
      </c>
    </row>
    <row r="2329" spans="1:23" outlineLevel="2" x14ac:dyDescent="0.25">
      <c r="A2329" s="20" t="s">
        <v>1421</v>
      </c>
      <c r="B2329" s="20">
        <v>847</v>
      </c>
      <c r="C2329" s="20" t="s">
        <v>164</v>
      </c>
      <c r="D2329" s="20">
        <v>847</v>
      </c>
      <c r="E2329" s="20" t="s">
        <v>164</v>
      </c>
      <c r="F2329" s="20">
        <v>848</v>
      </c>
      <c r="G2329" s="20" t="s">
        <v>664</v>
      </c>
      <c r="H2329" s="23">
        <v>2</v>
      </c>
      <c r="J2329" s="23">
        <v>1</v>
      </c>
      <c r="K2329" s="23">
        <v>2</v>
      </c>
      <c r="M2329" s="23">
        <v>1</v>
      </c>
      <c r="N2329" s="23">
        <v>1</v>
      </c>
      <c r="W2329" s="28">
        <f t="shared" si="284"/>
        <v>7</v>
      </c>
    </row>
    <row r="2330" spans="1:23" outlineLevel="2" x14ac:dyDescent="0.25">
      <c r="A2330" s="20" t="s">
        <v>1421</v>
      </c>
      <c r="B2330" s="20">
        <v>847</v>
      </c>
      <c r="C2330" s="20" t="s">
        <v>164</v>
      </c>
      <c r="D2330" s="20">
        <v>847</v>
      </c>
      <c r="E2330" s="20" t="s">
        <v>164</v>
      </c>
      <c r="F2330" s="20">
        <v>851</v>
      </c>
      <c r="G2330" s="20" t="s">
        <v>665</v>
      </c>
      <c r="S2330" s="23">
        <v>32</v>
      </c>
      <c r="T2330" s="23">
        <v>22</v>
      </c>
      <c r="U2330" s="23">
        <v>30</v>
      </c>
      <c r="V2330" s="23">
        <v>20</v>
      </c>
      <c r="W2330" s="28">
        <f t="shared" si="284"/>
        <v>104</v>
      </c>
    </row>
    <row r="2331" spans="1:23" outlineLevel="2" x14ac:dyDescent="0.25">
      <c r="A2331" s="20" t="s">
        <v>1421</v>
      </c>
      <c r="B2331" s="20">
        <v>847</v>
      </c>
      <c r="C2331" s="20" t="s">
        <v>164</v>
      </c>
      <c r="D2331" s="20">
        <v>847</v>
      </c>
      <c r="E2331" s="20" t="s">
        <v>164</v>
      </c>
      <c r="F2331" s="20">
        <v>849</v>
      </c>
      <c r="G2331" s="20" t="s">
        <v>666</v>
      </c>
      <c r="H2331" s="23">
        <v>17</v>
      </c>
      <c r="I2331" s="23">
        <v>1</v>
      </c>
      <c r="J2331" s="23">
        <v>28</v>
      </c>
      <c r="K2331" s="23">
        <v>19</v>
      </c>
      <c r="L2331" s="23">
        <v>25</v>
      </c>
      <c r="M2331" s="23">
        <v>27</v>
      </c>
      <c r="N2331" s="23">
        <v>26</v>
      </c>
      <c r="O2331" s="23">
        <v>31</v>
      </c>
      <c r="P2331" s="23">
        <v>21</v>
      </c>
      <c r="W2331" s="28">
        <f t="shared" si="284"/>
        <v>195</v>
      </c>
    </row>
    <row r="2332" spans="1:23" outlineLevel="2" x14ac:dyDescent="0.25">
      <c r="A2332" s="20" t="s">
        <v>1421</v>
      </c>
      <c r="B2332" s="20">
        <v>847</v>
      </c>
      <c r="C2332" s="20" t="s">
        <v>164</v>
      </c>
      <c r="D2332" s="20">
        <v>847</v>
      </c>
      <c r="E2332" s="20" t="s">
        <v>164</v>
      </c>
      <c r="F2332" s="20">
        <v>850</v>
      </c>
      <c r="G2332" s="20" t="s">
        <v>667</v>
      </c>
      <c r="Q2332" s="23">
        <v>26</v>
      </c>
      <c r="R2332" s="23">
        <v>23</v>
      </c>
      <c r="W2332" s="28">
        <f t="shared" si="284"/>
        <v>49</v>
      </c>
    </row>
    <row r="2333" spans="1:23" outlineLevel="2" x14ac:dyDescent="0.25">
      <c r="A2333" s="20" t="s">
        <v>1421</v>
      </c>
      <c r="B2333" s="20">
        <v>847</v>
      </c>
      <c r="C2333" s="20" t="s">
        <v>164</v>
      </c>
      <c r="D2333" s="20">
        <v>847</v>
      </c>
      <c r="E2333" s="20" t="s">
        <v>164</v>
      </c>
      <c r="F2333" s="20">
        <v>852</v>
      </c>
      <c r="G2333" s="20" t="s">
        <v>668</v>
      </c>
      <c r="N2333" s="23">
        <v>1</v>
      </c>
      <c r="O2333" s="23">
        <v>1</v>
      </c>
      <c r="P2333" s="23">
        <v>2</v>
      </c>
      <c r="W2333" s="28">
        <f t="shared" si="284"/>
        <v>4</v>
      </c>
    </row>
    <row r="2334" spans="1:23" outlineLevel="2" x14ac:dyDescent="0.25">
      <c r="A2334" s="20" t="s">
        <v>1421</v>
      </c>
      <c r="B2334" s="20">
        <v>847</v>
      </c>
      <c r="C2334" s="20" t="s">
        <v>164</v>
      </c>
      <c r="D2334" s="20">
        <v>847</v>
      </c>
      <c r="E2334" s="20" t="s">
        <v>164</v>
      </c>
      <c r="F2334" s="20">
        <v>853</v>
      </c>
      <c r="G2334" s="20" t="s">
        <v>669</v>
      </c>
      <c r="J2334" s="23">
        <v>2</v>
      </c>
      <c r="K2334" s="23">
        <v>1</v>
      </c>
      <c r="W2334" s="28">
        <f t="shared" si="284"/>
        <v>3</v>
      </c>
    </row>
    <row r="2335" spans="1:23" outlineLevel="1" x14ac:dyDescent="0.25">
      <c r="A2335" s="24" t="s">
        <v>1979</v>
      </c>
      <c r="B2335" s="25"/>
      <c r="C2335" s="25"/>
      <c r="D2335" s="25"/>
      <c r="E2335" s="25"/>
      <c r="F2335" s="25"/>
      <c r="G2335" s="25"/>
      <c r="H2335" s="26">
        <f t="shared" ref="H2335:W2335" si="288">SUBTOTAL(9,H2326:H2334)</f>
        <v>19</v>
      </c>
      <c r="I2335" s="26">
        <f t="shared" si="288"/>
        <v>1</v>
      </c>
      <c r="J2335" s="26">
        <f t="shared" si="288"/>
        <v>31</v>
      </c>
      <c r="K2335" s="26">
        <f t="shared" si="288"/>
        <v>22</v>
      </c>
      <c r="L2335" s="26">
        <f t="shared" si="288"/>
        <v>26</v>
      </c>
      <c r="M2335" s="26">
        <f t="shared" si="288"/>
        <v>28</v>
      </c>
      <c r="N2335" s="26">
        <f t="shared" si="288"/>
        <v>28</v>
      </c>
      <c r="O2335" s="26">
        <f t="shared" si="288"/>
        <v>32</v>
      </c>
      <c r="P2335" s="26">
        <f t="shared" si="288"/>
        <v>23</v>
      </c>
      <c r="Q2335" s="26">
        <f t="shared" si="288"/>
        <v>26</v>
      </c>
      <c r="R2335" s="26">
        <f t="shared" si="288"/>
        <v>23</v>
      </c>
      <c r="S2335" s="26">
        <f t="shared" si="288"/>
        <v>32</v>
      </c>
      <c r="T2335" s="26">
        <f t="shared" si="288"/>
        <v>23</v>
      </c>
      <c r="U2335" s="26">
        <f t="shared" si="288"/>
        <v>31</v>
      </c>
      <c r="V2335" s="26">
        <f t="shared" si="288"/>
        <v>20</v>
      </c>
      <c r="W2335" s="28">
        <f t="shared" si="288"/>
        <v>365</v>
      </c>
    </row>
    <row r="2336" spans="1:23" outlineLevel="2" x14ac:dyDescent="0.25">
      <c r="A2336" s="20" t="s">
        <v>1422</v>
      </c>
      <c r="B2336" s="20">
        <v>681</v>
      </c>
      <c r="C2336" s="20" t="s">
        <v>192</v>
      </c>
      <c r="D2336" s="20">
        <v>219</v>
      </c>
      <c r="E2336" s="20" t="s">
        <v>75</v>
      </c>
      <c r="F2336" s="20">
        <v>222</v>
      </c>
      <c r="G2336" s="20" t="s">
        <v>362</v>
      </c>
      <c r="S2336" s="23">
        <v>23</v>
      </c>
      <c r="T2336" s="23">
        <v>30</v>
      </c>
      <c r="U2336" s="23">
        <v>27</v>
      </c>
      <c r="V2336" s="23">
        <v>30</v>
      </c>
      <c r="W2336" s="28">
        <f t="shared" si="284"/>
        <v>110</v>
      </c>
    </row>
    <row r="2337" spans="1:23" outlineLevel="2" x14ac:dyDescent="0.25">
      <c r="A2337" s="20" t="s">
        <v>1422</v>
      </c>
      <c r="B2337" s="20">
        <v>681</v>
      </c>
      <c r="C2337" s="20" t="s">
        <v>192</v>
      </c>
      <c r="D2337" s="20">
        <v>1095</v>
      </c>
      <c r="E2337" s="20" t="s">
        <v>235</v>
      </c>
      <c r="F2337" s="20">
        <v>1096</v>
      </c>
      <c r="G2337" s="20" t="s">
        <v>235</v>
      </c>
      <c r="S2337" s="23">
        <v>2</v>
      </c>
      <c r="T2337" s="23">
        <v>2</v>
      </c>
      <c r="U2337" s="23">
        <v>2</v>
      </c>
      <c r="W2337" s="28">
        <f t="shared" si="284"/>
        <v>6</v>
      </c>
    </row>
    <row r="2338" spans="1:23" outlineLevel="2" x14ac:dyDescent="0.25">
      <c r="A2338" s="20" t="s">
        <v>1422</v>
      </c>
      <c r="B2338" s="20">
        <v>681</v>
      </c>
      <c r="C2338" s="20" t="s">
        <v>192</v>
      </c>
      <c r="D2338" s="20">
        <v>1067</v>
      </c>
      <c r="E2338" s="20" t="s">
        <v>97</v>
      </c>
      <c r="F2338" s="20">
        <v>1068</v>
      </c>
      <c r="G2338" s="20" t="s">
        <v>97</v>
      </c>
      <c r="T2338" s="23">
        <v>1</v>
      </c>
      <c r="W2338" s="28">
        <f t="shared" si="284"/>
        <v>1</v>
      </c>
    </row>
    <row r="2339" spans="1:23" outlineLevel="2" x14ac:dyDescent="0.25">
      <c r="A2339" s="20" t="s">
        <v>1422</v>
      </c>
      <c r="B2339" s="20">
        <v>681</v>
      </c>
      <c r="C2339" s="20" t="s">
        <v>192</v>
      </c>
      <c r="D2339" s="20">
        <v>1458</v>
      </c>
      <c r="E2339" s="20" t="s">
        <v>137</v>
      </c>
      <c r="F2339" s="20">
        <v>815</v>
      </c>
      <c r="G2339" s="20" t="s">
        <v>553</v>
      </c>
      <c r="H2339" s="23">
        <v>1</v>
      </c>
      <c r="W2339" s="28">
        <f t="shared" si="284"/>
        <v>1</v>
      </c>
    </row>
    <row r="2340" spans="1:23" outlineLevel="2" x14ac:dyDescent="0.25">
      <c r="A2340" s="20" t="s">
        <v>1422</v>
      </c>
      <c r="B2340" s="20">
        <v>681</v>
      </c>
      <c r="C2340" s="20" t="s">
        <v>192</v>
      </c>
      <c r="D2340" s="20">
        <v>1465</v>
      </c>
      <c r="E2340" s="20" t="s">
        <v>144</v>
      </c>
      <c r="F2340" s="20">
        <v>340</v>
      </c>
      <c r="G2340" s="20" t="s">
        <v>591</v>
      </c>
      <c r="T2340" s="23">
        <v>1</v>
      </c>
      <c r="W2340" s="28">
        <f t="shared" si="284"/>
        <v>1</v>
      </c>
    </row>
    <row r="2341" spans="1:23" outlineLevel="2" x14ac:dyDescent="0.25">
      <c r="A2341" s="20" t="s">
        <v>1422</v>
      </c>
      <c r="B2341" s="20">
        <v>681</v>
      </c>
      <c r="C2341" s="20" t="s">
        <v>192</v>
      </c>
      <c r="D2341" s="20">
        <v>681</v>
      </c>
      <c r="E2341" s="20" t="s">
        <v>192</v>
      </c>
      <c r="F2341" s="20">
        <v>683</v>
      </c>
      <c r="G2341" s="20" t="s">
        <v>768</v>
      </c>
      <c r="P2341" s="23">
        <v>33</v>
      </c>
      <c r="Q2341" s="23">
        <v>30</v>
      </c>
      <c r="R2341" s="23">
        <v>21</v>
      </c>
      <c r="W2341" s="28">
        <f t="shared" si="284"/>
        <v>84</v>
      </c>
    </row>
    <row r="2342" spans="1:23" outlineLevel="2" x14ac:dyDescent="0.25">
      <c r="A2342" s="20" t="s">
        <v>1422</v>
      </c>
      <c r="B2342" s="20">
        <v>681</v>
      </c>
      <c r="C2342" s="20" t="s">
        <v>192</v>
      </c>
      <c r="D2342" s="20">
        <v>681</v>
      </c>
      <c r="E2342" s="20" t="s">
        <v>192</v>
      </c>
      <c r="F2342" s="20">
        <v>684</v>
      </c>
      <c r="G2342" s="20" t="s">
        <v>770</v>
      </c>
      <c r="H2342" s="23">
        <v>18</v>
      </c>
      <c r="I2342" s="23">
        <v>1</v>
      </c>
      <c r="J2342" s="23">
        <v>40</v>
      </c>
      <c r="K2342" s="23">
        <v>28</v>
      </c>
      <c r="L2342" s="23">
        <v>38</v>
      </c>
      <c r="M2342" s="23">
        <v>45</v>
      </c>
      <c r="N2342" s="23">
        <v>32</v>
      </c>
      <c r="O2342" s="23">
        <v>28</v>
      </c>
      <c r="W2342" s="28">
        <f t="shared" si="284"/>
        <v>230</v>
      </c>
    </row>
    <row r="2343" spans="1:23" outlineLevel="1" x14ac:dyDescent="0.25">
      <c r="A2343" s="24" t="s">
        <v>1980</v>
      </c>
      <c r="B2343" s="25"/>
      <c r="C2343" s="25"/>
      <c r="D2343" s="25"/>
      <c r="E2343" s="25"/>
      <c r="F2343" s="25"/>
      <c r="G2343" s="25"/>
      <c r="H2343" s="26">
        <f t="shared" ref="H2343:W2343" si="289">SUBTOTAL(9,H2336:H2342)</f>
        <v>19</v>
      </c>
      <c r="I2343" s="26">
        <f t="shared" si="289"/>
        <v>1</v>
      </c>
      <c r="J2343" s="26">
        <f t="shared" si="289"/>
        <v>40</v>
      </c>
      <c r="K2343" s="26">
        <f t="shared" si="289"/>
        <v>28</v>
      </c>
      <c r="L2343" s="26">
        <f t="shared" si="289"/>
        <v>38</v>
      </c>
      <c r="M2343" s="26">
        <f t="shared" si="289"/>
        <v>45</v>
      </c>
      <c r="N2343" s="26">
        <f t="shared" si="289"/>
        <v>32</v>
      </c>
      <c r="O2343" s="26">
        <f t="shared" si="289"/>
        <v>28</v>
      </c>
      <c r="P2343" s="26">
        <f t="shared" si="289"/>
        <v>33</v>
      </c>
      <c r="Q2343" s="26">
        <f t="shared" si="289"/>
        <v>30</v>
      </c>
      <c r="R2343" s="26">
        <f t="shared" si="289"/>
        <v>21</v>
      </c>
      <c r="S2343" s="26">
        <f t="shared" si="289"/>
        <v>25</v>
      </c>
      <c r="T2343" s="26">
        <f t="shared" si="289"/>
        <v>34</v>
      </c>
      <c r="U2343" s="26">
        <f t="shared" si="289"/>
        <v>29</v>
      </c>
      <c r="V2343" s="26">
        <f t="shared" si="289"/>
        <v>30</v>
      </c>
      <c r="W2343" s="28">
        <f t="shared" si="289"/>
        <v>433</v>
      </c>
    </row>
    <row r="2344" spans="1:23" outlineLevel="2" x14ac:dyDescent="0.25">
      <c r="A2344" s="20" t="s">
        <v>1423</v>
      </c>
      <c r="B2344" s="20">
        <v>250</v>
      </c>
      <c r="C2344" s="20" t="s">
        <v>86</v>
      </c>
      <c r="D2344" s="20">
        <v>14</v>
      </c>
      <c r="E2344" s="20" t="s">
        <v>24</v>
      </c>
      <c r="F2344" s="20">
        <v>25</v>
      </c>
      <c r="G2344" s="20" t="s">
        <v>266</v>
      </c>
      <c r="Q2344" s="23">
        <v>3</v>
      </c>
      <c r="R2344" s="23">
        <v>4</v>
      </c>
      <c r="W2344" s="28">
        <f t="shared" si="284"/>
        <v>7</v>
      </c>
    </row>
    <row r="2345" spans="1:23" outlineLevel="2" x14ac:dyDescent="0.25">
      <c r="A2345" s="20" t="s">
        <v>1423</v>
      </c>
      <c r="B2345" s="20">
        <v>250</v>
      </c>
      <c r="C2345" s="20" t="s">
        <v>86</v>
      </c>
      <c r="D2345" s="20">
        <v>14</v>
      </c>
      <c r="E2345" s="20" t="s">
        <v>24</v>
      </c>
      <c r="F2345" s="20">
        <v>15</v>
      </c>
      <c r="G2345" s="20" t="s">
        <v>267</v>
      </c>
      <c r="J2345" s="23">
        <v>1</v>
      </c>
      <c r="K2345" s="23">
        <v>1</v>
      </c>
      <c r="L2345" s="23">
        <v>1</v>
      </c>
      <c r="M2345" s="23">
        <v>1</v>
      </c>
      <c r="W2345" s="28">
        <f t="shared" si="284"/>
        <v>4</v>
      </c>
    </row>
    <row r="2346" spans="1:23" outlineLevel="2" x14ac:dyDescent="0.25">
      <c r="A2346" s="20" t="s">
        <v>1423</v>
      </c>
      <c r="B2346" s="20">
        <v>250</v>
      </c>
      <c r="C2346" s="20" t="s">
        <v>86</v>
      </c>
      <c r="D2346" s="20">
        <v>14</v>
      </c>
      <c r="E2346" s="20" t="s">
        <v>24</v>
      </c>
      <c r="F2346" s="20">
        <v>23</v>
      </c>
      <c r="G2346" s="20" t="s">
        <v>268</v>
      </c>
      <c r="S2346" s="23">
        <v>3</v>
      </c>
      <c r="T2346" s="23">
        <v>5</v>
      </c>
      <c r="U2346" s="23">
        <v>7</v>
      </c>
      <c r="V2346" s="23">
        <v>8</v>
      </c>
      <c r="W2346" s="28">
        <f t="shared" si="284"/>
        <v>23</v>
      </c>
    </row>
    <row r="2347" spans="1:23" outlineLevel="2" x14ac:dyDescent="0.25">
      <c r="A2347" s="20" t="s">
        <v>1423</v>
      </c>
      <c r="B2347" s="20">
        <v>250</v>
      </c>
      <c r="C2347" s="20" t="s">
        <v>86</v>
      </c>
      <c r="D2347" s="20">
        <v>14</v>
      </c>
      <c r="E2347" s="20" t="s">
        <v>24</v>
      </c>
      <c r="F2347" s="20">
        <v>16</v>
      </c>
      <c r="G2347" s="20" t="s">
        <v>269</v>
      </c>
      <c r="H2347" s="23">
        <v>3</v>
      </c>
      <c r="J2347" s="23">
        <v>2</v>
      </c>
      <c r="K2347" s="23">
        <v>1</v>
      </c>
      <c r="N2347" s="23">
        <v>1</v>
      </c>
      <c r="W2347" s="28">
        <f t="shared" si="284"/>
        <v>7</v>
      </c>
    </row>
    <row r="2348" spans="1:23" outlineLevel="2" x14ac:dyDescent="0.25">
      <c r="A2348" s="20" t="s">
        <v>1423</v>
      </c>
      <c r="B2348" s="20">
        <v>250</v>
      </c>
      <c r="C2348" s="20" t="s">
        <v>86</v>
      </c>
      <c r="D2348" s="20">
        <v>14</v>
      </c>
      <c r="E2348" s="20" t="s">
        <v>24</v>
      </c>
      <c r="F2348" s="20">
        <v>27</v>
      </c>
      <c r="G2348" s="20" t="s">
        <v>270</v>
      </c>
      <c r="H2348" s="23">
        <v>1</v>
      </c>
      <c r="J2348" s="23">
        <v>4</v>
      </c>
      <c r="K2348" s="23">
        <v>1</v>
      </c>
      <c r="L2348" s="23">
        <v>2</v>
      </c>
      <c r="M2348" s="23">
        <v>2</v>
      </c>
      <c r="W2348" s="28">
        <f t="shared" si="284"/>
        <v>10</v>
      </c>
    </row>
    <row r="2349" spans="1:23" outlineLevel="2" x14ac:dyDescent="0.25">
      <c r="A2349" s="20" t="s">
        <v>1423</v>
      </c>
      <c r="B2349" s="20">
        <v>250</v>
      </c>
      <c r="C2349" s="20" t="s">
        <v>86</v>
      </c>
      <c r="D2349" s="20">
        <v>14</v>
      </c>
      <c r="E2349" s="20" t="s">
        <v>24</v>
      </c>
      <c r="F2349" s="20">
        <v>24</v>
      </c>
      <c r="G2349" s="20" t="s">
        <v>271</v>
      </c>
      <c r="K2349" s="23">
        <v>1</v>
      </c>
      <c r="L2349" s="23">
        <v>2</v>
      </c>
      <c r="M2349" s="23">
        <v>1</v>
      </c>
      <c r="N2349" s="23">
        <v>1</v>
      </c>
      <c r="W2349" s="28">
        <f t="shared" si="284"/>
        <v>5</v>
      </c>
    </row>
    <row r="2350" spans="1:23" outlineLevel="2" x14ac:dyDescent="0.25">
      <c r="A2350" s="20" t="s">
        <v>1423</v>
      </c>
      <c r="B2350" s="20">
        <v>250</v>
      </c>
      <c r="C2350" s="20" t="s">
        <v>86</v>
      </c>
      <c r="D2350" s="20">
        <v>14</v>
      </c>
      <c r="E2350" s="20" t="s">
        <v>24</v>
      </c>
      <c r="F2350" s="20">
        <v>21</v>
      </c>
      <c r="G2350" s="20" t="s">
        <v>272</v>
      </c>
      <c r="L2350" s="23">
        <v>1</v>
      </c>
      <c r="M2350" s="23">
        <v>1</v>
      </c>
      <c r="O2350" s="23">
        <v>2</v>
      </c>
      <c r="W2350" s="28">
        <f t="shared" si="284"/>
        <v>4</v>
      </c>
    </row>
    <row r="2351" spans="1:23" outlineLevel="2" x14ac:dyDescent="0.25">
      <c r="A2351" s="20" t="s">
        <v>1423</v>
      </c>
      <c r="B2351" s="20">
        <v>250</v>
      </c>
      <c r="C2351" s="20" t="s">
        <v>86</v>
      </c>
      <c r="D2351" s="20">
        <v>14</v>
      </c>
      <c r="E2351" s="20" t="s">
        <v>24</v>
      </c>
      <c r="F2351" s="20">
        <v>19</v>
      </c>
      <c r="G2351" s="20" t="s">
        <v>273</v>
      </c>
      <c r="L2351" s="23">
        <v>1</v>
      </c>
      <c r="W2351" s="28">
        <f t="shared" si="284"/>
        <v>1</v>
      </c>
    </row>
    <row r="2352" spans="1:23" outlineLevel="2" x14ac:dyDescent="0.25">
      <c r="A2352" s="20" t="s">
        <v>1423</v>
      </c>
      <c r="B2352" s="20">
        <v>250</v>
      </c>
      <c r="C2352" s="20" t="s">
        <v>86</v>
      </c>
      <c r="D2352" s="20">
        <v>1630</v>
      </c>
      <c r="E2352" s="20" t="s">
        <v>29</v>
      </c>
      <c r="F2352" s="20">
        <v>1648</v>
      </c>
      <c r="G2352" s="20" t="s">
        <v>292</v>
      </c>
      <c r="S2352" s="23">
        <v>2</v>
      </c>
      <c r="T2352" s="23">
        <v>3</v>
      </c>
      <c r="U2352" s="23">
        <v>7</v>
      </c>
      <c r="W2352" s="28">
        <f t="shared" si="284"/>
        <v>12</v>
      </c>
    </row>
    <row r="2353" spans="1:23" outlineLevel="2" x14ac:dyDescent="0.25">
      <c r="A2353" s="20" t="s">
        <v>1423</v>
      </c>
      <c r="B2353" s="20">
        <v>250</v>
      </c>
      <c r="C2353" s="20" t="s">
        <v>86</v>
      </c>
      <c r="D2353" s="20">
        <v>1631</v>
      </c>
      <c r="E2353" s="20" t="s">
        <v>63</v>
      </c>
      <c r="F2353" s="20">
        <v>1649</v>
      </c>
      <c r="G2353" s="20" t="s">
        <v>346</v>
      </c>
      <c r="H2353" s="23">
        <v>4</v>
      </c>
      <c r="I2353" s="23">
        <v>1</v>
      </c>
      <c r="J2353" s="23">
        <v>2</v>
      </c>
      <c r="K2353" s="23">
        <v>3</v>
      </c>
      <c r="L2353" s="23">
        <v>1</v>
      </c>
      <c r="M2353" s="23">
        <v>1</v>
      </c>
      <c r="N2353" s="23">
        <v>2</v>
      </c>
      <c r="W2353" s="28">
        <f t="shared" si="284"/>
        <v>14</v>
      </c>
    </row>
    <row r="2354" spans="1:23" outlineLevel="2" x14ac:dyDescent="0.25">
      <c r="A2354" s="20" t="s">
        <v>1423</v>
      </c>
      <c r="B2354" s="20">
        <v>250</v>
      </c>
      <c r="C2354" s="20" t="s">
        <v>86</v>
      </c>
      <c r="D2354" s="20">
        <v>250</v>
      </c>
      <c r="E2354" s="20" t="s">
        <v>86</v>
      </c>
      <c r="F2354" s="20">
        <v>251</v>
      </c>
      <c r="G2354" s="20" t="s">
        <v>376</v>
      </c>
      <c r="J2354" s="23">
        <v>58</v>
      </c>
      <c r="K2354" s="23">
        <v>58</v>
      </c>
      <c r="L2354" s="23">
        <v>57</v>
      </c>
      <c r="M2354" s="23">
        <v>49</v>
      </c>
      <c r="N2354" s="23">
        <v>49</v>
      </c>
      <c r="O2354" s="23">
        <v>49</v>
      </c>
      <c r="P2354" s="23">
        <v>43</v>
      </c>
      <c r="W2354" s="28">
        <f t="shared" si="284"/>
        <v>363</v>
      </c>
    </row>
    <row r="2355" spans="1:23" outlineLevel="2" x14ac:dyDescent="0.25">
      <c r="A2355" s="20" t="s">
        <v>1423</v>
      </c>
      <c r="B2355" s="20">
        <v>250</v>
      </c>
      <c r="C2355" s="20" t="s">
        <v>86</v>
      </c>
      <c r="D2355" s="20">
        <v>250</v>
      </c>
      <c r="E2355" s="20" t="s">
        <v>86</v>
      </c>
      <c r="F2355" s="20">
        <v>258</v>
      </c>
      <c r="G2355" s="20" t="s">
        <v>377</v>
      </c>
      <c r="H2355" s="23">
        <v>63</v>
      </c>
      <c r="J2355" s="23">
        <v>49</v>
      </c>
      <c r="K2355" s="23">
        <v>64</v>
      </c>
      <c r="L2355" s="23">
        <v>48</v>
      </c>
      <c r="M2355" s="23">
        <v>48</v>
      </c>
      <c r="N2355" s="23">
        <v>49</v>
      </c>
      <c r="O2355" s="23">
        <v>51</v>
      </c>
      <c r="P2355" s="23">
        <v>36</v>
      </c>
      <c r="W2355" s="28">
        <f t="shared" si="284"/>
        <v>408</v>
      </c>
    </row>
    <row r="2356" spans="1:23" outlineLevel="2" x14ac:dyDescent="0.25">
      <c r="A2356" s="20" t="s">
        <v>1423</v>
      </c>
      <c r="B2356" s="20">
        <v>250</v>
      </c>
      <c r="C2356" s="20" t="s">
        <v>86</v>
      </c>
      <c r="D2356" s="20">
        <v>250</v>
      </c>
      <c r="E2356" s="20" t="s">
        <v>86</v>
      </c>
      <c r="F2356" s="20">
        <v>255</v>
      </c>
      <c r="G2356" s="20" t="s">
        <v>378</v>
      </c>
      <c r="S2356" s="23">
        <v>368</v>
      </c>
      <c r="T2356" s="23">
        <v>348</v>
      </c>
      <c r="U2356" s="23">
        <v>383</v>
      </c>
      <c r="V2356" s="23">
        <v>350</v>
      </c>
      <c r="W2356" s="28">
        <f t="shared" si="284"/>
        <v>1449</v>
      </c>
    </row>
    <row r="2357" spans="1:23" outlineLevel="2" x14ac:dyDescent="0.25">
      <c r="A2357" s="20" t="s">
        <v>1423</v>
      </c>
      <c r="B2357" s="20">
        <v>250</v>
      </c>
      <c r="C2357" s="20" t="s">
        <v>86</v>
      </c>
      <c r="D2357" s="20">
        <v>250</v>
      </c>
      <c r="E2357" s="20" t="s">
        <v>86</v>
      </c>
      <c r="F2357" s="20">
        <v>257</v>
      </c>
      <c r="G2357" s="20" t="s">
        <v>379</v>
      </c>
      <c r="Q2357" s="23">
        <v>364</v>
      </c>
      <c r="R2357" s="23">
        <v>348</v>
      </c>
      <c r="W2357" s="28">
        <f t="shared" si="284"/>
        <v>712</v>
      </c>
    </row>
    <row r="2358" spans="1:23" outlineLevel="2" x14ac:dyDescent="0.25">
      <c r="A2358" s="20" t="s">
        <v>1423</v>
      </c>
      <c r="B2358" s="20">
        <v>250</v>
      </c>
      <c r="C2358" s="20" t="s">
        <v>86</v>
      </c>
      <c r="D2358" s="20">
        <v>250</v>
      </c>
      <c r="E2358" s="20" t="s">
        <v>86</v>
      </c>
      <c r="F2358" s="20">
        <v>252</v>
      </c>
      <c r="G2358" s="20" t="s">
        <v>380</v>
      </c>
      <c r="J2358" s="23">
        <v>38</v>
      </c>
      <c r="K2358" s="23">
        <v>45</v>
      </c>
      <c r="L2358" s="23">
        <v>50</v>
      </c>
      <c r="M2358" s="23">
        <v>50</v>
      </c>
      <c r="N2358" s="23">
        <v>46</v>
      </c>
      <c r="O2358" s="23">
        <v>48</v>
      </c>
      <c r="P2358" s="23">
        <v>60</v>
      </c>
      <c r="W2358" s="28">
        <f t="shared" si="284"/>
        <v>337</v>
      </c>
    </row>
    <row r="2359" spans="1:23" outlineLevel="2" x14ac:dyDescent="0.25">
      <c r="A2359" s="20" t="s">
        <v>1423</v>
      </c>
      <c r="B2359" s="20">
        <v>250</v>
      </c>
      <c r="C2359" s="20" t="s">
        <v>86</v>
      </c>
      <c r="D2359" s="20">
        <v>250</v>
      </c>
      <c r="E2359" s="20" t="s">
        <v>86</v>
      </c>
      <c r="F2359" s="20">
        <v>254</v>
      </c>
      <c r="G2359" s="20" t="s">
        <v>381</v>
      </c>
      <c r="H2359" s="23">
        <v>72</v>
      </c>
      <c r="I2359" s="23">
        <v>3</v>
      </c>
      <c r="J2359" s="23">
        <v>118</v>
      </c>
      <c r="K2359" s="23">
        <v>110</v>
      </c>
      <c r="L2359" s="23">
        <v>102</v>
      </c>
      <c r="M2359" s="23">
        <v>95</v>
      </c>
      <c r="N2359" s="23">
        <v>103</v>
      </c>
      <c r="O2359" s="23">
        <v>87</v>
      </c>
      <c r="P2359" s="23">
        <v>83</v>
      </c>
      <c r="W2359" s="28">
        <f t="shared" si="284"/>
        <v>773</v>
      </c>
    </row>
    <row r="2360" spans="1:23" outlineLevel="2" x14ac:dyDescent="0.25">
      <c r="A2360" s="20" t="s">
        <v>1423</v>
      </c>
      <c r="B2360" s="20">
        <v>250</v>
      </c>
      <c r="C2360" s="20" t="s">
        <v>86</v>
      </c>
      <c r="D2360" s="20">
        <v>250</v>
      </c>
      <c r="E2360" s="20" t="s">
        <v>86</v>
      </c>
      <c r="F2360" s="20">
        <v>260</v>
      </c>
      <c r="G2360" s="20" t="s">
        <v>382</v>
      </c>
      <c r="H2360" s="23">
        <v>62</v>
      </c>
      <c r="I2360" s="23">
        <v>2</v>
      </c>
      <c r="J2360" s="23">
        <v>101</v>
      </c>
      <c r="K2360" s="23">
        <v>86</v>
      </c>
      <c r="L2360" s="23">
        <v>84</v>
      </c>
      <c r="M2360" s="23">
        <v>105</v>
      </c>
      <c r="N2360" s="23">
        <v>90</v>
      </c>
      <c r="O2360" s="23">
        <v>91</v>
      </c>
      <c r="P2360" s="23">
        <v>99</v>
      </c>
      <c r="W2360" s="28">
        <f t="shared" si="284"/>
        <v>720</v>
      </c>
    </row>
    <row r="2361" spans="1:23" outlineLevel="2" x14ac:dyDescent="0.25">
      <c r="A2361" s="20" t="s">
        <v>1423</v>
      </c>
      <c r="B2361" s="20">
        <v>250</v>
      </c>
      <c r="C2361" s="20" t="s">
        <v>86</v>
      </c>
      <c r="D2361" s="20">
        <v>250</v>
      </c>
      <c r="E2361" s="20" t="s">
        <v>86</v>
      </c>
      <c r="F2361" s="20">
        <v>256</v>
      </c>
      <c r="G2361" s="20" t="s">
        <v>383</v>
      </c>
      <c r="H2361" s="23">
        <v>61</v>
      </c>
      <c r="I2361" s="23">
        <v>3</v>
      </c>
      <c r="J2361" s="23">
        <v>81</v>
      </c>
      <c r="K2361" s="23">
        <v>101</v>
      </c>
      <c r="L2361" s="23">
        <v>88</v>
      </c>
      <c r="M2361" s="23">
        <v>84</v>
      </c>
      <c r="N2361" s="23">
        <v>92</v>
      </c>
      <c r="O2361" s="23">
        <v>85</v>
      </c>
      <c r="P2361" s="23">
        <v>65</v>
      </c>
      <c r="W2361" s="28">
        <f t="shared" si="284"/>
        <v>660</v>
      </c>
    </row>
    <row r="2362" spans="1:23" outlineLevel="2" x14ac:dyDescent="0.25">
      <c r="A2362" s="20" t="s">
        <v>1423</v>
      </c>
      <c r="B2362" s="20">
        <v>250</v>
      </c>
      <c r="C2362" s="20" t="s">
        <v>86</v>
      </c>
      <c r="D2362" s="20">
        <v>266</v>
      </c>
      <c r="E2362" s="20" t="s">
        <v>88</v>
      </c>
      <c r="F2362" s="20">
        <v>271</v>
      </c>
      <c r="G2362" s="20" t="s">
        <v>385</v>
      </c>
      <c r="J2362" s="23">
        <v>1</v>
      </c>
      <c r="N2362" s="23">
        <v>1</v>
      </c>
      <c r="O2362" s="23">
        <v>1</v>
      </c>
      <c r="W2362" s="28">
        <f t="shared" si="284"/>
        <v>3</v>
      </c>
    </row>
    <row r="2363" spans="1:23" outlineLevel="2" x14ac:dyDescent="0.25">
      <c r="A2363" s="20" t="s">
        <v>1423</v>
      </c>
      <c r="B2363" s="20">
        <v>250</v>
      </c>
      <c r="C2363" s="20" t="s">
        <v>86</v>
      </c>
      <c r="D2363" s="20">
        <v>266</v>
      </c>
      <c r="E2363" s="20" t="s">
        <v>88</v>
      </c>
      <c r="F2363" s="20">
        <v>270</v>
      </c>
      <c r="G2363" s="20" t="s">
        <v>386</v>
      </c>
      <c r="S2363" s="23">
        <v>1</v>
      </c>
      <c r="U2363" s="23">
        <v>1</v>
      </c>
      <c r="W2363" s="28">
        <f t="shared" si="284"/>
        <v>2</v>
      </c>
    </row>
    <row r="2364" spans="1:23" outlineLevel="2" x14ac:dyDescent="0.25">
      <c r="A2364" s="20" t="s">
        <v>1423</v>
      </c>
      <c r="B2364" s="20">
        <v>250</v>
      </c>
      <c r="C2364" s="20" t="s">
        <v>86</v>
      </c>
      <c r="D2364" s="20">
        <v>1672</v>
      </c>
      <c r="E2364" s="20" t="s">
        <v>94</v>
      </c>
      <c r="F2364" s="20">
        <v>1673</v>
      </c>
      <c r="G2364" s="20" t="s">
        <v>94</v>
      </c>
      <c r="R2364" s="23">
        <v>1</v>
      </c>
      <c r="S2364" s="23">
        <v>2</v>
      </c>
      <c r="W2364" s="28">
        <f t="shared" si="284"/>
        <v>3</v>
      </c>
    </row>
    <row r="2365" spans="1:23" outlineLevel="2" x14ac:dyDescent="0.25">
      <c r="A2365" s="20" t="s">
        <v>1423</v>
      </c>
      <c r="B2365" s="20">
        <v>250</v>
      </c>
      <c r="C2365" s="20" t="s">
        <v>86</v>
      </c>
      <c r="D2365" s="20">
        <v>1739</v>
      </c>
      <c r="E2365" s="20" t="s">
        <v>96</v>
      </c>
      <c r="F2365" s="20">
        <v>1715</v>
      </c>
      <c r="G2365" s="20" t="s">
        <v>96</v>
      </c>
      <c r="Q2365" s="23">
        <v>2</v>
      </c>
      <c r="R2365" s="23">
        <v>1</v>
      </c>
      <c r="T2365" s="23">
        <v>1</v>
      </c>
      <c r="U2365" s="23">
        <v>4</v>
      </c>
      <c r="W2365" s="28">
        <f t="shared" si="284"/>
        <v>8</v>
      </c>
    </row>
    <row r="2366" spans="1:23" outlineLevel="2" x14ac:dyDescent="0.25">
      <c r="A2366" s="20" t="s">
        <v>1423</v>
      </c>
      <c r="B2366" s="20">
        <v>250</v>
      </c>
      <c r="C2366" s="20" t="s">
        <v>86</v>
      </c>
      <c r="D2366" s="20">
        <v>1067</v>
      </c>
      <c r="E2366" s="20" t="s">
        <v>97</v>
      </c>
      <c r="F2366" s="20">
        <v>1068</v>
      </c>
      <c r="G2366" s="20" t="s">
        <v>97</v>
      </c>
      <c r="U2366" s="23">
        <v>4</v>
      </c>
      <c r="V2366" s="23">
        <v>2</v>
      </c>
      <c r="W2366" s="28">
        <f t="shared" si="284"/>
        <v>6</v>
      </c>
    </row>
    <row r="2367" spans="1:23" outlineLevel="2" x14ac:dyDescent="0.25">
      <c r="A2367" s="20" t="s">
        <v>1423</v>
      </c>
      <c r="B2367" s="20">
        <v>250</v>
      </c>
      <c r="C2367" s="20" t="s">
        <v>86</v>
      </c>
      <c r="D2367" s="20">
        <v>1343</v>
      </c>
      <c r="E2367" s="20" t="s">
        <v>243</v>
      </c>
      <c r="F2367" s="20">
        <v>1344</v>
      </c>
      <c r="G2367" s="20" t="s">
        <v>243</v>
      </c>
      <c r="J2367" s="23">
        <v>1</v>
      </c>
      <c r="M2367" s="23">
        <v>1</v>
      </c>
      <c r="P2367" s="23">
        <v>1</v>
      </c>
      <c r="S2367" s="23">
        <v>1</v>
      </c>
      <c r="U2367" s="23">
        <v>1</v>
      </c>
      <c r="W2367" s="28">
        <f t="shared" si="284"/>
        <v>5</v>
      </c>
    </row>
    <row r="2368" spans="1:23" outlineLevel="2" x14ac:dyDescent="0.25">
      <c r="A2368" s="20" t="s">
        <v>1423</v>
      </c>
      <c r="B2368" s="20">
        <v>250</v>
      </c>
      <c r="C2368" s="20" t="s">
        <v>86</v>
      </c>
      <c r="D2368" s="20">
        <v>364</v>
      </c>
      <c r="E2368" s="20" t="s">
        <v>117</v>
      </c>
      <c r="F2368" s="20">
        <v>378</v>
      </c>
      <c r="G2368" s="20" t="s">
        <v>433</v>
      </c>
      <c r="T2368" s="23">
        <v>2</v>
      </c>
      <c r="V2368" s="23">
        <v>1</v>
      </c>
      <c r="W2368" s="28">
        <f t="shared" si="284"/>
        <v>3</v>
      </c>
    </row>
    <row r="2369" spans="1:23" outlineLevel="2" x14ac:dyDescent="0.25">
      <c r="A2369" s="20" t="s">
        <v>1423</v>
      </c>
      <c r="B2369" s="20">
        <v>250</v>
      </c>
      <c r="C2369" s="20" t="s">
        <v>86</v>
      </c>
      <c r="D2369" s="20">
        <v>1446</v>
      </c>
      <c r="E2369" s="20" t="s">
        <v>122</v>
      </c>
      <c r="F2369" s="20">
        <v>1448</v>
      </c>
      <c r="G2369" s="20" t="s">
        <v>461</v>
      </c>
      <c r="N2369" s="23">
        <v>1</v>
      </c>
      <c r="O2369" s="23">
        <v>1</v>
      </c>
      <c r="W2369" s="28">
        <f t="shared" si="284"/>
        <v>2</v>
      </c>
    </row>
    <row r="2370" spans="1:23" outlineLevel="2" x14ac:dyDescent="0.25">
      <c r="A2370" s="20" t="s">
        <v>1423</v>
      </c>
      <c r="B2370" s="20">
        <v>250</v>
      </c>
      <c r="C2370" s="20" t="s">
        <v>86</v>
      </c>
      <c r="D2370" s="20">
        <v>1446</v>
      </c>
      <c r="E2370" s="20" t="s">
        <v>122</v>
      </c>
      <c r="F2370" s="20">
        <v>273</v>
      </c>
      <c r="G2370" s="20" t="s">
        <v>462</v>
      </c>
      <c r="K2370" s="23">
        <v>1</v>
      </c>
      <c r="W2370" s="28">
        <f t="shared" si="284"/>
        <v>1</v>
      </c>
    </row>
    <row r="2371" spans="1:23" outlineLevel="2" x14ac:dyDescent="0.25">
      <c r="A2371" s="20" t="s">
        <v>1423</v>
      </c>
      <c r="B2371" s="20">
        <v>250</v>
      </c>
      <c r="C2371" s="20" t="s">
        <v>86</v>
      </c>
      <c r="D2371" s="20">
        <v>1446</v>
      </c>
      <c r="E2371" s="20" t="s">
        <v>122</v>
      </c>
      <c r="F2371" s="20">
        <v>1057</v>
      </c>
      <c r="G2371" s="20" t="s">
        <v>463</v>
      </c>
      <c r="T2371" s="23">
        <v>1</v>
      </c>
      <c r="V2371" s="23">
        <v>2</v>
      </c>
      <c r="W2371" s="28">
        <f t="shared" si="284"/>
        <v>3</v>
      </c>
    </row>
    <row r="2372" spans="1:23" outlineLevel="2" x14ac:dyDescent="0.25">
      <c r="A2372" s="20" t="s">
        <v>1423</v>
      </c>
      <c r="B2372" s="20">
        <v>250</v>
      </c>
      <c r="C2372" s="20" t="s">
        <v>86</v>
      </c>
      <c r="D2372" s="20">
        <v>1446</v>
      </c>
      <c r="E2372" s="20" t="s">
        <v>122</v>
      </c>
      <c r="F2372" s="20">
        <v>1447</v>
      </c>
      <c r="G2372" s="20" t="s">
        <v>464</v>
      </c>
      <c r="R2372" s="23">
        <v>2</v>
      </c>
      <c r="W2372" s="28">
        <f t="shared" ref="W2372:W2440" si="290">SUM(H2372:V2372)</f>
        <v>2</v>
      </c>
    </row>
    <row r="2373" spans="1:23" outlineLevel="2" x14ac:dyDescent="0.25">
      <c r="A2373" s="20" t="s">
        <v>1423</v>
      </c>
      <c r="B2373" s="20">
        <v>250</v>
      </c>
      <c r="C2373" s="20" t="s">
        <v>86</v>
      </c>
      <c r="D2373" s="20">
        <v>1446</v>
      </c>
      <c r="E2373" s="20" t="s">
        <v>122</v>
      </c>
      <c r="F2373" s="20">
        <v>489</v>
      </c>
      <c r="G2373" s="20" t="s">
        <v>465</v>
      </c>
      <c r="J2373" s="23">
        <v>1</v>
      </c>
      <c r="L2373" s="23">
        <v>1</v>
      </c>
      <c r="W2373" s="28">
        <f t="shared" si="290"/>
        <v>2</v>
      </c>
    </row>
    <row r="2374" spans="1:23" outlineLevel="2" x14ac:dyDescent="0.25">
      <c r="A2374" s="20" t="s">
        <v>1423</v>
      </c>
      <c r="B2374" s="20">
        <v>250</v>
      </c>
      <c r="C2374" s="20" t="s">
        <v>86</v>
      </c>
      <c r="D2374" s="20">
        <v>635</v>
      </c>
      <c r="E2374" s="20" t="s">
        <v>133</v>
      </c>
      <c r="F2374" s="20">
        <v>639</v>
      </c>
      <c r="G2374" s="20" t="s">
        <v>528</v>
      </c>
      <c r="L2374" s="23">
        <v>1</v>
      </c>
      <c r="W2374" s="28">
        <f t="shared" si="290"/>
        <v>1</v>
      </c>
    </row>
    <row r="2375" spans="1:23" outlineLevel="2" x14ac:dyDescent="0.25">
      <c r="A2375" s="20" t="s">
        <v>1423</v>
      </c>
      <c r="B2375" s="20">
        <v>250</v>
      </c>
      <c r="C2375" s="20" t="s">
        <v>86</v>
      </c>
      <c r="D2375" s="20">
        <v>1456</v>
      </c>
      <c r="E2375" s="20" t="s">
        <v>134</v>
      </c>
      <c r="F2375" s="20">
        <v>361</v>
      </c>
      <c r="G2375" s="20" t="s">
        <v>533</v>
      </c>
      <c r="H2375" s="23">
        <v>1</v>
      </c>
      <c r="K2375" s="23">
        <v>1</v>
      </c>
      <c r="W2375" s="28">
        <f t="shared" si="290"/>
        <v>2</v>
      </c>
    </row>
    <row r="2376" spans="1:23" outlineLevel="2" x14ac:dyDescent="0.25">
      <c r="A2376" s="20" t="s">
        <v>1423</v>
      </c>
      <c r="B2376" s="20">
        <v>250</v>
      </c>
      <c r="C2376" s="20" t="s">
        <v>86</v>
      </c>
      <c r="D2376" s="20">
        <v>1456</v>
      </c>
      <c r="E2376" s="20" t="s">
        <v>134</v>
      </c>
      <c r="F2376" s="20">
        <v>362</v>
      </c>
      <c r="G2376" s="20" t="s">
        <v>534</v>
      </c>
      <c r="S2376" s="23">
        <v>1</v>
      </c>
      <c r="W2376" s="28">
        <f t="shared" si="290"/>
        <v>1</v>
      </c>
    </row>
    <row r="2377" spans="1:23" outlineLevel="2" x14ac:dyDescent="0.25">
      <c r="A2377" s="20" t="s">
        <v>1423</v>
      </c>
      <c r="B2377" s="20">
        <v>250</v>
      </c>
      <c r="C2377" s="20" t="s">
        <v>86</v>
      </c>
      <c r="D2377" s="20">
        <v>646</v>
      </c>
      <c r="E2377" s="20" t="s">
        <v>135</v>
      </c>
      <c r="F2377" s="20">
        <v>656</v>
      </c>
      <c r="G2377" s="20" t="s">
        <v>541</v>
      </c>
      <c r="S2377" s="23">
        <v>1</v>
      </c>
      <c r="V2377" s="23">
        <v>1</v>
      </c>
      <c r="W2377" s="28">
        <f t="shared" si="290"/>
        <v>2</v>
      </c>
    </row>
    <row r="2378" spans="1:23" outlineLevel="2" x14ac:dyDescent="0.25">
      <c r="A2378" s="20" t="s">
        <v>1423</v>
      </c>
      <c r="B2378" s="20">
        <v>250</v>
      </c>
      <c r="C2378" s="20" t="s">
        <v>86</v>
      </c>
      <c r="D2378" s="20">
        <v>847</v>
      </c>
      <c r="E2378" s="20" t="s">
        <v>164</v>
      </c>
      <c r="F2378" s="20">
        <v>848</v>
      </c>
      <c r="G2378" s="20" t="s">
        <v>664</v>
      </c>
      <c r="H2378" s="23">
        <v>1</v>
      </c>
      <c r="K2378" s="23">
        <v>3</v>
      </c>
      <c r="L2378" s="23">
        <v>1</v>
      </c>
      <c r="N2378" s="23">
        <v>1</v>
      </c>
      <c r="W2378" s="28">
        <f t="shared" si="290"/>
        <v>6</v>
      </c>
    </row>
    <row r="2379" spans="1:23" outlineLevel="2" x14ac:dyDescent="0.25">
      <c r="A2379" s="20" t="s">
        <v>1423</v>
      </c>
      <c r="B2379" s="20">
        <v>250</v>
      </c>
      <c r="C2379" s="20" t="s">
        <v>86</v>
      </c>
      <c r="D2379" s="20">
        <v>847</v>
      </c>
      <c r="E2379" s="20" t="s">
        <v>164</v>
      </c>
      <c r="F2379" s="20">
        <v>851</v>
      </c>
      <c r="G2379" s="20" t="s">
        <v>665</v>
      </c>
      <c r="U2379" s="23">
        <v>1</v>
      </c>
      <c r="W2379" s="28">
        <f t="shared" si="290"/>
        <v>1</v>
      </c>
    </row>
    <row r="2380" spans="1:23" outlineLevel="2" x14ac:dyDescent="0.25">
      <c r="A2380" s="20" t="s">
        <v>1423</v>
      </c>
      <c r="B2380" s="20">
        <v>250</v>
      </c>
      <c r="C2380" s="20" t="s">
        <v>86</v>
      </c>
      <c r="D2380" s="20">
        <v>847</v>
      </c>
      <c r="E2380" s="20" t="s">
        <v>164</v>
      </c>
      <c r="F2380" s="20">
        <v>849</v>
      </c>
      <c r="G2380" s="20" t="s">
        <v>666</v>
      </c>
      <c r="H2380" s="23">
        <v>1</v>
      </c>
      <c r="W2380" s="28">
        <f t="shared" si="290"/>
        <v>1</v>
      </c>
    </row>
    <row r="2381" spans="1:23" outlineLevel="2" x14ac:dyDescent="0.25">
      <c r="A2381" s="20" t="s">
        <v>1423</v>
      </c>
      <c r="B2381" s="20">
        <v>250</v>
      </c>
      <c r="C2381" s="20" t="s">
        <v>86</v>
      </c>
      <c r="D2381" s="20">
        <v>847</v>
      </c>
      <c r="E2381" s="20" t="s">
        <v>164</v>
      </c>
      <c r="F2381" s="20">
        <v>850</v>
      </c>
      <c r="G2381" s="20" t="s">
        <v>667</v>
      </c>
      <c r="R2381" s="23">
        <v>1</v>
      </c>
      <c r="W2381" s="28">
        <f t="shared" si="290"/>
        <v>1</v>
      </c>
    </row>
    <row r="2382" spans="1:23" outlineLevel="2" x14ac:dyDescent="0.25">
      <c r="A2382" s="20" t="s">
        <v>1423</v>
      </c>
      <c r="B2382" s="20">
        <v>250</v>
      </c>
      <c r="C2382" s="20" t="s">
        <v>86</v>
      </c>
      <c r="D2382" s="20">
        <v>847</v>
      </c>
      <c r="E2382" s="20" t="s">
        <v>164</v>
      </c>
      <c r="F2382" s="20">
        <v>852</v>
      </c>
      <c r="G2382" s="20" t="s">
        <v>668</v>
      </c>
      <c r="P2382" s="23">
        <v>1</v>
      </c>
      <c r="W2382" s="28">
        <f t="shared" si="290"/>
        <v>1</v>
      </c>
    </row>
    <row r="2383" spans="1:23" outlineLevel="2" x14ac:dyDescent="0.25">
      <c r="A2383" s="20" t="s">
        <v>1423</v>
      </c>
      <c r="B2383" s="20">
        <v>250</v>
      </c>
      <c r="C2383" s="20" t="s">
        <v>86</v>
      </c>
      <c r="D2383" s="20">
        <v>1139</v>
      </c>
      <c r="E2383" s="20" t="s">
        <v>253</v>
      </c>
      <c r="F2383" s="20">
        <v>1140</v>
      </c>
      <c r="G2383" s="20" t="s">
        <v>841</v>
      </c>
      <c r="V2383" s="23">
        <v>4</v>
      </c>
      <c r="W2383" s="28">
        <f t="shared" si="290"/>
        <v>4</v>
      </c>
    </row>
    <row r="2384" spans="1:23" outlineLevel="2" x14ac:dyDescent="0.25">
      <c r="A2384" s="20" t="s">
        <v>1423</v>
      </c>
      <c r="B2384" s="20">
        <v>250</v>
      </c>
      <c r="C2384" s="20" t="s">
        <v>86</v>
      </c>
      <c r="D2384" s="20">
        <v>1139</v>
      </c>
      <c r="E2384" s="20" t="s">
        <v>253</v>
      </c>
      <c r="F2384" s="20">
        <v>1141</v>
      </c>
      <c r="G2384" s="20" t="s">
        <v>842</v>
      </c>
      <c r="S2384" s="23">
        <v>1</v>
      </c>
      <c r="U2384" s="23">
        <v>2</v>
      </c>
      <c r="V2384" s="23">
        <v>9</v>
      </c>
      <c r="W2384" s="28">
        <f t="shared" si="290"/>
        <v>12</v>
      </c>
    </row>
    <row r="2385" spans="1:23" outlineLevel="2" x14ac:dyDescent="0.25">
      <c r="A2385" s="20" t="s">
        <v>1423</v>
      </c>
      <c r="B2385" s="20">
        <v>250</v>
      </c>
      <c r="C2385" s="20" t="s">
        <v>86</v>
      </c>
      <c r="D2385" s="20">
        <v>1231</v>
      </c>
      <c r="E2385" s="20" t="s">
        <v>254</v>
      </c>
      <c r="F2385" s="20">
        <v>1232</v>
      </c>
      <c r="G2385" s="20" t="s">
        <v>254</v>
      </c>
      <c r="U2385" s="23">
        <v>1</v>
      </c>
      <c r="W2385" s="28">
        <f t="shared" si="290"/>
        <v>1</v>
      </c>
    </row>
    <row r="2386" spans="1:23" outlineLevel="2" x14ac:dyDescent="0.25">
      <c r="A2386" s="20" t="s">
        <v>1423</v>
      </c>
      <c r="B2386" s="20">
        <v>250</v>
      </c>
      <c r="C2386" s="20" t="s">
        <v>86</v>
      </c>
      <c r="D2386" s="20">
        <v>495</v>
      </c>
      <c r="E2386" s="20" t="s">
        <v>212</v>
      </c>
      <c r="F2386" s="20">
        <v>499</v>
      </c>
      <c r="G2386" s="20" t="s">
        <v>819</v>
      </c>
      <c r="V2386" s="23">
        <v>1</v>
      </c>
      <c r="W2386" s="28">
        <f t="shared" si="290"/>
        <v>1</v>
      </c>
    </row>
    <row r="2387" spans="1:23" outlineLevel="2" x14ac:dyDescent="0.25">
      <c r="A2387" s="20" t="s">
        <v>1423</v>
      </c>
      <c r="B2387" s="20">
        <v>250</v>
      </c>
      <c r="C2387" s="20" t="s">
        <v>86</v>
      </c>
      <c r="D2387" s="20">
        <v>524</v>
      </c>
      <c r="E2387" s="20" t="s">
        <v>215</v>
      </c>
      <c r="F2387" s="20">
        <v>525</v>
      </c>
      <c r="G2387" s="20" t="s">
        <v>825</v>
      </c>
      <c r="L2387" s="23">
        <v>1</v>
      </c>
      <c r="O2387" s="23">
        <v>1</v>
      </c>
      <c r="W2387" s="28">
        <f t="shared" si="290"/>
        <v>2</v>
      </c>
    </row>
    <row r="2388" spans="1:23" outlineLevel="1" x14ac:dyDescent="0.25">
      <c r="A2388" s="24" t="s">
        <v>1981</v>
      </c>
      <c r="B2388" s="25"/>
      <c r="C2388" s="25"/>
      <c r="D2388" s="25"/>
      <c r="E2388" s="25"/>
      <c r="F2388" s="25"/>
      <c r="G2388" s="25"/>
      <c r="H2388" s="26">
        <f t="shared" ref="H2388:W2388" si="291">SUBTOTAL(9,H2344:H2387)</f>
        <v>269</v>
      </c>
      <c r="I2388" s="26">
        <f t="shared" si="291"/>
        <v>9</v>
      </c>
      <c r="J2388" s="26">
        <f t="shared" si="291"/>
        <v>457</v>
      </c>
      <c r="K2388" s="26">
        <f t="shared" si="291"/>
        <v>476</v>
      </c>
      <c r="L2388" s="26">
        <f t="shared" si="291"/>
        <v>441</v>
      </c>
      <c r="M2388" s="26">
        <f t="shared" si="291"/>
        <v>438</v>
      </c>
      <c r="N2388" s="26">
        <f t="shared" si="291"/>
        <v>436</v>
      </c>
      <c r="O2388" s="26">
        <f t="shared" si="291"/>
        <v>416</v>
      </c>
      <c r="P2388" s="26">
        <f t="shared" si="291"/>
        <v>388</v>
      </c>
      <c r="Q2388" s="26">
        <f t="shared" si="291"/>
        <v>369</v>
      </c>
      <c r="R2388" s="26">
        <f t="shared" si="291"/>
        <v>357</v>
      </c>
      <c r="S2388" s="26">
        <f t="shared" si="291"/>
        <v>380</v>
      </c>
      <c r="T2388" s="26">
        <f t="shared" si="291"/>
        <v>360</v>
      </c>
      <c r="U2388" s="26">
        <f t="shared" si="291"/>
        <v>411</v>
      </c>
      <c r="V2388" s="26">
        <f t="shared" si="291"/>
        <v>378</v>
      </c>
      <c r="W2388" s="28">
        <f t="shared" si="291"/>
        <v>5585</v>
      </c>
    </row>
    <row r="2389" spans="1:23" outlineLevel="2" x14ac:dyDescent="0.25">
      <c r="A2389" s="20" t="s">
        <v>1424</v>
      </c>
      <c r="B2389" s="20">
        <v>1002</v>
      </c>
      <c r="C2389" s="20" t="s">
        <v>58</v>
      </c>
      <c r="D2389" s="20">
        <v>898</v>
      </c>
      <c r="E2389" s="20" t="s">
        <v>169</v>
      </c>
      <c r="F2389" s="20">
        <v>900</v>
      </c>
      <c r="G2389" s="20" t="s">
        <v>691</v>
      </c>
      <c r="L2389" s="23">
        <v>2</v>
      </c>
      <c r="P2389" s="23">
        <v>1</v>
      </c>
      <c r="W2389" s="28">
        <f t="shared" si="290"/>
        <v>3</v>
      </c>
    </row>
    <row r="2390" spans="1:23" outlineLevel="2" x14ac:dyDescent="0.25">
      <c r="A2390" s="20" t="s">
        <v>1424</v>
      </c>
      <c r="B2390" s="20">
        <v>1002</v>
      </c>
      <c r="C2390" s="20" t="s">
        <v>58</v>
      </c>
      <c r="D2390" s="20">
        <v>898</v>
      </c>
      <c r="E2390" s="20" t="s">
        <v>169</v>
      </c>
      <c r="F2390" s="20">
        <v>904</v>
      </c>
      <c r="G2390" s="20" t="s">
        <v>692</v>
      </c>
      <c r="S2390" s="23">
        <v>1</v>
      </c>
      <c r="T2390" s="23">
        <v>1</v>
      </c>
      <c r="U2390" s="23">
        <v>1</v>
      </c>
      <c r="V2390" s="23">
        <v>1</v>
      </c>
      <c r="W2390" s="28">
        <f t="shared" si="290"/>
        <v>4</v>
      </c>
    </row>
    <row r="2391" spans="1:23" outlineLevel="2" x14ac:dyDescent="0.25">
      <c r="A2391" s="20" t="s">
        <v>1424</v>
      </c>
      <c r="B2391" s="20">
        <v>1002</v>
      </c>
      <c r="C2391" s="20" t="s">
        <v>58</v>
      </c>
      <c r="D2391" s="20">
        <v>976</v>
      </c>
      <c r="E2391" s="20" t="s">
        <v>182</v>
      </c>
      <c r="F2391" s="20">
        <v>983</v>
      </c>
      <c r="G2391" s="20" t="s">
        <v>741</v>
      </c>
      <c r="J2391" s="23">
        <v>1</v>
      </c>
      <c r="K2391" s="23">
        <v>1</v>
      </c>
      <c r="R2391" s="23">
        <v>1</v>
      </c>
      <c r="W2391" s="28">
        <f t="shared" si="290"/>
        <v>3</v>
      </c>
    </row>
    <row r="2392" spans="1:23" outlineLevel="2" x14ac:dyDescent="0.25">
      <c r="A2392" s="20" t="s">
        <v>1424</v>
      </c>
      <c r="B2392" s="20">
        <v>1002</v>
      </c>
      <c r="C2392" s="20" t="s">
        <v>58</v>
      </c>
      <c r="D2392" s="20">
        <v>976</v>
      </c>
      <c r="E2392" s="20" t="s">
        <v>182</v>
      </c>
      <c r="F2392" s="20">
        <v>979</v>
      </c>
      <c r="G2392" s="20" t="s">
        <v>742</v>
      </c>
      <c r="T2392" s="23">
        <v>1</v>
      </c>
      <c r="W2392" s="28">
        <f t="shared" si="290"/>
        <v>1</v>
      </c>
    </row>
    <row r="2393" spans="1:23" outlineLevel="1" x14ac:dyDescent="0.25">
      <c r="A2393" s="24" t="s">
        <v>1982</v>
      </c>
      <c r="B2393" s="25"/>
      <c r="C2393" s="25"/>
      <c r="D2393" s="25"/>
      <c r="E2393" s="25"/>
      <c r="F2393" s="25"/>
      <c r="G2393" s="25"/>
      <c r="H2393" s="26">
        <f t="shared" ref="H2393:W2393" si="292">SUBTOTAL(9,H2389:H2392)</f>
        <v>0</v>
      </c>
      <c r="I2393" s="26">
        <f t="shared" si="292"/>
        <v>0</v>
      </c>
      <c r="J2393" s="26">
        <f t="shared" si="292"/>
        <v>1</v>
      </c>
      <c r="K2393" s="26">
        <f t="shared" si="292"/>
        <v>1</v>
      </c>
      <c r="L2393" s="26">
        <f t="shared" si="292"/>
        <v>2</v>
      </c>
      <c r="M2393" s="26">
        <f t="shared" si="292"/>
        <v>0</v>
      </c>
      <c r="N2393" s="26">
        <f t="shared" si="292"/>
        <v>0</v>
      </c>
      <c r="O2393" s="26">
        <f t="shared" si="292"/>
        <v>0</v>
      </c>
      <c r="P2393" s="26">
        <f t="shared" si="292"/>
        <v>1</v>
      </c>
      <c r="Q2393" s="26">
        <f t="shared" si="292"/>
        <v>0</v>
      </c>
      <c r="R2393" s="26">
        <f t="shared" si="292"/>
        <v>1</v>
      </c>
      <c r="S2393" s="26">
        <f t="shared" si="292"/>
        <v>1</v>
      </c>
      <c r="T2393" s="26">
        <f t="shared" si="292"/>
        <v>2</v>
      </c>
      <c r="U2393" s="26">
        <f t="shared" si="292"/>
        <v>1</v>
      </c>
      <c r="V2393" s="26">
        <f t="shared" si="292"/>
        <v>1</v>
      </c>
      <c r="W2393" s="28">
        <f t="shared" si="292"/>
        <v>11</v>
      </c>
    </row>
    <row r="2394" spans="1:23" outlineLevel="2" x14ac:dyDescent="0.25">
      <c r="A2394" s="20" t="s">
        <v>1425</v>
      </c>
      <c r="B2394" s="20">
        <v>561</v>
      </c>
      <c r="C2394" s="20" t="s">
        <v>121</v>
      </c>
      <c r="D2394" s="20">
        <v>225</v>
      </c>
      <c r="E2394" s="20" t="s">
        <v>76</v>
      </c>
      <c r="F2394" s="20">
        <v>226</v>
      </c>
      <c r="G2394" s="20" t="s">
        <v>364</v>
      </c>
      <c r="N2394" s="23">
        <v>1</v>
      </c>
      <c r="W2394" s="28">
        <f t="shared" si="290"/>
        <v>1</v>
      </c>
    </row>
    <row r="2395" spans="1:23" outlineLevel="2" x14ac:dyDescent="0.25">
      <c r="A2395" s="20" t="s">
        <v>1425</v>
      </c>
      <c r="B2395" s="20">
        <v>561</v>
      </c>
      <c r="C2395" s="20" t="s">
        <v>121</v>
      </c>
      <c r="D2395" s="20">
        <v>561</v>
      </c>
      <c r="E2395" s="20" t="s">
        <v>121</v>
      </c>
      <c r="F2395" s="20">
        <v>562</v>
      </c>
      <c r="G2395" s="20" t="s">
        <v>454</v>
      </c>
      <c r="O2395" s="23">
        <v>1</v>
      </c>
      <c r="W2395" s="28">
        <f t="shared" si="290"/>
        <v>1</v>
      </c>
    </row>
    <row r="2396" spans="1:23" outlineLevel="2" x14ac:dyDescent="0.25">
      <c r="A2396" s="20" t="s">
        <v>1425</v>
      </c>
      <c r="B2396" s="20">
        <v>561</v>
      </c>
      <c r="C2396" s="20" t="s">
        <v>121</v>
      </c>
      <c r="D2396" s="20">
        <v>561</v>
      </c>
      <c r="E2396" s="20" t="s">
        <v>121</v>
      </c>
      <c r="F2396" s="20">
        <v>568</v>
      </c>
      <c r="G2396" s="20" t="s">
        <v>455</v>
      </c>
      <c r="L2396" s="23">
        <v>2</v>
      </c>
      <c r="O2396" s="23">
        <v>1</v>
      </c>
      <c r="W2396" s="28">
        <f t="shared" si="290"/>
        <v>3</v>
      </c>
    </row>
    <row r="2397" spans="1:23" outlineLevel="2" x14ac:dyDescent="0.25">
      <c r="A2397" s="20" t="s">
        <v>1425</v>
      </c>
      <c r="B2397" s="20">
        <v>561</v>
      </c>
      <c r="C2397" s="20" t="s">
        <v>121</v>
      </c>
      <c r="D2397" s="20">
        <v>561</v>
      </c>
      <c r="E2397" s="20" t="s">
        <v>121</v>
      </c>
      <c r="F2397" s="20">
        <v>567</v>
      </c>
      <c r="G2397" s="20" t="s">
        <v>456</v>
      </c>
      <c r="S2397" s="23">
        <v>12</v>
      </c>
      <c r="T2397" s="23">
        <v>9</v>
      </c>
      <c r="U2397" s="23">
        <v>7</v>
      </c>
      <c r="V2397" s="23">
        <v>11</v>
      </c>
      <c r="W2397" s="28">
        <f t="shared" si="290"/>
        <v>39</v>
      </c>
    </row>
    <row r="2398" spans="1:23" outlineLevel="2" x14ac:dyDescent="0.25">
      <c r="A2398" s="20" t="s">
        <v>1425</v>
      </c>
      <c r="B2398" s="20">
        <v>561</v>
      </c>
      <c r="C2398" s="20" t="s">
        <v>121</v>
      </c>
      <c r="D2398" s="20">
        <v>561</v>
      </c>
      <c r="E2398" s="20" t="s">
        <v>121</v>
      </c>
      <c r="F2398" s="20">
        <v>569</v>
      </c>
      <c r="G2398" s="20" t="s">
        <v>457</v>
      </c>
      <c r="P2398" s="23">
        <v>1</v>
      </c>
      <c r="Q2398" s="23">
        <v>3</v>
      </c>
      <c r="R2398" s="23">
        <v>7</v>
      </c>
      <c r="W2398" s="28">
        <f t="shared" si="290"/>
        <v>11</v>
      </c>
    </row>
    <row r="2399" spans="1:23" outlineLevel="2" x14ac:dyDescent="0.25">
      <c r="A2399" s="20" t="s">
        <v>1425</v>
      </c>
      <c r="B2399" s="20">
        <v>561</v>
      </c>
      <c r="C2399" s="20" t="s">
        <v>121</v>
      </c>
      <c r="D2399" s="20">
        <v>561</v>
      </c>
      <c r="E2399" s="20" t="s">
        <v>121</v>
      </c>
      <c r="F2399" s="20">
        <v>565</v>
      </c>
      <c r="G2399" s="20" t="s">
        <v>458</v>
      </c>
      <c r="M2399" s="23">
        <v>1</v>
      </c>
      <c r="W2399" s="28">
        <f t="shared" si="290"/>
        <v>1</v>
      </c>
    </row>
    <row r="2400" spans="1:23" outlineLevel="2" x14ac:dyDescent="0.25">
      <c r="A2400" s="20" t="s">
        <v>1425</v>
      </c>
      <c r="B2400" s="20">
        <v>561</v>
      </c>
      <c r="C2400" s="20" t="s">
        <v>121</v>
      </c>
      <c r="D2400" s="20">
        <v>561</v>
      </c>
      <c r="E2400" s="20" t="s">
        <v>121</v>
      </c>
      <c r="F2400" s="20">
        <v>566</v>
      </c>
      <c r="G2400" s="20" t="s">
        <v>459</v>
      </c>
      <c r="H2400" s="23">
        <v>1</v>
      </c>
      <c r="W2400" s="28">
        <f t="shared" si="290"/>
        <v>1</v>
      </c>
    </row>
    <row r="2401" spans="1:23" outlineLevel="2" x14ac:dyDescent="0.25">
      <c r="A2401" s="20" t="s">
        <v>1425</v>
      </c>
      <c r="B2401" s="20">
        <v>561</v>
      </c>
      <c r="C2401" s="20" t="s">
        <v>121</v>
      </c>
      <c r="D2401" s="20">
        <v>561</v>
      </c>
      <c r="E2401" s="20" t="s">
        <v>121</v>
      </c>
      <c r="F2401" s="20">
        <v>563</v>
      </c>
      <c r="G2401" s="20" t="s">
        <v>460</v>
      </c>
      <c r="H2401" s="23">
        <v>5</v>
      </c>
      <c r="J2401" s="23">
        <v>7</v>
      </c>
      <c r="K2401" s="23">
        <v>4</v>
      </c>
      <c r="L2401" s="23">
        <v>12</v>
      </c>
      <c r="M2401" s="23">
        <v>4</v>
      </c>
      <c r="N2401" s="23">
        <v>6</v>
      </c>
      <c r="O2401" s="23">
        <v>4</v>
      </c>
      <c r="W2401" s="28">
        <f t="shared" si="290"/>
        <v>42</v>
      </c>
    </row>
    <row r="2402" spans="1:23" outlineLevel="1" x14ac:dyDescent="0.25">
      <c r="A2402" s="24" t="s">
        <v>1983</v>
      </c>
      <c r="B2402" s="25"/>
      <c r="C2402" s="25"/>
      <c r="D2402" s="25"/>
      <c r="E2402" s="25"/>
      <c r="F2402" s="25"/>
      <c r="G2402" s="25"/>
      <c r="H2402" s="26">
        <f t="shared" ref="H2402:W2402" si="293">SUBTOTAL(9,H2394:H2401)</f>
        <v>6</v>
      </c>
      <c r="I2402" s="26">
        <f t="shared" si="293"/>
        <v>0</v>
      </c>
      <c r="J2402" s="26">
        <f t="shared" si="293"/>
        <v>7</v>
      </c>
      <c r="K2402" s="26">
        <f t="shared" si="293"/>
        <v>4</v>
      </c>
      <c r="L2402" s="26">
        <f t="shared" si="293"/>
        <v>14</v>
      </c>
      <c r="M2402" s="26">
        <f t="shared" si="293"/>
        <v>5</v>
      </c>
      <c r="N2402" s="26">
        <f t="shared" si="293"/>
        <v>7</v>
      </c>
      <c r="O2402" s="26">
        <f t="shared" si="293"/>
        <v>6</v>
      </c>
      <c r="P2402" s="26">
        <f t="shared" si="293"/>
        <v>1</v>
      </c>
      <c r="Q2402" s="26">
        <f t="shared" si="293"/>
        <v>3</v>
      </c>
      <c r="R2402" s="26">
        <f t="shared" si="293"/>
        <v>7</v>
      </c>
      <c r="S2402" s="26">
        <f t="shared" si="293"/>
        <v>12</v>
      </c>
      <c r="T2402" s="26">
        <f t="shared" si="293"/>
        <v>9</v>
      </c>
      <c r="U2402" s="26">
        <f t="shared" si="293"/>
        <v>7</v>
      </c>
      <c r="V2402" s="26">
        <f t="shared" si="293"/>
        <v>11</v>
      </c>
      <c r="W2402" s="28">
        <f t="shared" si="293"/>
        <v>99</v>
      </c>
    </row>
    <row r="2403" spans="1:23" outlineLevel="2" x14ac:dyDescent="0.25">
      <c r="A2403" s="20" t="s">
        <v>1426</v>
      </c>
      <c r="B2403" s="20">
        <v>888</v>
      </c>
      <c r="C2403" s="20" t="s">
        <v>168</v>
      </c>
      <c r="D2403" s="20">
        <v>1630</v>
      </c>
      <c r="E2403" s="20" t="s">
        <v>29</v>
      </c>
      <c r="F2403" s="20">
        <v>1648</v>
      </c>
      <c r="G2403" s="20" t="s">
        <v>292</v>
      </c>
      <c r="U2403" s="23">
        <v>2</v>
      </c>
      <c r="W2403" s="28">
        <f t="shared" si="290"/>
        <v>2</v>
      </c>
    </row>
    <row r="2404" spans="1:23" outlineLevel="2" x14ac:dyDescent="0.25">
      <c r="A2404" s="20" t="s">
        <v>1426</v>
      </c>
      <c r="B2404" s="20">
        <v>888</v>
      </c>
      <c r="C2404" s="20" t="s">
        <v>168</v>
      </c>
      <c r="D2404" s="20">
        <v>1672</v>
      </c>
      <c r="E2404" s="20" t="s">
        <v>94</v>
      </c>
      <c r="F2404" s="20">
        <v>1673</v>
      </c>
      <c r="G2404" s="20" t="s">
        <v>94</v>
      </c>
      <c r="T2404" s="23">
        <v>2</v>
      </c>
      <c r="W2404" s="28">
        <f t="shared" si="290"/>
        <v>2</v>
      </c>
    </row>
    <row r="2405" spans="1:23" outlineLevel="2" x14ac:dyDescent="0.25">
      <c r="A2405" s="20" t="s">
        <v>1426</v>
      </c>
      <c r="B2405" s="20">
        <v>888</v>
      </c>
      <c r="C2405" s="20" t="s">
        <v>168</v>
      </c>
      <c r="D2405" s="20">
        <v>1067</v>
      </c>
      <c r="E2405" s="20" t="s">
        <v>97</v>
      </c>
      <c r="F2405" s="20">
        <v>1068</v>
      </c>
      <c r="G2405" s="20" t="s">
        <v>97</v>
      </c>
      <c r="U2405" s="23">
        <v>1</v>
      </c>
      <c r="W2405" s="28">
        <f t="shared" si="290"/>
        <v>1</v>
      </c>
    </row>
    <row r="2406" spans="1:23" outlineLevel="2" x14ac:dyDescent="0.25">
      <c r="A2406" s="20" t="s">
        <v>1426</v>
      </c>
      <c r="B2406" s="20">
        <v>888</v>
      </c>
      <c r="C2406" s="20" t="s">
        <v>168</v>
      </c>
      <c r="D2406" s="20">
        <v>1455</v>
      </c>
      <c r="E2406" s="20" t="s">
        <v>132</v>
      </c>
      <c r="F2406" s="20">
        <v>511</v>
      </c>
      <c r="G2406" s="20" t="s">
        <v>522</v>
      </c>
      <c r="S2406" s="23">
        <v>1</v>
      </c>
      <c r="W2406" s="28">
        <f t="shared" si="290"/>
        <v>1</v>
      </c>
    </row>
    <row r="2407" spans="1:23" outlineLevel="2" x14ac:dyDescent="0.25">
      <c r="A2407" s="20" t="s">
        <v>1426</v>
      </c>
      <c r="B2407" s="20">
        <v>888</v>
      </c>
      <c r="C2407" s="20" t="s">
        <v>168</v>
      </c>
      <c r="D2407" s="20">
        <v>888</v>
      </c>
      <c r="E2407" s="20" t="s">
        <v>168</v>
      </c>
      <c r="F2407" s="20">
        <v>890</v>
      </c>
      <c r="G2407" s="20" t="s">
        <v>685</v>
      </c>
      <c r="J2407" s="23">
        <v>27</v>
      </c>
      <c r="K2407" s="23">
        <v>21</v>
      </c>
      <c r="L2407" s="23">
        <v>35</v>
      </c>
      <c r="M2407" s="23">
        <v>37</v>
      </c>
      <c r="N2407" s="23">
        <v>32</v>
      </c>
      <c r="O2407" s="23">
        <v>31</v>
      </c>
      <c r="W2407" s="28">
        <f t="shared" si="290"/>
        <v>183</v>
      </c>
    </row>
    <row r="2408" spans="1:23" outlineLevel="2" x14ac:dyDescent="0.25">
      <c r="A2408" s="20" t="s">
        <v>1426</v>
      </c>
      <c r="B2408" s="20">
        <v>888</v>
      </c>
      <c r="C2408" s="20" t="s">
        <v>168</v>
      </c>
      <c r="D2408" s="20">
        <v>888</v>
      </c>
      <c r="E2408" s="20" t="s">
        <v>168</v>
      </c>
      <c r="F2408" s="20">
        <v>892</v>
      </c>
      <c r="G2408" s="20" t="s">
        <v>686</v>
      </c>
      <c r="J2408" s="23">
        <v>1</v>
      </c>
      <c r="W2408" s="28">
        <f t="shared" si="290"/>
        <v>1</v>
      </c>
    </row>
    <row r="2409" spans="1:23" outlineLevel="2" x14ac:dyDescent="0.25">
      <c r="A2409" s="20" t="s">
        <v>1426</v>
      </c>
      <c r="B2409" s="20">
        <v>888</v>
      </c>
      <c r="C2409" s="20" t="s">
        <v>168</v>
      </c>
      <c r="D2409" s="20">
        <v>888</v>
      </c>
      <c r="E2409" s="20" t="s">
        <v>168</v>
      </c>
      <c r="F2409" s="20">
        <v>894</v>
      </c>
      <c r="G2409" s="20" t="s">
        <v>687</v>
      </c>
      <c r="S2409" s="23">
        <v>34</v>
      </c>
      <c r="T2409" s="23">
        <v>28</v>
      </c>
      <c r="U2409" s="23">
        <v>33</v>
      </c>
      <c r="V2409" s="23">
        <v>28</v>
      </c>
      <c r="W2409" s="28">
        <f t="shared" si="290"/>
        <v>123</v>
      </c>
    </row>
    <row r="2410" spans="1:23" outlineLevel="2" x14ac:dyDescent="0.25">
      <c r="A2410" s="20" t="s">
        <v>1426</v>
      </c>
      <c r="B2410" s="20">
        <v>888</v>
      </c>
      <c r="C2410" s="20" t="s">
        <v>168</v>
      </c>
      <c r="D2410" s="20">
        <v>888</v>
      </c>
      <c r="E2410" s="20" t="s">
        <v>168</v>
      </c>
      <c r="F2410" s="20">
        <v>897</v>
      </c>
      <c r="G2410" s="20" t="s">
        <v>688</v>
      </c>
      <c r="P2410" s="23">
        <v>25</v>
      </c>
      <c r="Q2410" s="23">
        <v>44</v>
      </c>
      <c r="R2410" s="23">
        <v>39</v>
      </c>
      <c r="W2410" s="28">
        <f t="shared" si="290"/>
        <v>108</v>
      </c>
    </row>
    <row r="2411" spans="1:23" outlineLevel="2" x14ac:dyDescent="0.25">
      <c r="A2411" s="20" t="s">
        <v>1426</v>
      </c>
      <c r="B2411" s="20">
        <v>888</v>
      </c>
      <c r="C2411" s="20" t="s">
        <v>168</v>
      </c>
      <c r="D2411" s="20">
        <v>888</v>
      </c>
      <c r="E2411" s="20" t="s">
        <v>168</v>
      </c>
      <c r="F2411" s="20">
        <v>896</v>
      </c>
      <c r="G2411" s="20" t="s">
        <v>690</v>
      </c>
      <c r="L2411" s="23">
        <v>1</v>
      </c>
      <c r="M2411" s="23">
        <v>1</v>
      </c>
      <c r="O2411" s="23">
        <v>1</v>
      </c>
      <c r="W2411" s="28">
        <f t="shared" si="290"/>
        <v>3</v>
      </c>
    </row>
    <row r="2412" spans="1:23" outlineLevel="2" x14ac:dyDescent="0.25">
      <c r="A2412" s="20" t="s">
        <v>1426</v>
      </c>
      <c r="B2412" s="20">
        <v>888</v>
      </c>
      <c r="C2412" s="20" t="s">
        <v>168</v>
      </c>
      <c r="D2412" s="20">
        <v>1189</v>
      </c>
      <c r="E2412" s="20" t="s">
        <v>249</v>
      </c>
      <c r="F2412" s="20">
        <v>1190</v>
      </c>
      <c r="G2412" s="20" t="s">
        <v>249</v>
      </c>
      <c r="S2412" s="23">
        <v>1</v>
      </c>
      <c r="T2412" s="23">
        <v>1</v>
      </c>
      <c r="V2412" s="23">
        <v>1</v>
      </c>
      <c r="W2412" s="28">
        <f t="shared" si="290"/>
        <v>3</v>
      </c>
    </row>
    <row r="2413" spans="1:23" outlineLevel="2" x14ac:dyDescent="0.25">
      <c r="A2413" s="20" t="s">
        <v>1426</v>
      </c>
      <c r="B2413" s="20">
        <v>888</v>
      </c>
      <c r="C2413" s="20" t="s">
        <v>168</v>
      </c>
      <c r="D2413" s="20">
        <v>1282</v>
      </c>
      <c r="E2413" s="20" t="s">
        <v>250</v>
      </c>
      <c r="F2413" s="20">
        <v>1283</v>
      </c>
      <c r="G2413" s="20" t="s">
        <v>250</v>
      </c>
      <c r="S2413" s="23">
        <v>1</v>
      </c>
      <c r="W2413" s="28">
        <f t="shared" si="290"/>
        <v>1</v>
      </c>
    </row>
    <row r="2414" spans="1:23" outlineLevel="2" x14ac:dyDescent="0.25">
      <c r="A2414" s="20" t="s">
        <v>1426</v>
      </c>
      <c r="B2414" s="20">
        <v>888</v>
      </c>
      <c r="C2414" s="20" t="s">
        <v>168</v>
      </c>
      <c r="D2414" s="20">
        <v>1231</v>
      </c>
      <c r="E2414" s="20" t="s">
        <v>254</v>
      </c>
      <c r="F2414" s="20">
        <v>1232</v>
      </c>
      <c r="G2414" s="20" t="s">
        <v>254</v>
      </c>
      <c r="T2414" s="23">
        <v>1</v>
      </c>
      <c r="W2414" s="28">
        <f t="shared" si="290"/>
        <v>1</v>
      </c>
    </row>
    <row r="2415" spans="1:23" outlineLevel="1" x14ac:dyDescent="0.25">
      <c r="A2415" s="24" t="s">
        <v>1984</v>
      </c>
      <c r="B2415" s="25"/>
      <c r="C2415" s="25"/>
      <c r="D2415" s="25"/>
      <c r="E2415" s="25"/>
      <c r="F2415" s="25"/>
      <c r="G2415" s="25"/>
      <c r="H2415" s="26">
        <f t="shared" ref="H2415:W2415" si="294">SUBTOTAL(9,H2403:H2414)</f>
        <v>0</v>
      </c>
      <c r="I2415" s="26">
        <f t="shared" si="294"/>
        <v>0</v>
      </c>
      <c r="J2415" s="26">
        <f t="shared" si="294"/>
        <v>28</v>
      </c>
      <c r="K2415" s="26">
        <f t="shared" si="294"/>
        <v>21</v>
      </c>
      <c r="L2415" s="26">
        <f t="shared" si="294"/>
        <v>36</v>
      </c>
      <c r="M2415" s="26">
        <f t="shared" si="294"/>
        <v>38</v>
      </c>
      <c r="N2415" s="26">
        <f t="shared" si="294"/>
        <v>32</v>
      </c>
      <c r="O2415" s="26">
        <f t="shared" si="294"/>
        <v>32</v>
      </c>
      <c r="P2415" s="26">
        <f t="shared" si="294"/>
        <v>25</v>
      </c>
      <c r="Q2415" s="26">
        <f t="shared" si="294"/>
        <v>44</v>
      </c>
      <c r="R2415" s="26">
        <f t="shared" si="294"/>
        <v>39</v>
      </c>
      <c r="S2415" s="26">
        <f t="shared" si="294"/>
        <v>37</v>
      </c>
      <c r="T2415" s="26">
        <f t="shared" si="294"/>
        <v>32</v>
      </c>
      <c r="U2415" s="26">
        <f t="shared" si="294"/>
        <v>36</v>
      </c>
      <c r="V2415" s="26">
        <f t="shared" si="294"/>
        <v>29</v>
      </c>
      <c r="W2415" s="28">
        <f t="shared" si="294"/>
        <v>429</v>
      </c>
    </row>
    <row r="2416" spans="1:23" outlineLevel="2" x14ac:dyDescent="0.25">
      <c r="A2416" s="20" t="s">
        <v>1427</v>
      </c>
      <c r="B2416" s="20">
        <v>1468</v>
      </c>
      <c r="C2416" s="20" t="s">
        <v>155</v>
      </c>
      <c r="D2416" s="20">
        <v>127</v>
      </c>
      <c r="E2416" s="20" t="s">
        <v>42</v>
      </c>
      <c r="F2416" s="20">
        <v>128</v>
      </c>
      <c r="G2416" s="20" t="s">
        <v>317</v>
      </c>
      <c r="H2416" s="23">
        <v>1</v>
      </c>
      <c r="J2416" s="23">
        <v>1</v>
      </c>
      <c r="L2416" s="23">
        <v>2</v>
      </c>
      <c r="M2416" s="23">
        <v>1</v>
      </c>
      <c r="N2416" s="23">
        <v>1</v>
      </c>
      <c r="R2416" s="23">
        <v>1</v>
      </c>
      <c r="W2416" s="28">
        <f t="shared" si="290"/>
        <v>7</v>
      </c>
    </row>
    <row r="2417" spans="1:23" outlineLevel="2" x14ac:dyDescent="0.25">
      <c r="A2417" s="20" t="s">
        <v>1427</v>
      </c>
      <c r="B2417" s="20">
        <v>1468</v>
      </c>
      <c r="C2417" s="20" t="s">
        <v>155</v>
      </c>
      <c r="D2417" s="20">
        <v>1672</v>
      </c>
      <c r="E2417" s="20" t="s">
        <v>94</v>
      </c>
      <c r="F2417" s="20">
        <v>1673</v>
      </c>
      <c r="G2417" s="20" t="s">
        <v>94</v>
      </c>
      <c r="S2417" s="23">
        <v>1</v>
      </c>
      <c r="W2417" s="28">
        <f t="shared" si="290"/>
        <v>1</v>
      </c>
    </row>
    <row r="2418" spans="1:23" outlineLevel="2" x14ac:dyDescent="0.25">
      <c r="A2418" s="20" t="s">
        <v>1427</v>
      </c>
      <c r="B2418" s="20">
        <v>1468</v>
      </c>
      <c r="C2418" s="20" t="s">
        <v>155</v>
      </c>
      <c r="D2418" s="20">
        <v>1739</v>
      </c>
      <c r="E2418" s="20" t="s">
        <v>96</v>
      </c>
      <c r="F2418" s="20">
        <v>1715</v>
      </c>
      <c r="G2418" s="20" t="s">
        <v>96</v>
      </c>
      <c r="U2418" s="23">
        <v>1</v>
      </c>
      <c r="W2418" s="28">
        <f t="shared" si="290"/>
        <v>1</v>
      </c>
    </row>
    <row r="2419" spans="1:23" outlineLevel="2" x14ac:dyDescent="0.25">
      <c r="A2419" s="20" t="s">
        <v>1427</v>
      </c>
      <c r="B2419" s="20">
        <v>1468</v>
      </c>
      <c r="C2419" s="20" t="s">
        <v>155</v>
      </c>
      <c r="D2419" s="20">
        <v>317</v>
      </c>
      <c r="E2419" s="20" t="s">
        <v>108</v>
      </c>
      <c r="F2419" s="20">
        <v>318</v>
      </c>
      <c r="G2419" s="20" t="s">
        <v>411</v>
      </c>
      <c r="L2419" s="23">
        <v>1</v>
      </c>
      <c r="N2419" s="23">
        <v>1</v>
      </c>
      <c r="W2419" s="28">
        <f t="shared" si="290"/>
        <v>2</v>
      </c>
    </row>
    <row r="2420" spans="1:23" outlineLevel="2" x14ac:dyDescent="0.25">
      <c r="A2420" s="20" t="s">
        <v>1427</v>
      </c>
      <c r="B2420" s="20">
        <v>1468</v>
      </c>
      <c r="C2420" s="20" t="s">
        <v>155</v>
      </c>
      <c r="D2420" s="20">
        <v>1468</v>
      </c>
      <c r="E2420" s="20" t="s">
        <v>155</v>
      </c>
      <c r="F2420" s="20">
        <v>122</v>
      </c>
      <c r="G2420" s="20" t="s">
        <v>628</v>
      </c>
      <c r="S2420" s="23">
        <v>3</v>
      </c>
      <c r="T2420" s="23">
        <v>1</v>
      </c>
      <c r="U2420" s="23">
        <v>1</v>
      </c>
      <c r="V2420" s="23">
        <v>1</v>
      </c>
      <c r="W2420" s="28">
        <f t="shared" si="290"/>
        <v>6</v>
      </c>
    </row>
    <row r="2421" spans="1:23" outlineLevel="2" x14ac:dyDescent="0.25">
      <c r="A2421" s="20" t="s">
        <v>1427</v>
      </c>
      <c r="B2421" s="20">
        <v>1468</v>
      </c>
      <c r="C2421" s="20" t="s">
        <v>155</v>
      </c>
      <c r="D2421" s="20">
        <v>1468</v>
      </c>
      <c r="E2421" s="20" t="s">
        <v>155</v>
      </c>
      <c r="F2421" s="20">
        <v>121</v>
      </c>
      <c r="G2421" s="20" t="s">
        <v>629</v>
      </c>
      <c r="P2421" s="23">
        <v>2</v>
      </c>
      <c r="Q2421" s="23">
        <v>1</v>
      </c>
      <c r="R2421" s="23">
        <v>4</v>
      </c>
      <c r="W2421" s="28">
        <f t="shared" si="290"/>
        <v>7</v>
      </c>
    </row>
    <row r="2422" spans="1:23" outlineLevel="2" x14ac:dyDescent="0.25">
      <c r="A2422" s="20" t="s">
        <v>1427</v>
      </c>
      <c r="B2422" s="20">
        <v>1468</v>
      </c>
      <c r="C2422" s="20" t="s">
        <v>155</v>
      </c>
      <c r="D2422" s="20">
        <v>1468</v>
      </c>
      <c r="E2422" s="20" t="s">
        <v>155</v>
      </c>
      <c r="F2422" s="20">
        <v>119</v>
      </c>
      <c r="G2422" s="20" t="s">
        <v>630</v>
      </c>
      <c r="J2422" s="23">
        <v>2</v>
      </c>
      <c r="K2422" s="23">
        <v>1</v>
      </c>
      <c r="L2422" s="23">
        <v>2</v>
      </c>
      <c r="W2422" s="28">
        <f t="shared" si="290"/>
        <v>5</v>
      </c>
    </row>
    <row r="2423" spans="1:23" outlineLevel="2" x14ac:dyDescent="0.25">
      <c r="A2423" s="20" t="s">
        <v>1427</v>
      </c>
      <c r="B2423" s="20">
        <v>1468</v>
      </c>
      <c r="C2423" s="20" t="s">
        <v>155</v>
      </c>
      <c r="D2423" s="20">
        <v>1468</v>
      </c>
      <c r="E2423" s="20" t="s">
        <v>155</v>
      </c>
      <c r="F2423" s="20">
        <v>262</v>
      </c>
      <c r="G2423" s="20" t="s">
        <v>631</v>
      </c>
      <c r="H2423" s="23">
        <v>11</v>
      </c>
      <c r="I2423" s="23">
        <v>2</v>
      </c>
      <c r="J2423" s="23">
        <v>11</v>
      </c>
      <c r="K2423" s="23">
        <v>10</v>
      </c>
      <c r="L2423" s="23">
        <v>12</v>
      </c>
      <c r="M2423" s="23">
        <v>17</v>
      </c>
      <c r="N2423" s="23">
        <v>13</v>
      </c>
      <c r="O2423" s="23">
        <v>9</v>
      </c>
      <c r="P2423" s="23">
        <v>8</v>
      </c>
      <c r="Q2423" s="23">
        <v>14</v>
      </c>
      <c r="R2423" s="23">
        <v>7</v>
      </c>
      <c r="S2423" s="23">
        <v>16</v>
      </c>
      <c r="T2423" s="23">
        <v>15</v>
      </c>
      <c r="U2423" s="23">
        <v>12</v>
      </c>
      <c r="V2423" s="23">
        <v>15</v>
      </c>
      <c r="W2423" s="28">
        <f t="shared" si="290"/>
        <v>172</v>
      </c>
    </row>
    <row r="2424" spans="1:23" outlineLevel="2" x14ac:dyDescent="0.25">
      <c r="A2424" s="20" t="s">
        <v>1427</v>
      </c>
      <c r="B2424" s="20">
        <v>1468</v>
      </c>
      <c r="C2424" s="20" t="s">
        <v>155</v>
      </c>
      <c r="D2424" s="20">
        <v>1468</v>
      </c>
      <c r="E2424" s="20" t="s">
        <v>155</v>
      </c>
      <c r="F2424" s="20">
        <v>118</v>
      </c>
      <c r="G2424" s="20" t="s">
        <v>632</v>
      </c>
      <c r="M2424" s="23">
        <v>1</v>
      </c>
      <c r="O2424" s="23">
        <v>1</v>
      </c>
      <c r="W2424" s="28">
        <f t="shared" si="290"/>
        <v>2</v>
      </c>
    </row>
    <row r="2425" spans="1:23" outlineLevel="2" x14ac:dyDescent="0.25">
      <c r="A2425" s="20" t="s">
        <v>1427</v>
      </c>
      <c r="B2425" s="20">
        <v>1468</v>
      </c>
      <c r="C2425" s="20" t="s">
        <v>155</v>
      </c>
      <c r="D2425" s="20">
        <v>551</v>
      </c>
      <c r="E2425" s="20" t="s">
        <v>185</v>
      </c>
      <c r="F2425" s="20">
        <v>553</v>
      </c>
      <c r="G2425" s="20" t="s">
        <v>755</v>
      </c>
      <c r="J2425" s="23">
        <v>1</v>
      </c>
      <c r="W2425" s="28">
        <f t="shared" si="290"/>
        <v>1</v>
      </c>
    </row>
    <row r="2426" spans="1:23" outlineLevel="2" x14ac:dyDescent="0.25">
      <c r="A2426" s="20" t="s">
        <v>1427</v>
      </c>
      <c r="B2426" s="20">
        <v>1468</v>
      </c>
      <c r="C2426" s="20" t="s">
        <v>155</v>
      </c>
      <c r="D2426" s="20">
        <v>551</v>
      </c>
      <c r="E2426" s="20" t="s">
        <v>185</v>
      </c>
      <c r="F2426" s="20">
        <v>557</v>
      </c>
      <c r="G2426" s="20" t="s">
        <v>756</v>
      </c>
      <c r="S2426" s="23">
        <v>1</v>
      </c>
      <c r="T2426" s="23">
        <v>1</v>
      </c>
      <c r="U2426" s="23">
        <v>1</v>
      </c>
      <c r="V2426" s="23">
        <v>1</v>
      </c>
      <c r="W2426" s="28">
        <f t="shared" si="290"/>
        <v>4</v>
      </c>
    </row>
    <row r="2427" spans="1:23" outlineLevel="2" x14ac:dyDescent="0.25">
      <c r="A2427" s="20" t="s">
        <v>1427</v>
      </c>
      <c r="B2427" s="20">
        <v>1468</v>
      </c>
      <c r="C2427" s="20" t="s">
        <v>155</v>
      </c>
      <c r="D2427" s="20">
        <v>551</v>
      </c>
      <c r="E2427" s="20" t="s">
        <v>185</v>
      </c>
      <c r="F2427" s="20">
        <v>556</v>
      </c>
      <c r="G2427" s="20" t="s">
        <v>757</v>
      </c>
      <c r="R2427" s="23">
        <v>1</v>
      </c>
      <c r="W2427" s="28">
        <f t="shared" si="290"/>
        <v>1</v>
      </c>
    </row>
    <row r="2428" spans="1:23" outlineLevel="2" x14ac:dyDescent="0.25">
      <c r="A2428" s="20" t="s">
        <v>1427</v>
      </c>
      <c r="B2428" s="20">
        <v>1468</v>
      </c>
      <c r="C2428" s="20" t="s">
        <v>155</v>
      </c>
      <c r="D2428" s="20">
        <v>664</v>
      </c>
      <c r="E2428" s="20" t="s">
        <v>191</v>
      </c>
      <c r="F2428" s="20">
        <v>665</v>
      </c>
      <c r="G2428" s="20" t="s">
        <v>767</v>
      </c>
      <c r="V2428" s="23">
        <v>1</v>
      </c>
      <c r="W2428" s="28">
        <f t="shared" si="290"/>
        <v>1</v>
      </c>
    </row>
    <row r="2429" spans="1:23" outlineLevel="2" x14ac:dyDescent="0.25">
      <c r="A2429" s="20" t="s">
        <v>1427</v>
      </c>
      <c r="B2429" s="20">
        <v>1468</v>
      </c>
      <c r="C2429" s="20" t="s">
        <v>155</v>
      </c>
      <c r="D2429" s="20">
        <v>532</v>
      </c>
      <c r="E2429" s="20" t="s">
        <v>217</v>
      </c>
      <c r="F2429" s="20">
        <v>533</v>
      </c>
      <c r="G2429" s="20" t="s">
        <v>830</v>
      </c>
      <c r="H2429" s="23">
        <v>1</v>
      </c>
      <c r="W2429" s="28">
        <f t="shared" si="290"/>
        <v>1</v>
      </c>
    </row>
    <row r="2430" spans="1:23" outlineLevel="1" x14ac:dyDescent="0.25">
      <c r="A2430" s="24" t="s">
        <v>1985</v>
      </c>
      <c r="B2430" s="25"/>
      <c r="C2430" s="25"/>
      <c r="D2430" s="25"/>
      <c r="E2430" s="25"/>
      <c r="F2430" s="25"/>
      <c r="G2430" s="25"/>
      <c r="H2430" s="26">
        <f t="shared" ref="H2430:W2430" si="295">SUBTOTAL(9,H2416:H2429)</f>
        <v>13</v>
      </c>
      <c r="I2430" s="26">
        <f t="shared" si="295"/>
        <v>2</v>
      </c>
      <c r="J2430" s="26">
        <f t="shared" si="295"/>
        <v>15</v>
      </c>
      <c r="K2430" s="26">
        <f t="shared" si="295"/>
        <v>11</v>
      </c>
      <c r="L2430" s="26">
        <f t="shared" si="295"/>
        <v>17</v>
      </c>
      <c r="M2430" s="26">
        <f t="shared" si="295"/>
        <v>19</v>
      </c>
      <c r="N2430" s="26">
        <f t="shared" si="295"/>
        <v>15</v>
      </c>
      <c r="O2430" s="26">
        <f t="shared" si="295"/>
        <v>10</v>
      </c>
      <c r="P2430" s="26">
        <f t="shared" si="295"/>
        <v>10</v>
      </c>
      <c r="Q2430" s="26">
        <f t="shared" si="295"/>
        <v>15</v>
      </c>
      <c r="R2430" s="26">
        <f t="shared" si="295"/>
        <v>13</v>
      </c>
      <c r="S2430" s="26">
        <f t="shared" si="295"/>
        <v>21</v>
      </c>
      <c r="T2430" s="26">
        <f t="shared" si="295"/>
        <v>17</v>
      </c>
      <c r="U2430" s="26">
        <f t="shared" si="295"/>
        <v>15</v>
      </c>
      <c r="V2430" s="26">
        <f t="shared" si="295"/>
        <v>18</v>
      </c>
      <c r="W2430" s="28">
        <f t="shared" si="295"/>
        <v>211</v>
      </c>
    </row>
    <row r="2431" spans="1:23" outlineLevel="2" x14ac:dyDescent="0.25">
      <c r="A2431" s="20" t="s">
        <v>1428</v>
      </c>
      <c r="B2431" s="20">
        <v>587</v>
      </c>
      <c r="C2431" s="20" t="s">
        <v>124</v>
      </c>
      <c r="D2431" s="20">
        <v>113</v>
      </c>
      <c r="E2431" s="20" t="s">
        <v>40</v>
      </c>
      <c r="F2431" s="20">
        <v>115</v>
      </c>
      <c r="G2431" s="20" t="s">
        <v>314</v>
      </c>
      <c r="R2431" s="23">
        <v>1</v>
      </c>
      <c r="W2431" s="28">
        <f t="shared" si="290"/>
        <v>1</v>
      </c>
    </row>
    <row r="2432" spans="1:23" outlineLevel="2" x14ac:dyDescent="0.25">
      <c r="A2432" s="20" t="s">
        <v>1428</v>
      </c>
      <c r="B2432" s="20">
        <v>587</v>
      </c>
      <c r="C2432" s="20" t="s">
        <v>124</v>
      </c>
      <c r="D2432" s="20">
        <v>1631</v>
      </c>
      <c r="E2432" s="20" t="s">
        <v>63</v>
      </c>
      <c r="F2432" s="20">
        <v>1649</v>
      </c>
      <c r="G2432" s="20" t="s">
        <v>346</v>
      </c>
      <c r="N2432" s="23">
        <v>1</v>
      </c>
      <c r="W2432" s="28">
        <f t="shared" si="290"/>
        <v>1</v>
      </c>
    </row>
    <row r="2433" spans="1:23" outlineLevel="2" x14ac:dyDescent="0.25">
      <c r="A2433" s="20" t="s">
        <v>1428</v>
      </c>
      <c r="B2433" s="20">
        <v>587</v>
      </c>
      <c r="C2433" s="20" t="s">
        <v>124</v>
      </c>
      <c r="D2433" s="20">
        <v>194</v>
      </c>
      <c r="E2433" s="20" t="s">
        <v>68</v>
      </c>
      <c r="F2433" s="20">
        <v>199</v>
      </c>
      <c r="G2433" s="20" t="s">
        <v>351</v>
      </c>
      <c r="U2433" s="23">
        <v>1</v>
      </c>
      <c r="W2433" s="28">
        <f t="shared" si="290"/>
        <v>1</v>
      </c>
    </row>
    <row r="2434" spans="1:23" outlineLevel="2" x14ac:dyDescent="0.25">
      <c r="A2434" s="20" t="s">
        <v>1428</v>
      </c>
      <c r="B2434" s="20">
        <v>587</v>
      </c>
      <c r="C2434" s="20" t="s">
        <v>124</v>
      </c>
      <c r="D2434" s="20">
        <v>194</v>
      </c>
      <c r="E2434" s="20" t="s">
        <v>68</v>
      </c>
      <c r="F2434" s="20">
        <v>197</v>
      </c>
      <c r="G2434" s="20" t="s">
        <v>355</v>
      </c>
      <c r="J2434" s="23">
        <v>1</v>
      </c>
      <c r="W2434" s="28">
        <f t="shared" si="290"/>
        <v>1</v>
      </c>
    </row>
    <row r="2435" spans="1:23" outlineLevel="2" x14ac:dyDescent="0.25">
      <c r="A2435" s="20" t="s">
        <v>1428</v>
      </c>
      <c r="B2435" s="20">
        <v>587</v>
      </c>
      <c r="C2435" s="20" t="s">
        <v>124</v>
      </c>
      <c r="D2435" s="20">
        <v>1672</v>
      </c>
      <c r="E2435" s="20" t="s">
        <v>94</v>
      </c>
      <c r="F2435" s="20">
        <v>1673</v>
      </c>
      <c r="G2435" s="20" t="s">
        <v>94</v>
      </c>
      <c r="R2435" s="23">
        <v>1</v>
      </c>
      <c r="W2435" s="28">
        <f t="shared" si="290"/>
        <v>1</v>
      </c>
    </row>
    <row r="2436" spans="1:23" outlineLevel="2" x14ac:dyDescent="0.25">
      <c r="A2436" s="20" t="s">
        <v>1428</v>
      </c>
      <c r="B2436" s="20">
        <v>587</v>
      </c>
      <c r="C2436" s="20" t="s">
        <v>124</v>
      </c>
      <c r="D2436" s="20">
        <v>587</v>
      </c>
      <c r="E2436" s="20" t="s">
        <v>124</v>
      </c>
      <c r="F2436" s="20">
        <v>597</v>
      </c>
      <c r="G2436" s="20" t="s">
        <v>472</v>
      </c>
      <c r="S2436" s="23">
        <v>47</v>
      </c>
      <c r="T2436" s="23">
        <v>27</v>
      </c>
      <c r="U2436" s="23">
        <v>44</v>
      </c>
      <c r="V2436" s="23">
        <v>43</v>
      </c>
      <c r="W2436" s="28">
        <f t="shared" si="290"/>
        <v>161</v>
      </c>
    </row>
    <row r="2437" spans="1:23" outlineLevel="2" x14ac:dyDescent="0.25">
      <c r="A2437" s="20" t="s">
        <v>1428</v>
      </c>
      <c r="B2437" s="20">
        <v>587</v>
      </c>
      <c r="C2437" s="20" t="s">
        <v>124</v>
      </c>
      <c r="D2437" s="20">
        <v>587</v>
      </c>
      <c r="E2437" s="20" t="s">
        <v>124</v>
      </c>
      <c r="F2437" s="20">
        <v>592</v>
      </c>
      <c r="G2437" s="20" t="s">
        <v>473</v>
      </c>
      <c r="P2437" s="23">
        <v>33</v>
      </c>
      <c r="Q2437" s="23">
        <v>52</v>
      </c>
      <c r="R2437" s="23">
        <v>30</v>
      </c>
      <c r="W2437" s="28">
        <f t="shared" si="290"/>
        <v>115</v>
      </c>
    </row>
    <row r="2438" spans="1:23" outlineLevel="2" x14ac:dyDescent="0.25">
      <c r="A2438" s="20" t="s">
        <v>1428</v>
      </c>
      <c r="B2438" s="20">
        <v>587</v>
      </c>
      <c r="C2438" s="20" t="s">
        <v>124</v>
      </c>
      <c r="D2438" s="20">
        <v>587</v>
      </c>
      <c r="E2438" s="20" t="s">
        <v>124</v>
      </c>
      <c r="F2438" s="20">
        <v>600</v>
      </c>
      <c r="G2438" s="20" t="s">
        <v>474</v>
      </c>
      <c r="J2438" s="23">
        <v>5</v>
      </c>
      <c r="L2438" s="23">
        <v>4</v>
      </c>
      <c r="N2438" s="23">
        <v>1</v>
      </c>
      <c r="O2438" s="23">
        <v>2</v>
      </c>
      <c r="W2438" s="28">
        <f t="shared" si="290"/>
        <v>12</v>
      </c>
    </row>
    <row r="2439" spans="1:23" outlineLevel="2" x14ac:dyDescent="0.25">
      <c r="A2439" s="20" t="s">
        <v>1428</v>
      </c>
      <c r="B2439" s="20">
        <v>587</v>
      </c>
      <c r="C2439" s="20" t="s">
        <v>124</v>
      </c>
      <c r="D2439" s="20">
        <v>587</v>
      </c>
      <c r="E2439" s="20" t="s">
        <v>124</v>
      </c>
      <c r="F2439" s="20">
        <v>599</v>
      </c>
      <c r="G2439" s="20" t="s">
        <v>475</v>
      </c>
      <c r="J2439" s="23">
        <v>1</v>
      </c>
      <c r="K2439" s="23">
        <v>3</v>
      </c>
      <c r="L2439" s="23">
        <v>5</v>
      </c>
      <c r="W2439" s="28">
        <f t="shared" si="290"/>
        <v>9</v>
      </c>
    </row>
    <row r="2440" spans="1:23" outlineLevel="2" x14ac:dyDescent="0.25">
      <c r="A2440" s="20" t="s">
        <v>1428</v>
      </c>
      <c r="B2440" s="20">
        <v>587</v>
      </c>
      <c r="C2440" s="20" t="s">
        <v>124</v>
      </c>
      <c r="D2440" s="20">
        <v>587</v>
      </c>
      <c r="E2440" s="20" t="s">
        <v>124</v>
      </c>
      <c r="F2440" s="20">
        <v>596</v>
      </c>
      <c r="G2440" s="20" t="s">
        <v>476</v>
      </c>
      <c r="N2440" s="23">
        <v>6</v>
      </c>
      <c r="W2440" s="28">
        <f t="shared" si="290"/>
        <v>6</v>
      </c>
    </row>
    <row r="2441" spans="1:23" outlineLevel="2" x14ac:dyDescent="0.25">
      <c r="A2441" s="20" t="s">
        <v>1428</v>
      </c>
      <c r="B2441" s="20">
        <v>587</v>
      </c>
      <c r="C2441" s="20" t="s">
        <v>124</v>
      </c>
      <c r="D2441" s="20">
        <v>587</v>
      </c>
      <c r="E2441" s="20" t="s">
        <v>124</v>
      </c>
      <c r="F2441" s="20">
        <v>595</v>
      </c>
      <c r="G2441" s="20" t="s">
        <v>477</v>
      </c>
      <c r="H2441" s="23">
        <v>16</v>
      </c>
      <c r="J2441" s="23">
        <v>30</v>
      </c>
      <c r="K2441" s="23">
        <v>30</v>
      </c>
      <c r="L2441" s="23">
        <v>28</v>
      </c>
      <c r="M2441" s="23">
        <v>27</v>
      </c>
      <c r="N2441" s="23">
        <v>21</v>
      </c>
      <c r="O2441" s="23">
        <v>23</v>
      </c>
      <c r="W2441" s="28">
        <f t="shared" ref="W2441:W2509" si="296">SUM(H2441:V2441)</f>
        <v>175</v>
      </c>
    </row>
    <row r="2442" spans="1:23" outlineLevel="2" x14ac:dyDescent="0.25">
      <c r="A2442" s="20" t="s">
        <v>1428</v>
      </c>
      <c r="B2442" s="20">
        <v>587</v>
      </c>
      <c r="C2442" s="20" t="s">
        <v>124</v>
      </c>
      <c r="D2442" s="20">
        <v>587</v>
      </c>
      <c r="E2442" s="20" t="s">
        <v>124</v>
      </c>
      <c r="F2442" s="20">
        <v>593</v>
      </c>
      <c r="G2442" s="20" t="s">
        <v>478</v>
      </c>
      <c r="J2442" s="23">
        <v>6</v>
      </c>
      <c r="K2442" s="23">
        <v>5</v>
      </c>
      <c r="L2442" s="23">
        <v>5</v>
      </c>
      <c r="M2442" s="23">
        <v>8</v>
      </c>
      <c r="N2442" s="23">
        <v>8</v>
      </c>
      <c r="O2442" s="23">
        <v>2</v>
      </c>
      <c r="W2442" s="28">
        <f t="shared" si="296"/>
        <v>34</v>
      </c>
    </row>
    <row r="2443" spans="1:23" outlineLevel="2" x14ac:dyDescent="0.25">
      <c r="A2443" s="20" t="s">
        <v>1428</v>
      </c>
      <c r="B2443" s="20">
        <v>587</v>
      </c>
      <c r="C2443" s="20" t="s">
        <v>124</v>
      </c>
      <c r="D2443" s="20">
        <v>587</v>
      </c>
      <c r="E2443" s="20" t="s">
        <v>124</v>
      </c>
      <c r="F2443" s="20">
        <v>598</v>
      </c>
      <c r="G2443" s="20" t="s">
        <v>479</v>
      </c>
      <c r="J2443" s="23">
        <v>3</v>
      </c>
      <c r="K2443" s="23">
        <v>3</v>
      </c>
      <c r="M2443" s="23">
        <v>2</v>
      </c>
      <c r="W2443" s="28">
        <f t="shared" si="296"/>
        <v>8</v>
      </c>
    </row>
    <row r="2444" spans="1:23" outlineLevel="2" x14ac:dyDescent="0.25">
      <c r="A2444" s="20" t="s">
        <v>1428</v>
      </c>
      <c r="B2444" s="20">
        <v>587</v>
      </c>
      <c r="C2444" s="20" t="s">
        <v>124</v>
      </c>
      <c r="D2444" s="20">
        <v>874</v>
      </c>
      <c r="E2444" s="20" t="s">
        <v>167</v>
      </c>
      <c r="F2444" s="20">
        <v>881</v>
      </c>
      <c r="G2444" s="20" t="s">
        <v>683</v>
      </c>
      <c r="Q2444" s="23">
        <v>1</v>
      </c>
      <c r="W2444" s="28">
        <f t="shared" si="296"/>
        <v>1</v>
      </c>
    </row>
    <row r="2445" spans="1:23" outlineLevel="2" x14ac:dyDescent="0.25">
      <c r="A2445" s="20" t="s">
        <v>1428</v>
      </c>
      <c r="B2445" s="20">
        <v>587</v>
      </c>
      <c r="C2445" s="20" t="s">
        <v>124</v>
      </c>
      <c r="D2445" s="20">
        <v>888</v>
      </c>
      <c r="E2445" s="20" t="s">
        <v>168</v>
      </c>
      <c r="F2445" s="20">
        <v>892</v>
      </c>
      <c r="G2445" s="20" t="s">
        <v>686</v>
      </c>
      <c r="L2445" s="23">
        <v>1</v>
      </c>
      <c r="W2445" s="28">
        <f t="shared" si="296"/>
        <v>1</v>
      </c>
    </row>
    <row r="2446" spans="1:23" outlineLevel="2" x14ac:dyDescent="0.25">
      <c r="A2446" s="20" t="s">
        <v>1428</v>
      </c>
      <c r="B2446" s="20">
        <v>587</v>
      </c>
      <c r="C2446" s="20" t="s">
        <v>124</v>
      </c>
      <c r="D2446" s="20">
        <v>888</v>
      </c>
      <c r="E2446" s="20" t="s">
        <v>168</v>
      </c>
      <c r="F2446" s="20">
        <v>894</v>
      </c>
      <c r="G2446" s="20" t="s">
        <v>687</v>
      </c>
      <c r="U2446" s="23">
        <v>1</v>
      </c>
      <c r="V2446" s="23">
        <v>1</v>
      </c>
      <c r="W2446" s="28">
        <f t="shared" si="296"/>
        <v>2</v>
      </c>
    </row>
    <row r="2447" spans="1:23" outlineLevel="1" x14ac:dyDescent="0.25">
      <c r="A2447" s="24" t="s">
        <v>1986</v>
      </c>
      <c r="B2447" s="25"/>
      <c r="C2447" s="25"/>
      <c r="D2447" s="25"/>
      <c r="E2447" s="25"/>
      <c r="F2447" s="25"/>
      <c r="G2447" s="25"/>
      <c r="H2447" s="26">
        <f t="shared" ref="H2447:W2447" si="297">SUBTOTAL(9,H2431:H2446)</f>
        <v>16</v>
      </c>
      <c r="I2447" s="26">
        <f t="shared" si="297"/>
        <v>0</v>
      </c>
      <c r="J2447" s="26">
        <f t="shared" si="297"/>
        <v>46</v>
      </c>
      <c r="K2447" s="26">
        <f t="shared" si="297"/>
        <v>41</v>
      </c>
      <c r="L2447" s="26">
        <f t="shared" si="297"/>
        <v>43</v>
      </c>
      <c r="M2447" s="26">
        <f t="shared" si="297"/>
        <v>37</v>
      </c>
      <c r="N2447" s="26">
        <f t="shared" si="297"/>
        <v>37</v>
      </c>
      <c r="O2447" s="26">
        <f t="shared" si="297"/>
        <v>27</v>
      </c>
      <c r="P2447" s="26">
        <f t="shared" si="297"/>
        <v>33</v>
      </c>
      <c r="Q2447" s="26">
        <f t="shared" si="297"/>
        <v>53</v>
      </c>
      <c r="R2447" s="26">
        <f t="shared" si="297"/>
        <v>32</v>
      </c>
      <c r="S2447" s="26">
        <f t="shared" si="297"/>
        <v>47</v>
      </c>
      <c r="T2447" s="26">
        <f t="shared" si="297"/>
        <v>27</v>
      </c>
      <c r="U2447" s="26">
        <f t="shared" si="297"/>
        <v>46</v>
      </c>
      <c r="V2447" s="26">
        <f t="shared" si="297"/>
        <v>44</v>
      </c>
      <c r="W2447" s="28">
        <f t="shared" si="297"/>
        <v>529</v>
      </c>
    </row>
    <row r="2448" spans="1:23" outlineLevel="2" x14ac:dyDescent="0.25">
      <c r="A2448" s="20" t="s">
        <v>1429</v>
      </c>
      <c r="B2448" s="20">
        <v>1469</v>
      </c>
      <c r="C2448" s="20" t="s">
        <v>176</v>
      </c>
      <c r="D2448" s="20">
        <v>1672</v>
      </c>
      <c r="E2448" s="20" t="s">
        <v>94</v>
      </c>
      <c r="F2448" s="20">
        <v>1673</v>
      </c>
      <c r="G2448" s="20" t="s">
        <v>94</v>
      </c>
      <c r="Q2448" s="23">
        <v>1</v>
      </c>
      <c r="R2448" s="23">
        <v>2</v>
      </c>
      <c r="S2448" s="23">
        <v>1</v>
      </c>
      <c r="T2448" s="23">
        <v>1</v>
      </c>
      <c r="W2448" s="28">
        <f t="shared" si="296"/>
        <v>5</v>
      </c>
    </row>
    <row r="2449" spans="1:23" outlineLevel="2" x14ac:dyDescent="0.25">
      <c r="A2449" s="20" t="s">
        <v>1429</v>
      </c>
      <c r="B2449" s="20">
        <v>1469</v>
      </c>
      <c r="C2449" s="20" t="s">
        <v>176</v>
      </c>
      <c r="D2449" s="20">
        <v>1739</v>
      </c>
      <c r="E2449" s="20" t="s">
        <v>96</v>
      </c>
      <c r="F2449" s="20">
        <v>1715</v>
      </c>
      <c r="G2449" s="20" t="s">
        <v>96</v>
      </c>
      <c r="Q2449" s="23">
        <v>1</v>
      </c>
      <c r="S2449" s="23">
        <v>2</v>
      </c>
      <c r="W2449" s="28">
        <f t="shared" si="296"/>
        <v>3</v>
      </c>
    </row>
    <row r="2450" spans="1:23" outlineLevel="2" x14ac:dyDescent="0.25">
      <c r="A2450" s="20" t="s">
        <v>1429</v>
      </c>
      <c r="B2450" s="20">
        <v>1469</v>
      </c>
      <c r="C2450" s="20" t="s">
        <v>176</v>
      </c>
      <c r="D2450" s="20">
        <v>1465</v>
      </c>
      <c r="E2450" s="20" t="s">
        <v>144</v>
      </c>
      <c r="F2450" s="20">
        <v>340</v>
      </c>
      <c r="G2450" s="20" t="s">
        <v>591</v>
      </c>
      <c r="U2450" s="23">
        <v>1</v>
      </c>
      <c r="W2450" s="28">
        <f t="shared" si="296"/>
        <v>1</v>
      </c>
    </row>
    <row r="2451" spans="1:23" outlineLevel="2" x14ac:dyDescent="0.25">
      <c r="A2451" s="20" t="s">
        <v>1429</v>
      </c>
      <c r="B2451" s="20">
        <v>1469</v>
      </c>
      <c r="C2451" s="20" t="s">
        <v>176</v>
      </c>
      <c r="D2451" s="20">
        <v>713</v>
      </c>
      <c r="E2451" s="20" t="s">
        <v>147</v>
      </c>
      <c r="F2451" s="20">
        <v>716</v>
      </c>
      <c r="G2451" s="20" t="s">
        <v>600</v>
      </c>
      <c r="K2451" s="23">
        <v>1</v>
      </c>
      <c r="W2451" s="28">
        <f t="shared" si="296"/>
        <v>1</v>
      </c>
    </row>
    <row r="2452" spans="1:23" outlineLevel="2" x14ac:dyDescent="0.25">
      <c r="A2452" s="20" t="s">
        <v>1429</v>
      </c>
      <c r="B2452" s="20">
        <v>1469</v>
      </c>
      <c r="C2452" s="20" t="s">
        <v>176</v>
      </c>
      <c r="D2452" s="20">
        <v>713</v>
      </c>
      <c r="E2452" s="20" t="s">
        <v>147</v>
      </c>
      <c r="F2452" s="20">
        <v>714</v>
      </c>
      <c r="G2452" s="20" t="s">
        <v>601</v>
      </c>
      <c r="R2452" s="23">
        <v>1</v>
      </c>
      <c r="W2452" s="28">
        <f t="shared" si="296"/>
        <v>1</v>
      </c>
    </row>
    <row r="2453" spans="1:23" outlineLevel="2" x14ac:dyDescent="0.25">
      <c r="A2453" s="20" t="s">
        <v>1429</v>
      </c>
      <c r="B2453" s="20">
        <v>1469</v>
      </c>
      <c r="C2453" s="20" t="s">
        <v>176</v>
      </c>
      <c r="D2453" s="20">
        <v>718</v>
      </c>
      <c r="E2453" s="20" t="s">
        <v>148</v>
      </c>
      <c r="F2453" s="20">
        <v>719</v>
      </c>
      <c r="G2453" s="20" t="s">
        <v>602</v>
      </c>
      <c r="K2453" s="23">
        <v>1</v>
      </c>
      <c r="O2453" s="23">
        <v>1</v>
      </c>
      <c r="W2453" s="28">
        <f t="shared" si="296"/>
        <v>2</v>
      </c>
    </row>
    <row r="2454" spans="1:23" outlineLevel="2" x14ac:dyDescent="0.25">
      <c r="A2454" s="20" t="s">
        <v>1429</v>
      </c>
      <c r="B2454" s="20">
        <v>1469</v>
      </c>
      <c r="C2454" s="20" t="s">
        <v>176</v>
      </c>
      <c r="D2454" s="20">
        <v>718</v>
      </c>
      <c r="E2454" s="20" t="s">
        <v>148</v>
      </c>
      <c r="F2454" s="20">
        <v>720</v>
      </c>
      <c r="G2454" s="20" t="s">
        <v>604</v>
      </c>
      <c r="V2454" s="23">
        <v>2</v>
      </c>
      <c r="W2454" s="28">
        <f t="shared" si="296"/>
        <v>2</v>
      </c>
    </row>
    <row r="2455" spans="1:23" outlineLevel="2" x14ac:dyDescent="0.25">
      <c r="A2455" s="20" t="s">
        <v>1429</v>
      </c>
      <c r="B2455" s="20">
        <v>1469</v>
      </c>
      <c r="C2455" s="20" t="s">
        <v>176</v>
      </c>
      <c r="D2455" s="20">
        <v>1469</v>
      </c>
      <c r="E2455" s="20" t="s">
        <v>176</v>
      </c>
      <c r="F2455" s="20">
        <v>947</v>
      </c>
      <c r="G2455" s="20" t="s">
        <v>719</v>
      </c>
      <c r="H2455" s="23">
        <v>42</v>
      </c>
      <c r="J2455" s="23">
        <v>70</v>
      </c>
      <c r="K2455" s="23">
        <v>51</v>
      </c>
      <c r="L2455" s="23">
        <v>55</v>
      </c>
      <c r="M2455" s="23">
        <v>40</v>
      </c>
      <c r="W2455" s="28">
        <f t="shared" si="296"/>
        <v>258</v>
      </c>
    </row>
    <row r="2456" spans="1:23" outlineLevel="2" x14ac:dyDescent="0.25">
      <c r="A2456" s="20" t="s">
        <v>1429</v>
      </c>
      <c r="B2456" s="20">
        <v>1469</v>
      </c>
      <c r="C2456" s="20" t="s">
        <v>176</v>
      </c>
      <c r="D2456" s="20">
        <v>1469</v>
      </c>
      <c r="E2456" s="20" t="s">
        <v>176</v>
      </c>
      <c r="F2456" s="20">
        <v>948</v>
      </c>
      <c r="G2456" s="20" t="s">
        <v>720</v>
      </c>
      <c r="S2456" s="23">
        <v>55</v>
      </c>
      <c r="T2456" s="23">
        <v>60</v>
      </c>
      <c r="U2456" s="23">
        <v>77</v>
      </c>
      <c r="V2456" s="23">
        <v>54</v>
      </c>
      <c r="W2456" s="28">
        <f t="shared" si="296"/>
        <v>246</v>
      </c>
    </row>
    <row r="2457" spans="1:23" outlineLevel="2" x14ac:dyDescent="0.25">
      <c r="A2457" s="20" t="s">
        <v>1429</v>
      </c>
      <c r="B2457" s="20">
        <v>1469</v>
      </c>
      <c r="C2457" s="20" t="s">
        <v>176</v>
      </c>
      <c r="D2457" s="20">
        <v>1469</v>
      </c>
      <c r="E2457" s="20" t="s">
        <v>176</v>
      </c>
      <c r="F2457" s="20">
        <v>949</v>
      </c>
      <c r="G2457" s="20" t="s">
        <v>721</v>
      </c>
      <c r="N2457" s="23">
        <v>51</v>
      </c>
      <c r="O2457" s="23">
        <v>44</v>
      </c>
      <c r="P2457" s="23">
        <v>56</v>
      </c>
      <c r="Q2457" s="23">
        <v>49</v>
      </c>
      <c r="R2457" s="23">
        <v>65</v>
      </c>
      <c r="W2457" s="28">
        <f t="shared" si="296"/>
        <v>265</v>
      </c>
    </row>
    <row r="2458" spans="1:23" outlineLevel="1" x14ac:dyDescent="0.25">
      <c r="A2458" s="24" t="s">
        <v>1987</v>
      </c>
      <c r="B2458" s="25"/>
      <c r="C2458" s="25"/>
      <c r="D2458" s="25"/>
      <c r="E2458" s="25"/>
      <c r="F2458" s="25"/>
      <c r="G2458" s="25"/>
      <c r="H2458" s="26">
        <f t="shared" ref="H2458:W2458" si="298">SUBTOTAL(9,H2448:H2457)</f>
        <v>42</v>
      </c>
      <c r="I2458" s="26">
        <f t="shared" si="298"/>
        <v>0</v>
      </c>
      <c r="J2458" s="26">
        <f t="shared" si="298"/>
        <v>70</v>
      </c>
      <c r="K2458" s="26">
        <f t="shared" si="298"/>
        <v>53</v>
      </c>
      <c r="L2458" s="26">
        <f t="shared" si="298"/>
        <v>55</v>
      </c>
      <c r="M2458" s="26">
        <f t="shared" si="298"/>
        <v>40</v>
      </c>
      <c r="N2458" s="26">
        <f t="shared" si="298"/>
        <v>51</v>
      </c>
      <c r="O2458" s="26">
        <f t="shared" si="298"/>
        <v>45</v>
      </c>
      <c r="P2458" s="26">
        <f t="shared" si="298"/>
        <v>56</v>
      </c>
      <c r="Q2458" s="26">
        <f t="shared" si="298"/>
        <v>51</v>
      </c>
      <c r="R2458" s="26">
        <f t="shared" si="298"/>
        <v>68</v>
      </c>
      <c r="S2458" s="26">
        <f t="shared" si="298"/>
        <v>58</v>
      </c>
      <c r="T2458" s="26">
        <f t="shared" si="298"/>
        <v>61</v>
      </c>
      <c r="U2458" s="26">
        <f t="shared" si="298"/>
        <v>78</v>
      </c>
      <c r="V2458" s="26">
        <f t="shared" si="298"/>
        <v>56</v>
      </c>
      <c r="W2458" s="28">
        <f t="shared" si="298"/>
        <v>784</v>
      </c>
    </row>
    <row r="2459" spans="1:23" outlineLevel="2" x14ac:dyDescent="0.25">
      <c r="A2459" s="20" t="s">
        <v>1430</v>
      </c>
      <c r="B2459" s="20">
        <v>1065</v>
      </c>
      <c r="C2459" s="20" t="s">
        <v>64</v>
      </c>
      <c r="D2459" s="20">
        <v>1065</v>
      </c>
      <c r="E2459" s="20" t="s">
        <v>64</v>
      </c>
      <c r="F2459" s="20">
        <v>1066</v>
      </c>
      <c r="G2459" s="20" t="s">
        <v>347</v>
      </c>
      <c r="S2459" s="23">
        <v>20</v>
      </c>
      <c r="T2459" s="23">
        <v>18</v>
      </c>
      <c r="U2459" s="23">
        <v>27</v>
      </c>
      <c r="V2459" s="23">
        <v>22</v>
      </c>
      <c r="W2459" s="28">
        <f t="shared" si="296"/>
        <v>87</v>
      </c>
    </row>
    <row r="2460" spans="1:23" outlineLevel="2" x14ac:dyDescent="0.25">
      <c r="A2460" s="20" t="s">
        <v>1430</v>
      </c>
      <c r="B2460" s="20">
        <v>264</v>
      </c>
      <c r="C2460" s="20" t="s">
        <v>87</v>
      </c>
      <c r="D2460" s="20">
        <v>225</v>
      </c>
      <c r="E2460" s="20" t="s">
        <v>76</v>
      </c>
      <c r="F2460" s="20">
        <v>226</v>
      </c>
      <c r="G2460" s="20" t="s">
        <v>364</v>
      </c>
      <c r="R2460" s="23">
        <v>1</v>
      </c>
      <c r="W2460" s="28">
        <f t="shared" si="296"/>
        <v>1</v>
      </c>
    </row>
    <row r="2461" spans="1:23" outlineLevel="2" x14ac:dyDescent="0.25">
      <c r="A2461" s="20" t="s">
        <v>1430</v>
      </c>
      <c r="B2461" s="20">
        <v>264</v>
      </c>
      <c r="C2461" s="20" t="s">
        <v>87</v>
      </c>
      <c r="D2461" s="20">
        <v>229</v>
      </c>
      <c r="E2461" s="20" t="s">
        <v>80</v>
      </c>
      <c r="F2461" s="20">
        <v>230</v>
      </c>
      <c r="G2461" s="20" t="s">
        <v>368</v>
      </c>
      <c r="Q2461" s="23">
        <v>1</v>
      </c>
      <c r="W2461" s="28">
        <f t="shared" si="296"/>
        <v>1</v>
      </c>
    </row>
    <row r="2462" spans="1:23" outlineLevel="2" x14ac:dyDescent="0.25">
      <c r="A2462" s="20" t="s">
        <v>1430</v>
      </c>
      <c r="B2462" s="20">
        <v>264</v>
      </c>
      <c r="C2462" s="20" t="s">
        <v>87</v>
      </c>
      <c r="D2462" s="20">
        <v>264</v>
      </c>
      <c r="E2462" s="20" t="s">
        <v>87</v>
      </c>
      <c r="F2462" s="20">
        <v>265</v>
      </c>
      <c r="G2462" s="20" t="s">
        <v>384</v>
      </c>
      <c r="J2462" s="23">
        <v>56</v>
      </c>
      <c r="K2462" s="23">
        <v>6</v>
      </c>
      <c r="L2462" s="23">
        <v>7</v>
      </c>
      <c r="M2462" s="23">
        <v>20</v>
      </c>
      <c r="N2462" s="23">
        <v>22</v>
      </c>
      <c r="O2462" s="23">
        <v>21</v>
      </c>
      <c r="P2462" s="23">
        <v>19</v>
      </c>
      <c r="Q2462" s="23">
        <v>19</v>
      </c>
      <c r="R2462" s="23">
        <v>20</v>
      </c>
      <c r="W2462" s="28">
        <f t="shared" si="296"/>
        <v>190</v>
      </c>
    </row>
    <row r="2463" spans="1:23" outlineLevel="2" x14ac:dyDescent="0.25">
      <c r="A2463" s="20" t="s">
        <v>1430</v>
      </c>
      <c r="B2463" s="20">
        <v>264</v>
      </c>
      <c r="C2463" s="20" t="s">
        <v>87</v>
      </c>
      <c r="D2463" s="20">
        <v>703</v>
      </c>
      <c r="E2463" s="20" t="s">
        <v>145</v>
      </c>
      <c r="F2463" s="20">
        <v>706</v>
      </c>
      <c r="G2463" s="20" t="s">
        <v>593</v>
      </c>
      <c r="L2463" s="23">
        <v>1</v>
      </c>
      <c r="W2463" s="28">
        <f t="shared" si="296"/>
        <v>1</v>
      </c>
    </row>
    <row r="2464" spans="1:23" outlineLevel="2" x14ac:dyDescent="0.25">
      <c r="A2464" s="20" t="s">
        <v>1430</v>
      </c>
      <c r="B2464" s="20">
        <v>264</v>
      </c>
      <c r="C2464" s="20" t="s">
        <v>87</v>
      </c>
      <c r="D2464" s="20">
        <v>1733</v>
      </c>
      <c r="E2464" s="20" t="s">
        <v>179</v>
      </c>
      <c r="F2464" s="20">
        <v>742</v>
      </c>
      <c r="G2464" s="20" t="s">
        <v>728</v>
      </c>
      <c r="J2464" s="23">
        <v>2</v>
      </c>
      <c r="W2464" s="28">
        <f t="shared" si="296"/>
        <v>2</v>
      </c>
    </row>
    <row r="2465" spans="1:23" outlineLevel="2" x14ac:dyDescent="0.25">
      <c r="A2465" s="20" t="s">
        <v>1430</v>
      </c>
      <c r="B2465" s="20">
        <v>264</v>
      </c>
      <c r="C2465" s="20" t="s">
        <v>87</v>
      </c>
      <c r="D2465" s="20">
        <v>1733</v>
      </c>
      <c r="E2465" s="20" t="s">
        <v>179</v>
      </c>
      <c r="F2465" s="20">
        <v>737</v>
      </c>
      <c r="G2465" s="20" t="s">
        <v>730</v>
      </c>
      <c r="H2465" s="23">
        <v>1</v>
      </c>
      <c r="W2465" s="28">
        <f t="shared" si="296"/>
        <v>1</v>
      </c>
    </row>
    <row r="2466" spans="1:23" outlineLevel="1" x14ac:dyDescent="0.25">
      <c r="A2466" s="24" t="s">
        <v>1988</v>
      </c>
      <c r="B2466" s="25"/>
      <c r="C2466" s="25"/>
      <c r="D2466" s="25"/>
      <c r="E2466" s="25"/>
      <c r="F2466" s="25"/>
      <c r="G2466" s="25"/>
      <c r="H2466" s="26">
        <f t="shared" ref="H2466:W2466" si="299">SUBTOTAL(9,H2459:H2465)</f>
        <v>1</v>
      </c>
      <c r="I2466" s="26">
        <f t="shared" si="299"/>
        <v>0</v>
      </c>
      <c r="J2466" s="26">
        <f t="shared" si="299"/>
        <v>58</v>
      </c>
      <c r="K2466" s="26">
        <f t="shared" si="299"/>
        <v>6</v>
      </c>
      <c r="L2466" s="26">
        <f t="shared" si="299"/>
        <v>8</v>
      </c>
      <c r="M2466" s="26">
        <f t="shared" si="299"/>
        <v>20</v>
      </c>
      <c r="N2466" s="26">
        <f t="shared" si="299"/>
        <v>22</v>
      </c>
      <c r="O2466" s="26">
        <f t="shared" si="299"/>
        <v>21</v>
      </c>
      <c r="P2466" s="26">
        <f t="shared" si="299"/>
        <v>19</v>
      </c>
      <c r="Q2466" s="26">
        <f t="shared" si="299"/>
        <v>20</v>
      </c>
      <c r="R2466" s="26">
        <f t="shared" si="299"/>
        <v>21</v>
      </c>
      <c r="S2466" s="26">
        <f t="shared" si="299"/>
        <v>20</v>
      </c>
      <c r="T2466" s="26">
        <f t="shared" si="299"/>
        <v>18</v>
      </c>
      <c r="U2466" s="26">
        <f t="shared" si="299"/>
        <v>27</v>
      </c>
      <c r="V2466" s="26">
        <f t="shared" si="299"/>
        <v>22</v>
      </c>
      <c r="W2466" s="28">
        <f t="shared" si="299"/>
        <v>283</v>
      </c>
    </row>
    <row r="2467" spans="1:23" outlineLevel="2" x14ac:dyDescent="0.25">
      <c r="A2467" s="20" t="s">
        <v>1431</v>
      </c>
      <c r="B2467" s="20">
        <v>957</v>
      </c>
      <c r="C2467" s="20" t="s">
        <v>178</v>
      </c>
      <c r="D2467" s="20">
        <v>1739</v>
      </c>
      <c r="E2467" s="20" t="s">
        <v>96</v>
      </c>
      <c r="F2467" s="20">
        <v>1715</v>
      </c>
      <c r="G2467" s="20" t="s">
        <v>96</v>
      </c>
      <c r="R2467" s="23">
        <v>1</v>
      </c>
      <c r="W2467" s="28">
        <f t="shared" si="296"/>
        <v>1</v>
      </c>
    </row>
    <row r="2468" spans="1:23" outlineLevel="2" x14ac:dyDescent="0.25">
      <c r="A2468" s="20" t="s">
        <v>1431</v>
      </c>
      <c r="B2468" s="20">
        <v>957</v>
      </c>
      <c r="C2468" s="20" t="s">
        <v>178</v>
      </c>
      <c r="D2468" s="20">
        <v>707</v>
      </c>
      <c r="E2468" s="20" t="s">
        <v>146</v>
      </c>
      <c r="F2468" s="20">
        <v>708</v>
      </c>
      <c r="G2468" s="20" t="s">
        <v>595</v>
      </c>
      <c r="H2468" s="23">
        <v>1</v>
      </c>
      <c r="J2468" s="23">
        <v>1</v>
      </c>
      <c r="K2468" s="23">
        <v>1</v>
      </c>
      <c r="W2468" s="28">
        <f t="shared" si="296"/>
        <v>3</v>
      </c>
    </row>
    <row r="2469" spans="1:23" outlineLevel="2" x14ac:dyDescent="0.25">
      <c r="A2469" s="20" t="s">
        <v>1431</v>
      </c>
      <c r="B2469" s="20">
        <v>957</v>
      </c>
      <c r="C2469" s="20" t="s">
        <v>178</v>
      </c>
      <c r="D2469" s="20">
        <v>707</v>
      </c>
      <c r="E2469" s="20" t="s">
        <v>146</v>
      </c>
      <c r="F2469" s="20">
        <v>709</v>
      </c>
      <c r="G2469" s="20" t="s">
        <v>596</v>
      </c>
      <c r="U2469" s="23">
        <v>1</v>
      </c>
      <c r="W2469" s="28">
        <f t="shared" si="296"/>
        <v>1</v>
      </c>
    </row>
    <row r="2470" spans="1:23" outlineLevel="2" x14ac:dyDescent="0.25">
      <c r="A2470" s="20" t="s">
        <v>1431</v>
      </c>
      <c r="B2470" s="20">
        <v>957</v>
      </c>
      <c r="C2470" s="20" t="s">
        <v>178</v>
      </c>
      <c r="D2470" s="20">
        <v>707</v>
      </c>
      <c r="E2470" s="20" t="s">
        <v>146</v>
      </c>
      <c r="F2470" s="20">
        <v>711</v>
      </c>
      <c r="G2470" s="20" t="s">
        <v>597</v>
      </c>
      <c r="Q2470" s="23">
        <v>1</v>
      </c>
      <c r="R2470" s="23">
        <v>1</v>
      </c>
      <c r="W2470" s="28">
        <f t="shared" si="296"/>
        <v>2</v>
      </c>
    </row>
    <row r="2471" spans="1:23" outlineLevel="2" x14ac:dyDescent="0.25">
      <c r="A2471" s="20" t="s">
        <v>1431</v>
      </c>
      <c r="B2471" s="20">
        <v>957</v>
      </c>
      <c r="C2471" s="20" t="s">
        <v>178</v>
      </c>
      <c r="D2471" s="20">
        <v>707</v>
      </c>
      <c r="E2471" s="20" t="s">
        <v>146</v>
      </c>
      <c r="F2471" s="20">
        <v>710</v>
      </c>
      <c r="G2471" s="20" t="s">
        <v>598</v>
      </c>
      <c r="M2471" s="23">
        <v>1</v>
      </c>
      <c r="W2471" s="28">
        <f t="shared" si="296"/>
        <v>1</v>
      </c>
    </row>
    <row r="2472" spans="1:23" outlineLevel="2" x14ac:dyDescent="0.25">
      <c r="A2472" s="20" t="s">
        <v>1431</v>
      </c>
      <c r="B2472" s="20">
        <v>957</v>
      </c>
      <c r="C2472" s="20" t="s">
        <v>178</v>
      </c>
      <c r="D2472" s="20">
        <v>957</v>
      </c>
      <c r="E2472" s="20" t="s">
        <v>178</v>
      </c>
      <c r="F2472" s="20">
        <v>958</v>
      </c>
      <c r="G2472" s="20" t="s">
        <v>724</v>
      </c>
      <c r="H2472" s="23">
        <v>9</v>
      </c>
      <c r="I2472" s="23">
        <v>2</v>
      </c>
      <c r="J2472" s="23">
        <v>6</v>
      </c>
      <c r="K2472" s="23">
        <v>5</v>
      </c>
      <c r="L2472" s="23">
        <v>7</v>
      </c>
      <c r="M2472" s="23">
        <v>11</v>
      </c>
      <c r="N2472" s="23">
        <v>6</v>
      </c>
      <c r="O2472" s="23">
        <v>4</v>
      </c>
      <c r="P2472" s="23">
        <v>12</v>
      </c>
      <c r="Q2472" s="23">
        <v>5</v>
      </c>
      <c r="R2472" s="23">
        <v>11</v>
      </c>
      <c r="W2472" s="28">
        <f t="shared" si="296"/>
        <v>78</v>
      </c>
    </row>
    <row r="2473" spans="1:23" outlineLevel="2" x14ac:dyDescent="0.25">
      <c r="A2473" s="20" t="s">
        <v>1431</v>
      </c>
      <c r="B2473" s="20">
        <v>957</v>
      </c>
      <c r="C2473" s="20" t="s">
        <v>178</v>
      </c>
      <c r="D2473" s="20">
        <v>957</v>
      </c>
      <c r="E2473" s="20" t="s">
        <v>178</v>
      </c>
      <c r="F2473" s="20">
        <v>959</v>
      </c>
      <c r="G2473" s="20" t="s">
        <v>725</v>
      </c>
      <c r="S2473" s="23">
        <v>9</v>
      </c>
      <c r="T2473" s="23">
        <v>10</v>
      </c>
      <c r="U2473" s="23">
        <v>13</v>
      </c>
      <c r="V2473" s="23">
        <v>15</v>
      </c>
      <c r="W2473" s="28">
        <f t="shared" si="296"/>
        <v>47</v>
      </c>
    </row>
    <row r="2474" spans="1:23" outlineLevel="1" x14ac:dyDescent="0.25">
      <c r="A2474" s="24" t="s">
        <v>1989</v>
      </c>
      <c r="B2474" s="25"/>
      <c r="C2474" s="25"/>
      <c r="D2474" s="25"/>
      <c r="E2474" s="25"/>
      <c r="F2474" s="25"/>
      <c r="G2474" s="25"/>
      <c r="H2474" s="26">
        <f t="shared" ref="H2474:W2474" si="300">SUBTOTAL(9,H2467:H2473)</f>
        <v>10</v>
      </c>
      <c r="I2474" s="26">
        <f t="shared" si="300"/>
        <v>2</v>
      </c>
      <c r="J2474" s="26">
        <f t="shared" si="300"/>
        <v>7</v>
      </c>
      <c r="K2474" s="26">
        <f t="shared" si="300"/>
        <v>6</v>
      </c>
      <c r="L2474" s="26">
        <f t="shared" si="300"/>
        <v>7</v>
      </c>
      <c r="M2474" s="26">
        <f t="shared" si="300"/>
        <v>12</v>
      </c>
      <c r="N2474" s="26">
        <f t="shared" si="300"/>
        <v>6</v>
      </c>
      <c r="O2474" s="26">
        <f t="shared" si="300"/>
        <v>4</v>
      </c>
      <c r="P2474" s="26">
        <f t="shared" si="300"/>
        <v>12</v>
      </c>
      <c r="Q2474" s="26">
        <f t="shared" si="300"/>
        <v>6</v>
      </c>
      <c r="R2474" s="26">
        <f t="shared" si="300"/>
        <v>13</v>
      </c>
      <c r="S2474" s="26">
        <f t="shared" si="300"/>
        <v>9</v>
      </c>
      <c r="T2474" s="26">
        <f t="shared" si="300"/>
        <v>10</v>
      </c>
      <c r="U2474" s="26">
        <f t="shared" si="300"/>
        <v>14</v>
      </c>
      <c r="V2474" s="26">
        <f t="shared" si="300"/>
        <v>15</v>
      </c>
      <c r="W2474" s="28">
        <f t="shared" si="300"/>
        <v>133</v>
      </c>
    </row>
    <row r="2475" spans="1:23" outlineLevel="2" x14ac:dyDescent="0.25">
      <c r="A2475" s="20" t="s">
        <v>1432</v>
      </c>
      <c r="B2475" s="20">
        <v>266</v>
      </c>
      <c r="C2475" s="20" t="s">
        <v>88</v>
      </c>
      <c r="D2475" s="20">
        <v>1630</v>
      </c>
      <c r="E2475" s="20" t="s">
        <v>29</v>
      </c>
      <c r="F2475" s="20">
        <v>1648</v>
      </c>
      <c r="G2475" s="20" t="s">
        <v>292</v>
      </c>
      <c r="S2475" s="23">
        <v>1</v>
      </c>
      <c r="W2475" s="28">
        <f t="shared" si="296"/>
        <v>1</v>
      </c>
    </row>
    <row r="2476" spans="1:23" outlineLevel="2" x14ac:dyDescent="0.25">
      <c r="A2476" s="20" t="s">
        <v>1432</v>
      </c>
      <c r="B2476" s="20">
        <v>266</v>
      </c>
      <c r="C2476" s="20" t="s">
        <v>88</v>
      </c>
      <c r="D2476" s="20">
        <v>94</v>
      </c>
      <c r="E2476" s="20" t="s">
        <v>38</v>
      </c>
      <c r="F2476" s="20">
        <v>100</v>
      </c>
      <c r="G2476" s="20" t="s">
        <v>307</v>
      </c>
      <c r="S2476" s="23">
        <v>1</v>
      </c>
      <c r="T2476" s="23">
        <v>1</v>
      </c>
      <c r="U2476" s="23">
        <v>1</v>
      </c>
      <c r="V2476" s="23">
        <v>1</v>
      </c>
      <c r="W2476" s="28">
        <f t="shared" si="296"/>
        <v>4</v>
      </c>
    </row>
    <row r="2477" spans="1:23" outlineLevel="2" x14ac:dyDescent="0.25">
      <c r="A2477" s="20" t="s">
        <v>1432</v>
      </c>
      <c r="B2477" s="20">
        <v>266</v>
      </c>
      <c r="C2477" s="20" t="s">
        <v>88</v>
      </c>
      <c r="D2477" s="20">
        <v>1631</v>
      </c>
      <c r="E2477" s="20" t="s">
        <v>63</v>
      </c>
      <c r="F2477" s="20">
        <v>1649</v>
      </c>
      <c r="G2477" s="20" t="s">
        <v>346</v>
      </c>
      <c r="H2477" s="23">
        <v>2</v>
      </c>
      <c r="K2477" s="23">
        <v>1</v>
      </c>
      <c r="W2477" s="28">
        <f t="shared" si="296"/>
        <v>3</v>
      </c>
    </row>
    <row r="2478" spans="1:23" outlineLevel="2" x14ac:dyDescent="0.25">
      <c r="A2478" s="20" t="s">
        <v>1432</v>
      </c>
      <c r="B2478" s="20">
        <v>266</v>
      </c>
      <c r="C2478" s="20" t="s">
        <v>88</v>
      </c>
      <c r="D2478" s="20">
        <v>1632</v>
      </c>
      <c r="E2478" s="20" t="s">
        <v>74</v>
      </c>
      <c r="F2478" s="20">
        <v>1650</v>
      </c>
      <c r="G2478" s="20" t="s">
        <v>74</v>
      </c>
      <c r="P2478" s="23">
        <v>1</v>
      </c>
      <c r="Q2478" s="23">
        <v>1</v>
      </c>
      <c r="R2478" s="23">
        <v>1</v>
      </c>
      <c r="T2478" s="23">
        <v>1</v>
      </c>
      <c r="U2478" s="23">
        <v>1</v>
      </c>
      <c r="W2478" s="28">
        <f t="shared" si="296"/>
        <v>5</v>
      </c>
    </row>
    <row r="2479" spans="1:23" outlineLevel="2" x14ac:dyDescent="0.25">
      <c r="A2479" s="20" t="s">
        <v>1432</v>
      </c>
      <c r="B2479" s="20">
        <v>266</v>
      </c>
      <c r="C2479" s="20" t="s">
        <v>88</v>
      </c>
      <c r="D2479" s="20">
        <v>250</v>
      </c>
      <c r="E2479" s="20" t="s">
        <v>86</v>
      </c>
      <c r="F2479" s="20">
        <v>255</v>
      </c>
      <c r="G2479" s="20" t="s">
        <v>378</v>
      </c>
      <c r="S2479" s="23">
        <v>1</v>
      </c>
      <c r="U2479" s="23">
        <v>1</v>
      </c>
      <c r="W2479" s="28">
        <f t="shared" si="296"/>
        <v>2</v>
      </c>
    </row>
    <row r="2480" spans="1:23" outlineLevel="2" x14ac:dyDescent="0.25">
      <c r="A2480" s="20" t="s">
        <v>1432</v>
      </c>
      <c r="B2480" s="20">
        <v>266</v>
      </c>
      <c r="C2480" s="20" t="s">
        <v>88</v>
      </c>
      <c r="D2480" s="20">
        <v>250</v>
      </c>
      <c r="E2480" s="20" t="s">
        <v>86</v>
      </c>
      <c r="F2480" s="20">
        <v>252</v>
      </c>
      <c r="G2480" s="20" t="s">
        <v>380</v>
      </c>
      <c r="L2480" s="23">
        <v>1</v>
      </c>
      <c r="W2480" s="28">
        <f t="shared" si="296"/>
        <v>1</v>
      </c>
    </row>
    <row r="2481" spans="1:23" outlineLevel="2" x14ac:dyDescent="0.25">
      <c r="A2481" s="20" t="s">
        <v>1432</v>
      </c>
      <c r="B2481" s="20">
        <v>266</v>
      </c>
      <c r="C2481" s="20" t="s">
        <v>88</v>
      </c>
      <c r="D2481" s="20">
        <v>250</v>
      </c>
      <c r="E2481" s="20" t="s">
        <v>86</v>
      </c>
      <c r="F2481" s="20">
        <v>254</v>
      </c>
      <c r="G2481" s="20" t="s">
        <v>381</v>
      </c>
      <c r="P2481" s="23">
        <v>1</v>
      </c>
      <c r="W2481" s="28">
        <f t="shared" si="296"/>
        <v>1</v>
      </c>
    </row>
    <row r="2482" spans="1:23" outlineLevel="2" x14ac:dyDescent="0.25">
      <c r="A2482" s="20" t="s">
        <v>1432</v>
      </c>
      <c r="B2482" s="20">
        <v>266</v>
      </c>
      <c r="C2482" s="20" t="s">
        <v>88</v>
      </c>
      <c r="D2482" s="20">
        <v>250</v>
      </c>
      <c r="E2482" s="20" t="s">
        <v>86</v>
      </c>
      <c r="F2482" s="20">
        <v>256</v>
      </c>
      <c r="G2482" s="20" t="s">
        <v>383</v>
      </c>
      <c r="J2482" s="23">
        <v>1</v>
      </c>
      <c r="M2482" s="23">
        <v>1</v>
      </c>
      <c r="W2482" s="28">
        <f t="shared" si="296"/>
        <v>2</v>
      </c>
    </row>
    <row r="2483" spans="1:23" outlineLevel="2" x14ac:dyDescent="0.25">
      <c r="A2483" s="20" t="s">
        <v>1432</v>
      </c>
      <c r="B2483" s="20">
        <v>266</v>
      </c>
      <c r="C2483" s="20" t="s">
        <v>88</v>
      </c>
      <c r="D2483" s="20">
        <v>266</v>
      </c>
      <c r="E2483" s="20" t="s">
        <v>88</v>
      </c>
      <c r="F2483" s="20">
        <v>271</v>
      </c>
      <c r="G2483" s="20" t="s">
        <v>385</v>
      </c>
      <c r="H2483" s="23">
        <v>56</v>
      </c>
      <c r="J2483" s="23">
        <v>111</v>
      </c>
      <c r="K2483" s="23">
        <v>104</v>
      </c>
      <c r="L2483" s="23">
        <v>95</v>
      </c>
      <c r="M2483" s="23">
        <v>100</v>
      </c>
      <c r="N2483" s="23">
        <v>90</v>
      </c>
      <c r="O2483" s="23">
        <v>106</v>
      </c>
      <c r="W2483" s="28">
        <f t="shared" si="296"/>
        <v>662</v>
      </c>
    </row>
    <row r="2484" spans="1:23" outlineLevel="2" x14ac:dyDescent="0.25">
      <c r="A2484" s="20" t="s">
        <v>1432</v>
      </c>
      <c r="B2484" s="20">
        <v>266</v>
      </c>
      <c r="C2484" s="20" t="s">
        <v>88</v>
      </c>
      <c r="D2484" s="20">
        <v>266</v>
      </c>
      <c r="E2484" s="20" t="s">
        <v>88</v>
      </c>
      <c r="F2484" s="20">
        <v>270</v>
      </c>
      <c r="G2484" s="20" t="s">
        <v>386</v>
      </c>
      <c r="S2484" s="23">
        <v>84</v>
      </c>
      <c r="T2484" s="23">
        <v>87</v>
      </c>
      <c r="U2484" s="23">
        <v>93</v>
      </c>
      <c r="V2484" s="23">
        <v>65</v>
      </c>
      <c r="W2484" s="28">
        <f t="shared" si="296"/>
        <v>329</v>
      </c>
    </row>
    <row r="2485" spans="1:23" outlineLevel="2" x14ac:dyDescent="0.25">
      <c r="A2485" s="20" t="s">
        <v>1432</v>
      </c>
      <c r="B2485" s="20">
        <v>266</v>
      </c>
      <c r="C2485" s="20" t="s">
        <v>88</v>
      </c>
      <c r="D2485" s="20">
        <v>266</v>
      </c>
      <c r="E2485" s="20" t="s">
        <v>88</v>
      </c>
      <c r="F2485" s="20">
        <v>269</v>
      </c>
      <c r="G2485" s="20" t="s">
        <v>387</v>
      </c>
      <c r="P2485" s="23">
        <v>82</v>
      </c>
      <c r="Q2485" s="23">
        <v>90</v>
      </c>
      <c r="R2485" s="23">
        <v>86</v>
      </c>
      <c r="W2485" s="28">
        <f t="shared" si="296"/>
        <v>258</v>
      </c>
    </row>
    <row r="2486" spans="1:23" outlineLevel="2" x14ac:dyDescent="0.25">
      <c r="A2486" s="20" t="s">
        <v>1432</v>
      </c>
      <c r="B2486" s="20">
        <v>266</v>
      </c>
      <c r="C2486" s="20" t="s">
        <v>88</v>
      </c>
      <c r="D2486" s="20">
        <v>1672</v>
      </c>
      <c r="E2486" s="20" t="s">
        <v>94</v>
      </c>
      <c r="F2486" s="20">
        <v>1673</v>
      </c>
      <c r="G2486" s="20" t="s">
        <v>94</v>
      </c>
      <c r="Q2486" s="23">
        <v>1</v>
      </c>
      <c r="S2486" s="23">
        <v>1</v>
      </c>
      <c r="W2486" s="28">
        <f t="shared" si="296"/>
        <v>2</v>
      </c>
    </row>
    <row r="2487" spans="1:23" outlineLevel="2" x14ac:dyDescent="0.25">
      <c r="A2487" s="20" t="s">
        <v>1432</v>
      </c>
      <c r="B2487" s="20">
        <v>266</v>
      </c>
      <c r="C2487" s="20" t="s">
        <v>88</v>
      </c>
      <c r="D2487" s="20">
        <v>1739</v>
      </c>
      <c r="E2487" s="20" t="s">
        <v>96</v>
      </c>
      <c r="F2487" s="20">
        <v>1715</v>
      </c>
      <c r="G2487" s="20" t="s">
        <v>96</v>
      </c>
      <c r="Q2487" s="23">
        <v>1</v>
      </c>
      <c r="S2487" s="23">
        <v>5</v>
      </c>
      <c r="T2487" s="23">
        <v>1</v>
      </c>
      <c r="W2487" s="28">
        <f t="shared" si="296"/>
        <v>7</v>
      </c>
    </row>
    <row r="2488" spans="1:23" outlineLevel="2" x14ac:dyDescent="0.25">
      <c r="A2488" s="20" t="s">
        <v>1432</v>
      </c>
      <c r="B2488" s="20">
        <v>266</v>
      </c>
      <c r="C2488" s="20" t="s">
        <v>88</v>
      </c>
      <c r="D2488" s="20">
        <v>1446</v>
      </c>
      <c r="E2488" s="20" t="s">
        <v>122</v>
      </c>
      <c r="F2488" s="20">
        <v>1447</v>
      </c>
      <c r="G2488" s="20" t="s">
        <v>464</v>
      </c>
      <c r="R2488" s="23">
        <v>1</v>
      </c>
      <c r="W2488" s="28">
        <f t="shared" si="296"/>
        <v>1</v>
      </c>
    </row>
    <row r="2489" spans="1:23" outlineLevel="2" x14ac:dyDescent="0.25">
      <c r="A2489" s="20" t="s">
        <v>1432</v>
      </c>
      <c r="B2489" s="20">
        <v>266</v>
      </c>
      <c r="C2489" s="20" t="s">
        <v>88</v>
      </c>
      <c r="D2489" s="20">
        <v>826</v>
      </c>
      <c r="E2489" s="20" t="s">
        <v>161</v>
      </c>
      <c r="F2489" s="20">
        <v>832</v>
      </c>
      <c r="G2489" s="20" t="s">
        <v>654</v>
      </c>
      <c r="H2489" s="23">
        <v>1</v>
      </c>
      <c r="J2489" s="23">
        <v>1</v>
      </c>
      <c r="W2489" s="28">
        <f t="shared" si="296"/>
        <v>2</v>
      </c>
    </row>
    <row r="2490" spans="1:23" outlineLevel="2" x14ac:dyDescent="0.25">
      <c r="A2490" s="20" t="s">
        <v>1432</v>
      </c>
      <c r="B2490" s="20">
        <v>266</v>
      </c>
      <c r="C2490" s="20" t="s">
        <v>88</v>
      </c>
      <c r="D2490" s="20">
        <v>1139</v>
      </c>
      <c r="E2490" s="20" t="s">
        <v>253</v>
      </c>
      <c r="F2490" s="20">
        <v>1140</v>
      </c>
      <c r="G2490" s="20" t="s">
        <v>841</v>
      </c>
      <c r="V2490" s="23">
        <v>1</v>
      </c>
      <c r="W2490" s="28">
        <f t="shared" si="296"/>
        <v>1</v>
      </c>
    </row>
    <row r="2491" spans="1:23" outlineLevel="2" x14ac:dyDescent="0.25">
      <c r="A2491" s="20" t="s">
        <v>1432</v>
      </c>
      <c r="B2491" s="20">
        <v>266</v>
      </c>
      <c r="C2491" s="20" t="s">
        <v>88</v>
      </c>
      <c r="D2491" s="20">
        <v>1139</v>
      </c>
      <c r="E2491" s="20" t="s">
        <v>253</v>
      </c>
      <c r="F2491" s="20">
        <v>1141</v>
      </c>
      <c r="G2491" s="20" t="s">
        <v>842</v>
      </c>
      <c r="U2491" s="23">
        <v>1</v>
      </c>
      <c r="V2491" s="23">
        <v>1</v>
      </c>
      <c r="W2491" s="28">
        <f t="shared" si="296"/>
        <v>2</v>
      </c>
    </row>
    <row r="2492" spans="1:23" outlineLevel="2" x14ac:dyDescent="0.25">
      <c r="A2492" s="20" t="s">
        <v>1432</v>
      </c>
      <c r="B2492" s="20">
        <v>266</v>
      </c>
      <c r="C2492" s="20" t="s">
        <v>88</v>
      </c>
      <c r="D2492" s="20">
        <v>537</v>
      </c>
      <c r="E2492" s="20" t="s">
        <v>218</v>
      </c>
      <c r="F2492" s="20">
        <v>541</v>
      </c>
      <c r="G2492" s="20" t="s">
        <v>831</v>
      </c>
      <c r="P2492" s="23">
        <v>1</v>
      </c>
      <c r="W2492" s="28">
        <f t="shared" si="296"/>
        <v>1</v>
      </c>
    </row>
    <row r="2493" spans="1:23" outlineLevel="1" x14ac:dyDescent="0.25">
      <c r="A2493" s="24" t="s">
        <v>1990</v>
      </c>
      <c r="B2493" s="25"/>
      <c r="C2493" s="25"/>
      <c r="D2493" s="25"/>
      <c r="E2493" s="25"/>
      <c r="F2493" s="25"/>
      <c r="G2493" s="25"/>
      <c r="H2493" s="26">
        <f t="shared" ref="H2493:W2493" si="301">SUBTOTAL(9,H2475:H2492)</f>
        <v>59</v>
      </c>
      <c r="I2493" s="26">
        <f t="shared" si="301"/>
        <v>0</v>
      </c>
      <c r="J2493" s="26">
        <f t="shared" si="301"/>
        <v>113</v>
      </c>
      <c r="K2493" s="26">
        <f t="shared" si="301"/>
        <v>105</v>
      </c>
      <c r="L2493" s="26">
        <f t="shared" si="301"/>
        <v>96</v>
      </c>
      <c r="M2493" s="26">
        <f t="shared" si="301"/>
        <v>101</v>
      </c>
      <c r="N2493" s="26">
        <f t="shared" si="301"/>
        <v>90</v>
      </c>
      <c r="O2493" s="26">
        <f t="shared" si="301"/>
        <v>106</v>
      </c>
      <c r="P2493" s="26">
        <f t="shared" si="301"/>
        <v>85</v>
      </c>
      <c r="Q2493" s="26">
        <f t="shared" si="301"/>
        <v>93</v>
      </c>
      <c r="R2493" s="26">
        <f t="shared" si="301"/>
        <v>88</v>
      </c>
      <c r="S2493" s="26">
        <f t="shared" si="301"/>
        <v>93</v>
      </c>
      <c r="T2493" s="26">
        <f t="shared" si="301"/>
        <v>90</v>
      </c>
      <c r="U2493" s="26">
        <f t="shared" si="301"/>
        <v>97</v>
      </c>
      <c r="V2493" s="26">
        <f t="shared" si="301"/>
        <v>68</v>
      </c>
      <c r="W2493" s="28">
        <f t="shared" si="301"/>
        <v>1284</v>
      </c>
    </row>
    <row r="2494" spans="1:23" outlineLevel="2" x14ac:dyDescent="0.25">
      <c r="A2494" s="20" t="s">
        <v>1433</v>
      </c>
      <c r="B2494" s="20">
        <v>1446</v>
      </c>
      <c r="C2494" s="20" t="s">
        <v>122</v>
      </c>
      <c r="D2494" s="20">
        <v>14</v>
      </c>
      <c r="E2494" s="20" t="s">
        <v>24</v>
      </c>
      <c r="F2494" s="20">
        <v>27</v>
      </c>
      <c r="G2494" s="20" t="s">
        <v>270</v>
      </c>
      <c r="M2494" s="23">
        <v>1</v>
      </c>
      <c r="W2494" s="28">
        <f t="shared" si="296"/>
        <v>1</v>
      </c>
    </row>
    <row r="2495" spans="1:23" outlineLevel="2" x14ac:dyDescent="0.25">
      <c r="A2495" s="20" t="s">
        <v>1433</v>
      </c>
      <c r="B2495" s="20">
        <v>1446</v>
      </c>
      <c r="C2495" s="20" t="s">
        <v>122</v>
      </c>
      <c r="D2495" s="20">
        <v>1630</v>
      </c>
      <c r="E2495" s="20" t="s">
        <v>29</v>
      </c>
      <c r="F2495" s="20">
        <v>1648</v>
      </c>
      <c r="G2495" s="20" t="s">
        <v>292</v>
      </c>
      <c r="T2495" s="23">
        <v>1</v>
      </c>
      <c r="W2495" s="28">
        <f t="shared" si="296"/>
        <v>1</v>
      </c>
    </row>
    <row r="2496" spans="1:23" outlineLevel="2" x14ac:dyDescent="0.25">
      <c r="A2496" s="20" t="s">
        <v>1433</v>
      </c>
      <c r="B2496" s="20">
        <v>1446</v>
      </c>
      <c r="C2496" s="20" t="s">
        <v>122</v>
      </c>
      <c r="D2496" s="20">
        <v>250</v>
      </c>
      <c r="E2496" s="20" t="s">
        <v>86</v>
      </c>
      <c r="F2496" s="20">
        <v>260</v>
      </c>
      <c r="G2496" s="20" t="s">
        <v>382</v>
      </c>
      <c r="L2496" s="23">
        <v>1</v>
      </c>
      <c r="W2496" s="28">
        <f t="shared" si="296"/>
        <v>1</v>
      </c>
    </row>
    <row r="2497" spans="1:23" outlineLevel="2" x14ac:dyDescent="0.25">
      <c r="A2497" s="20" t="s">
        <v>1433</v>
      </c>
      <c r="B2497" s="20">
        <v>1446</v>
      </c>
      <c r="C2497" s="20" t="s">
        <v>122</v>
      </c>
      <c r="D2497" s="20">
        <v>266</v>
      </c>
      <c r="E2497" s="20" t="s">
        <v>88</v>
      </c>
      <c r="F2497" s="20">
        <v>270</v>
      </c>
      <c r="G2497" s="20" t="s">
        <v>386</v>
      </c>
      <c r="U2497" s="23">
        <v>1</v>
      </c>
      <c r="V2497" s="23">
        <v>1</v>
      </c>
      <c r="W2497" s="28">
        <f t="shared" si="296"/>
        <v>2</v>
      </c>
    </row>
    <row r="2498" spans="1:23" outlineLevel="2" x14ac:dyDescent="0.25">
      <c r="A2498" s="20" t="s">
        <v>1433</v>
      </c>
      <c r="B2498" s="20">
        <v>1446</v>
      </c>
      <c r="C2498" s="20" t="s">
        <v>122</v>
      </c>
      <c r="D2498" s="20">
        <v>1672</v>
      </c>
      <c r="E2498" s="20" t="s">
        <v>94</v>
      </c>
      <c r="F2498" s="20">
        <v>1673</v>
      </c>
      <c r="G2498" s="20" t="s">
        <v>94</v>
      </c>
      <c r="R2498" s="23">
        <v>1</v>
      </c>
      <c r="W2498" s="28">
        <f t="shared" si="296"/>
        <v>1</v>
      </c>
    </row>
    <row r="2499" spans="1:23" outlineLevel="2" x14ac:dyDescent="0.25">
      <c r="A2499" s="20" t="s">
        <v>1433</v>
      </c>
      <c r="B2499" s="20">
        <v>1446</v>
      </c>
      <c r="C2499" s="20" t="s">
        <v>122</v>
      </c>
      <c r="D2499" s="20">
        <v>1343</v>
      </c>
      <c r="E2499" s="20" t="s">
        <v>243</v>
      </c>
      <c r="F2499" s="20">
        <v>1344</v>
      </c>
      <c r="G2499" s="20" t="s">
        <v>243</v>
      </c>
      <c r="S2499" s="23">
        <v>1</v>
      </c>
      <c r="W2499" s="28">
        <f t="shared" si="296"/>
        <v>1</v>
      </c>
    </row>
    <row r="2500" spans="1:23" outlineLevel="2" x14ac:dyDescent="0.25">
      <c r="A2500" s="20" t="s">
        <v>1433</v>
      </c>
      <c r="B2500" s="20">
        <v>1446</v>
      </c>
      <c r="C2500" s="20" t="s">
        <v>122</v>
      </c>
      <c r="D2500" s="20">
        <v>1445</v>
      </c>
      <c r="E2500" s="20" t="s">
        <v>120</v>
      </c>
      <c r="F2500" s="20">
        <v>309</v>
      </c>
      <c r="G2500" s="20" t="s">
        <v>450</v>
      </c>
      <c r="N2500" s="23">
        <v>2</v>
      </c>
      <c r="O2500" s="23">
        <v>1</v>
      </c>
      <c r="Q2500" s="23">
        <v>1</v>
      </c>
      <c r="W2500" s="28">
        <f t="shared" si="296"/>
        <v>4</v>
      </c>
    </row>
    <row r="2501" spans="1:23" outlineLevel="2" x14ac:dyDescent="0.25">
      <c r="A2501" s="20" t="s">
        <v>1433</v>
      </c>
      <c r="B2501" s="20">
        <v>1446</v>
      </c>
      <c r="C2501" s="20" t="s">
        <v>122</v>
      </c>
      <c r="D2501" s="20">
        <v>1445</v>
      </c>
      <c r="E2501" s="20" t="s">
        <v>120</v>
      </c>
      <c r="F2501" s="20">
        <v>403</v>
      </c>
      <c r="G2501" s="20" t="s">
        <v>451</v>
      </c>
      <c r="T2501" s="23">
        <v>1</v>
      </c>
      <c r="W2501" s="28">
        <f t="shared" si="296"/>
        <v>1</v>
      </c>
    </row>
    <row r="2502" spans="1:23" outlineLevel="2" x14ac:dyDescent="0.25">
      <c r="A2502" s="20" t="s">
        <v>1433</v>
      </c>
      <c r="B2502" s="20">
        <v>1446</v>
      </c>
      <c r="C2502" s="20" t="s">
        <v>122</v>
      </c>
      <c r="D2502" s="20">
        <v>1445</v>
      </c>
      <c r="E2502" s="20" t="s">
        <v>120</v>
      </c>
      <c r="F2502" s="20">
        <v>404</v>
      </c>
      <c r="G2502" s="20" t="s">
        <v>452</v>
      </c>
      <c r="R2502" s="23">
        <v>1</v>
      </c>
      <c r="W2502" s="28">
        <f t="shared" si="296"/>
        <v>1</v>
      </c>
    </row>
    <row r="2503" spans="1:23" outlineLevel="2" x14ac:dyDescent="0.25">
      <c r="A2503" s="20" t="s">
        <v>1433</v>
      </c>
      <c r="B2503" s="20">
        <v>1446</v>
      </c>
      <c r="C2503" s="20" t="s">
        <v>122</v>
      </c>
      <c r="D2503" s="20">
        <v>1446</v>
      </c>
      <c r="E2503" s="20" t="s">
        <v>122</v>
      </c>
      <c r="F2503" s="20">
        <v>1448</v>
      </c>
      <c r="G2503" s="20" t="s">
        <v>461</v>
      </c>
      <c r="M2503" s="23">
        <v>38</v>
      </c>
      <c r="N2503" s="23">
        <v>32</v>
      </c>
      <c r="O2503" s="23">
        <v>31</v>
      </c>
      <c r="W2503" s="28">
        <f t="shared" si="296"/>
        <v>101</v>
      </c>
    </row>
    <row r="2504" spans="1:23" outlineLevel="2" x14ac:dyDescent="0.25">
      <c r="A2504" s="20" t="s">
        <v>1433</v>
      </c>
      <c r="B2504" s="20">
        <v>1446</v>
      </c>
      <c r="C2504" s="20" t="s">
        <v>122</v>
      </c>
      <c r="D2504" s="20">
        <v>1446</v>
      </c>
      <c r="E2504" s="20" t="s">
        <v>122</v>
      </c>
      <c r="F2504" s="20">
        <v>273</v>
      </c>
      <c r="G2504" s="20" t="s">
        <v>462</v>
      </c>
      <c r="H2504" s="23">
        <v>22</v>
      </c>
      <c r="I2504" s="23">
        <v>1</v>
      </c>
      <c r="J2504" s="23">
        <v>31</v>
      </c>
      <c r="K2504" s="23">
        <v>38</v>
      </c>
      <c r="L2504" s="23">
        <v>34</v>
      </c>
      <c r="W2504" s="28">
        <f t="shared" si="296"/>
        <v>126</v>
      </c>
    </row>
    <row r="2505" spans="1:23" outlineLevel="2" x14ac:dyDescent="0.25">
      <c r="A2505" s="20" t="s">
        <v>1433</v>
      </c>
      <c r="B2505" s="20">
        <v>1446</v>
      </c>
      <c r="C2505" s="20" t="s">
        <v>122</v>
      </c>
      <c r="D2505" s="20">
        <v>1446</v>
      </c>
      <c r="E2505" s="20" t="s">
        <v>122</v>
      </c>
      <c r="F2505" s="20">
        <v>1057</v>
      </c>
      <c r="G2505" s="20" t="s">
        <v>463</v>
      </c>
      <c r="S2505" s="23">
        <v>29</v>
      </c>
      <c r="T2505" s="23">
        <v>37</v>
      </c>
      <c r="U2505" s="23">
        <v>47</v>
      </c>
      <c r="V2505" s="23">
        <v>34</v>
      </c>
      <c r="W2505" s="28">
        <f t="shared" si="296"/>
        <v>147</v>
      </c>
    </row>
    <row r="2506" spans="1:23" outlineLevel="2" x14ac:dyDescent="0.25">
      <c r="A2506" s="20" t="s">
        <v>1433</v>
      </c>
      <c r="B2506" s="20">
        <v>1446</v>
      </c>
      <c r="C2506" s="20" t="s">
        <v>122</v>
      </c>
      <c r="D2506" s="20">
        <v>1446</v>
      </c>
      <c r="E2506" s="20" t="s">
        <v>122</v>
      </c>
      <c r="F2506" s="20">
        <v>1447</v>
      </c>
      <c r="G2506" s="20" t="s">
        <v>464</v>
      </c>
      <c r="P2506" s="23">
        <v>33</v>
      </c>
      <c r="Q2506" s="23">
        <v>28</v>
      </c>
      <c r="R2506" s="23">
        <v>31</v>
      </c>
      <c r="W2506" s="28">
        <f t="shared" si="296"/>
        <v>92</v>
      </c>
    </row>
    <row r="2507" spans="1:23" outlineLevel="2" x14ac:dyDescent="0.25">
      <c r="A2507" s="20" t="s">
        <v>1433</v>
      </c>
      <c r="B2507" s="20">
        <v>1446</v>
      </c>
      <c r="C2507" s="20" t="s">
        <v>122</v>
      </c>
      <c r="D2507" s="20">
        <v>1446</v>
      </c>
      <c r="E2507" s="20" t="s">
        <v>122</v>
      </c>
      <c r="F2507" s="20">
        <v>489</v>
      </c>
      <c r="G2507" s="20" t="s">
        <v>465</v>
      </c>
      <c r="H2507" s="23">
        <v>7</v>
      </c>
      <c r="I2507" s="23">
        <v>1</v>
      </c>
      <c r="J2507" s="23">
        <v>2</v>
      </c>
      <c r="K2507" s="23">
        <v>1</v>
      </c>
      <c r="L2507" s="23">
        <v>1</v>
      </c>
      <c r="W2507" s="28">
        <f t="shared" si="296"/>
        <v>12</v>
      </c>
    </row>
    <row r="2508" spans="1:23" outlineLevel="2" x14ac:dyDescent="0.25">
      <c r="A2508" s="20" t="s">
        <v>1433</v>
      </c>
      <c r="B2508" s="20">
        <v>1446</v>
      </c>
      <c r="C2508" s="20" t="s">
        <v>122</v>
      </c>
      <c r="D2508" s="20">
        <v>617</v>
      </c>
      <c r="E2508" s="20" t="s">
        <v>129</v>
      </c>
      <c r="F2508" s="20">
        <v>619</v>
      </c>
      <c r="G2508" s="20" t="s">
        <v>498</v>
      </c>
      <c r="T2508" s="23">
        <v>2</v>
      </c>
      <c r="U2508" s="23">
        <v>2</v>
      </c>
      <c r="W2508" s="28">
        <f t="shared" si="296"/>
        <v>4</v>
      </c>
    </row>
    <row r="2509" spans="1:23" outlineLevel="2" x14ac:dyDescent="0.25">
      <c r="A2509" s="20" t="s">
        <v>1433</v>
      </c>
      <c r="B2509" s="20">
        <v>1446</v>
      </c>
      <c r="C2509" s="20" t="s">
        <v>122</v>
      </c>
      <c r="D2509" s="20">
        <v>617</v>
      </c>
      <c r="E2509" s="20" t="s">
        <v>129</v>
      </c>
      <c r="F2509" s="20">
        <v>620</v>
      </c>
      <c r="G2509" s="20" t="s">
        <v>499</v>
      </c>
      <c r="Q2509" s="23">
        <v>1</v>
      </c>
      <c r="W2509" s="28">
        <f t="shared" si="296"/>
        <v>1</v>
      </c>
    </row>
    <row r="2510" spans="1:23" outlineLevel="2" x14ac:dyDescent="0.25">
      <c r="A2510" s="20" t="s">
        <v>1433</v>
      </c>
      <c r="B2510" s="20">
        <v>1446</v>
      </c>
      <c r="C2510" s="20" t="s">
        <v>122</v>
      </c>
      <c r="D2510" s="20">
        <v>984</v>
      </c>
      <c r="E2510" s="20" t="s">
        <v>183</v>
      </c>
      <c r="F2510" s="20">
        <v>991</v>
      </c>
      <c r="G2510" s="20" t="s">
        <v>748</v>
      </c>
      <c r="S2510" s="23">
        <v>1</v>
      </c>
      <c r="W2510" s="28">
        <f t="shared" ref="W2510:W2585" si="302">SUM(H2510:V2510)</f>
        <v>1</v>
      </c>
    </row>
    <row r="2511" spans="1:23" outlineLevel="2" x14ac:dyDescent="0.25">
      <c r="A2511" s="20" t="s">
        <v>1433</v>
      </c>
      <c r="B2511" s="20">
        <v>1446</v>
      </c>
      <c r="C2511" s="20" t="s">
        <v>122</v>
      </c>
      <c r="D2511" s="20">
        <v>518</v>
      </c>
      <c r="E2511" s="20" t="s">
        <v>214</v>
      </c>
      <c r="F2511" s="20">
        <v>519</v>
      </c>
      <c r="G2511" s="20" t="s">
        <v>823</v>
      </c>
      <c r="V2511" s="23">
        <v>1</v>
      </c>
      <c r="W2511" s="28">
        <f t="shared" si="302"/>
        <v>1</v>
      </c>
    </row>
    <row r="2512" spans="1:23" outlineLevel="1" x14ac:dyDescent="0.25">
      <c r="A2512" s="24" t="s">
        <v>1991</v>
      </c>
      <c r="B2512" s="25"/>
      <c r="C2512" s="25"/>
      <c r="D2512" s="25"/>
      <c r="E2512" s="25"/>
      <c r="F2512" s="25"/>
      <c r="G2512" s="25"/>
      <c r="H2512" s="26">
        <f t="shared" ref="H2512:W2512" si="303">SUBTOTAL(9,H2494:H2511)</f>
        <v>29</v>
      </c>
      <c r="I2512" s="26">
        <f t="shared" si="303"/>
        <v>2</v>
      </c>
      <c r="J2512" s="26">
        <f t="shared" si="303"/>
        <v>33</v>
      </c>
      <c r="K2512" s="26">
        <f t="shared" si="303"/>
        <v>39</v>
      </c>
      <c r="L2512" s="26">
        <f t="shared" si="303"/>
        <v>36</v>
      </c>
      <c r="M2512" s="26">
        <f t="shared" si="303"/>
        <v>39</v>
      </c>
      <c r="N2512" s="26">
        <f t="shared" si="303"/>
        <v>34</v>
      </c>
      <c r="O2512" s="26">
        <f t="shared" si="303"/>
        <v>32</v>
      </c>
      <c r="P2512" s="26">
        <f t="shared" si="303"/>
        <v>33</v>
      </c>
      <c r="Q2512" s="26">
        <f t="shared" si="303"/>
        <v>30</v>
      </c>
      <c r="R2512" s="26">
        <f t="shared" si="303"/>
        <v>33</v>
      </c>
      <c r="S2512" s="26">
        <f t="shared" si="303"/>
        <v>31</v>
      </c>
      <c r="T2512" s="26">
        <f t="shared" si="303"/>
        <v>41</v>
      </c>
      <c r="U2512" s="26">
        <f t="shared" si="303"/>
        <v>50</v>
      </c>
      <c r="V2512" s="26">
        <f t="shared" si="303"/>
        <v>36</v>
      </c>
      <c r="W2512" s="28">
        <f t="shared" si="303"/>
        <v>498</v>
      </c>
    </row>
    <row r="2513" spans="1:23" outlineLevel="2" x14ac:dyDescent="0.25">
      <c r="A2513" s="20" t="s">
        <v>1434</v>
      </c>
      <c r="B2513" s="20">
        <v>707</v>
      </c>
      <c r="C2513" s="20" t="s">
        <v>146</v>
      </c>
      <c r="D2513" s="20">
        <v>1266</v>
      </c>
      <c r="E2513" s="20" t="s">
        <v>224</v>
      </c>
      <c r="F2513" s="20">
        <v>1267</v>
      </c>
      <c r="G2513" s="20" t="s">
        <v>839</v>
      </c>
      <c r="U2513" s="23">
        <v>1</v>
      </c>
      <c r="W2513" s="28">
        <f t="shared" si="302"/>
        <v>1</v>
      </c>
    </row>
    <row r="2514" spans="1:23" outlineLevel="2" x14ac:dyDescent="0.25">
      <c r="A2514" s="20" t="s">
        <v>1434</v>
      </c>
      <c r="B2514" s="20">
        <v>707</v>
      </c>
      <c r="C2514" s="20" t="s">
        <v>146</v>
      </c>
      <c r="D2514" s="20">
        <v>1739</v>
      </c>
      <c r="E2514" s="20" t="s">
        <v>96</v>
      </c>
      <c r="F2514" s="20">
        <v>1715</v>
      </c>
      <c r="G2514" s="20" t="s">
        <v>96</v>
      </c>
      <c r="T2514" s="23">
        <v>1</v>
      </c>
      <c r="W2514" s="28">
        <f t="shared" si="302"/>
        <v>1</v>
      </c>
    </row>
    <row r="2515" spans="1:23" outlineLevel="2" x14ac:dyDescent="0.25">
      <c r="A2515" s="20" t="s">
        <v>1434</v>
      </c>
      <c r="B2515" s="20">
        <v>707</v>
      </c>
      <c r="C2515" s="20" t="s">
        <v>146</v>
      </c>
      <c r="D2515" s="20">
        <v>707</v>
      </c>
      <c r="E2515" s="20" t="s">
        <v>146</v>
      </c>
      <c r="F2515" s="20">
        <v>708</v>
      </c>
      <c r="G2515" s="20" t="s">
        <v>595</v>
      </c>
      <c r="H2515" s="23">
        <v>9</v>
      </c>
      <c r="I2515" s="23">
        <v>4</v>
      </c>
      <c r="J2515" s="23">
        <v>8</v>
      </c>
      <c r="K2515" s="23">
        <v>19</v>
      </c>
      <c r="L2515" s="23">
        <v>11</v>
      </c>
      <c r="W2515" s="28">
        <f t="shared" si="302"/>
        <v>51</v>
      </c>
    </row>
    <row r="2516" spans="1:23" outlineLevel="2" x14ac:dyDescent="0.25">
      <c r="A2516" s="20" t="s">
        <v>1434</v>
      </c>
      <c r="B2516" s="20">
        <v>707</v>
      </c>
      <c r="C2516" s="20" t="s">
        <v>146</v>
      </c>
      <c r="D2516" s="20">
        <v>707</v>
      </c>
      <c r="E2516" s="20" t="s">
        <v>146</v>
      </c>
      <c r="F2516" s="20">
        <v>709</v>
      </c>
      <c r="G2516" s="20" t="s">
        <v>596</v>
      </c>
      <c r="S2516" s="23">
        <v>15</v>
      </c>
      <c r="T2516" s="23">
        <v>11</v>
      </c>
      <c r="U2516" s="23">
        <v>10</v>
      </c>
      <c r="V2516" s="23">
        <v>7</v>
      </c>
      <c r="W2516" s="28">
        <f t="shared" si="302"/>
        <v>43</v>
      </c>
    </row>
    <row r="2517" spans="1:23" outlineLevel="2" x14ac:dyDescent="0.25">
      <c r="A2517" s="20" t="s">
        <v>1434</v>
      </c>
      <c r="B2517" s="20">
        <v>707</v>
      </c>
      <c r="C2517" s="20" t="s">
        <v>146</v>
      </c>
      <c r="D2517" s="20">
        <v>707</v>
      </c>
      <c r="E2517" s="20" t="s">
        <v>146</v>
      </c>
      <c r="F2517" s="20">
        <v>711</v>
      </c>
      <c r="G2517" s="20" t="s">
        <v>597</v>
      </c>
      <c r="P2517" s="23">
        <v>23</v>
      </c>
      <c r="Q2517" s="23">
        <v>14</v>
      </c>
      <c r="R2517" s="23">
        <v>18</v>
      </c>
      <c r="W2517" s="28">
        <f t="shared" si="302"/>
        <v>55</v>
      </c>
    </row>
    <row r="2518" spans="1:23" outlineLevel="2" x14ac:dyDescent="0.25">
      <c r="A2518" s="20" t="s">
        <v>1434</v>
      </c>
      <c r="B2518" s="20">
        <v>707</v>
      </c>
      <c r="C2518" s="20" t="s">
        <v>146</v>
      </c>
      <c r="D2518" s="20">
        <v>707</v>
      </c>
      <c r="E2518" s="20" t="s">
        <v>146</v>
      </c>
      <c r="F2518" s="20">
        <v>710</v>
      </c>
      <c r="G2518" s="20" t="s">
        <v>598</v>
      </c>
      <c r="M2518" s="23">
        <v>17</v>
      </c>
      <c r="N2518" s="23">
        <v>19</v>
      </c>
      <c r="O2518" s="23">
        <v>18</v>
      </c>
      <c r="W2518" s="28">
        <f t="shared" si="302"/>
        <v>54</v>
      </c>
    </row>
    <row r="2519" spans="1:23" outlineLevel="2" x14ac:dyDescent="0.25">
      <c r="A2519" s="20" t="s">
        <v>1434</v>
      </c>
      <c r="B2519" s="20">
        <v>707</v>
      </c>
      <c r="C2519" s="20" t="s">
        <v>146</v>
      </c>
      <c r="D2519" s="20">
        <v>780</v>
      </c>
      <c r="E2519" s="20" t="s">
        <v>158</v>
      </c>
      <c r="F2519" s="20">
        <v>781</v>
      </c>
      <c r="G2519" s="20" t="s">
        <v>644</v>
      </c>
      <c r="J2519" s="23">
        <v>1</v>
      </c>
      <c r="W2519" s="28">
        <f t="shared" si="302"/>
        <v>1</v>
      </c>
    </row>
    <row r="2520" spans="1:23" outlineLevel="2" x14ac:dyDescent="0.25">
      <c r="A2520" s="20" t="s">
        <v>1434</v>
      </c>
      <c r="B2520" s="20">
        <v>707</v>
      </c>
      <c r="C2520" s="20" t="s">
        <v>146</v>
      </c>
      <c r="D2520" s="20">
        <v>957</v>
      </c>
      <c r="E2520" s="20" t="s">
        <v>178</v>
      </c>
      <c r="F2520" s="20">
        <v>959</v>
      </c>
      <c r="G2520" s="20" t="s">
        <v>725</v>
      </c>
      <c r="V2520" s="23">
        <v>1</v>
      </c>
      <c r="W2520" s="28">
        <f t="shared" si="302"/>
        <v>1</v>
      </c>
    </row>
    <row r="2521" spans="1:23" outlineLevel="1" x14ac:dyDescent="0.25">
      <c r="A2521" s="24" t="s">
        <v>1992</v>
      </c>
      <c r="B2521" s="25"/>
      <c r="C2521" s="25"/>
      <c r="D2521" s="25"/>
      <c r="E2521" s="25"/>
      <c r="F2521" s="25"/>
      <c r="G2521" s="25"/>
      <c r="H2521" s="26">
        <f t="shared" ref="H2521:W2521" si="304">SUBTOTAL(9,H2513:H2520)</f>
        <v>9</v>
      </c>
      <c r="I2521" s="26">
        <f t="shared" si="304"/>
        <v>4</v>
      </c>
      <c r="J2521" s="26">
        <f t="shared" si="304"/>
        <v>9</v>
      </c>
      <c r="K2521" s="26">
        <f t="shared" si="304"/>
        <v>19</v>
      </c>
      <c r="L2521" s="26">
        <f t="shared" si="304"/>
        <v>11</v>
      </c>
      <c r="M2521" s="26">
        <f t="shared" si="304"/>
        <v>17</v>
      </c>
      <c r="N2521" s="26">
        <f t="shared" si="304"/>
        <v>19</v>
      </c>
      <c r="O2521" s="26">
        <f t="shared" si="304"/>
        <v>18</v>
      </c>
      <c r="P2521" s="26">
        <f t="shared" si="304"/>
        <v>23</v>
      </c>
      <c r="Q2521" s="26">
        <f t="shared" si="304"/>
        <v>14</v>
      </c>
      <c r="R2521" s="26">
        <f t="shared" si="304"/>
        <v>18</v>
      </c>
      <c r="S2521" s="26">
        <f t="shared" si="304"/>
        <v>15</v>
      </c>
      <c r="T2521" s="26">
        <f t="shared" si="304"/>
        <v>12</v>
      </c>
      <c r="U2521" s="26">
        <f t="shared" si="304"/>
        <v>11</v>
      </c>
      <c r="V2521" s="26">
        <f t="shared" si="304"/>
        <v>8</v>
      </c>
      <c r="W2521" s="28">
        <f t="shared" si="304"/>
        <v>207</v>
      </c>
    </row>
    <row r="2522" spans="1:23" outlineLevel="2" x14ac:dyDescent="0.25">
      <c r="A2522" s="20" t="s">
        <v>1435</v>
      </c>
      <c r="B2522" s="20">
        <v>1498</v>
      </c>
      <c r="C2522" s="20" t="s">
        <v>181</v>
      </c>
      <c r="D2522" s="20">
        <v>1067</v>
      </c>
      <c r="E2522" s="20" t="s">
        <v>97</v>
      </c>
      <c r="F2522" s="20">
        <v>1068</v>
      </c>
      <c r="G2522" s="20" t="s">
        <v>97</v>
      </c>
      <c r="T2522" s="23">
        <v>1</v>
      </c>
      <c r="W2522" s="28">
        <f t="shared" si="302"/>
        <v>1</v>
      </c>
    </row>
    <row r="2523" spans="1:23" outlineLevel="2" x14ac:dyDescent="0.25">
      <c r="A2523" s="20" t="s">
        <v>1435</v>
      </c>
      <c r="B2523" s="20">
        <v>1498</v>
      </c>
      <c r="C2523" s="20" t="s">
        <v>181</v>
      </c>
      <c r="D2523" s="20">
        <v>1508</v>
      </c>
      <c r="E2523" s="20" t="s">
        <v>127</v>
      </c>
      <c r="F2523" s="20">
        <v>609</v>
      </c>
      <c r="G2523" s="20" t="s">
        <v>486</v>
      </c>
      <c r="V2523" s="23">
        <v>1</v>
      </c>
      <c r="W2523" s="28">
        <f t="shared" si="302"/>
        <v>1</v>
      </c>
    </row>
    <row r="2524" spans="1:23" outlineLevel="2" x14ac:dyDescent="0.25">
      <c r="A2524" s="20" t="s">
        <v>1435</v>
      </c>
      <c r="B2524" s="20">
        <v>1498</v>
      </c>
      <c r="C2524" s="20" t="s">
        <v>181</v>
      </c>
      <c r="D2524" s="20">
        <v>847</v>
      </c>
      <c r="E2524" s="20" t="s">
        <v>164</v>
      </c>
      <c r="F2524" s="20">
        <v>850</v>
      </c>
      <c r="G2524" s="20" t="s">
        <v>667</v>
      </c>
      <c r="Q2524" s="23">
        <v>1</v>
      </c>
      <c r="W2524" s="28">
        <f t="shared" si="302"/>
        <v>1</v>
      </c>
    </row>
    <row r="2525" spans="1:23" outlineLevel="2" x14ac:dyDescent="0.25">
      <c r="A2525" s="20" t="s">
        <v>1435</v>
      </c>
      <c r="B2525" s="20">
        <v>1498</v>
      </c>
      <c r="C2525" s="20" t="s">
        <v>181</v>
      </c>
      <c r="D2525" s="20">
        <v>847</v>
      </c>
      <c r="E2525" s="20" t="s">
        <v>164</v>
      </c>
      <c r="F2525" s="20">
        <v>852</v>
      </c>
      <c r="G2525" s="20" t="s">
        <v>668</v>
      </c>
      <c r="M2525" s="23">
        <v>1</v>
      </c>
      <c r="W2525" s="28">
        <f t="shared" si="302"/>
        <v>1</v>
      </c>
    </row>
    <row r="2526" spans="1:23" outlineLevel="2" x14ac:dyDescent="0.25">
      <c r="A2526" s="20" t="s">
        <v>1435</v>
      </c>
      <c r="B2526" s="20">
        <v>1498</v>
      </c>
      <c r="C2526" s="20" t="s">
        <v>181</v>
      </c>
      <c r="D2526" s="20">
        <v>847</v>
      </c>
      <c r="E2526" s="20" t="s">
        <v>164</v>
      </c>
      <c r="F2526" s="20">
        <v>853</v>
      </c>
      <c r="G2526" s="20" t="s">
        <v>669</v>
      </c>
      <c r="K2526" s="23">
        <v>1</v>
      </c>
      <c r="W2526" s="28">
        <f t="shared" si="302"/>
        <v>1</v>
      </c>
    </row>
    <row r="2527" spans="1:23" outlineLevel="2" x14ac:dyDescent="0.25">
      <c r="A2527" s="20" t="s">
        <v>1435</v>
      </c>
      <c r="B2527" s="20">
        <v>1498</v>
      </c>
      <c r="C2527" s="20" t="s">
        <v>181</v>
      </c>
      <c r="D2527" s="20">
        <v>1498</v>
      </c>
      <c r="E2527" s="20" t="s">
        <v>181</v>
      </c>
      <c r="F2527" s="20">
        <v>233</v>
      </c>
      <c r="G2527" s="20" t="s">
        <v>737</v>
      </c>
      <c r="J2527" s="23">
        <v>1</v>
      </c>
      <c r="L2527" s="23">
        <v>1</v>
      </c>
      <c r="O2527" s="23">
        <v>1</v>
      </c>
      <c r="W2527" s="28">
        <f t="shared" si="302"/>
        <v>3</v>
      </c>
    </row>
    <row r="2528" spans="1:23" outlineLevel="2" x14ac:dyDescent="0.25">
      <c r="A2528" s="20" t="s">
        <v>1435</v>
      </c>
      <c r="B2528" s="20">
        <v>1498</v>
      </c>
      <c r="C2528" s="20" t="s">
        <v>181</v>
      </c>
      <c r="D2528" s="20">
        <v>1498</v>
      </c>
      <c r="E2528" s="20" t="s">
        <v>181</v>
      </c>
      <c r="F2528" s="20">
        <v>750</v>
      </c>
      <c r="G2528" s="20" t="s">
        <v>738</v>
      </c>
      <c r="H2528" s="23">
        <v>19</v>
      </c>
      <c r="J2528" s="23">
        <v>20</v>
      </c>
      <c r="K2528" s="23">
        <v>13</v>
      </c>
      <c r="L2528" s="23">
        <v>12</v>
      </c>
      <c r="M2528" s="23">
        <v>21</v>
      </c>
      <c r="N2528" s="23">
        <v>16</v>
      </c>
      <c r="O2528" s="23">
        <v>18</v>
      </c>
      <c r="W2528" s="28">
        <f t="shared" si="302"/>
        <v>119</v>
      </c>
    </row>
    <row r="2529" spans="1:23" outlineLevel="2" x14ac:dyDescent="0.25">
      <c r="A2529" s="20" t="s">
        <v>1435</v>
      </c>
      <c r="B2529" s="20">
        <v>1498</v>
      </c>
      <c r="C2529" s="20" t="s">
        <v>181</v>
      </c>
      <c r="D2529" s="20">
        <v>1498</v>
      </c>
      <c r="E2529" s="20" t="s">
        <v>181</v>
      </c>
      <c r="F2529" s="20">
        <v>1652</v>
      </c>
      <c r="G2529" s="20" t="s">
        <v>739</v>
      </c>
      <c r="S2529" s="23">
        <v>25</v>
      </c>
      <c r="T2529" s="23">
        <v>18</v>
      </c>
      <c r="U2529" s="23">
        <v>18</v>
      </c>
      <c r="V2529" s="23">
        <v>25</v>
      </c>
      <c r="W2529" s="28">
        <f t="shared" si="302"/>
        <v>86</v>
      </c>
    </row>
    <row r="2530" spans="1:23" outlineLevel="2" x14ac:dyDescent="0.25">
      <c r="A2530" s="20" t="s">
        <v>1435</v>
      </c>
      <c r="B2530" s="20">
        <v>1498</v>
      </c>
      <c r="C2530" s="20" t="s">
        <v>181</v>
      </c>
      <c r="D2530" s="20">
        <v>1498</v>
      </c>
      <c r="E2530" s="20" t="s">
        <v>181</v>
      </c>
      <c r="F2530" s="20">
        <v>1499</v>
      </c>
      <c r="G2530" s="20" t="s">
        <v>740</v>
      </c>
      <c r="P2530" s="23">
        <v>20</v>
      </c>
      <c r="Q2530" s="23">
        <v>19</v>
      </c>
      <c r="R2530" s="23">
        <v>31</v>
      </c>
      <c r="W2530" s="28">
        <f t="shared" si="302"/>
        <v>70</v>
      </c>
    </row>
    <row r="2531" spans="1:23" outlineLevel="1" x14ac:dyDescent="0.25">
      <c r="A2531" s="24" t="s">
        <v>1993</v>
      </c>
      <c r="B2531" s="25"/>
      <c r="C2531" s="25"/>
      <c r="D2531" s="25"/>
      <c r="E2531" s="25"/>
      <c r="F2531" s="25"/>
      <c r="G2531" s="25"/>
      <c r="H2531" s="26">
        <f t="shared" ref="H2531:W2531" si="305">SUBTOTAL(9,H2522:H2530)</f>
        <v>19</v>
      </c>
      <c r="I2531" s="26">
        <f t="shared" si="305"/>
        <v>0</v>
      </c>
      <c r="J2531" s="26">
        <f t="shared" si="305"/>
        <v>21</v>
      </c>
      <c r="K2531" s="26">
        <f t="shared" si="305"/>
        <v>14</v>
      </c>
      <c r="L2531" s="26">
        <f t="shared" si="305"/>
        <v>13</v>
      </c>
      <c r="M2531" s="26">
        <f t="shared" si="305"/>
        <v>22</v>
      </c>
      <c r="N2531" s="26">
        <f t="shared" si="305"/>
        <v>16</v>
      </c>
      <c r="O2531" s="26">
        <f t="shared" si="305"/>
        <v>19</v>
      </c>
      <c r="P2531" s="26">
        <f t="shared" si="305"/>
        <v>20</v>
      </c>
      <c r="Q2531" s="26">
        <f t="shared" si="305"/>
        <v>20</v>
      </c>
      <c r="R2531" s="26">
        <f t="shared" si="305"/>
        <v>31</v>
      </c>
      <c r="S2531" s="26">
        <f t="shared" si="305"/>
        <v>25</v>
      </c>
      <c r="T2531" s="26">
        <f t="shared" si="305"/>
        <v>19</v>
      </c>
      <c r="U2531" s="26">
        <f t="shared" si="305"/>
        <v>18</v>
      </c>
      <c r="V2531" s="26">
        <f t="shared" si="305"/>
        <v>26</v>
      </c>
      <c r="W2531" s="28">
        <f t="shared" si="305"/>
        <v>283</v>
      </c>
    </row>
    <row r="2532" spans="1:23" outlineLevel="2" x14ac:dyDescent="0.25">
      <c r="A2532" s="20" t="s">
        <v>1436</v>
      </c>
      <c r="B2532" s="20">
        <v>1498</v>
      </c>
      <c r="C2532" s="20" t="s">
        <v>181</v>
      </c>
      <c r="D2532" s="20">
        <v>180</v>
      </c>
      <c r="E2532" s="20" t="s">
        <v>62</v>
      </c>
      <c r="F2532" s="20">
        <v>181</v>
      </c>
      <c r="G2532" s="20" t="s">
        <v>345</v>
      </c>
      <c r="H2532" s="23">
        <v>2</v>
      </c>
      <c r="W2532" s="28">
        <f t="shared" si="302"/>
        <v>2</v>
      </c>
    </row>
    <row r="2533" spans="1:23" outlineLevel="2" x14ac:dyDescent="0.25">
      <c r="A2533" s="20" t="s">
        <v>1436</v>
      </c>
      <c r="B2533" s="20">
        <v>1498</v>
      </c>
      <c r="C2533" s="20" t="s">
        <v>181</v>
      </c>
      <c r="D2533" s="20">
        <v>1739</v>
      </c>
      <c r="E2533" s="20" t="s">
        <v>96</v>
      </c>
      <c r="F2533" s="20">
        <v>1715</v>
      </c>
      <c r="G2533" s="20" t="s">
        <v>96</v>
      </c>
      <c r="Q2533" s="23">
        <v>1</v>
      </c>
      <c r="W2533" s="28">
        <f t="shared" si="302"/>
        <v>1</v>
      </c>
    </row>
    <row r="2534" spans="1:23" outlineLevel="2" x14ac:dyDescent="0.25">
      <c r="A2534" s="20" t="s">
        <v>1436</v>
      </c>
      <c r="B2534" s="20">
        <v>1498</v>
      </c>
      <c r="C2534" s="20" t="s">
        <v>181</v>
      </c>
      <c r="D2534" s="20">
        <v>1508</v>
      </c>
      <c r="E2534" s="20" t="s">
        <v>127</v>
      </c>
      <c r="F2534" s="20">
        <v>609</v>
      </c>
      <c r="G2534" s="20" t="s">
        <v>486</v>
      </c>
      <c r="V2534" s="23">
        <v>1</v>
      </c>
      <c r="W2534" s="28">
        <f t="shared" si="302"/>
        <v>1</v>
      </c>
    </row>
    <row r="2535" spans="1:23" outlineLevel="2" x14ac:dyDescent="0.25">
      <c r="A2535" s="20" t="s">
        <v>1436</v>
      </c>
      <c r="B2535" s="20">
        <v>1498</v>
      </c>
      <c r="C2535" s="20" t="s">
        <v>181</v>
      </c>
      <c r="D2535" s="20">
        <v>1508</v>
      </c>
      <c r="E2535" s="20" t="s">
        <v>127</v>
      </c>
      <c r="F2535" s="20">
        <v>607</v>
      </c>
      <c r="G2535" s="20" t="s">
        <v>488</v>
      </c>
      <c r="L2535" s="23">
        <v>1</v>
      </c>
      <c r="W2535" s="28">
        <f t="shared" si="302"/>
        <v>1</v>
      </c>
    </row>
    <row r="2536" spans="1:23" outlineLevel="2" x14ac:dyDescent="0.25">
      <c r="A2536" s="20" t="s">
        <v>1436</v>
      </c>
      <c r="B2536" s="20">
        <v>1498</v>
      </c>
      <c r="C2536" s="20" t="s">
        <v>181</v>
      </c>
      <c r="D2536" s="20">
        <v>847</v>
      </c>
      <c r="E2536" s="20" t="s">
        <v>164</v>
      </c>
      <c r="F2536" s="20">
        <v>850</v>
      </c>
      <c r="G2536" s="20" t="s">
        <v>667</v>
      </c>
      <c r="Q2536" s="23">
        <v>1</v>
      </c>
      <c r="W2536" s="28">
        <f t="shared" si="302"/>
        <v>1</v>
      </c>
    </row>
    <row r="2537" spans="1:23" outlineLevel="2" x14ac:dyDescent="0.25">
      <c r="A2537" s="20" t="s">
        <v>1436</v>
      </c>
      <c r="B2537" s="20">
        <v>1498</v>
      </c>
      <c r="C2537" s="20" t="s">
        <v>181</v>
      </c>
      <c r="D2537" s="20">
        <v>847</v>
      </c>
      <c r="E2537" s="20" t="s">
        <v>164</v>
      </c>
      <c r="F2537" s="20">
        <v>853</v>
      </c>
      <c r="G2537" s="20" t="s">
        <v>669</v>
      </c>
      <c r="J2537" s="23">
        <v>1</v>
      </c>
      <c r="W2537" s="28">
        <f t="shared" si="302"/>
        <v>1</v>
      </c>
    </row>
    <row r="2538" spans="1:23" outlineLevel="2" x14ac:dyDescent="0.25">
      <c r="A2538" s="20" t="s">
        <v>1436</v>
      </c>
      <c r="B2538" s="20">
        <v>1498</v>
      </c>
      <c r="C2538" s="20" t="s">
        <v>181</v>
      </c>
      <c r="D2538" s="20">
        <v>1498</v>
      </c>
      <c r="E2538" s="20" t="s">
        <v>181</v>
      </c>
      <c r="F2538" s="20">
        <v>233</v>
      </c>
      <c r="G2538" s="20" t="s">
        <v>737</v>
      </c>
      <c r="J2538" s="23">
        <v>6</v>
      </c>
      <c r="K2538" s="23">
        <v>4</v>
      </c>
      <c r="L2538" s="23">
        <v>3</v>
      </c>
      <c r="M2538" s="23">
        <v>5</v>
      </c>
      <c r="N2538" s="23">
        <v>2</v>
      </c>
      <c r="O2538" s="23">
        <v>1</v>
      </c>
      <c r="W2538" s="28">
        <f t="shared" si="302"/>
        <v>21</v>
      </c>
    </row>
    <row r="2539" spans="1:23" outlineLevel="2" x14ac:dyDescent="0.25">
      <c r="A2539" s="20" t="s">
        <v>1436</v>
      </c>
      <c r="B2539" s="20">
        <v>1498</v>
      </c>
      <c r="C2539" s="20" t="s">
        <v>181</v>
      </c>
      <c r="D2539" s="20">
        <v>1498</v>
      </c>
      <c r="E2539" s="20" t="s">
        <v>181</v>
      </c>
      <c r="F2539" s="20">
        <v>750</v>
      </c>
      <c r="G2539" s="20" t="s">
        <v>738</v>
      </c>
      <c r="H2539" s="23">
        <v>28</v>
      </c>
      <c r="J2539" s="23">
        <v>51</v>
      </c>
      <c r="K2539" s="23">
        <v>42</v>
      </c>
      <c r="L2539" s="23">
        <v>32</v>
      </c>
      <c r="M2539" s="23">
        <v>41</v>
      </c>
      <c r="N2539" s="23">
        <v>22</v>
      </c>
      <c r="O2539" s="23">
        <v>30</v>
      </c>
      <c r="W2539" s="28">
        <f t="shared" si="302"/>
        <v>246</v>
      </c>
    </row>
    <row r="2540" spans="1:23" outlineLevel="2" x14ac:dyDescent="0.25">
      <c r="A2540" s="20" t="s">
        <v>1436</v>
      </c>
      <c r="B2540" s="20">
        <v>1498</v>
      </c>
      <c r="C2540" s="20" t="s">
        <v>181</v>
      </c>
      <c r="D2540" s="20">
        <v>1498</v>
      </c>
      <c r="E2540" s="20" t="s">
        <v>181</v>
      </c>
      <c r="F2540" s="20">
        <v>1652</v>
      </c>
      <c r="G2540" s="20" t="s">
        <v>739</v>
      </c>
      <c r="S2540" s="23">
        <v>34</v>
      </c>
      <c r="T2540" s="23">
        <v>33</v>
      </c>
      <c r="U2540" s="23">
        <v>36</v>
      </c>
      <c r="V2540" s="23">
        <v>28</v>
      </c>
      <c r="W2540" s="28">
        <f t="shared" si="302"/>
        <v>131</v>
      </c>
    </row>
    <row r="2541" spans="1:23" outlineLevel="2" x14ac:dyDescent="0.25">
      <c r="A2541" s="20" t="s">
        <v>1436</v>
      </c>
      <c r="B2541" s="20">
        <v>1498</v>
      </c>
      <c r="C2541" s="20" t="s">
        <v>181</v>
      </c>
      <c r="D2541" s="20">
        <v>1498</v>
      </c>
      <c r="E2541" s="20" t="s">
        <v>181</v>
      </c>
      <c r="F2541" s="20">
        <v>1499</v>
      </c>
      <c r="G2541" s="20" t="s">
        <v>740</v>
      </c>
      <c r="P2541" s="23">
        <v>26</v>
      </c>
      <c r="Q2541" s="23">
        <v>41</v>
      </c>
      <c r="R2541" s="23">
        <v>39</v>
      </c>
      <c r="W2541" s="28">
        <f t="shared" si="302"/>
        <v>106</v>
      </c>
    </row>
    <row r="2542" spans="1:23" outlineLevel="2" x14ac:dyDescent="0.25">
      <c r="A2542" s="20" t="s">
        <v>1436</v>
      </c>
      <c r="B2542" s="20">
        <v>1498</v>
      </c>
      <c r="C2542" s="20" t="s">
        <v>181</v>
      </c>
      <c r="D2542" s="20">
        <v>480</v>
      </c>
      <c r="E2542" s="20" t="s">
        <v>208</v>
      </c>
      <c r="F2542" s="20">
        <v>482</v>
      </c>
      <c r="G2542" s="20" t="s">
        <v>810</v>
      </c>
      <c r="S2542" s="23">
        <v>1</v>
      </c>
      <c r="W2542" s="28">
        <f t="shared" si="302"/>
        <v>1</v>
      </c>
    </row>
    <row r="2543" spans="1:23" outlineLevel="1" x14ac:dyDescent="0.25">
      <c r="A2543" s="24" t="s">
        <v>1994</v>
      </c>
      <c r="B2543" s="25"/>
      <c r="C2543" s="25"/>
      <c r="D2543" s="25"/>
      <c r="E2543" s="25"/>
      <c r="F2543" s="25"/>
      <c r="G2543" s="25"/>
      <c r="H2543" s="26">
        <f t="shared" ref="H2543:W2543" si="306">SUBTOTAL(9,H2532:H2542)</f>
        <v>30</v>
      </c>
      <c r="I2543" s="26">
        <f t="shared" si="306"/>
        <v>0</v>
      </c>
      <c r="J2543" s="26">
        <f t="shared" si="306"/>
        <v>58</v>
      </c>
      <c r="K2543" s="26">
        <f t="shared" si="306"/>
        <v>46</v>
      </c>
      <c r="L2543" s="26">
        <f t="shared" si="306"/>
        <v>36</v>
      </c>
      <c r="M2543" s="26">
        <f t="shared" si="306"/>
        <v>46</v>
      </c>
      <c r="N2543" s="26">
        <f t="shared" si="306"/>
        <v>24</v>
      </c>
      <c r="O2543" s="26">
        <f t="shared" si="306"/>
        <v>31</v>
      </c>
      <c r="P2543" s="26">
        <f t="shared" si="306"/>
        <v>26</v>
      </c>
      <c r="Q2543" s="26">
        <f t="shared" si="306"/>
        <v>43</v>
      </c>
      <c r="R2543" s="26">
        <f t="shared" si="306"/>
        <v>39</v>
      </c>
      <c r="S2543" s="26">
        <f t="shared" si="306"/>
        <v>35</v>
      </c>
      <c r="T2543" s="26">
        <f t="shared" si="306"/>
        <v>33</v>
      </c>
      <c r="U2543" s="26">
        <f t="shared" si="306"/>
        <v>36</v>
      </c>
      <c r="V2543" s="26">
        <f t="shared" si="306"/>
        <v>29</v>
      </c>
      <c r="W2543" s="28">
        <f t="shared" si="306"/>
        <v>512</v>
      </c>
    </row>
    <row r="2544" spans="1:23" outlineLevel="2" x14ac:dyDescent="0.25">
      <c r="A2544" s="20" t="s">
        <v>1437</v>
      </c>
      <c r="B2544" s="20">
        <v>1002</v>
      </c>
      <c r="C2544" s="20" t="s">
        <v>58</v>
      </c>
      <c r="D2544" s="20">
        <v>298</v>
      </c>
      <c r="E2544" s="20" t="s">
        <v>100</v>
      </c>
      <c r="F2544" s="20">
        <v>299</v>
      </c>
      <c r="G2544" s="20" t="s">
        <v>397</v>
      </c>
      <c r="H2544" s="23">
        <v>1</v>
      </c>
      <c r="K2544" s="23">
        <v>1</v>
      </c>
      <c r="W2544" s="28">
        <f t="shared" si="302"/>
        <v>2</v>
      </c>
    </row>
    <row r="2545" spans="1:23" outlineLevel="1" x14ac:dyDescent="0.25">
      <c r="A2545" s="24" t="s">
        <v>1995</v>
      </c>
      <c r="B2545" s="25"/>
      <c r="C2545" s="25"/>
      <c r="D2545" s="25"/>
      <c r="E2545" s="25"/>
      <c r="F2545" s="25"/>
      <c r="G2545" s="25"/>
      <c r="H2545" s="26">
        <f t="shared" ref="H2545:W2545" si="307">SUBTOTAL(9,H2544:H2544)</f>
        <v>1</v>
      </c>
      <c r="I2545" s="26">
        <f t="shared" si="307"/>
        <v>0</v>
      </c>
      <c r="J2545" s="26">
        <f t="shared" si="307"/>
        <v>0</v>
      </c>
      <c r="K2545" s="26">
        <f t="shared" si="307"/>
        <v>1</v>
      </c>
      <c r="L2545" s="26">
        <f t="shared" si="307"/>
        <v>0</v>
      </c>
      <c r="M2545" s="26">
        <f t="shared" si="307"/>
        <v>0</v>
      </c>
      <c r="N2545" s="26">
        <f t="shared" si="307"/>
        <v>0</v>
      </c>
      <c r="O2545" s="26">
        <f t="shared" si="307"/>
        <v>0</v>
      </c>
      <c r="P2545" s="26">
        <f t="shared" si="307"/>
        <v>0</v>
      </c>
      <c r="Q2545" s="26">
        <f t="shared" si="307"/>
        <v>0</v>
      </c>
      <c r="R2545" s="26">
        <f t="shared" si="307"/>
        <v>0</v>
      </c>
      <c r="S2545" s="26">
        <f t="shared" si="307"/>
        <v>0</v>
      </c>
      <c r="T2545" s="26">
        <f t="shared" si="307"/>
        <v>0</v>
      </c>
      <c r="U2545" s="26">
        <f t="shared" si="307"/>
        <v>0</v>
      </c>
      <c r="V2545" s="26">
        <f t="shared" si="307"/>
        <v>0</v>
      </c>
      <c r="W2545" s="28">
        <f t="shared" si="307"/>
        <v>2</v>
      </c>
    </row>
    <row r="2546" spans="1:23" outlineLevel="2" x14ac:dyDescent="0.25">
      <c r="A2546" s="20" t="s">
        <v>1438</v>
      </c>
      <c r="B2546" s="20">
        <v>387</v>
      </c>
      <c r="C2546" s="20" t="s">
        <v>89</v>
      </c>
      <c r="D2546" s="20">
        <v>387</v>
      </c>
      <c r="E2546" s="20" t="s">
        <v>89</v>
      </c>
      <c r="F2546" s="20">
        <v>388</v>
      </c>
      <c r="G2546" s="20" t="s">
        <v>388</v>
      </c>
      <c r="J2546" s="23">
        <v>1</v>
      </c>
      <c r="K2546" s="23">
        <v>3</v>
      </c>
      <c r="L2546" s="23">
        <v>4</v>
      </c>
      <c r="M2546" s="23">
        <v>5</v>
      </c>
      <c r="N2546" s="23">
        <v>1</v>
      </c>
      <c r="O2546" s="23">
        <v>4</v>
      </c>
      <c r="W2546" s="28">
        <f t="shared" si="302"/>
        <v>18</v>
      </c>
    </row>
    <row r="2547" spans="1:23" outlineLevel="2" x14ac:dyDescent="0.25">
      <c r="A2547" s="20" t="s">
        <v>1438</v>
      </c>
      <c r="B2547" s="20">
        <v>387</v>
      </c>
      <c r="C2547" s="20" t="s">
        <v>89</v>
      </c>
      <c r="D2547" s="20">
        <v>364</v>
      </c>
      <c r="E2547" s="20" t="s">
        <v>117</v>
      </c>
      <c r="F2547" s="20">
        <v>384</v>
      </c>
      <c r="G2547" s="20" t="s">
        <v>420</v>
      </c>
      <c r="V2547" s="23">
        <v>1</v>
      </c>
      <c r="W2547" s="28">
        <f t="shared" si="302"/>
        <v>1</v>
      </c>
    </row>
    <row r="2548" spans="1:23" outlineLevel="2" x14ac:dyDescent="0.25">
      <c r="A2548" s="20" t="s">
        <v>1438</v>
      </c>
      <c r="B2548" s="20">
        <v>387</v>
      </c>
      <c r="C2548" s="20" t="s">
        <v>89</v>
      </c>
      <c r="D2548" s="20">
        <v>364</v>
      </c>
      <c r="E2548" s="20" t="s">
        <v>117</v>
      </c>
      <c r="F2548" s="20">
        <v>375</v>
      </c>
      <c r="G2548" s="20" t="s">
        <v>427</v>
      </c>
      <c r="Q2548" s="23">
        <v>4</v>
      </c>
      <c r="W2548" s="28">
        <f t="shared" si="302"/>
        <v>4</v>
      </c>
    </row>
    <row r="2549" spans="1:23" outlineLevel="2" x14ac:dyDescent="0.25">
      <c r="A2549" s="20" t="s">
        <v>1438</v>
      </c>
      <c r="B2549" s="20">
        <v>387</v>
      </c>
      <c r="C2549" s="20" t="s">
        <v>89</v>
      </c>
      <c r="D2549" s="20">
        <v>364</v>
      </c>
      <c r="E2549" s="20" t="s">
        <v>117</v>
      </c>
      <c r="F2549" s="20">
        <v>378</v>
      </c>
      <c r="G2549" s="20" t="s">
        <v>433</v>
      </c>
      <c r="S2549" s="23">
        <v>2</v>
      </c>
      <c r="T2549" s="23">
        <v>1</v>
      </c>
      <c r="W2549" s="28">
        <f t="shared" si="302"/>
        <v>3</v>
      </c>
    </row>
    <row r="2550" spans="1:23" outlineLevel="1" x14ac:dyDescent="0.25">
      <c r="A2550" s="24" t="s">
        <v>1996</v>
      </c>
      <c r="B2550" s="25"/>
      <c r="C2550" s="25"/>
      <c r="D2550" s="25"/>
      <c r="E2550" s="25"/>
      <c r="F2550" s="25"/>
      <c r="G2550" s="25"/>
      <c r="H2550" s="26">
        <f t="shared" ref="H2550:W2550" si="308">SUBTOTAL(9,H2546:H2549)</f>
        <v>0</v>
      </c>
      <c r="I2550" s="26">
        <f t="shared" si="308"/>
        <v>0</v>
      </c>
      <c r="J2550" s="26">
        <f t="shared" si="308"/>
        <v>1</v>
      </c>
      <c r="K2550" s="26">
        <f t="shared" si="308"/>
        <v>3</v>
      </c>
      <c r="L2550" s="26">
        <f t="shared" si="308"/>
        <v>4</v>
      </c>
      <c r="M2550" s="26">
        <f t="shared" si="308"/>
        <v>5</v>
      </c>
      <c r="N2550" s="26">
        <f t="shared" si="308"/>
        <v>1</v>
      </c>
      <c r="O2550" s="26">
        <f t="shared" si="308"/>
        <v>4</v>
      </c>
      <c r="P2550" s="26">
        <f t="shared" si="308"/>
        <v>0</v>
      </c>
      <c r="Q2550" s="26">
        <f t="shared" si="308"/>
        <v>4</v>
      </c>
      <c r="R2550" s="26">
        <f t="shared" si="308"/>
        <v>0</v>
      </c>
      <c r="S2550" s="26">
        <f t="shared" si="308"/>
        <v>2</v>
      </c>
      <c r="T2550" s="26">
        <f t="shared" si="308"/>
        <v>1</v>
      </c>
      <c r="U2550" s="26">
        <f t="shared" si="308"/>
        <v>0</v>
      </c>
      <c r="V2550" s="26">
        <f t="shared" si="308"/>
        <v>1</v>
      </c>
      <c r="W2550" s="28">
        <f t="shared" si="308"/>
        <v>26</v>
      </c>
    </row>
    <row r="2551" spans="1:23" outlineLevel="2" x14ac:dyDescent="0.25">
      <c r="A2551" s="20" t="s">
        <v>1439</v>
      </c>
      <c r="B2551" s="20">
        <v>1002</v>
      </c>
      <c r="C2551" s="20" t="s">
        <v>58</v>
      </c>
      <c r="D2551" s="20">
        <v>626</v>
      </c>
      <c r="E2551" s="20" t="s">
        <v>187</v>
      </c>
      <c r="F2551" s="20">
        <v>627</v>
      </c>
      <c r="G2551" s="20" t="s">
        <v>760</v>
      </c>
      <c r="J2551" s="23">
        <v>1</v>
      </c>
      <c r="K2551" s="23">
        <v>2</v>
      </c>
      <c r="O2551" s="23">
        <v>1</v>
      </c>
      <c r="P2551" s="23">
        <v>1</v>
      </c>
      <c r="R2551" s="23">
        <v>1</v>
      </c>
      <c r="T2551" s="23">
        <v>2</v>
      </c>
      <c r="V2551" s="23">
        <v>2</v>
      </c>
      <c r="W2551" s="28">
        <f t="shared" si="302"/>
        <v>10</v>
      </c>
    </row>
    <row r="2552" spans="1:23" outlineLevel="1" x14ac:dyDescent="0.25">
      <c r="A2552" s="24" t="s">
        <v>1997</v>
      </c>
      <c r="B2552" s="25"/>
      <c r="C2552" s="25"/>
      <c r="D2552" s="25"/>
      <c r="E2552" s="25"/>
      <c r="F2552" s="25"/>
      <c r="G2552" s="25"/>
      <c r="H2552" s="26">
        <f t="shared" ref="H2552:W2552" si="309">SUBTOTAL(9,H2551:H2551)</f>
        <v>0</v>
      </c>
      <c r="I2552" s="26">
        <f t="shared" si="309"/>
        <v>0</v>
      </c>
      <c r="J2552" s="26">
        <f t="shared" si="309"/>
        <v>1</v>
      </c>
      <c r="K2552" s="26">
        <f t="shared" si="309"/>
        <v>2</v>
      </c>
      <c r="L2552" s="26">
        <f t="shared" si="309"/>
        <v>0</v>
      </c>
      <c r="M2552" s="26">
        <f t="shared" si="309"/>
        <v>0</v>
      </c>
      <c r="N2552" s="26">
        <f t="shared" si="309"/>
        <v>0</v>
      </c>
      <c r="O2552" s="26">
        <f t="shared" si="309"/>
        <v>1</v>
      </c>
      <c r="P2552" s="26">
        <f t="shared" si="309"/>
        <v>1</v>
      </c>
      <c r="Q2552" s="26">
        <f t="shared" si="309"/>
        <v>0</v>
      </c>
      <c r="R2552" s="26">
        <f t="shared" si="309"/>
        <v>1</v>
      </c>
      <c r="S2552" s="26">
        <f t="shared" si="309"/>
        <v>0</v>
      </c>
      <c r="T2552" s="26">
        <f t="shared" si="309"/>
        <v>2</v>
      </c>
      <c r="U2552" s="26">
        <f t="shared" si="309"/>
        <v>0</v>
      </c>
      <c r="V2552" s="26">
        <f t="shared" si="309"/>
        <v>2</v>
      </c>
      <c r="W2552" s="28">
        <f t="shared" si="309"/>
        <v>10</v>
      </c>
    </row>
    <row r="2553" spans="1:23" outlineLevel="2" x14ac:dyDescent="0.25">
      <c r="A2553" s="20" t="s">
        <v>1440</v>
      </c>
      <c r="B2553" s="20">
        <v>969</v>
      </c>
      <c r="C2553" s="20" t="s">
        <v>180</v>
      </c>
      <c r="D2553" s="20">
        <v>1180</v>
      </c>
      <c r="E2553" s="20" t="s">
        <v>230</v>
      </c>
      <c r="F2553" s="20">
        <v>1181</v>
      </c>
      <c r="G2553" s="20" t="s">
        <v>230</v>
      </c>
      <c r="S2553" s="23">
        <v>13</v>
      </c>
      <c r="T2553" s="23">
        <v>10</v>
      </c>
      <c r="U2553" s="23">
        <v>15</v>
      </c>
      <c r="V2553" s="23">
        <v>14</v>
      </c>
      <c r="W2553" s="28">
        <f t="shared" si="302"/>
        <v>52</v>
      </c>
    </row>
    <row r="2554" spans="1:23" outlineLevel="2" x14ac:dyDescent="0.25">
      <c r="A2554" s="20" t="s">
        <v>1440</v>
      </c>
      <c r="B2554" s="20">
        <v>969</v>
      </c>
      <c r="C2554" s="20" t="s">
        <v>180</v>
      </c>
      <c r="D2554" s="20">
        <v>969</v>
      </c>
      <c r="E2554" s="20" t="s">
        <v>180</v>
      </c>
      <c r="F2554" s="20">
        <v>973</v>
      </c>
      <c r="G2554" s="20" t="s">
        <v>733</v>
      </c>
      <c r="H2554" s="23">
        <v>4</v>
      </c>
      <c r="N2554" s="23">
        <v>1</v>
      </c>
      <c r="O2554" s="23">
        <v>2</v>
      </c>
      <c r="W2554" s="28">
        <f t="shared" si="302"/>
        <v>7</v>
      </c>
    </row>
    <row r="2555" spans="1:23" outlineLevel="2" x14ac:dyDescent="0.25">
      <c r="A2555" s="20" t="s">
        <v>1440</v>
      </c>
      <c r="B2555" s="20">
        <v>969</v>
      </c>
      <c r="C2555" s="20" t="s">
        <v>180</v>
      </c>
      <c r="D2555" s="20">
        <v>969</v>
      </c>
      <c r="E2555" s="20" t="s">
        <v>180</v>
      </c>
      <c r="F2555" s="20">
        <v>974</v>
      </c>
      <c r="G2555" s="20" t="s">
        <v>735</v>
      </c>
      <c r="P2555" s="23">
        <v>11</v>
      </c>
      <c r="Q2555" s="23">
        <v>10</v>
      </c>
      <c r="R2555" s="23">
        <v>10</v>
      </c>
      <c r="W2555" s="28">
        <f t="shared" si="302"/>
        <v>31</v>
      </c>
    </row>
    <row r="2556" spans="1:23" outlineLevel="2" x14ac:dyDescent="0.25">
      <c r="A2556" s="20" t="s">
        <v>1440</v>
      </c>
      <c r="B2556" s="20">
        <v>969</v>
      </c>
      <c r="C2556" s="20" t="s">
        <v>180</v>
      </c>
      <c r="D2556" s="20">
        <v>969</v>
      </c>
      <c r="E2556" s="20" t="s">
        <v>180</v>
      </c>
      <c r="F2556" s="20">
        <v>975</v>
      </c>
      <c r="G2556" s="20" t="s">
        <v>736</v>
      </c>
      <c r="J2556" s="23">
        <v>7</v>
      </c>
      <c r="K2556" s="23">
        <v>8</v>
      </c>
      <c r="L2556" s="23">
        <v>3</v>
      </c>
      <c r="M2556" s="23">
        <v>8</v>
      </c>
      <c r="N2556" s="23">
        <v>10</v>
      </c>
      <c r="O2556" s="23">
        <v>12</v>
      </c>
      <c r="W2556" s="28">
        <f t="shared" si="302"/>
        <v>48</v>
      </c>
    </row>
    <row r="2557" spans="1:23" outlineLevel="1" x14ac:dyDescent="0.25">
      <c r="A2557" s="24" t="s">
        <v>1998</v>
      </c>
      <c r="B2557" s="25"/>
      <c r="C2557" s="25"/>
      <c r="D2557" s="25"/>
      <c r="E2557" s="25"/>
      <c r="F2557" s="25"/>
      <c r="G2557" s="25"/>
      <c r="H2557" s="26">
        <f t="shared" ref="H2557:W2557" si="310">SUBTOTAL(9,H2553:H2556)</f>
        <v>4</v>
      </c>
      <c r="I2557" s="26">
        <f t="shared" si="310"/>
        <v>0</v>
      </c>
      <c r="J2557" s="26">
        <f t="shared" si="310"/>
        <v>7</v>
      </c>
      <c r="K2557" s="26">
        <f t="shared" si="310"/>
        <v>8</v>
      </c>
      <c r="L2557" s="26">
        <f t="shared" si="310"/>
        <v>3</v>
      </c>
      <c r="M2557" s="26">
        <f t="shared" si="310"/>
        <v>8</v>
      </c>
      <c r="N2557" s="26">
        <f t="shared" si="310"/>
        <v>11</v>
      </c>
      <c r="O2557" s="26">
        <f t="shared" si="310"/>
        <v>14</v>
      </c>
      <c r="P2557" s="26">
        <f t="shared" si="310"/>
        <v>11</v>
      </c>
      <c r="Q2557" s="26">
        <f t="shared" si="310"/>
        <v>10</v>
      </c>
      <c r="R2557" s="26">
        <f t="shared" si="310"/>
        <v>10</v>
      </c>
      <c r="S2557" s="26">
        <f t="shared" si="310"/>
        <v>13</v>
      </c>
      <c r="T2557" s="26">
        <f t="shared" si="310"/>
        <v>10</v>
      </c>
      <c r="U2557" s="26">
        <f t="shared" si="310"/>
        <v>15</v>
      </c>
      <c r="V2557" s="26">
        <f t="shared" si="310"/>
        <v>14</v>
      </c>
      <c r="W2557" s="28">
        <f t="shared" si="310"/>
        <v>138</v>
      </c>
    </row>
    <row r="2558" spans="1:23" outlineLevel="2" x14ac:dyDescent="0.25">
      <c r="A2558" s="20" t="s">
        <v>1441</v>
      </c>
      <c r="B2558" s="20">
        <v>1401</v>
      </c>
      <c r="C2558" s="20" t="s">
        <v>888</v>
      </c>
      <c r="D2558" s="20">
        <v>78</v>
      </c>
      <c r="E2558" s="20" t="s">
        <v>34</v>
      </c>
      <c r="F2558" s="20">
        <v>84</v>
      </c>
      <c r="G2558" s="20" t="s">
        <v>303</v>
      </c>
      <c r="S2558" s="23">
        <v>1</v>
      </c>
      <c r="W2558" s="28">
        <f t="shared" si="302"/>
        <v>1</v>
      </c>
    </row>
    <row r="2559" spans="1:23" outlineLevel="2" x14ac:dyDescent="0.25">
      <c r="A2559" s="20" t="s">
        <v>1441</v>
      </c>
      <c r="B2559" s="20">
        <v>1401</v>
      </c>
      <c r="C2559" s="20" t="s">
        <v>888</v>
      </c>
      <c r="D2559" s="20">
        <v>1197</v>
      </c>
      <c r="E2559" s="20" t="s">
        <v>239</v>
      </c>
      <c r="F2559" s="20">
        <v>1198</v>
      </c>
      <c r="G2559" s="20" t="s">
        <v>239</v>
      </c>
      <c r="U2559" s="23">
        <v>1</v>
      </c>
      <c r="W2559" s="28">
        <f t="shared" si="302"/>
        <v>1</v>
      </c>
    </row>
    <row r="2560" spans="1:23" outlineLevel="2" x14ac:dyDescent="0.25">
      <c r="A2560" s="20" t="s">
        <v>1441</v>
      </c>
      <c r="B2560" s="20">
        <v>1401</v>
      </c>
      <c r="C2560" s="20" t="s">
        <v>888</v>
      </c>
      <c r="D2560" s="20">
        <v>718</v>
      </c>
      <c r="E2560" s="20" t="s">
        <v>148</v>
      </c>
      <c r="F2560" s="20">
        <v>719</v>
      </c>
      <c r="G2560" s="20" t="s">
        <v>602</v>
      </c>
      <c r="H2560" s="23">
        <v>1</v>
      </c>
      <c r="J2560" s="23">
        <v>1</v>
      </c>
      <c r="K2560" s="23">
        <v>3</v>
      </c>
      <c r="L2560" s="23">
        <v>2</v>
      </c>
      <c r="M2560" s="23">
        <v>2</v>
      </c>
      <c r="N2560" s="23">
        <v>2</v>
      </c>
      <c r="O2560" s="23">
        <v>1</v>
      </c>
      <c r="W2560" s="28">
        <f t="shared" si="302"/>
        <v>12</v>
      </c>
    </row>
    <row r="2561" spans="1:23" outlineLevel="2" x14ac:dyDescent="0.25">
      <c r="A2561" s="20" t="s">
        <v>1441</v>
      </c>
      <c r="B2561" s="20">
        <v>1401</v>
      </c>
      <c r="C2561" s="20" t="s">
        <v>888</v>
      </c>
      <c r="D2561" s="20">
        <v>718</v>
      </c>
      <c r="E2561" s="20" t="s">
        <v>148</v>
      </c>
      <c r="F2561" s="20">
        <v>721</v>
      </c>
      <c r="G2561" s="20" t="s">
        <v>603</v>
      </c>
      <c r="Q2561" s="23">
        <v>1</v>
      </c>
      <c r="R2561" s="23">
        <v>2</v>
      </c>
      <c r="W2561" s="28">
        <f t="shared" si="302"/>
        <v>3</v>
      </c>
    </row>
    <row r="2562" spans="1:23" outlineLevel="2" x14ac:dyDescent="0.25">
      <c r="A2562" s="20" t="s">
        <v>1441</v>
      </c>
      <c r="B2562" s="20">
        <v>1401</v>
      </c>
      <c r="C2562" s="20" t="s">
        <v>888</v>
      </c>
      <c r="D2562" s="20">
        <v>718</v>
      </c>
      <c r="E2562" s="20" t="s">
        <v>148</v>
      </c>
      <c r="F2562" s="20">
        <v>720</v>
      </c>
      <c r="G2562" s="20" t="s">
        <v>604</v>
      </c>
      <c r="S2562" s="23">
        <v>2</v>
      </c>
      <c r="T2562" s="23">
        <v>1</v>
      </c>
      <c r="U2562" s="23">
        <v>1</v>
      </c>
      <c r="W2562" s="28">
        <f t="shared" si="302"/>
        <v>4</v>
      </c>
    </row>
    <row r="2563" spans="1:23" outlineLevel="2" x14ac:dyDescent="0.25">
      <c r="A2563" s="20" t="s">
        <v>1441</v>
      </c>
      <c r="B2563" s="20">
        <v>1401</v>
      </c>
      <c r="C2563" s="20" t="s">
        <v>888</v>
      </c>
      <c r="D2563" s="20">
        <v>1469</v>
      </c>
      <c r="E2563" s="20" t="s">
        <v>176</v>
      </c>
      <c r="F2563" s="20">
        <v>947</v>
      </c>
      <c r="G2563" s="20" t="s">
        <v>719</v>
      </c>
      <c r="J2563" s="23">
        <v>1</v>
      </c>
      <c r="L2563" s="23">
        <v>1</v>
      </c>
      <c r="M2563" s="23">
        <v>4</v>
      </c>
      <c r="W2563" s="28">
        <f t="shared" si="302"/>
        <v>6</v>
      </c>
    </row>
    <row r="2564" spans="1:23" outlineLevel="2" x14ac:dyDescent="0.25">
      <c r="A2564" s="20" t="s">
        <v>1441</v>
      </c>
      <c r="B2564" s="20">
        <v>1401</v>
      </c>
      <c r="C2564" s="20" t="s">
        <v>888</v>
      </c>
      <c r="D2564" s="20">
        <v>1469</v>
      </c>
      <c r="E2564" s="20" t="s">
        <v>176</v>
      </c>
      <c r="F2564" s="20">
        <v>948</v>
      </c>
      <c r="G2564" s="20" t="s">
        <v>720</v>
      </c>
      <c r="S2564" s="23">
        <v>2</v>
      </c>
      <c r="T2564" s="23">
        <v>1</v>
      </c>
      <c r="U2564" s="23">
        <v>4</v>
      </c>
      <c r="V2564" s="23">
        <v>2</v>
      </c>
      <c r="W2564" s="28">
        <f t="shared" si="302"/>
        <v>9</v>
      </c>
    </row>
    <row r="2565" spans="1:23" outlineLevel="2" x14ac:dyDescent="0.25">
      <c r="A2565" s="20" t="s">
        <v>1441</v>
      </c>
      <c r="B2565" s="20">
        <v>1401</v>
      </c>
      <c r="C2565" s="20" t="s">
        <v>888</v>
      </c>
      <c r="D2565" s="20">
        <v>1469</v>
      </c>
      <c r="E2565" s="20" t="s">
        <v>176</v>
      </c>
      <c r="F2565" s="20">
        <v>949</v>
      </c>
      <c r="G2565" s="20" t="s">
        <v>721</v>
      </c>
      <c r="N2565" s="23">
        <v>1</v>
      </c>
      <c r="O2565" s="23">
        <v>4</v>
      </c>
      <c r="P2565" s="23">
        <v>1</v>
      </c>
      <c r="Q2565" s="23">
        <v>2</v>
      </c>
      <c r="R2565" s="23">
        <v>2</v>
      </c>
      <c r="W2565" s="28">
        <f t="shared" si="302"/>
        <v>10</v>
      </c>
    </row>
    <row r="2566" spans="1:23" outlineLevel="1" x14ac:dyDescent="0.25">
      <c r="A2566" s="24" t="s">
        <v>1999</v>
      </c>
      <c r="B2566" s="25"/>
      <c r="C2566" s="25"/>
      <c r="D2566" s="25"/>
      <c r="E2566" s="25"/>
      <c r="F2566" s="25"/>
      <c r="G2566" s="25"/>
      <c r="H2566" s="26">
        <f t="shared" ref="H2566:W2566" si="311">SUBTOTAL(9,H2558:H2565)</f>
        <v>1</v>
      </c>
      <c r="I2566" s="26">
        <f t="shared" si="311"/>
        <v>0</v>
      </c>
      <c r="J2566" s="26">
        <f t="shared" si="311"/>
        <v>2</v>
      </c>
      <c r="K2566" s="26">
        <f t="shared" si="311"/>
        <v>3</v>
      </c>
      <c r="L2566" s="26">
        <f t="shared" si="311"/>
        <v>3</v>
      </c>
      <c r="M2566" s="26">
        <f t="shared" si="311"/>
        <v>6</v>
      </c>
      <c r="N2566" s="26">
        <f t="shared" si="311"/>
        <v>3</v>
      </c>
      <c r="O2566" s="26">
        <f t="shared" si="311"/>
        <v>5</v>
      </c>
      <c r="P2566" s="26">
        <f t="shared" si="311"/>
        <v>1</v>
      </c>
      <c r="Q2566" s="26">
        <f t="shared" si="311"/>
        <v>3</v>
      </c>
      <c r="R2566" s="26">
        <f t="shared" si="311"/>
        <v>4</v>
      </c>
      <c r="S2566" s="26">
        <f t="shared" si="311"/>
        <v>5</v>
      </c>
      <c r="T2566" s="26">
        <f t="shared" si="311"/>
        <v>2</v>
      </c>
      <c r="U2566" s="26">
        <f t="shared" si="311"/>
        <v>6</v>
      </c>
      <c r="V2566" s="26">
        <f t="shared" si="311"/>
        <v>2</v>
      </c>
      <c r="W2566" s="28">
        <f t="shared" si="311"/>
        <v>46</v>
      </c>
    </row>
    <row r="2567" spans="1:23" outlineLevel="2" x14ac:dyDescent="0.25">
      <c r="A2567" s="20" t="s">
        <v>1442</v>
      </c>
      <c r="B2567" s="20">
        <v>1002</v>
      </c>
      <c r="C2567" s="20" t="s">
        <v>58</v>
      </c>
      <c r="D2567" s="20">
        <v>1480</v>
      </c>
      <c r="E2567" s="20" t="s">
        <v>184</v>
      </c>
      <c r="F2567" s="20">
        <v>392</v>
      </c>
      <c r="G2567" s="20" t="s">
        <v>752</v>
      </c>
      <c r="V2567" s="23">
        <v>1</v>
      </c>
      <c r="W2567" s="28">
        <f t="shared" si="302"/>
        <v>1</v>
      </c>
    </row>
    <row r="2568" spans="1:23" outlineLevel="1" x14ac:dyDescent="0.25">
      <c r="A2568" s="24" t="s">
        <v>2000</v>
      </c>
      <c r="B2568" s="25"/>
      <c r="C2568" s="25"/>
      <c r="D2568" s="25"/>
      <c r="E2568" s="25"/>
      <c r="F2568" s="25"/>
      <c r="G2568" s="25"/>
      <c r="H2568" s="26">
        <f t="shared" ref="H2568:W2568" si="312">SUBTOTAL(9,H2567:H2567)</f>
        <v>0</v>
      </c>
      <c r="I2568" s="26">
        <f t="shared" si="312"/>
        <v>0</v>
      </c>
      <c r="J2568" s="26">
        <f t="shared" si="312"/>
        <v>0</v>
      </c>
      <c r="K2568" s="26">
        <f t="shared" si="312"/>
        <v>0</v>
      </c>
      <c r="L2568" s="26">
        <f t="shared" si="312"/>
        <v>0</v>
      </c>
      <c r="M2568" s="26">
        <f t="shared" si="312"/>
        <v>0</v>
      </c>
      <c r="N2568" s="26">
        <f t="shared" si="312"/>
        <v>0</v>
      </c>
      <c r="O2568" s="26">
        <f t="shared" si="312"/>
        <v>0</v>
      </c>
      <c r="P2568" s="26">
        <f t="shared" si="312"/>
        <v>0</v>
      </c>
      <c r="Q2568" s="26">
        <f t="shared" si="312"/>
        <v>0</v>
      </c>
      <c r="R2568" s="26">
        <f t="shared" si="312"/>
        <v>0</v>
      </c>
      <c r="S2568" s="26">
        <f t="shared" si="312"/>
        <v>0</v>
      </c>
      <c r="T2568" s="26">
        <f t="shared" si="312"/>
        <v>0</v>
      </c>
      <c r="U2568" s="26">
        <f t="shared" si="312"/>
        <v>0</v>
      </c>
      <c r="V2568" s="26">
        <f t="shared" si="312"/>
        <v>1</v>
      </c>
      <c r="W2568" s="28">
        <f t="shared" si="312"/>
        <v>1</v>
      </c>
    </row>
    <row r="2569" spans="1:23" outlineLevel="2" x14ac:dyDescent="0.25">
      <c r="A2569" s="20" t="s">
        <v>1443</v>
      </c>
      <c r="B2569" s="20">
        <v>662</v>
      </c>
      <c r="C2569" s="20" t="s">
        <v>190</v>
      </c>
      <c r="D2569" s="20">
        <v>108</v>
      </c>
      <c r="E2569" s="20" t="s">
        <v>39</v>
      </c>
      <c r="F2569" s="20">
        <v>109</v>
      </c>
      <c r="G2569" s="20" t="s">
        <v>311</v>
      </c>
      <c r="O2569" s="23">
        <v>1</v>
      </c>
      <c r="W2569" s="28">
        <f t="shared" si="302"/>
        <v>1</v>
      </c>
    </row>
    <row r="2570" spans="1:23" outlineLevel="2" x14ac:dyDescent="0.25">
      <c r="A2570" s="20" t="s">
        <v>1443</v>
      </c>
      <c r="B2570" s="20">
        <v>662</v>
      </c>
      <c r="C2570" s="20" t="s">
        <v>190</v>
      </c>
      <c r="D2570" s="20">
        <v>108</v>
      </c>
      <c r="E2570" s="20" t="s">
        <v>39</v>
      </c>
      <c r="F2570" s="20">
        <v>111</v>
      </c>
      <c r="G2570" s="20" t="s">
        <v>312</v>
      </c>
      <c r="T2570" s="23">
        <v>2</v>
      </c>
      <c r="V2570" s="23">
        <v>1</v>
      </c>
      <c r="W2570" s="28">
        <f t="shared" si="302"/>
        <v>3</v>
      </c>
    </row>
    <row r="2571" spans="1:23" outlineLevel="2" x14ac:dyDescent="0.25">
      <c r="A2571" s="20" t="s">
        <v>1443</v>
      </c>
      <c r="B2571" s="20">
        <v>662</v>
      </c>
      <c r="C2571" s="20" t="s">
        <v>190</v>
      </c>
      <c r="D2571" s="20">
        <v>277</v>
      </c>
      <c r="E2571" s="20" t="s">
        <v>90</v>
      </c>
      <c r="F2571" s="20">
        <v>279</v>
      </c>
      <c r="G2571" s="20" t="s">
        <v>389</v>
      </c>
      <c r="S2571" s="23">
        <v>6</v>
      </c>
      <c r="T2571" s="23">
        <v>8</v>
      </c>
      <c r="U2571" s="23">
        <v>9</v>
      </c>
      <c r="W2571" s="28">
        <f t="shared" si="302"/>
        <v>23</v>
      </c>
    </row>
    <row r="2572" spans="1:23" outlineLevel="2" x14ac:dyDescent="0.25">
      <c r="A2572" s="20" t="s">
        <v>1443</v>
      </c>
      <c r="B2572" s="20">
        <v>662</v>
      </c>
      <c r="C2572" s="20" t="s">
        <v>190</v>
      </c>
      <c r="D2572" s="20">
        <v>277</v>
      </c>
      <c r="E2572" s="20" t="s">
        <v>90</v>
      </c>
      <c r="F2572" s="20">
        <v>278</v>
      </c>
      <c r="G2572" s="20" t="s">
        <v>390</v>
      </c>
      <c r="O2572" s="23">
        <v>1</v>
      </c>
      <c r="W2572" s="28">
        <f t="shared" si="302"/>
        <v>1</v>
      </c>
    </row>
    <row r="2573" spans="1:23" outlineLevel="2" x14ac:dyDescent="0.25">
      <c r="A2573" s="20" t="s">
        <v>1443</v>
      </c>
      <c r="B2573" s="20">
        <v>662</v>
      </c>
      <c r="C2573" s="20" t="s">
        <v>190</v>
      </c>
      <c r="D2573" s="20">
        <v>662</v>
      </c>
      <c r="E2573" s="20" t="s">
        <v>190</v>
      </c>
      <c r="F2573" s="20">
        <v>663</v>
      </c>
      <c r="G2573" s="20" t="s">
        <v>765</v>
      </c>
      <c r="H2573" s="23">
        <v>12</v>
      </c>
      <c r="J2573" s="23">
        <v>6</v>
      </c>
      <c r="K2573" s="23">
        <v>8</v>
      </c>
      <c r="L2573" s="23">
        <v>6</v>
      </c>
      <c r="M2573" s="23">
        <v>7</v>
      </c>
      <c r="N2573" s="23">
        <v>7</v>
      </c>
      <c r="O2573" s="23">
        <v>8</v>
      </c>
      <c r="P2573" s="23">
        <v>9</v>
      </c>
      <c r="Q2573" s="23">
        <v>9</v>
      </c>
      <c r="R2573" s="23">
        <v>7</v>
      </c>
      <c r="W2573" s="28">
        <f t="shared" si="302"/>
        <v>79</v>
      </c>
    </row>
    <row r="2574" spans="1:23" outlineLevel="2" x14ac:dyDescent="0.25">
      <c r="A2574" s="20" t="s">
        <v>1443</v>
      </c>
      <c r="B2574" s="20">
        <v>662</v>
      </c>
      <c r="C2574" s="20" t="s">
        <v>190</v>
      </c>
      <c r="D2574" s="20">
        <v>1156</v>
      </c>
      <c r="E2574" s="20" t="s">
        <v>251</v>
      </c>
      <c r="F2574" s="20">
        <v>1157</v>
      </c>
      <c r="G2574" s="20" t="s">
        <v>251</v>
      </c>
      <c r="S2574" s="23">
        <v>8</v>
      </c>
      <c r="T2574" s="23">
        <v>4</v>
      </c>
      <c r="U2574" s="23">
        <v>6</v>
      </c>
      <c r="V2574" s="23">
        <v>5</v>
      </c>
      <c r="W2574" s="28">
        <f t="shared" si="302"/>
        <v>23</v>
      </c>
    </row>
    <row r="2575" spans="1:23" outlineLevel="2" x14ac:dyDescent="0.25">
      <c r="A2575" s="20" t="s">
        <v>1443</v>
      </c>
      <c r="B2575" s="20">
        <v>662</v>
      </c>
      <c r="C2575" s="20" t="s">
        <v>190</v>
      </c>
      <c r="D2575" s="20">
        <v>1139</v>
      </c>
      <c r="E2575" s="20" t="s">
        <v>253</v>
      </c>
      <c r="F2575" s="20">
        <v>1140</v>
      </c>
      <c r="G2575" s="20" t="s">
        <v>841</v>
      </c>
      <c r="V2575" s="23">
        <v>1</v>
      </c>
      <c r="W2575" s="28">
        <f t="shared" si="302"/>
        <v>1</v>
      </c>
    </row>
    <row r="2576" spans="1:23" outlineLevel="1" x14ac:dyDescent="0.25">
      <c r="A2576" s="24" t="s">
        <v>2001</v>
      </c>
      <c r="B2576" s="25"/>
      <c r="C2576" s="25"/>
      <c r="D2576" s="25"/>
      <c r="E2576" s="25"/>
      <c r="F2576" s="25"/>
      <c r="G2576" s="25"/>
      <c r="H2576" s="26">
        <f t="shared" ref="H2576:W2576" si="313">SUBTOTAL(9,H2569:H2575)</f>
        <v>12</v>
      </c>
      <c r="I2576" s="26">
        <f t="shared" si="313"/>
        <v>0</v>
      </c>
      <c r="J2576" s="26">
        <f t="shared" si="313"/>
        <v>6</v>
      </c>
      <c r="K2576" s="26">
        <f t="shared" si="313"/>
        <v>8</v>
      </c>
      <c r="L2576" s="26">
        <f t="shared" si="313"/>
        <v>6</v>
      </c>
      <c r="M2576" s="26">
        <f t="shared" si="313"/>
        <v>7</v>
      </c>
      <c r="N2576" s="26">
        <f t="shared" si="313"/>
        <v>7</v>
      </c>
      <c r="O2576" s="26">
        <f t="shared" si="313"/>
        <v>10</v>
      </c>
      <c r="P2576" s="26">
        <f t="shared" si="313"/>
        <v>9</v>
      </c>
      <c r="Q2576" s="26">
        <f t="shared" si="313"/>
        <v>9</v>
      </c>
      <c r="R2576" s="26">
        <f t="shared" si="313"/>
        <v>7</v>
      </c>
      <c r="S2576" s="26">
        <f t="shared" si="313"/>
        <v>14</v>
      </c>
      <c r="T2576" s="26">
        <f t="shared" si="313"/>
        <v>14</v>
      </c>
      <c r="U2576" s="26">
        <f t="shared" si="313"/>
        <v>15</v>
      </c>
      <c r="V2576" s="26">
        <f t="shared" si="313"/>
        <v>7</v>
      </c>
      <c r="W2576" s="28">
        <f t="shared" si="313"/>
        <v>131</v>
      </c>
    </row>
    <row r="2577" spans="1:23" outlineLevel="2" x14ac:dyDescent="0.25">
      <c r="A2577" s="20" t="s">
        <v>1444</v>
      </c>
      <c r="B2577" s="20">
        <v>957</v>
      </c>
      <c r="C2577" s="20" t="s">
        <v>178</v>
      </c>
      <c r="D2577" s="20">
        <v>707</v>
      </c>
      <c r="E2577" s="20" t="s">
        <v>146</v>
      </c>
      <c r="F2577" s="20">
        <v>708</v>
      </c>
      <c r="G2577" s="20" t="s">
        <v>595</v>
      </c>
      <c r="I2577" s="23">
        <v>1</v>
      </c>
      <c r="J2577" s="23">
        <v>2</v>
      </c>
      <c r="K2577" s="23">
        <v>1</v>
      </c>
      <c r="L2577" s="23">
        <v>2</v>
      </c>
      <c r="W2577" s="28">
        <f t="shared" si="302"/>
        <v>6</v>
      </c>
    </row>
    <row r="2578" spans="1:23" outlineLevel="2" x14ac:dyDescent="0.25">
      <c r="A2578" s="20" t="s">
        <v>1444</v>
      </c>
      <c r="B2578" s="20">
        <v>957</v>
      </c>
      <c r="C2578" s="20" t="s">
        <v>178</v>
      </c>
      <c r="D2578" s="20">
        <v>707</v>
      </c>
      <c r="E2578" s="20" t="s">
        <v>146</v>
      </c>
      <c r="F2578" s="20">
        <v>709</v>
      </c>
      <c r="G2578" s="20" t="s">
        <v>596</v>
      </c>
      <c r="S2578" s="23">
        <v>1</v>
      </c>
      <c r="T2578" s="23">
        <v>1</v>
      </c>
      <c r="U2578" s="23">
        <v>1</v>
      </c>
      <c r="W2578" s="28">
        <f t="shared" si="302"/>
        <v>3</v>
      </c>
    </row>
    <row r="2579" spans="1:23" outlineLevel="2" x14ac:dyDescent="0.25">
      <c r="A2579" s="20" t="s">
        <v>1444</v>
      </c>
      <c r="B2579" s="20">
        <v>957</v>
      </c>
      <c r="C2579" s="20" t="s">
        <v>178</v>
      </c>
      <c r="D2579" s="20">
        <v>707</v>
      </c>
      <c r="E2579" s="20" t="s">
        <v>146</v>
      </c>
      <c r="F2579" s="20">
        <v>711</v>
      </c>
      <c r="G2579" s="20" t="s">
        <v>597</v>
      </c>
      <c r="R2579" s="23">
        <v>2</v>
      </c>
      <c r="W2579" s="28">
        <f t="shared" si="302"/>
        <v>2</v>
      </c>
    </row>
    <row r="2580" spans="1:23" outlineLevel="2" x14ac:dyDescent="0.25">
      <c r="A2580" s="20" t="s">
        <v>1444</v>
      </c>
      <c r="B2580" s="20">
        <v>957</v>
      </c>
      <c r="C2580" s="20" t="s">
        <v>178</v>
      </c>
      <c r="D2580" s="20">
        <v>707</v>
      </c>
      <c r="E2580" s="20" t="s">
        <v>146</v>
      </c>
      <c r="F2580" s="20">
        <v>710</v>
      </c>
      <c r="G2580" s="20" t="s">
        <v>598</v>
      </c>
      <c r="M2580" s="23">
        <v>1</v>
      </c>
      <c r="O2580" s="23">
        <v>1</v>
      </c>
      <c r="W2580" s="28">
        <f t="shared" si="302"/>
        <v>2</v>
      </c>
    </row>
    <row r="2581" spans="1:23" outlineLevel="2" x14ac:dyDescent="0.25">
      <c r="A2581" s="20" t="s">
        <v>1444</v>
      </c>
      <c r="B2581" s="20">
        <v>957</v>
      </c>
      <c r="C2581" s="20" t="s">
        <v>178</v>
      </c>
      <c r="D2581" s="20">
        <v>957</v>
      </c>
      <c r="E2581" s="20" t="s">
        <v>178</v>
      </c>
      <c r="F2581" s="20">
        <v>958</v>
      </c>
      <c r="G2581" s="20" t="s">
        <v>724</v>
      </c>
      <c r="H2581" s="23">
        <v>5</v>
      </c>
      <c r="J2581" s="23">
        <v>2</v>
      </c>
      <c r="K2581" s="23">
        <v>2</v>
      </c>
      <c r="L2581" s="23">
        <v>1</v>
      </c>
      <c r="N2581" s="23">
        <v>2</v>
      </c>
      <c r="O2581" s="23">
        <v>1</v>
      </c>
      <c r="P2581" s="23">
        <v>2</v>
      </c>
      <c r="Q2581" s="23">
        <v>2</v>
      </c>
      <c r="R2581" s="23">
        <v>2</v>
      </c>
      <c r="W2581" s="28">
        <f t="shared" si="302"/>
        <v>19</v>
      </c>
    </row>
    <row r="2582" spans="1:23" outlineLevel="2" x14ac:dyDescent="0.25">
      <c r="A2582" s="20" t="s">
        <v>1444</v>
      </c>
      <c r="B2582" s="20">
        <v>957</v>
      </c>
      <c r="C2582" s="20" t="s">
        <v>178</v>
      </c>
      <c r="D2582" s="20">
        <v>957</v>
      </c>
      <c r="E2582" s="20" t="s">
        <v>178</v>
      </c>
      <c r="F2582" s="20">
        <v>959</v>
      </c>
      <c r="G2582" s="20" t="s">
        <v>725</v>
      </c>
      <c r="S2582" s="23">
        <v>2</v>
      </c>
      <c r="T2582" s="23">
        <v>2</v>
      </c>
      <c r="U2582" s="23">
        <v>1</v>
      </c>
      <c r="V2582" s="23">
        <v>3</v>
      </c>
      <c r="W2582" s="28">
        <f t="shared" si="302"/>
        <v>8</v>
      </c>
    </row>
    <row r="2583" spans="1:23" outlineLevel="1" x14ac:dyDescent="0.25">
      <c r="A2583" s="24" t="s">
        <v>2002</v>
      </c>
      <c r="B2583" s="25"/>
      <c r="C2583" s="25"/>
      <c r="D2583" s="25"/>
      <c r="E2583" s="25"/>
      <c r="F2583" s="25"/>
      <c r="G2583" s="25"/>
      <c r="H2583" s="26">
        <f t="shared" ref="H2583:W2583" si="314">SUBTOTAL(9,H2577:H2582)</f>
        <v>5</v>
      </c>
      <c r="I2583" s="26">
        <f t="shared" si="314"/>
        <v>1</v>
      </c>
      <c r="J2583" s="26">
        <f t="shared" si="314"/>
        <v>4</v>
      </c>
      <c r="K2583" s="26">
        <f t="shared" si="314"/>
        <v>3</v>
      </c>
      <c r="L2583" s="26">
        <f t="shared" si="314"/>
        <v>3</v>
      </c>
      <c r="M2583" s="26">
        <f t="shared" si="314"/>
        <v>1</v>
      </c>
      <c r="N2583" s="26">
        <f t="shared" si="314"/>
        <v>2</v>
      </c>
      <c r="O2583" s="26">
        <f t="shared" si="314"/>
        <v>2</v>
      </c>
      <c r="P2583" s="26">
        <f t="shared" si="314"/>
        <v>2</v>
      </c>
      <c r="Q2583" s="26">
        <f t="shared" si="314"/>
        <v>2</v>
      </c>
      <c r="R2583" s="26">
        <f t="shared" si="314"/>
        <v>4</v>
      </c>
      <c r="S2583" s="26">
        <f t="shared" si="314"/>
        <v>3</v>
      </c>
      <c r="T2583" s="26">
        <f t="shared" si="314"/>
        <v>3</v>
      </c>
      <c r="U2583" s="26">
        <f t="shared" si="314"/>
        <v>2</v>
      </c>
      <c r="V2583" s="26">
        <f t="shared" si="314"/>
        <v>3</v>
      </c>
      <c r="W2583" s="28">
        <f t="shared" si="314"/>
        <v>40</v>
      </c>
    </row>
    <row r="2584" spans="1:23" outlineLevel="2" x14ac:dyDescent="0.25">
      <c r="A2584" s="20" t="s">
        <v>1445</v>
      </c>
      <c r="B2584" s="20">
        <v>888</v>
      </c>
      <c r="C2584" s="20" t="s">
        <v>168</v>
      </c>
      <c r="D2584" s="20">
        <v>1630</v>
      </c>
      <c r="E2584" s="20" t="s">
        <v>29</v>
      </c>
      <c r="F2584" s="20">
        <v>1648</v>
      </c>
      <c r="G2584" s="20" t="s">
        <v>292</v>
      </c>
      <c r="S2584" s="23">
        <v>1</v>
      </c>
      <c r="U2584" s="23">
        <v>1</v>
      </c>
      <c r="W2584" s="28">
        <f t="shared" si="302"/>
        <v>2</v>
      </c>
    </row>
    <row r="2585" spans="1:23" outlineLevel="2" x14ac:dyDescent="0.25">
      <c r="A2585" s="20" t="s">
        <v>1445</v>
      </c>
      <c r="B2585" s="20">
        <v>888</v>
      </c>
      <c r="C2585" s="20" t="s">
        <v>168</v>
      </c>
      <c r="D2585" s="20">
        <v>65</v>
      </c>
      <c r="E2585" s="20" t="s">
        <v>31</v>
      </c>
      <c r="F2585" s="20">
        <v>66</v>
      </c>
      <c r="G2585" s="20" t="s">
        <v>294</v>
      </c>
      <c r="T2585" s="23">
        <v>1</v>
      </c>
      <c r="W2585" s="28">
        <f t="shared" si="302"/>
        <v>1</v>
      </c>
    </row>
    <row r="2586" spans="1:23" outlineLevel="2" x14ac:dyDescent="0.25">
      <c r="A2586" s="20" t="s">
        <v>1445</v>
      </c>
      <c r="B2586" s="20">
        <v>888</v>
      </c>
      <c r="C2586" s="20" t="s">
        <v>168</v>
      </c>
      <c r="D2586" s="20">
        <v>1672</v>
      </c>
      <c r="E2586" s="20" t="s">
        <v>94</v>
      </c>
      <c r="F2586" s="20">
        <v>1673</v>
      </c>
      <c r="G2586" s="20" t="s">
        <v>94</v>
      </c>
      <c r="R2586" s="23">
        <v>1</v>
      </c>
      <c r="T2586" s="23">
        <v>1</v>
      </c>
      <c r="W2586" s="28">
        <f t="shared" ref="W2586:W2655" si="315">SUM(H2586:V2586)</f>
        <v>2</v>
      </c>
    </row>
    <row r="2587" spans="1:23" outlineLevel="2" x14ac:dyDescent="0.25">
      <c r="A2587" s="20" t="s">
        <v>1445</v>
      </c>
      <c r="B2587" s="20">
        <v>888</v>
      </c>
      <c r="C2587" s="20" t="s">
        <v>168</v>
      </c>
      <c r="D2587" s="20">
        <v>1739</v>
      </c>
      <c r="E2587" s="20" t="s">
        <v>96</v>
      </c>
      <c r="F2587" s="20">
        <v>1715</v>
      </c>
      <c r="G2587" s="20" t="s">
        <v>96</v>
      </c>
      <c r="S2587" s="23">
        <v>1</v>
      </c>
      <c r="T2587" s="23">
        <v>1</v>
      </c>
      <c r="W2587" s="28">
        <f t="shared" si="315"/>
        <v>2</v>
      </c>
    </row>
    <row r="2588" spans="1:23" outlineLevel="2" x14ac:dyDescent="0.25">
      <c r="A2588" s="20" t="s">
        <v>1445</v>
      </c>
      <c r="B2588" s="20">
        <v>888</v>
      </c>
      <c r="C2588" s="20" t="s">
        <v>168</v>
      </c>
      <c r="D2588" s="20">
        <v>1460</v>
      </c>
      <c r="E2588" s="20" t="s">
        <v>139</v>
      </c>
      <c r="F2588" s="20">
        <v>968</v>
      </c>
      <c r="G2588" s="20" t="s">
        <v>565</v>
      </c>
      <c r="K2588" s="23">
        <v>2</v>
      </c>
      <c r="W2588" s="28">
        <f t="shared" si="315"/>
        <v>2</v>
      </c>
    </row>
    <row r="2589" spans="1:23" outlineLevel="2" x14ac:dyDescent="0.25">
      <c r="A2589" s="20" t="s">
        <v>1445</v>
      </c>
      <c r="B2589" s="20">
        <v>888</v>
      </c>
      <c r="C2589" s="20" t="s">
        <v>168</v>
      </c>
      <c r="D2589" s="20">
        <v>1460</v>
      </c>
      <c r="E2589" s="20" t="s">
        <v>139</v>
      </c>
      <c r="F2589" s="20">
        <v>964</v>
      </c>
      <c r="G2589" s="20" t="s">
        <v>566</v>
      </c>
      <c r="U2589" s="23">
        <v>2</v>
      </c>
      <c r="V2589" s="23">
        <v>1</v>
      </c>
      <c r="W2589" s="28">
        <f t="shared" si="315"/>
        <v>3</v>
      </c>
    </row>
    <row r="2590" spans="1:23" outlineLevel="2" x14ac:dyDescent="0.25">
      <c r="A2590" s="20" t="s">
        <v>1445</v>
      </c>
      <c r="B2590" s="20">
        <v>888</v>
      </c>
      <c r="C2590" s="20" t="s">
        <v>168</v>
      </c>
      <c r="D2590" s="20">
        <v>888</v>
      </c>
      <c r="E2590" s="20" t="s">
        <v>168</v>
      </c>
      <c r="F2590" s="20">
        <v>889</v>
      </c>
      <c r="G2590" s="20" t="s">
        <v>684</v>
      </c>
      <c r="L2590" s="23">
        <v>6</v>
      </c>
      <c r="M2590" s="23">
        <v>2</v>
      </c>
      <c r="N2590" s="23">
        <v>3</v>
      </c>
      <c r="O2590" s="23">
        <v>4</v>
      </c>
      <c r="W2590" s="28">
        <f t="shared" si="315"/>
        <v>15</v>
      </c>
    </row>
    <row r="2591" spans="1:23" outlineLevel="2" x14ac:dyDescent="0.25">
      <c r="A2591" s="20" t="s">
        <v>1445</v>
      </c>
      <c r="B2591" s="20">
        <v>888</v>
      </c>
      <c r="C2591" s="20" t="s">
        <v>168</v>
      </c>
      <c r="D2591" s="20">
        <v>888</v>
      </c>
      <c r="E2591" s="20" t="s">
        <v>168</v>
      </c>
      <c r="F2591" s="20">
        <v>890</v>
      </c>
      <c r="G2591" s="20" t="s">
        <v>685</v>
      </c>
      <c r="N2591" s="23">
        <v>1</v>
      </c>
      <c r="W2591" s="28">
        <f t="shared" si="315"/>
        <v>1</v>
      </c>
    </row>
    <row r="2592" spans="1:23" outlineLevel="2" x14ac:dyDescent="0.25">
      <c r="A2592" s="20" t="s">
        <v>1445</v>
      </c>
      <c r="B2592" s="20">
        <v>888</v>
      </c>
      <c r="C2592" s="20" t="s">
        <v>168</v>
      </c>
      <c r="D2592" s="20">
        <v>888</v>
      </c>
      <c r="E2592" s="20" t="s">
        <v>168</v>
      </c>
      <c r="F2592" s="20">
        <v>892</v>
      </c>
      <c r="G2592" s="20" t="s">
        <v>686</v>
      </c>
      <c r="J2592" s="23">
        <v>28</v>
      </c>
      <c r="K2592" s="23">
        <v>28</v>
      </c>
      <c r="L2592" s="23">
        <v>45</v>
      </c>
      <c r="M2592" s="23">
        <v>41</v>
      </c>
      <c r="N2592" s="23">
        <v>44</v>
      </c>
      <c r="O2592" s="23">
        <v>42</v>
      </c>
      <c r="W2592" s="28">
        <f t="shared" si="315"/>
        <v>228</v>
      </c>
    </row>
    <row r="2593" spans="1:23" outlineLevel="2" x14ac:dyDescent="0.25">
      <c r="A2593" s="20" t="s">
        <v>1445</v>
      </c>
      <c r="B2593" s="20">
        <v>888</v>
      </c>
      <c r="C2593" s="20" t="s">
        <v>168</v>
      </c>
      <c r="D2593" s="20">
        <v>888</v>
      </c>
      <c r="E2593" s="20" t="s">
        <v>168</v>
      </c>
      <c r="F2593" s="20">
        <v>894</v>
      </c>
      <c r="G2593" s="20" t="s">
        <v>687</v>
      </c>
      <c r="S2593" s="23">
        <v>41</v>
      </c>
      <c r="T2593" s="23">
        <v>50</v>
      </c>
      <c r="U2593" s="23">
        <v>38</v>
      </c>
      <c r="V2593" s="23">
        <v>46</v>
      </c>
      <c r="W2593" s="28">
        <f t="shared" si="315"/>
        <v>175</v>
      </c>
    </row>
    <row r="2594" spans="1:23" outlineLevel="2" x14ac:dyDescent="0.25">
      <c r="A2594" s="20" t="s">
        <v>1445</v>
      </c>
      <c r="B2594" s="20">
        <v>888</v>
      </c>
      <c r="C2594" s="20" t="s">
        <v>168</v>
      </c>
      <c r="D2594" s="20">
        <v>888</v>
      </c>
      <c r="E2594" s="20" t="s">
        <v>168</v>
      </c>
      <c r="F2594" s="20">
        <v>897</v>
      </c>
      <c r="G2594" s="20" t="s">
        <v>688</v>
      </c>
      <c r="P2594" s="23">
        <v>41</v>
      </c>
      <c r="Q2594" s="23">
        <v>46</v>
      </c>
      <c r="R2594" s="23">
        <v>40</v>
      </c>
      <c r="W2594" s="28">
        <f t="shared" si="315"/>
        <v>127</v>
      </c>
    </row>
    <row r="2595" spans="1:23" outlineLevel="2" x14ac:dyDescent="0.25">
      <c r="A2595" s="20" t="s">
        <v>1445</v>
      </c>
      <c r="B2595" s="20">
        <v>888</v>
      </c>
      <c r="C2595" s="20" t="s">
        <v>168</v>
      </c>
      <c r="D2595" s="20">
        <v>888</v>
      </c>
      <c r="E2595" s="20" t="s">
        <v>168</v>
      </c>
      <c r="F2595" s="20">
        <v>896</v>
      </c>
      <c r="G2595" s="20" t="s">
        <v>690</v>
      </c>
      <c r="J2595" s="23">
        <v>1</v>
      </c>
      <c r="N2595" s="23">
        <v>3</v>
      </c>
      <c r="O2595" s="23">
        <v>1</v>
      </c>
      <c r="W2595" s="28">
        <f t="shared" si="315"/>
        <v>5</v>
      </c>
    </row>
    <row r="2596" spans="1:23" outlineLevel="2" x14ac:dyDescent="0.25">
      <c r="A2596" s="20" t="s">
        <v>1445</v>
      </c>
      <c r="B2596" s="20">
        <v>888</v>
      </c>
      <c r="C2596" s="20" t="s">
        <v>168</v>
      </c>
      <c r="D2596" s="20">
        <v>1662</v>
      </c>
      <c r="E2596" s="20" t="s">
        <v>194</v>
      </c>
      <c r="F2596" s="20">
        <v>412</v>
      </c>
      <c r="G2596" s="20" t="s">
        <v>773</v>
      </c>
      <c r="M2596" s="23">
        <v>1</v>
      </c>
      <c r="W2596" s="28">
        <f t="shared" si="315"/>
        <v>1</v>
      </c>
    </row>
    <row r="2597" spans="1:23" outlineLevel="2" x14ac:dyDescent="0.25">
      <c r="A2597" s="20" t="s">
        <v>1445</v>
      </c>
      <c r="B2597" s="20">
        <v>888</v>
      </c>
      <c r="C2597" s="20" t="s">
        <v>168</v>
      </c>
      <c r="D2597" s="20">
        <v>416</v>
      </c>
      <c r="E2597" s="20" t="s">
        <v>195</v>
      </c>
      <c r="F2597" s="20">
        <v>423</v>
      </c>
      <c r="G2597" s="20" t="s">
        <v>780</v>
      </c>
      <c r="S2597" s="23">
        <v>1</v>
      </c>
      <c r="T2597" s="23">
        <v>1</v>
      </c>
      <c r="W2597" s="28">
        <f t="shared" si="315"/>
        <v>2</v>
      </c>
    </row>
    <row r="2598" spans="1:23" outlineLevel="2" x14ac:dyDescent="0.25">
      <c r="A2598" s="20" t="s">
        <v>1445</v>
      </c>
      <c r="B2598" s="20">
        <v>888</v>
      </c>
      <c r="C2598" s="20" t="s">
        <v>168</v>
      </c>
      <c r="D2598" s="20">
        <v>416</v>
      </c>
      <c r="E2598" s="20" t="s">
        <v>195</v>
      </c>
      <c r="F2598" s="20">
        <v>422</v>
      </c>
      <c r="G2598" s="20" t="s">
        <v>781</v>
      </c>
      <c r="P2598" s="23">
        <v>1</v>
      </c>
      <c r="W2598" s="28">
        <f t="shared" si="315"/>
        <v>1</v>
      </c>
    </row>
    <row r="2599" spans="1:23" outlineLevel="2" x14ac:dyDescent="0.25">
      <c r="A2599" s="20" t="s">
        <v>1445</v>
      </c>
      <c r="B2599" s="20">
        <v>888</v>
      </c>
      <c r="C2599" s="20" t="s">
        <v>168</v>
      </c>
      <c r="D2599" s="20">
        <v>1189</v>
      </c>
      <c r="E2599" s="20" t="s">
        <v>249</v>
      </c>
      <c r="F2599" s="20">
        <v>1190</v>
      </c>
      <c r="G2599" s="20" t="s">
        <v>249</v>
      </c>
      <c r="V2599" s="23">
        <v>1</v>
      </c>
      <c r="W2599" s="28">
        <f t="shared" si="315"/>
        <v>1</v>
      </c>
    </row>
    <row r="2600" spans="1:23" outlineLevel="2" x14ac:dyDescent="0.25">
      <c r="A2600" s="20" t="s">
        <v>1445</v>
      </c>
      <c r="B2600" s="20">
        <v>888</v>
      </c>
      <c r="C2600" s="20" t="s">
        <v>168</v>
      </c>
      <c r="D2600" s="20">
        <v>1282</v>
      </c>
      <c r="E2600" s="20" t="s">
        <v>250</v>
      </c>
      <c r="F2600" s="20">
        <v>1283</v>
      </c>
      <c r="G2600" s="20" t="s">
        <v>250</v>
      </c>
      <c r="T2600" s="23">
        <v>2</v>
      </c>
      <c r="U2600" s="23">
        <v>1</v>
      </c>
      <c r="W2600" s="28">
        <f t="shared" si="315"/>
        <v>3</v>
      </c>
    </row>
    <row r="2601" spans="1:23" outlineLevel="2" x14ac:dyDescent="0.25">
      <c r="A2601" s="20" t="s">
        <v>1445</v>
      </c>
      <c r="B2601" s="20">
        <v>888</v>
      </c>
      <c r="C2601" s="20" t="s">
        <v>168</v>
      </c>
      <c r="D2601" s="20">
        <v>1139</v>
      </c>
      <c r="E2601" s="20" t="s">
        <v>253</v>
      </c>
      <c r="F2601" s="20">
        <v>1141</v>
      </c>
      <c r="G2601" s="20" t="s">
        <v>842</v>
      </c>
      <c r="T2601" s="23">
        <v>1</v>
      </c>
      <c r="W2601" s="28">
        <f t="shared" si="315"/>
        <v>1</v>
      </c>
    </row>
    <row r="2602" spans="1:23" outlineLevel="2" x14ac:dyDescent="0.25">
      <c r="A2602" s="20" t="s">
        <v>1445</v>
      </c>
      <c r="B2602" s="20">
        <v>888</v>
      </c>
      <c r="C2602" s="20" t="s">
        <v>168</v>
      </c>
      <c r="D2602" s="20">
        <v>1231</v>
      </c>
      <c r="E2602" s="20" t="s">
        <v>254</v>
      </c>
      <c r="F2602" s="20">
        <v>1232</v>
      </c>
      <c r="G2602" s="20" t="s">
        <v>254</v>
      </c>
      <c r="N2602" s="23">
        <v>2</v>
      </c>
      <c r="S2602" s="23">
        <v>1</v>
      </c>
      <c r="W2602" s="28">
        <f t="shared" si="315"/>
        <v>3</v>
      </c>
    </row>
    <row r="2603" spans="1:23" outlineLevel="1" x14ac:dyDescent="0.25">
      <c r="A2603" s="24" t="s">
        <v>2003</v>
      </c>
      <c r="B2603" s="25"/>
      <c r="C2603" s="25"/>
      <c r="D2603" s="25"/>
      <c r="E2603" s="25"/>
      <c r="F2603" s="25"/>
      <c r="G2603" s="25"/>
      <c r="H2603" s="26">
        <f t="shared" ref="H2603:W2603" si="316">SUBTOTAL(9,H2584:H2602)</f>
        <v>0</v>
      </c>
      <c r="I2603" s="26">
        <f t="shared" si="316"/>
        <v>0</v>
      </c>
      <c r="J2603" s="26">
        <f t="shared" si="316"/>
        <v>29</v>
      </c>
      <c r="K2603" s="26">
        <f t="shared" si="316"/>
        <v>30</v>
      </c>
      <c r="L2603" s="26">
        <f t="shared" si="316"/>
        <v>51</v>
      </c>
      <c r="M2603" s="26">
        <f t="shared" si="316"/>
        <v>44</v>
      </c>
      <c r="N2603" s="26">
        <f t="shared" si="316"/>
        <v>53</v>
      </c>
      <c r="O2603" s="26">
        <f t="shared" si="316"/>
        <v>47</v>
      </c>
      <c r="P2603" s="26">
        <f t="shared" si="316"/>
        <v>42</v>
      </c>
      <c r="Q2603" s="26">
        <f t="shared" si="316"/>
        <v>46</v>
      </c>
      <c r="R2603" s="26">
        <f t="shared" si="316"/>
        <v>41</v>
      </c>
      <c r="S2603" s="26">
        <f t="shared" si="316"/>
        <v>45</v>
      </c>
      <c r="T2603" s="26">
        <f t="shared" si="316"/>
        <v>57</v>
      </c>
      <c r="U2603" s="26">
        <f t="shared" si="316"/>
        <v>42</v>
      </c>
      <c r="V2603" s="26">
        <f t="shared" si="316"/>
        <v>48</v>
      </c>
      <c r="W2603" s="28">
        <f t="shared" si="316"/>
        <v>575</v>
      </c>
    </row>
    <row r="2604" spans="1:23" outlineLevel="2" x14ac:dyDescent="0.25">
      <c r="A2604" s="20" t="s">
        <v>1446</v>
      </c>
      <c r="B2604" s="20">
        <v>277</v>
      </c>
      <c r="C2604" s="20" t="s">
        <v>90</v>
      </c>
      <c r="D2604" s="20">
        <v>1400</v>
      </c>
      <c r="E2604" s="20" t="s">
        <v>52</v>
      </c>
      <c r="F2604" s="20">
        <v>999</v>
      </c>
      <c r="G2604" s="20" t="s">
        <v>327</v>
      </c>
      <c r="J2604" s="23">
        <v>2</v>
      </c>
      <c r="K2604" s="23">
        <v>1</v>
      </c>
      <c r="O2604" s="23">
        <v>1</v>
      </c>
      <c r="Q2604" s="23">
        <v>1</v>
      </c>
      <c r="W2604" s="28">
        <f t="shared" si="315"/>
        <v>5</v>
      </c>
    </row>
    <row r="2605" spans="1:23" outlineLevel="2" x14ac:dyDescent="0.25">
      <c r="A2605" s="20" t="s">
        <v>1446</v>
      </c>
      <c r="B2605" s="20">
        <v>277</v>
      </c>
      <c r="C2605" s="20" t="s">
        <v>90</v>
      </c>
      <c r="D2605" s="20">
        <v>237</v>
      </c>
      <c r="E2605" s="20" t="s">
        <v>82</v>
      </c>
      <c r="F2605" s="20">
        <v>238</v>
      </c>
      <c r="G2605" s="20" t="s">
        <v>370</v>
      </c>
      <c r="O2605" s="23">
        <v>1</v>
      </c>
      <c r="W2605" s="28">
        <f t="shared" si="315"/>
        <v>1</v>
      </c>
    </row>
    <row r="2606" spans="1:23" outlineLevel="2" x14ac:dyDescent="0.25">
      <c r="A2606" s="20" t="s">
        <v>1446</v>
      </c>
      <c r="B2606" s="20">
        <v>277</v>
      </c>
      <c r="C2606" s="20" t="s">
        <v>90</v>
      </c>
      <c r="D2606" s="20">
        <v>277</v>
      </c>
      <c r="E2606" s="20" t="s">
        <v>90</v>
      </c>
      <c r="F2606" s="20">
        <v>279</v>
      </c>
      <c r="G2606" s="20" t="s">
        <v>389</v>
      </c>
      <c r="S2606" s="23">
        <v>16</v>
      </c>
      <c r="T2606" s="23">
        <v>19</v>
      </c>
      <c r="U2606" s="23">
        <v>9</v>
      </c>
      <c r="V2606" s="23">
        <v>10</v>
      </c>
      <c r="W2606" s="28">
        <f t="shared" si="315"/>
        <v>54</v>
      </c>
    </row>
    <row r="2607" spans="1:23" outlineLevel="2" x14ac:dyDescent="0.25">
      <c r="A2607" s="20" t="s">
        <v>1446</v>
      </c>
      <c r="B2607" s="20">
        <v>277</v>
      </c>
      <c r="C2607" s="20" t="s">
        <v>90</v>
      </c>
      <c r="D2607" s="20">
        <v>277</v>
      </c>
      <c r="E2607" s="20" t="s">
        <v>90</v>
      </c>
      <c r="F2607" s="20">
        <v>278</v>
      </c>
      <c r="G2607" s="20" t="s">
        <v>390</v>
      </c>
      <c r="H2607" s="23">
        <v>35</v>
      </c>
      <c r="J2607" s="23">
        <v>22</v>
      </c>
      <c r="K2607" s="23">
        <v>20</v>
      </c>
      <c r="L2607" s="23">
        <v>18</v>
      </c>
      <c r="M2607" s="23">
        <v>16</v>
      </c>
      <c r="N2607" s="23">
        <v>20</v>
      </c>
      <c r="O2607" s="23">
        <v>27</v>
      </c>
      <c r="P2607" s="23">
        <v>19</v>
      </c>
      <c r="Q2607" s="23">
        <v>17</v>
      </c>
      <c r="R2607" s="23">
        <v>21</v>
      </c>
      <c r="W2607" s="28">
        <f t="shared" si="315"/>
        <v>215</v>
      </c>
    </row>
    <row r="2608" spans="1:23" outlineLevel="2" x14ac:dyDescent="0.25">
      <c r="A2608" s="20" t="s">
        <v>1446</v>
      </c>
      <c r="B2608" s="20">
        <v>277</v>
      </c>
      <c r="C2608" s="20" t="s">
        <v>90</v>
      </c>
      <c r="D2608" s="20">
        <v>1739</v>
      </c>
      <c r="E2608" s="20" t="s">
        <v>96</v>
      </c>
      <c r="F2608" s="20">
        <v>1715</v>
      </c>
      <c r="G2608" s="20" t="s">
        <v>96</v>
      </c>
      <c r="U2608" s="23">
        <v>1</v>
      </c>
      <c r="W2608" s="28">
        <f t="shared" si="315"/>
        <v>1</v>
      </c>
    </row>
    <row r="2609" spans="1:23" outlineLevel="2" x14ac:dyDescent="0.25">
      <c r="A2609" s="20" t="s">
        <v>1446</v>
      </c>
      <c r="B2609" s="20">
        <v>277</v>
      </c>
      <c r="C2609" s="20" t="s">
        <v>90</v>
      </c>
      <c r="D2609" s="20">
        <v>1067</v>
      </c>
      <c r="E2609" s="20" t="s">
        <v>97</v>
      </c>
      <c r="F2609" s="20">
        <v>1068</v>
      </c>
      <c r="G2609" s="20" t="s">
        <v>97</v>
      </c>
      <c r="S2609" s="23">
        <v>1</v>
      </c>
      <c r="W2609" s="28">
        <f t="shared" si="315"/>
        <v>1</v>
      </c>
    </row>
    <row r="2610" spans="1:23" outlineLevel="2" x14ac:dyDescent="0.25">
      <c r="A2610" s="20" t="s">
        <v>1446</v>
      </c>
      <c r="B2610" s="20">
        <v>277</v>
      </c>
      <c r="C2610" s="20" t="s">
        <v>90</v>
      </c>
      <c r="D2610" s="20">
        <v>1156</v>
      </c>
      <c r="E2610" s="20" t="s">
        <v>251</v>
      </c>
      <c r="F2610" s="20">
        <v>1157</v>
      </c>
      <c r="G2610" s="20" t="s">
        <v>251</v>
      </c>
      <c r="S2610" s="23">
        <v>3</v>
      </c>
      <c r="T2610" s="23">
        <v>2</v>
      </c>
      <c r="U2610" s="23">
        <v>1</v>
      </c>
      <c r="V2610" s="23">
        <v>1</v>
      </c>
      <c r="W2610" s="28">
        <f t="shared" si="315"/>
        <v>7</v>
      </c>
    </row>
    <row r="2611" spans="1:23" outlineLevel="1" x14ac:dyDescent="0.25">
      <c r="A2611" s="24" t="s">
        <v>2004</v>
      </c>
      <c r="B2611" s="25"/>
      <c r="C2611" s="25"/>
      <c r="D2611" s="25"/>
      <c r="E2611" s="25"/>
      <c r="F2611" s="25"/>
      <c r="G2611" s="25"/>
      <c r="H2611" s="26">
        <f t="shared" ref="H2611:W2611" si="317">SUBTOTAL(9,H2604:H2610)</f>
        <v>35</v>
      </c>
      <c r="I2611" s="26">
        <f t="shared" si="317"/>
        <v>0</v>
      </c>
      <c r="J2611" s="26">
        <f t="shared" si="317"/>
        <v>24</v>
      </c>
      <c r="K2611" s="26">
        <f t="shared" si="317"/>
        <v>21</v>
      </c>
      <c r="L2611" s="26">
        <f t="shared" si="317"/>
        <v>18</v>
      </c>
      <c r="M2611" s="26">
        <f t="shared" si="317"/>
        <v>16</v>
      </c>
      <c r="N2611" s="26">
        <f t="shared" si="317"/>
        <v>20</v>
      </c>
      <c r="O2611" s="26">
        <f t="shared" si="317"/>
        <v>29</v>
      </c>
      <c r="P2611" s="26">
        <f t="shared" si="317"/>
        <v>19</v>
      </c>
      <c r="Q2611" s="26">
        <f t="shared" si="317"/>
        <v>18</v>
      </c>
      <c r="R2611" s="26">
        <f t="shared" si="317"/>
        <v>21</v>
      </c>
      <c r="S2611" s="26">
        <f t="shared" si="317"/>
        <v>20</v>
      </c>
      <c r="T2611" s="26">
        <f t="shared" si="317"/>
        <v>21</v>
      </c>
      <c r="U2611" s="26">
        <f t="shared" si="317"/>
        <v>11</v>
      </c>
      <c r="V2611" s="26">
        <f t="shared" si="317"/>
        <v>11</v>
      </c>
      <c r="W2611" s="28">
        <f t="shared" si="317"/>
        <v>284</v>
      </c>
    </row>
    <row r="2612" spans="1:23" outlineLevel="2" x14ac:dyDescent="0.25">
      <c r="A2612" s="20" t="s">
        <v>1447</v>
      </c>
      <c r="B2612" s="20">
        <v>1412</v>
      </c>
      <c r="C2612" s="20" t="s">
        <v>91</v>
      </c>
      <c r="D2612" s="20">
        <v>108</v>
      </c>
      <c r="E2612" s="20" t="s">
        <v>39</v>
      </c>
      <c r="F2612" s="20">
        <v>111</v>
      </c>
      <c r="G2612" s="20" t="s">
        <v>312</v>
      </c>
      <c r="R2612" s="23">
        <v>1</v>
      </c>
      <c r="V2612" s="23">
        <v>1</v>
      </c>
      <c r="W2612" s="28">
        <f t="shared" si="315"/>
        <v>2</v>
      </c>
    </row>
    <row r="2613" spans="1:23" outlineLevel="2" x14ac:dyDescent="0.25">
      <c r="A2613" s="20" t="s">
        <v>1447</v>
      </c>
      <c r="B2613" s="20">
        <v>1412</v>
      </c>
      <c r="C2613" s="20" t="s">
        <v>91</v>
      </c>
      <c r="D2613" s="20">
        <v>1400</v>
      </c>
      <c r="E2613" s="20" t="s">
        <v>52</v>
      </c>
      <c r="F2613" s="20">
        <v>999</v>
      </c>
      <c r="G2613" s="20" t="s">
        <v>327</v>
      </c>
      <c r="H2613" s="23">
        <v>2</v>
      </c>
      <c r="J2613" s="23">
        <v>1</v>
      </c>
      <c r="K2613" s="23">
        <v>1</v>
      </c>
      <c r="M2613" s="23">
        <v>4</v>
      </c>
      <c r="N2613" s="23">
        <v>5</v>
      </c>
      <c r="O2613" s="23">
        <v>1</v>
      </c>
      <c r="P2613" s="23">
        <v>2</v>
      </c>
      <c r="Q2613" s="23">
        <v>2</v>
      </c>
      <c r="R2613" s="23">
        <v>1</v>
      </c>
      <c r="W2613" s="28">
        <f t="shared" si="315"/>
        <v>19</v>
      </c>
    </row>
    <row r="2614" spans="1:23" outlineLevel="2" x14ac:dyDescent="0.25">
      <c r="A2614" s="20" t="s">
        <v>1447</v>
      </c>
      <c r="B2614" s="20">
        <v>1412</v>
      </c>
      <c r="C2614" s="20" t="s">
        <v>91</v>
      </c>
      <c r="D2614" s="20">
        <v>277</v>
      </c>
      <c r="E2614" s="20" t="s">
        <v>90</v>
      </c>
      <c r="F2614" s="20">
        <v>279</v>
      </c>
      <c r="G2614" s="20" t="s">
        <v>389</v>
      </c>
      <c r="S2614" s="23">
        <v>1</v>
      </c>
      <c r="T2614" s="23">
        <v>1</v>
      </c>
      <c r="U2614" s="23">
        <v>3</v>
      </c>
      <c r="W2614" s="28">
        <f t="shared" si="315"/>
        <v>5</v>
      </c>
    </row>
    <row r="2615" spans="1:23" outlineLevel="2" x14ac:dyDescent="0.25">
      <c r="A2615" s="20" t="s">
        <v>1447</v>
      </c>
      <c r="B2615" s="20">
        <v>1412</v>
      </c>
      <c r="C2615" s="20" t="s">
        <v>91</v>
      </c>
      <c r="D2615" s="20">
        <v>277</v>
      </c>
      <c r="E2615" s="20" t="s">
        <v>90</v>
      </c>
      <c r="F2615" s="20">
        <v>278</v>
      </c>
      <c r="G2615" s="20" t="s">
        <v>390</v>
      </c>
      <c r="K2615" s="23">
        <v>2</v>
      </c>
      <c r="L2615" s="23">
        <v>4</v>
      </c>
      <c r="M2615" s="23">
        <v>3</v>
      </c>
      <c r="N2615" s="23">
        <v>1</v>
      </c>
      <c r="O2615" s="23">
        <v>2</v>
      </c>
      <c r="P2615" s="23">
        <v>3</v>
      </c>
      <c r="Q2615" s="23">
        <v>1</v>
      </c>
      <c r="R2615" s="23">
        <v>3</v>
      </c>
      <c r="W2615" s="28">
        <f t="shared" si="315"/>
        <v>19</v>
      </c>
    </row>
    <row r="2616" spans="1:23" outlineLevel="2" x14ac:dyDescent="0.25">
      <c r="A2616" s="20" t="s">
        <v>1447</v>
      </c>
      <c r="B2616" s="20">
        <v>1412</v>
      </c>
      <c r="C2616" s="20" t="s">
        <v>91</v>
      </c>
      <c r="D2616" s="20">
        <v>1412</v>
      </c>
      <c r="E2616" s="20" t="s">
        <v>91</v>
      </c>
      <c r="F2616" s="20">
        <v>1000</v>
      </c>
      <c r="G2616" s="20" t="s">
        <v>391</v>
      </c>
      <c r="H2616" s="23">
        <v>4</v>
      </c>
      <c r="J2616" s="23">
        <v>4</v>
      </c>
      <c r="K2616" s="23">
        <v>4</v>
      </c>
      <c r="L2616" s="23">
        <v>3</v>
      </c>
      <c r="M2616" s="23">
        <v>5</v>
      </c>
      <c r="N2616" s="23">
        <v>4</v>
      </c>
      <c r="O2616" s="23">
        <v>8</v>
      </c>
      <c r="P2616" s="23">
        <v>7</v>
      </c>
      <c r="Q2616" s="23">
        <v>4</v>
      </c>
      <c r="R2616" s="23">
        <v>1</v>
      </c>
      <c r="W2616" s="28">
        <f t="shared" si="315"/>
        <v>44</v>
      </c>
    </row>
    <row r="2617" spans="1:23" outlineLevel="2" x14ac:dyDescent="0.25">
      <c r="A2617" s="20" t="s">
        <v>1447</v>
      </c>
      <c r="B2617" s="20">
        <v>1412</v>
      </c>
      <c r="C2617" s="20" t="s">
        <v>91</v>
      </c>
      <c r="D2617" s="20">
        <v>1156</v>
      </c>
      <c r="E2617" s="20" t="s">
        <v>251</v>
      </c>
      <c r="F2617" s="20">
        <v>1157</v>
      </c>
      <c r="G2617" s="20" t="s">
        <v>251</v>
      </c>
      <c r="S2617" s="23">
        <v>9</v>
      </c>
      <c r="T2617" s="23">
        <v>10</v>
      </c>
      <c r="U2617" s="23">
        <v>12</v>
      </c>
      <c r="V2617" s="23">
        <v>5</v>
      </c>
      <c r="W2617" s="28">
        <f t="shared" si="315"/>
        <v>36</v>
      </c>
    </row>
    <row r="2618" spans="1:23" outlineLevel="2" x14ac:dyDescent="0.25">
      <c r="A2618" s="20" t="s">
        <v>1447</v>
      </c>
      <c r="B2618" s="20">
        <v>1412</v>
      </c>
      <c r="C2618" s="20" t="s">
        <v>91</v>
      </c>
      <c r="D2618" s="20">
        <v>1139</v>
      </c>
      <c r="E2618" s="20" t="s">
        <v>253</v>
      </c>
      <c r="F2618" s="20">
        <v>1140</v>
      </c>
      <c r="G2618" s="20" t="s">
        <v>841</v>
      </c>
      <c r="V2618" s="23">
        <v>1</v>
      </c>
      <c r="W2618" s="28">
        <f t="shared" si="315"/>
        <v>1</v>
      </c>
    </row>
    <row r="2619" spans="1:23" outlineLevel="1" x14ac:dyDescent="0.25">
      <c r="A2619" s="24" t="s">
        <v>2005</v>
      </c>
      <c r="B2619" s="25"/>
      <c r="C2619" s="25"/>
      <c r="D2619" s="25"/>
      <c r="E2619" s="25"/>
      <c r="F2619" s="25"/>
      <c r="G2619" s="25"/>
      <c r="H2619" s="26">
        <f t="shared" ref="H2619:W2619" si="318">SUBTOTAL(9,H2612:H2618)</f>
        <v>6</v>
      </c>
      <c r="I2619" s="26">
        <f t="shared" si="318"/>
        <v>0</v>
      </c>
      <c r="J2619" s="26">
        <f t="shared" si="318"/>
        <v>5</v>
      </c>
      <c r="K2619" s="26">
        <f t="shared" si="318"/>
        <v>7</v>
      </c>
      <c r="L2619" s="26">
        <f t="shared" si="318"/>
        <v>7</v>
      </c>
      <c r="M2619" s="26">
        <f t="shared" si="318"/>
        <v>12</v>
      </c>
      <c r="N2619" s="26">
        <f t="shared" si="318"/>
        <v>10</v>
      </c>
      <c r="O2619" s="26">
        <f t="shared" si="318"/>
        <v>11</v>
      </c>
      <c r="P2619" s="26">
        <f t="shared" si="318"/>
        <v>12</v>
      </c>
      <c r="Q2619" s="26">
        <f t="shared" si="318"/>
        <v>7</v>
      </c>
      <c r="R2619" s="26">
        <f t="shared" si="318"/>
        <v>6</v>
      </c>
      <c r="S2619" s="26">
        <f t="shared" si="318"/>
        <v>10</v>
      </c>
      <c r="T2619" s="26">
        <f t="shared" si="318"/>
        <v>11</v>
      </c>
      <c r="U2619" s="26">
        <f t="shared" si="318"/>
        <v>15</v>
      </c>
      <c r="V2619" s="26">
        <f t="shared" si="318"/>
        <v>7</v>
      </c>
      <c r="W2619" s="28">
        <f t="shared" si="318"/>
        <v>126</v>
      </c>
    </row>
    <row r="2620" spans="1:23" outlineLevel="2" x14ac:dyDescent="0.25">
      <c r="A2620" s="20" t="s">
        <v>1448</v>
      </c>
      <c r="B2620" s="20">
        <v>281</v>
      </c>
      <c r="C2620" s="20" t="s">
        <v>889</v>
      </c>
      <c r="D2620" s="20">
        <v>1266</v>
      </c>
      <c r="E2620" s="20" t="s">
        <v>224</v>
      </c>
      <c r="F2620" s="20">
        <v>1267</v>
      </c>
      <c r="G2620" s="20" t="s">
        <v>839</v>
      </c>
      <c r="U2620" s="23">
        <v>1</v>
      </c>
      <c r="W2620" s="28">
        <f t="shared" si="315"/>
        <v>1</v>
      </c>
    </row>
    <row r="2621" spans="1:23" outlineLevel="2" x14ac:dyDescent="0.25">
      <c r="A2621" s="20" t="s">
        <v>1448</v>
      </c>
      <c r="B2621" s="20">
        <v>281</v>
      </c>
      <c r="C2621" s="20" t="s">
        <v>889</v>
      </c>
      <c r="D2621" s="20">
        <v>1197</v>
      </c>
      <c r="E2621" s="20" t="s">
        <v>239</v>
      </c>
      <c r="F2621" s="20">
        <v>1198</v>
      </c>
      <c r="G2621" s="20" t="s">
        <v>239</v>
      </c>
      <c r="S2621" s="23">
        <v>1</v>
      </c>
      <c r="W2621" s="28">
        <f t="shared" si="315"/>
        <v>1</v>
      </c>
    </row>
    <row r="2622" spans="1:23" outlineLevel="2" x14ac:dyDescent="0.25">
      <c r="A2622" s="20" t="s">
        <v>1448</v>
      </c>
      <c r="B2622" s="20">
        <v>281</v>
      </c>
      <c r="C2622" s="20" t="s">
        <v>889</v>
      </c>
      <c r="D2622" s="20">
        <v>713</v>
      </c>
      <c r="E2622" s="20" t="s">
        <v>147</v>
      </c>
      <c r="F2622" s="20">
        <v>716</v>
      </c>
      <c r="G2622" s="20" t="s">
        <v>600</v>
      </c>
      <c r="J2622" s="23">
        <v>1</v>
      </c>
      <c r="M2622" s="23">
        <v>1</v>
      </c>
      <c r="W2622" s="28">
        <f t="shared" si="315"/>
        <v>2</v>
      </c>
    </row>
    <row r="2623" spans="1:23" outlineLevel="2" x14ac:dyDescent="0.25">
      <c r="A2623" s="20" t="s">
        <v>1448</v>
      </c>
      <c r="B2623" s="20">
        <v>281</v>
      </c>
      <c r="C2623" s="20" t="s">
        <v>889</v>
      </c>
      <c r="D2623" s="20">
        <v>718</v>
      </c>
      <c r="E2623" s="20" t="s">
        <v>148</v>
      </c>
      <c r="F2623" s="20">
        <v>720</v>
      </c>
      <c r="G2623" s="20" t="s">
        <v>604</v>
      </c>
      <c r="V2623" s="23">
        <v>1</v>
      </c>
      <c r="W2623" s="28">
        <f t="shared" si="315"/>
        <v>1</v>
      </c>
    </row>
    <row r="2624" spans="1:23" outlineLevel="2" x14ac:dyDescent="0.25">
      <c r="A2624" s="20" t="s">
        <v>1448</v>
      </c>
      <c r="B2624" s="20">
        <v>281</v>
      </c>
      <c r="C2624" s="20" t="s">
        <v>889</v>
      </c>
      <c r="D2624" s="20">
        <v>1469</v>
      </c>
      <c r="E2624" s="20" t="s">
        <v>176</v>
      </c>
      <c r="F2624" s="20">
        <v>947</v>
      </c>
      <c r="G2624" s="20" t="s">
        <v>719</v>
      </c>
      <c r="J2624" s="23">
        <v>1</v>
      </c>
      <c r="W2624" s="28">
        <f t="shared" si="315"/>
        <v>1</v>
      </c>
    </row>
    <row r="2625" spans="1:23" outlineLevel="2" x14ac:dyDescent="0.25">
      <c r="A2625" s="20" t="s">
        <v>1448</v>
      </c>
      <c r="B2625" s="20">
        <v>281</v>
      </c>
      <c r="C2625" s="20" t="s">
        <v>889</v>
      </c>
      <c r="D2625" s="20">
        <v>1469</v>
      </c>
      <c r="E2625" s="20" t="s">
        <v>176</v>
      </c>
      <c r="F2625" s="20">
        <v>948</v>
      </c>
      <c r="G2625" s="20" t="s">
        <v>720</v>
      </c>
      <c r="S2625" s="23">
        <v>1</v>
      </c>
      <c r="V2625" s="23">
        <v>1</v>
      </c>
      <c r="W2625" s="28">
        <f t="shared" si="315"/>
        <v>2</v>
      </c>
    </row>
    <row r="2626" spans="1:23" outlineLevel="2" x14ac:dyDescent="0.25">
      <c r="A2626" s="20" t="s">
        <v>1448</v>
      </c>
      <c r="B2626" s="20">
        <v>281</v>
      </c>
      <c r="C2626" s="20" t="s">
        <v>889</v>
      </c>
      <c r="D2626" s="20">
        <v>1469</v>
      </c>
      <c r="E2626" s="20" t="s">
        <v>176</v>
      </c>
      <c r="F2626" s="20">
        <v>949</v>
      </c>
      <c r="G2626" s="20" t="s">
        <v>721</v>
      </c>
      <c r="N2626" s="23">
        <v>1</v>
      </c>
      <c r="P2626" s="23">
        <v>1</v>
      </c>
      <c r="R2626" s="23">
        <v>1</v>
      </c>
      <c r="W2626" s="28">
        <f t="shared" si="315"/>
        <v>3</v>
      </c>
    </row>
    <row r="2627" spans="1:23" outlineLevel="1" x14ac:dyDescent="0.25">
      <c r="A2627" s="24" t="s">
        <v>2006</v>
      </c>
      <c r="B2627" s="25"/>
      <c r="C2627" s="25"/>
      <c r="D2627" s="25"/>
      <c r="E2627" s="25"/>
      <c r="F2627" s="25"/>
      <c r="G2627" s="25"/>
      <c r="H2627" s="26">
        <f t="shared" ref="H2627:W2627" si="319">SUBTOTAL(9,H2620:H2626)</f>
        <v>0</v>
      </c>
      <c r="I2627" s="26">
        <f t="shared" si="319"/>
        <v>0</v>
      </c>
      <c r="J2627" s="26">
        <f t="shared" si="319"/>
        <v>2</v>
      </c>
      <c r="K2627" s="26">
        <f t="shared" si="319"/>
        <v>0</v>
      </c>
      <c r="L2627" s="26">
        <f t="shared" si="319"/>
        <v>0</v>
      </c>
      <c r="M2627" s="26">
        <f t="shared" si="319"/>
        <v>1</v>
      </c>
      <c r="N2627" s="26">
        <f t="shared" si="319"/>
        <v>1</v>
      </c>
      <c r="O2627" s="26">
        <f t="shared" si="319"/>
        <v>0</v>
      </c>
      <c r="P2627" s="26">
        <f t="shared" si="319"/>
        <v>1</v>
      </c>
      <c r="Q2627" s="26">
        <f t="shared" si="319"/>
        <v>0</v>
      </c>
      <c r="R2627" s="26">
        <f t="shared" si="319"/>
        <v>1</v>
      </c>
      <c r="S2627" s="26">
        <f t="shared" si="319"/>
        <v>2</v>
      </c>
      <c r="T2627" s="26">
        <f t="shared" si="319"/>
        <v>0</v>
      </c>
      <c r="U2627" s="26">
        <f t="shared" si="319"/>
        <v>1</v>
      </c>
      <c r="V2627" s="26">
        <f t="shared" si="319"/>
        <v>2</v>
      </c>
      <c r="W2627" s="28">
        <f t="shared" si="319"/>
        <v>11</v>
      </c>
    </row>
    <row r="2628" spans="1:23" outlineLevel="2" x14ac:dyDescent="0.25">
      <c r="A2628" s="20" t="s">
        <v>1449</v>
      </c>
      <c r="B2628" s="20">
        <v>282</v>
      </c>
      <c r="C2628" s="20" t="s">
        <v>92</v>
      </c>
      <c r="D2628" s="20">
        <v>282</v>
      </c>
      <c r="E2628" s="20" t="s">
        <v>92</v>
      </c>
      <c r="F2628" s="20">
        <v>284</v>
      </c>
      <c r="G2628" s="20" t="s">
        <v>392</v>
      </c>
      <c r="H2628" s="23">
        <v>22</v>
      </c>
      <c r="I2628" s="23">
        <v>2</v>
      </c>
      <c r="J2628" s="23">
        <v>21</v>
      </c>
      <c r="K2628" s="23">
        <v>23</v>
      </c>
      <c r="L2628" s="23">
        <v>20</v>
      </c>
      <c r="M2628" s="23">
        <v>34</v>
      </c>
      <c r="N2628" s="23">
        <v>21</v>
      </c>
      <c r="O2628" s="23">
        <v>30</v>
      </c>
      <c r="P2628" s="23">
        <v>24</v>
      </c>
      <c r="W2628" s="28">
        <f t="shared" si="315"/>
        <v>197</v>
      </c>
    </row>
    <row r="2629" spans="1:23" outlineLevel="2" x14ac:dyDescent="0.25">
      <c r="A2629" s="20" t="s">
        <v>1449</v>
      </c>
      <c r="B2629" s="20">
        <v>282</v>
      </c>
      <c r="C2629" s="20" t="s">
        <v>92</v>
      </c>
      <c r="D2629" s="20">
        <v>282</v>
      </c>
      <c r="E2629" s="20" t="s">
        <v>92</v>
      </c>
      <c r="F2629" s="20">
        <v>283</v>
      </c>
      <c r="G2629" s="20" t="s">
        <v>393</v>
      </c>
      <c r="Q2629" s="23">
        <v>30</v>
      </c>
      <c r="R2629" s="23">
        <v>41</v>
      </c>
      <c r="S2629" s="23">
        <v>39</v>
      </c>
      <c r="T2629" s="23">
        <v>38</v>
      </c>
      <c r="U2629" s="23">
        <v>37</v>
      </c>
      <c r="V2629" s="23">
        <v>34</v>
      </c>
      <c r="W2629" s="28">
        <f t="shared" si="315"/>
        <v>219</v>
      </c>
    </row>
    <row r="2630" spans="1:23" outlineLevel="2" x14ac:dyDescent="0.25">
      <c r="A2630" s="20" t="s">
        <v>1449</v>
      </c>
      <c r="B2630" s="20">
        <v>282</v>
      </c>
      <c r="C2630" s="20" t="s">
        <v>92</v>
      </c>
      <c r="D2630" s="20">
        <v>1672</v>
      </c>
      <c r="E2630" s="20" t="s">
        <v>94</v>
      </c>
      <c r="F2630" s="20">
        <v>1673</v>
      </c>
      <c r="G2630" s="20" t="s">
        <v>94</v>
      </c>
      <c r="V2630" s="23">
        <v>1</v>
      </c>
      <c r="W2630" s="28">
        <f t="shared" si="315"/>
        <v>1</v>
      </c>
    </row>
    <row r="2631" spans="1:23" outlineLevel="2" x14ac:dyDescent="0.25">
      <c r="A2631" s="20" t="s">
        <v>1449</v>
      </c>
      <c r="B2631" s="20">
        <v>282</v>
      </c>
      <c r="C2631" s="20" t="s">
        <v>92</v>
      </c>
      <c r="D2631" s="20">
        <v>1739</v>
      </c>
      <c r="E2631" s="20" t="s">
        <v>96</v>
      </c>
      <c r="F2631" s="20">
        <v>1715</v>
      </c>
      <c r="G2631" s="20" t="s">
        <v>96</v>
      </c>
      <c r="V2631" s="23">
        <v>1</v>
      </c>
      <c r="W2631" s="28">
        <f t="shared" si="315"/>
        <v>1</v>
      </c>
    </row>
    <row r="2632" spans="1:23" outlineLevel="2" x14ac:dyDescent="0.25">
      <c r="A2632" s="20" t="s">
        <v>1449</v>
      </c>
      <c r="B2632" s="20">
        <v>282</v>
      </c>
      <c r="C2632" s="20" t="s">
        <v>92</v>
      </c>
      <c r="D2632" s="20">
        <v>1067</v>
      </c>
      <c r="E2632" s="20" t="s">
        <v>97</v>
      </c>
      <c r="F2632" s="20">
        <v>1068</v>
      </c>
      <c r="G2632" s="20" t="s">
        <v>97</v>
      </c>
      <c r="T2632" s="23">
        <v>1</v>
      </c>
      <c r="W2632" s="28">
        <f t="shared" si="315"/>
        <v>1</v>
      </c>
    </row>
    <row r="2633" spans="1:23" outlineLevel="2" x14ac:dyDescent="0.25">
      <c r="A2633" s="20" t="s">
        <v>1449</v>
      </c>
      <c r="B2633" s="20">
        <v>282</v>
      </c>
      <c r="C2633" s="20" t="s">
        <v>92</v>
      </c>
      <c r="D2633" s="20">
        <v>726</v>
      </c>
      <c r="E2633" s="20" t="s">
        <v>150</v>
      </c>
      <c r="F2633" s="20">
        <v>727</v>
      </c>
      <c r="G2633" s="20" t="s">
        <v>606</v>
      </c>
      <c r="H2633" s="23">
        <v>2</v>
      </c>
      <c r="W2633" s="28">
        <f t="shared" si="315"/>
        <v>2</v>
      </c>
    </row>
    <row r="2634" spans="1:23" outlineLevel="2" x14ac:dyDescent="0.25">
      <c r="A2634" s="20" t="s">
        <v>1449</v>
      </c>
      <c r="B2634" s="20">
        <v>282</v>
      </c>
      <c r="C2634" s="20" t="s">
        <v>92</v>
      </c>
      <c r="D2634" s="20">
        <v>726</v>
      </c>
      <c r="E2634" s="20" t="s">
        <v>150</v>
      </c>
      <c r="F2634" s="20">
        <v>729</v>
      </c>
      <c r="G2634" s="20" t="s">
        <v>607</v>
      </c>
      <c r="S2634" s="23">
        <v>1</v>
      </c>
      <c r="T2634" s="23">
        <v>1</v>
      </c>
      <c r="U2634" s="23">
        <v>3</v>
      </c>
      <c r="W2634" s="28">
        <f t="shared" si="315"/>
        <v>5</v>
      </c>
    </row>
    <row r="2635" spans="1:23" outlineLevel="1" x14ac:dyDescent="0.25">
      <c r="A2635" s="24" t="s">
        <v>2007</v>
      </c>
      <c r="B2635" s="25"/>
      <c r="C2635" s="25"/>
      <c r="D2635" s="25"/>
      <c r="E2635" s="25"/>
      <c r="F2635" s="25"/>
      <c r="G2635" s="25"/>
      <c r="H2635" s="26">
        <f t="shared" ref="H2635:W2635" si="320">SUBTOTAL(9,H2628:H2634)</f>
        <v>24</v>
      </c>
      <c r="I2635" s="26">
        <f t="shared" si="320"/>
        <v>2</v>
      </c>
      <c r="J2635" s="26">
        <f t="shared" si="320"/>
        <v>21</v>
      </c>
      <c r="K2635" s="26">
        <f t="shared" si="320"/>
        <v>23</v>
      </c>
      <c r="L2635" s="26">
        <f t="shared" si="320"/>
        <v>20</v>
      </c>
      <c r="M2635" s="26">
        <f t="shared" si="320"/>
        <v>34</v>
      </c>
      <c r="N2635" s="26">
        <f t="shared" si="320"/>
        <v>21</v>
      </c>
      <c r="O2635" s="26">
        <f t="shared" si="320"/>
        <v>30</v>
      </c>
      <c r="P2635" s="26">
        <f t="shared" si="320"/>
        <v>24</v>
      </c>
      <c r="Q2635" s="26">
        <f t="shared" si="320"/>
        <v>30</v>
      </c>
      <c r="R2635" s="26">
        <f t="shared" si="320"/>
        <v>41</v>
      </c>
      <c r="S2635" s="26">
        <f t="shared" si="320"/>
        <v>40</v>
      </c>
      <c r="T2635" s="26">
        <f t="shared" si="320"/>
        <v>40</v>
      </c>
      <c r="U2635" s="26">
        <f t="shared" si="320"/>
        <v>40</v>
      </c>
      <c r="V2635" s="26">
        <f t="shared" si="320"/>
        <v>36</v>
      </c>
      <c r="W2635" s="28">
        <f t="shared" si="320"/>
        <v>426</v>
      </c>
    </row>
    <row r="2636" spans="1:23" outlineLevel="2" x14ac:dyDescent="0.25">
      <c r="A2636" s="20" t="s">
        <v>1450</v>
      </c>
      <c r="B2636" s="20">
        <v>905</v>
      </c>
      <c r="C2636" s="20" t="s">
        <v>170</v>
      </c>
      <c r="D2636" s="20">
        <v>1629</v>
      </c>
      <c r="E2636" s="20" t="s">
        <v>23</v>
      </c>
      <c r="F2636" s="20">
        <v>906</v>
      </c>
      <c r="G2636" s="20" t="s">
        <v>265</v>
      </c>
      <c r="J2636" s="23">
        <v>2</v>
      </c>
      <c r="N2636" s="23">
        <v>1</v>
      </c>
      <c r="Q2636" s="23">
        <v>1</v>
      </c>
      <c r="R2636" s="23">
        <v>2</v>
      </c>
      <c r="W2636" s="28">
        <f t="shared" si="315"/>
        <v>6</v>
      </c>
    </row>
    <row r="2637" spans="1:23" outlineLevel="2" x14ac:dyDescent="0.25">
      <c r="A2637" s="20" t="s">
        <v>1450</v>
      </c>
      <c r="B2637" s="20">
        <v>905</v>
      </c>
      <c r="C2637" s="20" t="s">
        <v>170</v>
      </c>
      <c r="D2637" s="20">
        <v>1510</v>
      </c>
      <c r="E2637" s="20" t="s">
        <v>46</v>
      </c>
      <c r="F2637" s="20">
        <v>1511</v>
      </c>
      <c r="G2637" s="20" t="s">
        <v>46</v>
      </c>
      <c r="J2637" s="23">
        <v>3</v>
      </c>
      <c r="K2637" s="23">
        <v>1</v>
      </c>
      <c r="L2637" s="23">
        <v>2</v>
      </c>
      <c r="M2637" s="23">
        <v>2</v>
      </c>
      <c r="N2637" s="23">
        <v>4</v>
      </c>
      <c r="O2637" s="23">
        <v>1</v>
      </c>
      <c r="P2637" s="23">
        <v>1</v>
      </c>
      <c r="Q2637" s="23">
        <v>1</v>
      </c>
      <c r="W2637" s="28">
        <f t="shared" si="315"/>
        <v>15</v>
      </c>
    </row>
    <row r="2638" spans="1:23" outlineLevel="2" x14ac:dyDescent="0.25">
      <c r="A2638" s="20" t="s">
        <v>1450</v>
      </c>
      <c r="B2638" s="20">
        <v>905</v>
      </c>
      <c r="C2638" s="20" t="s">
        <v>170</v>
      </c>
      <c r="D2638" s="20">
        <v>1501</v>
      </c>
      <c r="E2638" s="20" t="s">
        <v>93</v>
      </c>
      <c r="F2638" s="20">
        <v>1502</v>
      </c>
      <c r="G2638" s="20" t="s">
        <v>93</v>
      </c>
      <c r="S2638" s="23">
        <v>2</v>
      </c>
      <c r="T2638" s="23">
        <v>2</v>
      </c>
      <c r="U2638" s="23">
        <v>6</v>
      </c>
      <c r="W2638" s="28">
        <f t="shared" si="315"/>
        <v>10</v>
      </c>
    </row>
    <row r="2639" spans="1:23" outlineLevel="2" x14ac:dyDescent="0.25">
      <c r="A2639" s="20" t="s">
        <v>1450</v>
      </c>
      <c r="B2639" s="20">
        <v>905</v>
      </c>
      <c r="C2639" s="20" t="s">
        <v>170</v>
      </c>
      <c r="D2639" s="20">
        <v>1508</v>
      </c>
      <c r="E2639" s="20" t="s">
        <v>127</v>
      </c>
      <c r="F2639" s="20">
        <v>609</v>
      </c>
      <c r="G2639" s="20" t="s">
        <v>486</v>
      </c>
      <c r="V2639" s="23">
        <v>1</v>
      </c>
      <c r="W2639" s="28">
        <f t="shared" si="315"/>
        <v>1</v>
      </c>
    </row>
    <row r="2640" spans="1:23" outlineLevel="2" x14ac:dyDescent="0.25">
      <c r="A2640" s="20" t="s">
        <v>1450</v>
      </c>
      <c r="B2640" s="20">
        <v>905</v>
      </c>
      <c r="C2640" s="20" t="s">
        <v>170</v>
      </c>
      <c r="D2640" s="20">
        <v>1458</v>
      </c>
      <c r="E2640" s="20" t="s">
        <v>137</v>
      </c>
      <c r="F2640" s="20">
        <v>822</v>
      </c>
      <c r="G2640" s="20" t="s">
        <v>557</v>
      </c>
      <c r="V2640" s="23">
        <v>1</v>
      </c>
      <c r="W2640" s="28">
        <f t="shared" si="315"/>
        <v>1</v>
      </c>
    </row>
    <row r="2641" spans="1:23" outlineLevel="2" x14ac:dyDescent="0.25">
      <c r="A2641" s="20" t="s">
        <v>1450</v>
      </c>
      <c r="B2641" s="20">
        <v>905</v>
      </c>
      <c r="C2641" s="20" t="s">
        <v>170</v>
      </c>
      <c r="D2641" s="20">
        <v>826</v>
      </c>
      <c r="E2641" s="20" t="s">
        <v>161</v>
      </c>
      <c r="F2641" s="20">
        <v>830</v>
      </c>
      <c r="G2641" s="20" t="s">
        <v>655</v>
      </c>
      <c r="S2641" s="23">
        <v>1</v>
      </c>
      <c r="W2641" s="28">
        <f t="shared" si="315"/>
        <v>1</v>
      </c>
    </row>
    <row r="2642" spans="1:23" outlineLevel="2" x14ac:dyDescent="0.25">
      <c r="A2642" s="20" t="s">
        <v>1450</v>
      </c>
      <c r="B2642" s="20">
        <v>905</v>
      </c>
      <c r="C2642" s="20" t="s">
        <v>170</v>
      </c>
      <c r="D2642" s="20">
        <v>860</v>
      </c>
      <c r="E2642" s="20" t="s">
        <v>166</v>
      </c>
      <c r="F2642" s="20">
        <v>869</v>
      </c>
      <c r="G2642" s="20" t="s">
        <v>674</v>
      </c>
      <c r="K2642" s="23">
        <v>1</v>
      </c>
      <c r="M2642" s="23">
        <v>3</v>
      </c>
      <c r="W2642" s="28">
        <f t="shared" si="315"/>
        <v>4</v>
      </c>
    </row>
    <row r="2643" spans="1:23" outlineLevel="2" x14ac:dyDescent="0.25">
      <c r="A2643" s="20" t="s">
        <v>1450</v>
      </c>
      <c r="B2643" s="20">
        <v>905</v>
      </c>
      <c r="C2643" s="20" t="s">
        <v>170</v>
      </c>
      <c r="D2643" s="20">
        <v>860</v>
      </c>
      <c r="E2643" s="20" t="s">
        <v>166</v>
      </c>
      <c r="F2643" s="20">
        <v>861</v>
      </c>
      <c r="G2643" s="20" t="s">
        <v>675</v>
      </c>
      <c r="J2643" s="23">
        <v>1</v>
      </c>
      <c r="W2643" s="28">
        <f t="shared" si="315"/>
        <v>1</v>
      </c>
    </row>
    <row r="2644" spans="1:23" outlineLevel="2" x14ac:dyDescent="0.25">
      <c r="A2644" s="20" t="s">
        <v>1450</v>
      </c>
      <c r="B2644" s="20">
        <v>905</v>
      </c>
      <c r="C2644" s="20" t="s">
        <v>170</v>
      </c>
      <c r="D2644" s="20">
        <v>860</v>
      </c>
      <c r="E2644" s="20" t="s">
        <v>166</v>
      </c>
      <c r="F2644" s="20">
        <v>873</v>
      </c>
      <c r="G2644" s="20" t="s">
        <v>677</v>
      </c>
      <c r="L2644" s="23">
        <v>1</v>
      </c>
      <c r="P2644" s="23">
        <v>1</v>
      </c>
      <c r="W2644" s="28">
        <f t="shared" si="315"/>
        <v>2</v>
      </c>
    </row>
    <row r="2645" spans="1:23" outlineLevel="2" x14ac:dyDescent="0.25">
      <c r="A2645" s="20" t="s">
        <v>1450</v>
      </c>
      <c r="B2645" s="20">
        <v>905</v>
      </c>
      <c r="C2645" s="20" t="s">
        <v>170</v>
      </c>
      <c r="D2645" s="20">
        <v>860</v>
      </c>
      <c r="E2645" s="20" t="s">
        <v>166</v>
      </c>
      <c r="F2645" s="20">
        <v>867</v>
      </c>
      <c r="G2645" s="20" t="s">
        <v>679</v>
      </c>
      <c r="S2645" s="23">
        <v>2</v>
      </c>
      <c r="T2645" s="23">
        <v>2</v>
      </c>
      <c r="U2645" s="23">
        <v>4</v>
      </c>
      <c r="W2645" s="28">
        <f t="shared" si="315"/>
        <v>8</v>
      </c>
    </row>
    <row r="2646" spans="1:23" outlineLevel="2" x14ac:dyDescent="0.25">
      <c r="A2646" s="20" t="s">
        <v>1450</v>
      </c>
      <c r="B2646" s="20">
        <v>905</v>
      </c>
      <c r="C2646" s="20" t="s">
        <v>170</v>
      </c>
      <c r="D2646" s="20">
        <v>905</v>
      </c>
      <c r="E2646" s="20" t="s">
        <v>170</v>
      </c>
      <c r="F2646" s="20">
        <v>909</v>
      </c>
      <c r="G2646" s="20" t="s">
        <v>695</v>
      </c>
      <c r="S2646" s="23">
        <v>44</v>
      </c>
      <c r="T2646" s="23">
        <v>46</v>
      </c>
      <c r="U2646" s="23">
        <v>43</v>
      </c>
      <c r="V2646" s="23">
        <v>53</v>
      </c>
      <c r="W2646" s="28">
        <f t="shared" si="315"/>
        <v>186</v>
      </c>
    </row>
    <row r="2647" spans="1:23" outlineLevel="2" x14ac:dyDescent="0.25">
      <c r="A2647" s="20" t="s">
        <v>1450</v>
      </c>
      <c r="B2647" s="20">
        <v>905</v>
      </c>
      <c r="C2647" s="20" t="s">
        <v>170</v>
      </c>
      <c r="D2647" s="20">
        <v>905</v>
      </c>
      <c r="E2647" s="20" t="s">
        <v>170</v>
      </c>
      <c r="F2647" s="20">
        <v>911</v>
      </c>
      <c r="G2647" s="20" t="s">
        <v>696</v>
      </c>
      <c r="H2647" s="23">
        <v>19</v>
      </c>
      <c r="I2647" s="23">
        <v>1</v>
      </c>
      <c r="J2647" s="23">
        <v>46</v>
      </c>
      <c r="K2647" s="23">
        <v>42</v>
      </c>
      <c r="L2647" s="23">
        <v>36</v>
      </c>
      <c r="M2647" s="23">
        <v>46</v>
      </c>
      <c r="N2647" s="23">
        <v>45</v>
      </c>
      <c r="W2647" s="28">
        <f t="shared" si="315"/>
        <v>235</v>
      </c>
    </row>
    <row r="2648" spans="1:23" outlineLevel="2" x14ac:dyDescent="0.25">
      <c r="A2648" s="20" t="s">
        <v>1450</v>
      </c>
      <c r="B2648" s="20">
        <v>905</v>
      </c>
      <c r="C2648" s="20" t="s">
        <v>170</v>
      </c>
      <c r="D2648" s="20">
        <v>905</v>
      </c>
      <c r="E2648" s="20" t="s">
        <v>170</v>
      </c>
      <c r="F2648" s="20">
        <v>910</v>
      </c>
      <c r="G2648" s="20" t="s">
        <v>697</v>
      </c>
      <c r="O2648" s="23">
        <v>58</v>
      </c>
      <c r="P2648" s="23">
        <v>46</v>
      </c>
      <c r="Q2648" s="23">
        <v>37</v>
      </c>
      <c r="R2648" s="23">
        <v>43</v>
      </c>
      <c r="W2648" s="28">
        <f t="shared" si="315"/>
        <v>184</v>
      </c>
    </row>
    <row r="2649" spans="1:23" outlineLevel="2" x14ac:dyDescent="0.25">
      <c r="A2649" s="20" t="s">
        <v>1450</v>
      </c>
      <c r="B2649" s="20">
        <v>905</v>
      </c>
      <c r="C2649" s="20" t="s">
        <v>170</v>
      </c>
      <c r="D2649" s="20">
        <v>976</v>
      </c>
      <c r="E2649" s="20" t="s">
        <v>182</v>
      </c>
      <c r="F2649" s="20">
        <v>978</v>
      </c>
      <c r="G2649" s="20" t="s">
        <v>743</v>
      </c>
      <c r="H2649" s="23">
        <v>1</v>
      </c>
      <c r="W2649" s="28">
        <f t="shared" si="315"/>
        <v>1</v>
      </c>
    </row>
    <row r="2650" spans="1:23" outlineLevel="2" x14ac:dyDescent="0.25">
      <c r="A2650" s="20" t="s">
        <v>1450</v>
      </c>
      <c r="B2650" s="20">
        <v>905</v>
      </c>
      <c r="C2650" s="20" t="s">
        <v>170</v>
      </c>
      <c r="D2650" s="20">
        <v>480</v>
      </c>
      <c r="E2650" s="20" t="s">
        <v>208</v>
      </c>
      <c r="F2650" s="20">
        <v>484</v>
      </c>
      <c r="G2650" s="20" t="s">
        <v>809</v>
      </c>
      <c r="P2650" s="23">
        <v>1</v>
      </c>
      <c r="W2650" s="28">
        <f t="shared" si="315"/>
        <v>1</v>
      </c>
    </row>
    <row r="2651" spans="1:23" outlineLevel="1" x14ac:dyDescent="0.25">
      <c r="A2651" s="24" t="s">
        <v>2008</v>
      </c>
      <c r="B2651" s="25"/>
      <c r="C2651" s="25"/>
      <c r="D2651" s="25"/>
      <c r="E2651" s="25"/>
      <c r="F2651" s="25"/>
      <c r="G2651" s="25"/>
      <c r="H2651" s="26">
        <f t="shared" ref="H2651:W2651" si="321">SUBTOTAL(9,H2636:H2650)</f>
        <v>20</v>
      </c>
      <c r="I2651" s="26">
        <f t="shared" si="321"/>
        <v>1</v>
      </c>
      <c r="J2651" s="26">
        <f t="shared" si="321"/>
        <v>52</v>
      </c>
      <c r="K2651" s="26">
        <f t="shared" si="321"/>
        <v>44</v>
      </c>
      <c r="L2651" s="26">
        <f t="shared" si="321"/>
        <v>39</v>
      </c>
      <c r="M2651" s="26">
        <f t="shared" si="321"/>
        <v>51</v>
      </c>
      <c r="N2651" s="26">
        <f t="shared" si="321"/>
        <v>50</v>
      </c>
      <c r="O2651" s="26">
        <f t="shared" si="321"/>
        <v>59</v>
      </c>
      <c r="P2651" s="26">
        <f t="shared" si="321"/>
        <v>49</v>
      </c>
      <c r="Q2651" s="26">
        <f t="shared" si="321"/>
        <v>39</v>
      </c>
      <c r="R2651" s="26">
        <f t="shared" si="321"/>
        <v>45</v>
      </c>
      <c r="S2651" s="26">
        <f t="shared" si="321"/>
        <v>49</v>
      </c>
      <c r="T2651" s="26">
        <f t="shared" si="321"/>
        <v>50</v>
      </c>
      <c r="U2651" s="26">
        <f t="shared" si="321"/>
        <v>53</v>
      </c>
      <c r="V2651" s="26">
        <f t="shared" si="321"/>
        <v>55</v>
      </c>
      <c r="W2651" s="28">
        <f t="shared" si="321"/>
        <v>656</v>
      </c>
    </row>
    <row r="2652" spans="1:23" outlineLevel="2" x14ac:dyDescent="0.25">
      <c r="A2652" s="20" t="s">
        <v>1451</v>
      </c>
      <c r="B2652" s="20">
        <v>1002</v>
      </c>
      <c r="C2652" s="20" t="s">
        <v>58</v>
      </c>
      <c r="D2652" s="20">
        <v>898</v>
      </c>
      <c r="E2652" s="20" t="s">
        <v>169</v>
      </c>
      <c r="F2652" s="20">
        <v>900</v>
      </c>
      <c r="G2652" s="20" t="s">
        <v>691</v>
      </c>
      <c r="Q2652" s="23">
        <v>1</v>
      </c>
      <c r="W2652" s="28">
        <f t="shared" si="315"/>
        <v>1</v>
      </c>
    </row>
    <row r="2653" spans="1:23" outlineLevel="2" x14ac:dyDescent="0.25">
      <c r="A2653" s="20" t="s">
        <v>1451</v>
      </c>
      <c r="B2653" s="20">
        <v>1002</v>
      </c>
      <c r="C2653" s="20" t="s">
        <v>58</v>
      </c>
      <c r="D2653" s="20">
        <v>898</v>
      </c>
      <c r="E2653" s="20" t="s">
        <v>169</v>
      </c>
      <c r="F2653" s="20">
        <v>904</v>
      </c>
      <c r="G2653" s="20" t="s">
        <v>692</v>
      </c>
      <c r="S2653" s="23">
        <v>2</v>
      </c>
      <c r="T2653" s="23">
        <v>3</v>
      </c>
      <c r="U2653" s="23">
        <v>2</v>
      </c>
      <c r="V2653" s="23">
        <v>3</v>
      </c>
      <c r="W2653" s="28">
        <f t="shared" si="315"/>
        <v>10</v>
      </c>
    </row>
    <row r="2654" spans="1:23" outlineLevel="2" x14ac:dyDescent="0.25">
      <c r="A2654" s="20" t="s">
        <v>1451</v>
      </c>
      <c r="B2654" s="20">
        <v>1002</v>
      </c>
      <c r="C2654" s="20" t="s">
        <v>58</v>
      </c>
      <c r="D2654" s="20">
        <v>898</v>
      </c>
      <c r="E2654" s="20" t="s">
        <v>169</v>
      </c>
      <c r="F2654" s="20">
        <v>902</v>
      </c>
      <c r="G2654" s="20" t="s">
        <v>693</v>
      </c>
      <c r="N2654" s="23">
        <v>2</v>
      </c>
      <c r="O2654" s="23">
        <v>3</v>
      </c>
      <c r="P2654" s="23">
        <v>2</v>
      </c>
      <c r="Q2654" s="23">
        <v>1</v>
      </c>
      <c r="R2654" s="23">
        <v>4</v>
      </c>
      <c r="W2654" s="28">
        <f t="shared" si="315"/>
        <v>12</v>
      </c>
    </row>
    <row r="2655" spans="1:23" outlineLevel="2" x14ac:dyDescent="0.25">
      <c r="A2655" s="20" t="s">
        <v>1451</v>
      </c>
      <c r="B2655" s="20">
        <v>1002</v>
      </c>
      <c r="C2655" s="20" t="s">
        <v>58</v>
      </c>
      <c r="D2655" s="20">
        <v>1480</v>
      </c>
      <c r="E2655" s="20" t="s">
        <v>184</v>
      </c>
      <c r="F2655" s="20">
        <v>392</v>
      </c>
      <c r="G2655" s="20" t="s">
        <v>752</v>
      </c>
      <c r="J2655" s="23">
        <v>1</v>
      </c>
      <c r="W2655" s="28">
        <f t="shared" si="315"/>
        <v>1</v>
      </c>
    </row>
    <row r="2656" spans="1:23" outlineLevel="1" x14ac:dyDescent="0.25">
      <c r="A2656" s="24" t="s">
        <v>2009</v>
      </c>
      <c r="B2656" s="25"/>
      <c r="C2656" s="25"/>
      <c r="D2656" s="25"/>
      <c r="E2656" s="25"/>
      <c r="F2656" s="25"/>
      <c r="G2656" s="25"/>
      <c r="H2656" s="26">
        <f t="shared" ref="H2656:W2656" si="322">SUBTOTAL(9,H2652:H2655)</f>
        <v>0</v>
      </c>
      <c r="I2656" s="26">
        <f t="shared" si="322"/>
        <v>0</v>
      </c>
      <c r="J2656" s="26">
        <f t="shared" si="322"/>
        <v>1</v>
      </c>
      <c r="K2656" s="26">
        <f t="shared" si="322"/>
        <v>0</v>
      </c>
      <c r="L2656" s="26">
        <f t="shared" si="322"/>
        <v>0</v>
      </c>
      <c r="M2656" s="26">
        <f t="shared" si="322"/>
        <v>0</v>
      </c>
      <c r="N2656" s="26">
        <f t="shared" si="322"/>
        <v>2</v>
      </c>
      <c r="O2656" s="26">
        <f t="shared" si="322"/>
        <v>3</v>
      </c>
      <c r="P2656" s="26">
        <f t="shared" si="322"/>
        <v>2</v>
      </c>
      <c r="Q2656" s="26">
        <f t="shared" si="322"/>
        <v>2</v>
      </c>
      <c r="R2656" s="26">
        <f t="shared" si="322"/>
        <v>4</v>
      </c>
      <c r="S2656" s="26">
        <f t="shared" si="322"/>
        <v>2</v>
      </c>
      <c r="T2656" s="26">
        <f t="shared" si="322"/>
        <v>3</v>
      </c>
      <c r="U2656" s="26">
        <f t="shared" si="322"/>
        <v>2</v>
      </c>
      <c r="V2656" s="26">
        <f t="shared" si="322"/>
        <v>3</v>
      </c>
      <c r="W2656" s="28">
        <f t="shared" si="322"/>
        <v>24</v>
      </c>
    </row>
    <row r="2657" spans="1:23" outlineLevel="2" x14ac:dyDescent="0.25">
      <c r="A2657" s="20" t="s">
        <v>1452</v>
      </c>
      <c r="B2657" s="20">
        <v>1480</v>
      </c>
      <c r="C2657" s="20" t="s">
        <v>184</v>
      </c>
      <c r="D2657" s="20">
        <v>1480</v>
      </c>
      <c r="E2657" s="20" t="s">
        <v>184</v>
      </c>
      <c r="F2657" s="20">
        <v>392</v>
      </c>
      <c r="G2657" s="20" t="s">
        <v>752</v>
      </c>
      <c r="J2657" s="23">
        <v>1</v>
      </c>
      <c r="L2657" s="23">
        <v>2</v>
      </c>
      <c r="N2657" s="23">
        <v>3</v>
      </c>
      <c r="O2657" s="23">
        <v>1</v>
      </c>
      <c r="P2657" s="23">
        <v>2</v>
      </c>
      <c r="Q2657" s="23">
        <v>1</v>
      </c>
      <c r="R2657" s="23">
        <v>1</v>
      </c>
      <c r="W2657" s="28">
        <f t="shared" ref="W2657:W2730" si="323">SUM(H2657:V2657)</f>
        <v>11</v>
      </c>
    </row>
    <row r="2658" spans="1:23" outlineLevel="1" x14ac:dyDescent="0.25">
      <c r="A2658" s="24" t="s">
        <v>2010</v>
      </c>
      <c r="B2658" s="25"/>
      <c r="C2658" s="25"/>
      <c r="D2658" s="25"/>
      <c r="E2658" s="25"/>
      <c r="F2658" s="25"/>
      <c r="G2658" s="25"/>
      <c r="H2658" s="26">
        <f t="shared" ref="H2658:W2658" si="324">SUBTOTAL(9,H2657:H2657)</f>
        <v>0</v>
      </c>
      <c r="I2658" s="26">
        <f t="shared" si="324"/>
        <v>0</v>
      </c>
      <c r="J2658" s="26">
        <f t="shared" si="324"/>
        <v>1</v>
      </c>
      <c r="K2658" s="26">
        <f t="shared" si="324"/>
        <v>0</v>
      </c>
      <c r="L2658" s="26">
        <f t="shared" si="324"/>
        <v>2</v>
      </c>
      <c r="M2658" s="26">
        <f t="shared" si="324"/>
        <v>0</v>
      </c>
      <c r="N2658" s="26">
        <f t="shared" si="324"/>
        <v>3</v>
      </c>
      <c r="O2658" s="26">
        <f t="shared" si="324"/>
        <v>1</v>
      </c>
      <c r="P2658" s="26">
        <f t="shared" si="324"/>
        <v>2</v>
      </c>
      <c r="Q2658" s="26">
        <f t="shared" si="324"/>
        <v>1</v>
      </c>
      <c r="R2658" s="26">
        <f t="shared" si="324"/>
        <v>1</v>
      </c>
      <c r="S2658" s="26">
        <f t="shared" si="324"/>
        <v>0</v>
      </c>
      <c r="T2658" s="26">
        <f t="shared" si="324"/>
        <v>0</v>
      </c>
      <c r="U2658" s="26">
        <f t="shared" si="324"/>
        <v>0</v>
      </c>
      <c r="V2658" s="26">
        <f t="shared" si="324"/>
        <v>0</v>
      </c>
      <c r="W2658" s="28">
        <f t="shared" si="324"/>
        <v>11</v>
      </c>
    </row>
    <row r="2659" spans="1:23" outlineLevel="2" x14ac:dyDescent="0.25">
      <c r="A2659" s="20" t="s">
        <v>890</v>
      </c>
      <c r="B2659" s="20">
        <v>1430</v>
      </c>
      <c r="C2659" s="20" t="s">
        <v>890</v>
      </c>
      <c r="D2659" s="20">
        <v>1069</v>
      </c>
      <c r="E2659" s="20" t="s">
        <v>22</v>
      </c>
      <c r="F2659" s="20">
        <v>1070</v>
      </c>
      <c r="G2659" s="20" t="s">
        <v>22</v>
      </c>
      <c r="T2659" s="23">
        <v>9</v>
      </c>
      <c r="U2659" s="23">
        <v>7</v>
      </c>
      <c r="V2659" s="23">
        <v>22</v>
      </c>
      <c r="W2659" s="28">
        <f t="shared" si="323"/>
        <v>38</v>
      </c>
    </row>
    <row r="2660" spans="1:23" outlineLevel="1" x14ac:dyDescent="0.25">
      <c r="A2660" s="24" t="s">
        <v>1016</v>
      </c>
      <c r="B2660" s="25"/>
      <c r="C2660" s="25"/>
      <c r="D2660" s="25"/>
      <c r="E2660" s="25"/>
      <c r="F2660" s="25"/>
      <c r="G2660" s="25"/>
      <c r="H2660" s="26">
        <f t="shared" ref="H2660:W2660" si="325">SUBTOTAL(9,H2659:H2659)</f>
        <v>0</v>
      </c>
      <c r="I2660" s="26">
        <f t="shared" si="325"/>
        <v>0</v>
      </c>
      <c r="J2660" s="26">
        <f t="shared" si="325"/>
        <v>0</v>
      </c>
      <c r="K2660" s="26">
        <f t="shared" si="325"/>
        <v>0</v>
      </c>
      <c r="L2660" s="26">
        <f t="shared" si="325"/>
        <v>0</v>
      </c>
      <c r="M2660" s="26">
        <f t="shared" si="325"/>
        <v>0</v>
      </c>
      <c r="N2660" s="26">
        <f t="shared" si="325"/>
        <v>0</v>
      </c>
      <c r="O2660" s="26">
        <f t="shared" si="325"/>
        <v>0</v>
      </c>
      <c r="P2660" s="26">
        <f t="shared" si="325"/>
        <v>0</v>
      </c>
      <c r="Q2660" s="26">
        <f t="shared" si="325"/>
        <v>0</v>
      </c>
      <c r="R2660" s="26">
        <f t="shared" si="325"/>
        <v>0</v>
      </c>
      <c r="S2660" s="26">
        <f t="shared" si="325"/>
        <v>0</v>
      </c>
      <c r="T2660" s="26">
        <f t="shared" si="325"/>
        <v>9</v>
      </c>
      <c r="U2660" s="26">
        <f t="shared" si="325"/>
        <v>7</v>
      </c>
      <c r="V2660" s="26">
        <f t="shared" si="325"/>
        <v>22</v>
      </c>
      <c r="W2660" s="28">
        <f t="shared" si="325"/>
        <v>38</v>
      </c>
    </row>
    <row r="2661" spans="1:23" outlineLevel="2" x14ac:dyDescent="0.25">
      <c r="A2661" s="20" t="s">
        <v>95</v>
      </c>
      <c r="B2661" s="20">
        <v>1436</v>
      </c>
      <c r="C2661" s="20" t="s">
        <v>95</v>
      </c>
      <c r="D2661" s="20">
        <v>1436</v>
      </c>
      <c r="E2661" s="20" t="s">
        <v>95</v>
      </c>
      <c r="F2661" s="20">
        <v>1437</v>
      </c>
      <c r="G2661" s="20" t="s">
        <v>394</v>
      </c>
      <c r="J2661" s="23">
        <v>1</v>
      </c>
      <c r="K2661" s="23">
        <v>2</v>
      </c>
      <c r="L2661" s="23">
        <v>2</v>
      </c>
      <c r="M2661" s="23">
        <v>5</v>
      </c>
      <c r="N2661" s="23">
        <v>6</v>
      </c>
      <c r="O2661" s="23">
        <v>9</v>
      </c>
      <c r="P2661" s="23">
        <v>7</v>
      </c>
      <c r="Q2661" s="23">
        <v>8</v>
      </c>
      <c r="R2661" s="23">
        <v>9</v>
      </c>
      <c r="S2661" s="23">
        <v>24</v>
      </c>
      <c r="T2661" s="23">
        <v>23</v>
      </c>
      <c r="U2661" s="23">
        <v>16</v>
      </c>
      <c r="V2661" s="23">
        <v>18</v>
      </c>
      <c r="W2661" s="28">
        <f t="shared" si="323"/>
        <v>130</v>
      </c>
    </row>
    <row r="2662" spans="1:23" outlineLevel="1" x14ac:dyDescent="0.25">
      <c r="A2662" s="24" t="s">
        <v>1017</v>
      </c>
      <c r="B2662" s="25"/>
      <c r="C2662" s="25"/>
      <c r="D2662" s="25"/>
      <c r="E2662" s="25"/>
      <c r="F2662" s="25"/>
      <c r="G2662" s="25"/>
      <c r="H2662" s="26">
        <f t="shared" ref="H2662:W2662" si="326">SUBTOTAL(9,H2661:H2661)</f>
        <v>0</v>
      </c>
      <c r="I2662" s="26">
        <f t="shared" si="326"/>
        <v>0</v>
      </c>
      <c r="J2662" s="26">
        <f t="shared" si="326"/>
        <v>1</v>
      </c>
      <c r="K2662" s="26">
        <f t="shared" si="326"/>
        <v>2</v>
      </c>
      <c r="L2662" s="26">
        <f t="shared" si="326"/>
        <v>2</v>
      </c>
      <c r="M2662" s="26">
        <f t="shared" si="326"/>
        <v>5</v>
      </c>
      <c r="N2662" s="26">
        <f t="shared" si="326"/>
        <v>6</v>
      </c>
      <c r="O2662" s="26">
        <f t="shared" si="326"/>
        <v>9</v>
      </c>
      <c r="P2662" s="26">
        <f t="shared" si="326"/>
        <v>7</v>
      </c>
      <c r="Q2662" s="26">
        <f t="shared" si="326"/>
        <v>8</v>
      </c>
      <c r="R2662" s="26">
        <f t="shared" si="326"/>
        <v>9</v>
      </c>
      <c r="S2662" s="26">
        <f t="shared" si="326"/>
        <v>24</v>
      </c>
      <c r="T2662" s="26">
        <f t="shared" si="326"/>
        <v>23</v>
      </c>
      <c r="U2662" s="26">
        <f t="shared" si="326"/>
        <v>16</v>
      </c>
      <c r="V2662" s="26">
        <f t="shared" si="326"/>
        <v>18</v>
      </c>
      <c r="W2662" s="28">
        <f t="shared" si="326"/>
        <v>130</v>
      </c>
    </row>
    <row r="2663" spans="1:23" outlineLevel="2" x14ac:dyDescent="0.25">
      <c r="A2663" s="20" t="s">
        <v>1453</v>
      </c>
      <c r="B2663" s="20">
        <v>1467</v>
      </c>
      <c r="C2663" s="20" t="s">
        <v>154</v>
      </c>
      <c r="D2663" s="20">
        <v>28</v>
      </c>
      <c r="E2663" s="20" t="s">
        <v>25</v>
      </c>
      <c r="F2663" s="20">
        <v>37</v>
      </c>
      <c r="G2663" s="20" t="s">
        <v>274</v>
      </c>
      <c r="S2663" s="23">
        <v>1</v>
      </c>
      <c r="W2663" s="28">
        <f t="shared" si="323"/>
        <v>1</v>
      </c>
    </row>
    <row r="2664" spans="1:23" outlineLevel="2" x14ac:dyDescent="0.25">
      <c r="A2664" s="20" t="s">
        <v>1453</v>
      </c>
      <c r="B2664" s="20">
        <v>1467</v>
      </c>
      <c r="C2664" s="20" t="s">
        <v>154</v>
      </c>
      <c r="D2664" s="20">
        <v>28</v>
      </c>
      <c r="E2664" s="20" t="s">
        <v>25</v>
      </c>
      <c r="F2664" s="20">
        <v>34</v>
      </c>
      <c r="G2664" s="20" t="s">
        <v>275</v>
      </c>
      <c r="L2664" s="23">
        <v>1</v>
      </c>
      <c r="W2664" s="28">
        <f t="shared" si="323"/>
        <v>1</v>
      </c>
    </row>
    <row r="2665" spans="1:23" outlineLevel="2" x14ac:dyDescent="0.25">
      <c r="A2665" s="20" t="s">
        <v>1453</v>
      </c>
      <c r="B2665" s="20">
        <v>1467</v>
      </c>
      <c r="C2665" s="20" t="s">
        <v>154</v>
      </c>
      <c r="D2665" s="20">
        <v>1148</v>
      </c>
      <c r="E2665" s="20" t="s">
        <v>228</v>
      </c>
      <c r="F2665" s="20">
        <v>1149</v>
      </c>
      <c r="G2665" s="20" t="s">
        <v>228</v>
      </c>
      <c r="S2665" s="23">
        <v>1</v>
      </c>
      <c r="V2665" s="23">
        <v>1</v>
      </c>
      <c r="W2665" s="28">
        <f t="shared" si="323"/>
        <v>2</v>
      </c>
    </row>
    <row r="2666" spans="1:23" outlineLevel="2" x14ac:dyDescent="0.25">
      <c r="A2666" s="20" t="s">
        <v>1453</v>
      </c>
      <c r="B2666" s="20">
        <v>1467</v>
      </c>
      <c r="C2666" s="20" t="s">
        <v>154</v>
      </c>
      <c r="D2666" s="20">
        <v>1501</v>
      </c>
      <c r="E2666" s="20" t="s">
        <v>93</v>
      </c>
      <c r="F2666" s="20">
        <v>1502</v>
      </c>
      <c r="G2666" s="20" t="s">
        <v>93</v>
      </c>
      <c r="V2666" s="23">
        <v>1</v>
      </c>
      <c r="W2666" s="28">
        <f t="shared" si="323"/>
        <v>1</v>
      </c>
    </row>
    <row r="2667" spans="1:23" outlineLevel="2" x14ac:dyDescent="0.25">
      <c r="A2667" s="20" t="s">
        <v>1453</v>
      </c>
      <c r="B2667" s="20">
        <v>1467</v>
      </c>
      <c r="C2667" s="20" t="s">
        <v>154</v>
      </c>
      <c r="D2667" s="20">
        <v>1067</v>
      </c>
      <c r="E2667" s="20" t="s">
        <v>97</v>
      </c>
      <c r="F2667" s="20">
        <v>1068</v>
      </c>
      <c r="G2667" s="20" t="s">
        <v>97</v>
      </c>
      <c r="U2667" s="23">
        <v>1</v>
      </c>
      <c r="V2667" s="23">
        <v>1</v>
      </c>
      <c r="W2667" s="28">
        <f t="shared" si="323"/>
        <v>2</v>
      </c>
    </row>
    <row r="2668" spans="1:23" outlineLevel="2" x14ac:dyDescent="0.25">
      <c r="A2668" s="20" t="s">
        <v>1453</v>
      </c>
      <c r="B2668" s="20">
        <v>1467</v>
      </c>
      <c r="C2668" s="20" t="s">
        <v>154</v>
      </c>
      <c r="D2668" s="20">
        <v>1445</v>
      </c>
      <c r="E2668" s="20" t="s">
        <v>120</v>
      </c>
      <c r="F2668" s="20">
        <v>645</v>
      </c>
      <c r="G2668" s="20" t="s">
        <v>444</v>
      </c>
      <c r="L2668" s="23">
        <v>2</v>
      </c>
      <c r="W2668" s="28">
        <f t="shared" si="323"/>
        <v>2</v>
      </c>
    </row>
    <row r="2669" spans="1:23" outlineLevel="2" x14ac:dyDescent="0.25">
      <c r="A2669" s="20" t="s">
        <v>1453</v>
      </c>
      <c r="B2669" s="20">
        <v>1467</v>
      </c>
      <c r="C2669" s="20" t="s">
        <v>154</v>
      </c>
      <c r="D2669" s="20">
        <v>1445</v>
      </c>
      <c r="E2669" s="20" t="s">
        <v>120</v>
      </c>
      <c r="F2669" s="20">
        <v>643</v>
      </c>
      <c r="G2669" s="20" t="s">
        <v>445</v>
      </c>
      <c r="S2669" s="23">
        <v>1</v>
      </c>
      <c r="W2669" s="28">
        <f t="shared" si="323"/>
        <v>1</v>
      </c>
    </row>
    <row r="2670" spans="1:23" outlineLevel="2" x14ac:dyDescent="0.25">
      <c r="A2670" s="20" t="s">
        <v>1453</v>
      </c>
      <c r="B2670" s="20">
        <v>1467</v>
      </c>
      <c r="C2670" s="20" t="s">
        <v>154</v>
      </c>
      <c r="D2670" s="20">
        <v>617</v>
      </c>
      <c r="E2670" s="20" t="s">
        <v>129</v>
      </c>
      <c r="F2670" s="20">
        <v>619</v>
      </c>
      <c r="G2670" s="20" t="s">
        <v>498</v>
      </c>
      <c r="S2670" s="23">
        <v>1</v>
      </c>
      <c r="W2670" s="28">
        <f t="shared" si="323"/>
        <v>1</v>
      </c>
    </row>
    <row r="2671" spans="1:23" outlineLevel="2" x14ac:dyDescent="0.25">
      <c r="A2671" s="20" t="s">
        <v>1453</v>
      </c>
      <c r="B2671" s="20">
        <v>1467</v>
      </c>
      <c r="C2671" s="20" t="s">
        <v>154</v>
      </c>
      <c r="D2671" s="20">
        <v>1467</v>
      </c>
      <c r="E2671" s="20" t="s">
        <v>154</v>
      </c>
      <c r="F2671" s="20">
        <v>288</v>
      </c>
      <c r="G2671" s="20" t="s">
        <v>622</v>
      </c>
      <c r="H2671" s="23">
        <v>25</v>
      </c>
      <c r="I2671" s="23">
        <v>2</v>
      </c>
      <c r="J2671" s="23">
        <v>26</v>
      </c>
      <c r="K2671" s="23">
        <v>33</v>
      </c>
      <c r="L2671" s="23">
        <v>21</v>
      </c>
      <c r="M2671" s="23">
        <v>27</v>
      </c>
      <c r="N2671" s="23">
        <v>28</v>
      </c>
      <c r="O2671" s="23">
        <v>21</v>
      </c>
      <c r="W2671" s="28">
        <f t="shared" si="323"/>
        <v>183</v>
      </c>
    </row>
    <row r="2672" spans="1:23" outlineLevel="2" x14ac:dyDescent="0.25">
      <c r="A2672" s="20" t="s">
        <v>1453</v>
      </c>
      <c r="B2672" s="20">
        <v>1467</v>
      </c>
      <c r="C2672" s="20" t="s">
        <v>154</v>
      </c>
      <c r="D2672" s="20">
        <v>1467</v>
      </c>
      <c r="E2672" s="20" t="s">
        <v>154</v>
      </c>
      <c r="F2672" s="20">
        <v>1043</v>
      </c>
      <c r="G2672" s="20" t="s">
        <v>623</v>
      </c>
      <c r="S2672" s="23">
        <v>28</v>
      </c>
      <c r="T2672" s="23">
        <v>28</v>
      </c>
      <c r="U2672" s="23">
        <v>37</v>
      </c>
      <c r="V2672" s="23">
        <v>31</v>
      </c>
      <c r="W2672" s="28">
        <f t="shared" si="323"/>
        <v>124</v>
      </c>
    </row>
    <row r="2673" spans="1:23" outlineLevel="2" x14ac:dyDescent="0.25">
      <c r="A2673" s="20" t="s">
        <v>1453</v>
      </c>
      <c r="B2673" s="20">
        <v>1467</v>
      </c>
      <c r="C2673" s="20" t="s">
        <v>154</v>
      </c>
      <c r="D2673" s="20">
        <v>1467</v>
      </c>
      <c r="E2673" s="20" t="s">
        <v>154</v>
      </c>
      <c r="F2673" s="20">
        <v>1044</v>
      </c>
      <c r="G2673" s="20" t="s">
        <v>624</v>
      </c>
      <c r="P2673" s="23">
        <v>33</v>
      </c>
      <c r="Q2673" s="23">
        <v>20</v>
      </c>
      <c r="R2673" s="23">
        <v>21</v>
      </c>
      <c r="W2673" s="28">
        <f t="shared" si="323"/>
        <v>74</v>
      </c>
    </row>
    <row r="2674" spans="1:23" outlineLevel="2" x14ac:dyDescent="0.25">
      <c r="A2674" s="20" t="s">
        <v>1453</v>
      </c>
      <c r="B2674" s="20">
        <v>1467</v>
      </c>
      <c r="C2674" s="20" t="s">
        <v>154</v>
      </c>
      <c r="D2674" s="20">
        <v>1467</v>
      </c>
      <c r="E2674" s="20" t="s">
        <v>154</v>
      </c>
      <c r="F2674" s="20">
        <v>398</v>
      </c>
      <c r="G2674" s="20" t="s">
        <v>626</v>
      </c>
      <c r="L2674" s="23">
        <v>1</v>
      </c>
      <c r="M2674" s="23">
        <v>1</v>
      </c>
      <c r="O2674" s="23">
        <v>1</v>
      </c>
      <c r="W2674" s="28">
        <f t="shared" si="323"/>
        <v>3</v>
      </c>
    </row>
    <row r="2675" spans="1:23" outlineLevel="2" x14ac:dyDescent="0.25">
      <c r="A2675" s="20" t="s">
        <v>1453</v>
      </c>
      <c r="B2675" s="20">
        <v>1467</v>
      </c>
      <c r="C2675" s="20" t="s">
        <v>154</v>
      </c>
      <c r="D2675" s="20">
        <v>847</v>
      </c>
      <c r="E2675" s="20" t="s">
        <v>164</v>
      </c>
      <c r="F2675" s="20">
        <v>851</v>
      </c>
      <c r="G2675" s="20" t="s">
        <v>665</v>
      </c>
      <c r="V2675" s="23">
        <v>2</v>
      </c>
      <c r="W2675" s="28">
        <f t="shared" si="323"/>
        <v>2</v>
      </c>
    </row>
    <row r="2676" spans="1:23" outlineLevel="2" x14ac:dyDescent="0.25">
      <c r="A2676" s="20" t="s">
        <v>1453</v>
      </c>
      <c r="B2676" s="20">
        <v>1467</v>
      </c>
      <c r="C2676" s="20" t="s">
        <v>154</v>
      </c>
      <c r="D2676" s="20">
        <v>518</v>
      </c>
      <c r="E2676" s="20" t="s">
        <v>214</v>
      </c>
      <c r="F2676" s="20">
        <v>521</v>
      </c>
      <c r="G2676" s="20" t="s">
        <v>822</v>
      </c>
      <c r="L2676" s="23">
        <v>1</v>
      </c>
      <c r="W2676" s="28">
        <f t="shared" si="323"/>
        <v>1</v>
      </c>
    </row>
    <row r="2677" spans="1:23" outlineLevel="2" x14ac:dyDescent="0.25">
      <c r="A2677" s="20" t="s">
        <v>1453</v>
      </c>
      <c r="B2677" s="20">
        <v>1467</v>
      </c>
      <c r="C2677" s="20" t="s">
        <v>154</v>
      </c>
      <c r="D2677" s="20">
        <v>524</v>
      </c>
      <c r="E2677" s="20" t="s">
        <v>215</v>
      </c>
      <c r="F2677" s="20">
        <v>525</v>
      </c>
      <c r="G2677" s="20" t="s">
        <v>825</v>
      </c>
      <c r="K2677" s="23">
        <v>1</v>
      </c>
      <c r="M2677" s="23">
        <v>2</v>
      </c>
      <c r="W2677" s="28">
        <f t="shared" si="323"/>
        <v>3</v>
      </c>
    </row>
    <row r="2678" spans="1:23" outlineLevel="2" x14ac:dyDescent="0.25">
      <c r="A2678" s="20" t="s">
        <v>1453</v>
      </c>
      <c r="B2678" s="20">
        <v>1467</v>
      </c>
      <c r="C2678" s="20" t="s">
        <v>154</v>
      </c>
      <c r="D2678" s="20">
        <v>524</v>
      </c>
      <c r="E2678" s="20" t="s">
        <v>215</v>
      </c>
      <c r="F2678" s="20">
        <v>526</v>
      </c>
      <c r="G2678" s="20" t="s">
        <v>826</v>
      </c>
      <c r="V2678" s="23">
        <v>1</v>
      </c>
      <c r="W2678" s="28">
        <f t="shared" si="323"/>
        <v>1</v>
      </c>
    </row>
    <row r="2679" spans="1:23" outlineLevel="1" x14ac:dyDescent="0.25">
      <c r="A2679" s="24" t="s">
        <v>2011</v>
      </c>
      <c r="B2679" s="25"/>
      <c r="C2679" s="25"/>
      <c r="D2679" s="25"/>
      <c r="E2679" s="25"/>
      <c r="F2679" s="25"/>
      <c r="G2679" s="25"/>
      <c r="H2679" s="26">
        <f t="shared" ref="H2679:W2679" si="327">SUBTOTAL(9,H2663:H2678)</f>
        <v>25</v>
      </c>
      <c r="I2679" s="26">
        <f t="shared" si="327"/>
        <v>2</v>
      </c>
      <c r="J2679" s="26">
        <f t="shared" si="327"/>
        <v>26</v>
      </c>
      <c r="K2679" s="26">
        <f t="shared" si="327"/>
        <v>34</v>
      </c>
      <c r="L2679" s="26">
        <f t="shared" si="327"/>
        <v>26</v>
      </c>
      <c r="M2679" s="26">
        <f t="shared" si="327"/>
        <v>30</v>
      </c>
      <c r="N2679" s="26">
        <f t="shared" si="327"/>
        <v>28</v>
      </c>
      <c r="O2679" s="26">
        <f t="shared" si="327"/>
        <v>22</v>
      </c>
      <c r="P2679" s="26">
        <f t="shared" si="327"/>
        <v>33</v>
      </c>
      <c r="Q2679" s="26">
        <f t="shared" si="327"/>
        <v>20</v>
      </c>
      <c r="R2679" s="26">
        <f t="shared" si="327"/>
        <v>21</v>
      </c>
      <c r="S2679" s="26">
        <f t="shared" si="327"/>
        <v>32</v>
      </c>
      <c r="T2679" s="26">
        <f t="shared" si="327"/>
        <v>28</v>
      </c>
      <c r="U2679" s="26">
        <f t="shared" si="327"/>
        <v>38</v>
      </c>
      <c r="V2679" s="26">
        <f t="shared" si="327"/>
        <v>37</v>
      </c>
      <c r="W2679" s="28">
        <f t="shared" si="327"/>
        <v>402</v>
      </c>
    </row>
    <row r="2680" spans="1:23" outlineLevel="2" x14ac:dyDescent="0.25">
      <c r="A2680" s="20" t="s">
        <v>1454</v>
      </c>
      <c r="B2680" s="20">
        <v>551</v>
      </c>
      <c r="C2680" s="20" t="s">
        <v>185</v>
      </c>
      <c r="D2680" s="20">
        <v>160</v>
      </c>
      <c r="E2680" s="20" t="s">
        <v>55</v>
      </c>
      <c r="F2680" s="20">
        <v>162</v>
      </c>
      <c r="G2680" s="20" t="s">
        <v>331</v>
      </c>
      <c r="P2680" s="23">
        <v>1</v>
      </c>
      <c r="W2680" s="28">
        <f t="shared" si="323"/>
        <v>1</v>
      </c>
    </row>
    <row r="2681" spans="1:23" outlineLevel="2" x14ac:dyDescent="0.25">
      <c r="A2681" s="20" t="s">
        <v>1454</v>
      </c>
      <c r="B2681" s="20">
        <v>551</v>
      </c>
      <c r="C2681" s="20" t="s">
        <v>185</v>
      </c>
      <c r="D2681" s="20">
        <v>160</v>
      </c>
      <c r="E2681" s="20" t="s">
        <v>55</v>
      </c>
      <c r="F2681" s="20">
        <v>161</v>
      </c>
      <c r="G2681" s="20" t="s">
        <v>332</v>
      </c>
      <c r="S2681" s="23">
        <v>1</v>
      </c>
      <c r="V2681" s="23">
        <v>1</v>
      </c>
      <c r="W2681" s="28">
        <f t="shared" si="323"/>
        <v>2</v>
      </c>
    </row>
    <row r="2682" spans="1:23" outlineLevel="2" x14ac:dyDescent="0.25">
      <c r="A2682" s="20" t="s">
        <v>1454</v>
      </c>
      <c r="B2682" s="20">
        <v>551</v>
      </c>
      <c r="C2682" s="20" t="s">
        <v>185</v>
      </c>
      <c r="D2682" s="20">
        <v>795</v>
      </c>
      <c r="E2682" s="20" t="s">
        <v>160</v>
      </c>
      <c r="F2682" s="20">
        <v>796</v>
      </c>
      <c r="G2682" s="20" t="s">
        <v>650</v>
      </c>
      <c r="V2682" s="23">
        <v>1</v>
      </c>
      <c r="W2682" s="28">
        <f t="shared" si="323"/>
        <v>1</v>
      </c>
    </row>
    <row r="2683" spans="1:23" outlineLevel="2" x14ac:dyDescent="0.25">
      <c r="A2683" s="20" t="s">
        <v>1454</v>
      </c>
      <c r="B2683" s="20">
        <v>551</v>
      </c>
      <c r="C2683" s="20" t="s">
        <v>185</v>
      </c>
      <c r="D2683" s="20">
        <v>551</v>
      </c>
      <c r="E2683" s="20" t="s">
        <v>185</v>
      </c>
      <c r="F2683" s="20">
        <v>554</v>
      </c>
      <c r="G2683" s="20" t="s">
        <v>753</v>
      </c>
      <c r="M2683" s="23">
        <v>3</v>
      </c>
      <c r="N2683" s="23">
        <v>1</v>
      </c>
      <c r="O2683" s="23">
        <v>1</v>
      </c>
      <c r="W2683" s="28">
        <f t="shared" si="323"/>
        <v>5</v>
      </c>
    </row>
    <row r="2684" spans="1:23" outlineLevel="2" x14ac:dyDescent="0.25">
      <c r="A2684" s="20" t="s">
        <v>1454</v>
      </c>
      <c r="B2684" s="20">
        <v>551</v>
      </c>
      <c r="C2684" s="20" t="s">
        <v>185</v>
      </c>
      <c r="D2684" s="20">
        <v>551</v>
      </c>
      <c r="E2684" s="20" t="s">
        <v>185</v>
      </c>
      <c r="F2684" s="20">
        <v>552</v>
      </c>
      <c r="G2684" s="20" t="s">
        <v>754</v>
      </c>
      <c r="H2684" s="23">
        <v>19</v>
      </c>
      <c r="I2684" s="23">
        <v>1</v>
      </c>
      <c r="J2684" s="23">
        <v>20</v>
      </c>
      <c r="K2684" s="23">
        <v>27</v>
      </c>
      <c r="L2684" s="23">
        <v>29</v>
      </c>
      <c r="M2684" s="23">
        <v>18</v>
      </c>
      <c r="N2684" s="23">
        <v>16</v>
      </c>
      <c r="O2684" s="23">
        <v>15</v>
      </c>
      <c r="W2684" s="28">
        <f t="shared" si="323"/>
        <v>145</v>
      </c>
    </row>
    <row r="2685" spans="1:23" outlineLevel="2" x14ac:dyDescent="0.25">
      <c r="A2685" s="20" t="s">
        <v>1454</v>
      </c>
      <c r="B2685" s="20">
        <v>551</v>
      </c>
      <c r="C2685" s="20" t="s">
        <v>185</v>
      </c>
      <c r="D2685" s="20">
        <v>551</v>
      </c>
      <c r="E2685" s="20" t="s">
        <v>185</v>
      </c>
      <c r="F2685" s="20">
        <v>553</v>
      </c>
      <c r="G2685" s="20" t="s">
        <v>755</v>
      </c>
      <c r="H2685" s="23">
        <v>1</v>
      </c>
      <c r="J2685" s="23">
        <v>3</v>
      </c>
      <c r="K2685" s="23">
        <v>2</v>
      </c>
      <c r="L2685" s="23">
        <v>2</v>
      </c>
      <c r="W2685" s="28">
        <f t="shared" si="323"/>
        <v>8</v>
      </c>
    </row>
    <row r="2686" spans="1:23" outlineLevel="2" x14ac:dyDescent="0.25">
      <c r="A2686" s="20" t="s">
        <v>1454</v>
      </c>
      <c r="B2686" s="20">
        <v>551</v>
      </c>
      <c r="C2686" s="20" t="s">
        <v>185</v>
      </c>
      <c r="D2686" s="20">
        <v>551</v>
      </c>
      <c r="E2686" s="20" t="s">
        <v>185</v>
      </c>
      <c r="F2686" s="20">
        <v>557</v>
      </c>
      <c r="G2686" s="20" t="s">
        <v>756</v>
      </c>
      <c r="S2686" s="23">
        <v>25</v>
      </c>
      <c r="T2686" s="23">
        <v>24</v>
      </c>
      <c r="U2686" s="23">
        <v>16</v>
      </c>
      <c r="V2686" s="23">
        <v>24</v>
      </c>
      <c r="W2686" s="28">
        <f t="shared" si="323"/>
        <v>89</v>
      </c>
    </row>
    <row r="2687" spans="1:23" outlineLevel="2" x14ac:dyDescent="0.25">
      <c r="A2687" s="20" t="s">
        <v>1454</v>
      </c>
      <c r="B2687" s="20">
        <v>551</v>
      </c>
      <c r="C2687" s="20" t="s">
        <v>185</v>
      </c>
      <c r="D2687" s="20">
        <v>551</v>
      </c>
      <c r="E2687" s="20" t="s">
        <v>185</v>
      </c>
      <c r="F2687" s="20">
        <v>556</v>
      </c>
      <c r="G2687" s="20" t="s">
        <v>757</v>
      </c>
      <c r="P2687" s="23">
        <v>18</v>
      </c>
      <c r="Q2687" s="23">
        <v>17</v>
      </c>
      <c r="R2687" s="23">
        <v>22</v>
      </c>
      <c r="W2687" s="28">
        <f t="shared" si="323"/>
        <v>57</v>
      </c>
    </row>
    <row r="2688" spans="1:23" outlineLevel="1" x14ac:dyDescent="0.25">
      <c r="A2688" s="24" t="s">
        <v>2012</v>
      </c>
      <c r="B2688" s="25"/>
      <c r="C2688" s="25"/>
      <c r="D2688" s="25"/>
      <c r="E2688" s="25"/>
      <c r="F2688" s="25"/>
      <c r="G2688" s="25"/>
      <c r="H2688" s="26">
        <f t="shared" ref="H2688:W2688" si="328">SUBTOTAL(9,H2680:H2687)</f>
        <v>20</v>
      </c>
      <c r="I2688" s="26">
        <f t="shared" si="328"/>
        <v>1</v>
      </c>
      <c r="J2688" s="26">
        <f t="shared" si="328"/>
        <v>23</v>
      </c>
      <c r="K2688" s="26">
        <f t="shared" si="328"/>
        <v>29</v>
      </c>
      <c r="L2688" s="26">
        <f t="shared" si="328"/>
        <v>31</v>
      </c>
      <c r="M2688" s="26">
        <f t="shared" si="328"/>
        <v>21</v>
      </c>
      <c r="N2688" s="26">
        <f t="shared" si="328"/>
        <v>17</v>
      </c>
      <c r="O2688" s="26">
        <f t="shared" si="328"/>
        <v>16</v>
      </c>
      <c r="P2688" s="26">
        <f t="shared" si="328"/>
        <v>19</v>
      </c>
      <c r="Q2688" s="26">
        <f t="shared" si="328"/>
        <v>17</v>
      </c>
      <c r="R2688" s="26">
        <f t="shared" si="328"/>
        <v>22</v>
      </c>
      <c r="S2688" s="26">
        <f t="shared" si="328"/>
        <v>26</v>
      </c>
      <c r="T2688" s="26">
        <f t="shared" si="328"/>
        <v>24</v>
      </c>
      <c r="U2688" s="26">
        <f t="shared" si="328"/>
        <v>16</v>
      </c>
      <c r="V2688" s="26">
        <f t="shared" si="328"/>
        <v>26</v>
      </c>
      <c r="W2688" s="28">
        <f t="shared" si="328"/>
        <v>308</v>
      </c>
    </row>
    <row r="2689" spans="1:23" outlineLevel="2" x14ac:dyDescent="0.25">
      <c r="A2689" s="20" t="s">
        <v>1455</v>
      </c>
      <c r="B2689" s="20">
        <v>1462</v>
      </c>
      <c r="C2689" s="20" t="s">
        <v>142</v>
      </c>
      <c r="D2689" s="20">
        <v>1663</v>
      </c>
      <c r="E2689" s="20" t="s">
        <v>59</v>
      </c>
      <c r="F2689" s="20">
        <v>1463</v>
      </c>
      <c r="G2689" s="20" t="s">
        <v>339</v>
      </c>
      <c r="J2689" s="23">
        <v>1</v>
      </c>
      <c r="L2689" s="23">
        <v>1</v>
      </c>
      <c r="R2689" s="23">
        <v>1</v>
      </c>
      <c r="W2689" s="28">
        <f t="shared" si="323"/>
        <v>3</v>
      </c>
    </row>
    <row r="2690" spans="1:23" outlineLevel="2" x14ac:dyDescent="0.25">
      <c r="A2690" s="20" t="s">
        <v>1455</v>
      </c>
      <c r="B2690" s="20">
        <v>1462</v>
      </c>
      <c r="C2690" s="20" t="s">
        <v>142</v>
      </c>
      <c r="D2690" s="20">
        <v>1663</v>
      </c>
      <c r="E2690" s="20" t="s">
        <v>59</v>
      </c>
      <c r="F2690" s="20">
        <v>172</v>
      </c>
      <c r="G2690" s="20" t="s">
        <v>340</v>
      </c>
      <c r="S2690" s="23">
        <v>4</v>
      </c>
      <c r="T2690" s="23">
        <v>5</v>
      </c>
      <c r="U2690" s="23">
        <v>4</v>
      </c>
      <c r="V2690" s="23">
        <v>2</v>
      </c>
      <c r="W2690" s="28">
        <f t="shared" si="323"/>
        <v>15</v>
      </c>
    </row>
    <row r="2691" spans="1:23" outlineLevel="2" x14ac:dyDescent="0.25">
      <c r="A2691" s="20" t="s">
        <v>1455</v>
      </c>
      <c r="B2691" s="20">
        <v>1462</v>
      </c>
      <c r="C2691" s="20" t="s">
        <v>142</v>
      </c>
      <c r="D2691" s="20">
        <v>1121</v>
      </c>
      <c r="E2691" s="20" t="s">
        <v>231</v>
      </c>
      <c r="F2691" s="20">
        <v>1122</v>
      </c>
      <c r="G2691" s="20" t="s">
        <v>231</v>
      </c>
      <c r="T2691" s="23">
        <v>1</v>
      </c>
      <c r="W2691" s="28">
        <f t="shared" si="323"/>
        <v>1</v>
      </c>
    </row>
    <row r="2692" spans="1:23" outlineLevel="2" x14ac:dyDescent="0.25">
      <c r="A2692" s="20" t="s">
        <v>1455</v>
      </c>
      <c r="B2692" s="20">
        <v>1462</v>
      </c>
      <c r="C2692" s="20" t="s">
        <v>142</v>
      </c>
      <c r="D2692" s="20">
        <v>1095</v>
      </c>
      <c r="E2692" s="20" t="s">
        <v>235</v>
      </c>
      <c r="F2692" s="20">
        <v>1096</v>
      </c>
      <c r="G2692" s="20" t="s">
        <v>235</v>
      </c>
      <c r="S2692" s="23">
        <v>1</v>
      </c>
      <c r="U2692" s="23">
        <v>1</v>
      </c>
      <c r="V2692" s="23">
        <v>1</v>
      </c>
      <c r="W2692" s="28">
        <f t="shared" si="323"/>
        <v>3</v>
      </c>
    </row>
    <row r="2693" spans="1:23" outlineLevel="2" x14ac:dyDescent="0.25">
      <c r="A2693" s="20" t="s">
        <v>1455</v>
      </c>
      <c r="B2693" s="20">
        <v>1462</v>
      </c>
      <c r="C2693" s="20" t="s">
        <v>142</v>
      </c>
      <c r="D2693" s="20">
        <v>1672</v>
      </c>
      <c r="E2693" s="20" t="s">
        <v>94</v>
      </c>
      <c r="F2693" s="20">
        <v>1673</v>
      </c>
      <c r="G2693" s="20" t="s">
        <v>94</v>
      </c>
      <c r="T2693" s="23">
        <v>1</v>
      </c>
      <c r="W2693" s="28">
        <f t="shared" si="323"/>
        <v>1</v>
      </c>
    </row>
    <row r="2694" spans="1:23" outlineLevel="2" x14ac:dyDescent="0.25">
      <c r="A2694" s="20" t="s">
        <v>1455</v>
      </c>
      <c r="B2694" s="20">
        <v>1462</v>
      </c>
      <c r="C2694" s="20" t="s">
        <v>142</v>
      </c>
      <c r="D2694" s="20">
        <v>1067</v>
      </c>
      <c r="E2694" s="20" t="s">
        <v>97</v>
      </c>
      <c r="F2694" s="20">
        <v>1068</v>
      </c>
      <c r="G2694" s="20" t="s">
        <v>97</v>
      </c>
      <c r="V2694" s="23">
        <v>1</v>
      </c>
      <c r="W2694" s="28">
        <f t="shared" si="323"/>
        <v>1</v>
      </c>
    </row>
    <row r="2695" spans="1:23" outlineLevel="2" x14ac:dyDescent="0.25">
      <c r="A2695" s="20" t="s">
        <v>1455</v>
      </c>
      <c r="B2695" s="20">
        <v>1462</v>
      </c>
      <c r="C2695" s="20" t="s">
        <v>142</v>
      </c>
      <c r="D2695" s="20">
        <v>345</v>
      </c>
      <c r="E2695" s="20" t="s">
        <v>112</v>
      </c>
      <c r="F2695" s="20">
        <v>346</v>
      </c>
      <c r="G2695" s="20" t="s">
        <v>415</v>
      </c>
      <c r="H2695" s="23">
        <v>3</v>
      </c>
      <c r="J2695" s="23">
        <v>1</v>
      </c>
      <c r="K2695" s="23">
        <v>6</v>
      </c>
      <c r="L2695" s="23">
        <v>3</v>
      </c>
      <c r="M2695" s="23">
        <v>2</v>
      </c>
      <c r="N2695" s="23">
        <v>2</v>
      </c>
      <c r="O2695" s="23">
        <v>4</v>
      </c>
      <c r="P2695" s="23">
        <v>6</v>
      </c>
      <c r="Q2695" s="23">
        <v>1</v>
      </c>
      <c r="R2695" s="23">
        <v>4</v>
      </c>
      <c r="W2695" s="28">
        <f t="shared" si="323"/>
        <v>32</v>
      </c>
    </row>
    <row r="2696" spans="1:23" outlineLevel="2" x14ac:dyDescent="0.25">
      <c r="A2696" s="20" t="s">
        <v>1455</v>
      </c>
      <c r="B2696" s="20">
        <v>1462</v>
      </c>
      <c r="C2696" s="20" t="s">
        <v>142</v>
      </c>
      <c r="D2696" s="20">
        <v>1462</v>
      </c>
      <c r="E2696" s="20" t="s">
        <v>142</v>
      </c>
      <c r="F2696" s="20">
        <v>695</v>
      </c>
      <c r="G2696" s="20" t="s">
        <v>581</v>
      </c>
      <c r="K2696" s="23">
        <v>1</v>
      </c>
      <c r="W2696" s="28">
        <f t="shared" si="323"/>
        <v>1</v>
      </c>
    </row>
    <row r="2697" spans="1:23" outlineLevel="2" x14ac:dyDescent="0.25">
      <c r="A2697" s="20" t="s">
        <v>1455</v>
      </c>
      <c r="B2697" s="20">
        <v>1462</v>
      </c>
      <c r="C2697" s="20" t="s">
        <v>142</v>
      </c>
      <c r="D2697" s="20">
        <v>1462</v>
      </c>
      <c r="E2697" s="20" t="s">
        <v>142</v>
      </c>
      <c r="F2697" s="20">
        <v>1046</v>
      </c>
      <c r="G2697" s="20" t="s">
        <v>583</v>
      </c>
      <c r="M2697" s="23">
        <v>2</v>
      </c>
      <c r="N2697" s="23">
        <v>1</v>
      </c>
      <c r="W2697" s="28">
        <f t="shared" si="323"/>
        <v>3</v>
      </c>
    </row>
    <row r="2698" spans="1:23" outlineLevel="2" x14ac:dyDescent="0.25">
      <c r="A2698" s="20" t="s">
        <v>1455</v>
      </c>
      <c r="B2698" s="20">
        <v>1462</v>
      </c>
      <c r="C2698" s="20" t="s">
        <v>142</v>
      </c>
      <c r="D2698" s="20">
        <v>1462</v>
      </c>
      <c r="E2698" s="20" t="s">
        <v>142</v>
      </c>
      <c r="F2698" s="20">
        <v>1035</v>
      </c>
      <c r="G2698" s="20" t="s">
        <v>585</v>
      </c>
      <c r="T2698" s="23">
        <v>1</v>
      </c>
      <c r="W2698" s="28">
        <f t="shared" si="323"/>
        <v>1</v>
      </c>
    </row>
    <row r="2699" spans="1:23" outlineLevel="1" x14ac:dyDescent="0.25">
      <c r="A2699" s="24" t="s">
        <v>2013</v>
      </c>
      <c r="B2699" s="25"/>
      <c r="C2699" s="25"/>
      <c r="D2699" s="25"/>
      <c r="E2699" s="25"/>
      <c r="F2699" s="25"/>
      <c r="G2699" s="25"/>
      <c r="H2699" s="26">
        <f t="shared" ref="H2699:W2699" si="329">SUBTOTAL(9,H2689:H2698)</f>
        <v>3</v>
      </c>
      <c r="I2699" s="26">
        <f t="shared" si="329"/>
        <v>0</v>
      </c>
      <c r="J2699" s="26">
        <f t="shared" si="329"/>
        <v>2</v>
      </c>
      <c r="K2699" s="26">
        <f t="shared" si="329"/>
        <v>7</v>
      </c>
      <c r="L2699" s="26">
        <f t="shared" si="329"/>
        <v>4</v>
      </c>
      <c r="M2699" s="26">
        <f t="shared" si="329"/>
        <v>4</v>
      </c>
      <c r="N2699" s="26">
        <f t="shared" si="329"/>
        <v>3</v>
      </c>
      <c r="O2699" s="26">
        <f t="shared" si="329"/>
        <v>4</v>
      </c>
      <c r="P2699" s="26">
        <f t="shared" si="329"/>
        <v>6</v>
      </c>
      <c r="Q2699" s="26">
        <f t="shared" si="329"/>
        <v>1</v>
      </c>
      <c r="R2699" s="26">
        <f t="shared" si="329"/>
        <v>5</v>
      </c>
      <c r="S2699" s="26">
        <f t="shared" si="329"/>
        <v>5</v>
      </c>
      <c r="T2699" s="26">
        <f t="shared" si="329"/>
        <v>8</v>
      </c>
      <c r="U2699" s="26">
        <f t="shared" si="329"/>
        <v>5</v>
      </c>
      <c r="V2699" s="26">
        <f t="shared" si="329"/>
        <v>4</v>
      </c>
      <c r="W2699" s="28">
        <f t="shared" si="329"/>
        <v>61</v>
      </c>
    </row>
    <row r="2700" spans="1:23" outlineLevel="2" x14ac:dyDescent="0.25">
      <c r="A2700" s="20" t="s">
        <v>1456</v>
      </c>
      <c r="B2700" s="20">
        <v>1002</v>
      </c>
      <c r="C2700" s="20" t="s">
        <v>58</v>
      </c>
      <c r="D2700" s="20">
        <v>1400</v>
      </c>
      <c r="E2700" s="20" t="s">
        <v>52</v>
      </c>
      <c r="F2700" s="20">
        <v>999</v>
      </c>
      <c r="G2700" s="20" t="s">
        <v>327</v>
      </c>
      <c r="R2700" s="23">
        <v>1</v>
      </c>
      <c r="W2700" s="28">
        <f t="shared" si="323"/>
        <v>1</v>
      </c>
    </row>
    <row r="2701" spans="1:23" outlineLevel="2" x14ac:dyDescent="0.25">
      <c r="A2701" s="20" t="s">
        <v>1456</v>
      </c>
      <c r="B2701" s="20">
        <v>1002</v>
      </c>
      <c r="C2701" s="20" t="s">
        <v>58</v>
      </c>
      <c r="D2701" s="20">
        <v>163</v>
      </c>
      <c r="E2701" s="20" t="s">
        <v>56</v>
      </c>
      <c r="F2701" s="20">
        <v>165</v>
      </c>
      <c r="G2701" s="20" t="s">
        <v>334</v>
      </c>
      <c r="T2701" s="23">
        <v>1</v>
      </c>
      <c r="W2701" s="28">
        <f t="shared" si="323"/>
        <v>1</v>
      </c>
    </row>
    <row r="2702" spans="1:23" outlineLevel="2" x14ac:dyDescent="0.25">
      <c r="A2702" s="20" t="s">
        <v>1456</v>
      </c>
      <c r="B2702" s="20">
        <v>1002</v>
      </c>
      <c r="C2702" s="20" t="s">
        <v>58</v>
      </c>
      <c r="D2702" s="20">
        <v>1002</v>
      </c>
      <c r="E2702" s="20" t="s">
        <v>58</v>
      </c>
      <c r="F2702" s="20">
        <v>1004</v>
      </c>
      <c r="G2702" s="20" t="s">
        <v>337</v>
      </c>
      <c r="J2702" s="23">
        <v>1</v>
      </c>
      <c r="K2702" s="23">
        <v>1</v>
      </c>
      <c r="M2702" s="23">
        <v>1</v>
      </c>
      <c r="O2702" s="23">
        <v>1</v>
      </c>
      <c r="P2702" s="23">
        <v>1</v>
      </c>
      <c r="W2702" s="28">
        <f t="shared" si="323"/>
        <v>5</v>
      </c>
    </row>
    <row r="2703" spans="1:23" outlineLevel="2" x14ac:dyDescent="0.25">
      <c r="A2703" s="20" t="s">
        <v>1456</v>
      </c>
      <c r="B2703" s="20">
        <v>1002</v>
      </c>
      <c r="C2703" s="20" t="s">
        <v>58</v>
      </c>
      <c r="D2703" s="20">
        <v>277</v>
      </c>
      <c r="E2703" s="20" t="s">
        <v>90</v>
      </c>
      <c r="F2703" s="20">
        <v>279</v>
      </c>
      <c r="G2703" s="20" t="s">
        <v>389</v>
      </c>
      <c r="V2703" s="23">
        <v>1</v>
      </c>
      <c r="W2703" s="28">
        <f t="shared" si="323"/>
        <v>1</v>
      </c>
    </row>
    <row r="2704" spans="1:23" outlineLevel="2" x14ac:dyDescent="0.25">
      <c r="A2704" s="20" t="s">
        <v>1456</v>
      </c>
      <c r="B2704" s="20">
        <v>1002</v>
      </c>
      <c r="C2704" s="20" t="s">
        <v>58</v>
      </c>
      <c r="D2704" s="20">
        <v>277</v>
      </c>
      <c r="E2704" s="20" t="s">
        <v>90</v>
      </c>
      <c r="F2704" s="20">
        <v>278</v>
      </c>
      <c r="G2704" s="20" t="s">
        <v>390</v>
      </c>
      <c r="J2704" s="23">
        <v>1</v>
      </c>
      <c r="L2704" s="23">
        <v>1</v>
      </c>
      <c r="O2704" s="23">
        <v>1</v>
      </c>
      <c r="W2704" s="28">
        <f t="shared" si="323"/>
        <v>3</v>
      </c>
    </row>
    <row r="2705" spans="1:23" outlineLevel="2" x14ac:dyDescent="0.25">
      <c r="A2705" s="20" t="s">
        <v>1456</v>
      </c>
      <c r="B2705" s="20">
        <v>1002</v>
      </c>
      <c r="C2705" s="20" t="s">
        <v>58</v>
      </c>
      <c r="D2705" s="20">
        <v>551</v>
      </c>
      <c r="E2705" s="20" t="s">
        <v>185</v>
      </c>
      <c r="F2705" s="20">
        <v>553</v>
      </c>
      <c r="G2705" s="20" t="s">
        <v>755</v>
      </c>
      <c r="L2705" s="23">
        <v>1</v>
      </c>
      <c r="W2705" s="28">
        <f t="shared" si="323"/>
        <v>1</v>
      </c>
    </row>
    <row r="2706" spans="1:23" outlineLevel="2" x14ac:dyDescent="0.25">
      <c r="A2706" s="20" t="s">
        <v>1456</v>
      </c>
      <c r="B2706" s="20">
        <v>1002</v>
      </c>
      <c r="C2706" s="20" t="s">
        <v>58</v>
      </c>
      <c r="D2706" s="20">
        <v>1156</v>
      </c>
      <c r="E2706" s="20" t="s">
        <v>251</v>
      </c>
      <c r="F2706" s="20">
        <v>1157</v>
      </c>
      <c r="G2706" s="20" t="s">
        <v>251</v>
      </c>
      <c r="V2706" s="23">
        <v>1</v>
      </c>
      <c r="W2706" s="28">
        <f t="shared" si="323"/>
        <v>1</v>
      </c>
    </row>
    <row r="2707" spans="1:23" outlineLevel="1" x14ac:dyDescent="0.25">
      <c r="A2707" s="24" t="s">
        <v>2014</v>
      </c>
      <c r="B2707" s="25"/>
      <c r="C2707" s="25"/>
      <c r="D2707" s="25"/>
      <c r="E2707" s="25"/>
      <c r="F2707" s="25"/>
      <c r="G2707" s="25"/>
      <c r="H2707" s="26">
        <f t="shared" ref="H2707:W2707" si="330">SUBTOTAL(9,H2700:H2706)</f>
        <v>0</v>
      </c>
      <c r="I2707" s="26">
        <f t="shared" si="330"/>
        <v>0</v>
      </c>
      <c r="J2707" s="26">
        <f t="shared" si="330"/>
        <v>2</v>
      </c>
      <c r="K2707" s="26">
        <f t="shared" si="330"/>
        <v>1</v>
      </c>
      <c r="L2707" s="26">
        <f t="shared" si="330"/>
        <v>2</v>
      </c>
      <c r="M2707" s="26">
        <f t="shared" si="330"/>
        <v>1</v>
      </c>
      <c r="N2707" s="26">
        <f t="shared" si="330"/>
        <v>0</v>
      </c>
      <c r="O2707" s="26">
        <f t="shared" si="330"/>
        <v>2</v>
      </c>
      <c r="P2707" s="26">
        <f t="shared" si="330"/>
        <v>1</v>
      </c>
      <c r="Q2707" s="26">
        <f t="shared" si="330"/>
        <v>0</v>
      </c>
      <c r="R2707" s="26">
        <f t="shared" si="330"/>
        <v>1</v>
      </c>
      <c r="S2707" s="26">
        <f t="shared" si="330"/>
        <v>0</v>
      </c>
      <c r="T2707" s="26">
        <f t="shared" si="330"/>
        <v>1</v>
      </c>
      <c r="U2707" s="26">
        <f t="shared" si="330"/>
        <v>0</v>
      </c>
      <c r="V2707" s="26">
        <f t="shared" si="330"/>
        <v>2</v>
      </c>
      <c r="W2707" s="28">
        <f t="shared" si="330"/>
        <v>13</v>
      </c>
    </row>
    <row r="2708" spans="1:23" outlineLevel="2" x14ac:dyDescent="0.25">
      <c r="A2708" s="20" t="s">
        <v>1457</v>
      </c>
      <c r="B2708" s="20">
        <v>780</v>
      </c>
      <c r="C2708" s="20" t="s">
        <v>158</v>
      </c>
      <c r="D2708" s="20">
        <v>1266</v>
      </c>
      <c r="E2708" s="20" t="s">
        <v>224</v>
      </c>
      <c r="F2708" s="20">
        <v>1267</v>
      </c>
      <c r="G2708" s="20" t="s">
        <v>839</v>
      </c>
      <c r="U2708" s="23">
        <v>1</v>
      </c>
      <c r="W2708" s="28">
        <f t="shared" si="323"/>
        <v>1</v>
      </c>
    </row>
    <row r="2709" spans="1:23" outlineLevel="2" x14ac:dyDescent="0.25">
      <c r="A2709" s="20" t="s">
        <v>1457</v>
      </c>
      <c r="B2709" s="20">
        <v>780</v>
      </c>
      <c r="C2709" s="20" t="s">
        <v>158</v>
      </c>
      <c r="D2709" s="20">
        <v>160</v>
      </c>
      <c r="E2709" s="20" t="s">
        <v>55</v>
      </c>
      <c r="F2709" s="20">
        <v>162</v>
      </c>
      <c r="G2709" s="20" t="s">
        <v>331</v>
      </c>
      <c r="H2709" s="23">
        <v>1</v>
      </c>
      <c r="L2709" s="23">
        <v>1</v>
      </c>
      <c r="N2709" s="23">
        <v>1</v>
      </c>
      <c r="W2709" s="28">
        <f t="shared" si="323"/>
        <v>3</v>
      </c>
    </row>
    <row r="2710" spans="1:23" outlineLevel="2" x14ac:dyDescent="0.25">
      <c r="A2710" s="20" t="s">
        <v>1457</v>
      </c>
      <c r="B2710" s="20">
        <v>780</v>
      </c>
      <c r="C2710" s="20" t="s">
        <v>158</v>
      </c>
      <c r="D2710" s="20">
        <v>160</v>
      </c>
      <c r="E2710" s="20" t="s">
        <v>55</v>
      </c>
      <c r="F2710" s="20">
        <v>161</v>
      </c>
      <c r="G2710" s="20" t="s">
        <v>332</v>
      </c>
      <c r="Q2710" s="23">
        <v>2</v>
      </c>
      <c r="T2710" s="23">
        <v>1</v>
      </c>
      <c r="W2710" s="28">
        <f t="shared" si="323"/>
        <v>3</v>
      </c>
    </row>
    <row r="2711" spans="1:23" outlineLevel="2" x14ac:dyDescent="0.25">
      <c r="A2711" s="20" t="s">
        <v>1457</v>
      </c>
      <c r="B2711" s="20">
        <v>780</v>
      </c>
      <c r="C2711" s="20" t="s">
        <v>158</v>
      </c>
      <c r="D2711" s="20">
        <v>780</v>
      </c>
      <c r="E2711" s="20" t="s">
        <v>158</v>
      </c>
      <c r="F2711" s="20">
        <v>782</v>
      </c>
      <c r="G2711" s="20" t="s">
        <v>643</v>
      </c>
      <c r="Q2711" s="23">
        <v>19</v>
      </c>
      <c r="R2711" s="23">
        <v>17</v>
      </c>
      <c r="S2711" s="23">
        <v>18</v>
      </c>
      <c r="T2711" s="23">
        <v>17</v>
      </c>
      <c r="U2711" s="23">
        <v>13</v>
      </c>
      <c r="V2711" s="23">
        <v>20</v>
      </c>
      <c r="W2711" s="28">
        <f t="shared" si="323"/>
        <v>104</v>
      </c>
    </row>
    <row r="2712" spans="1:23" outlineLevel="2" x14ac:dyDescent="0.25">
      <c r="A2712" s="20" t="s">
        <v>1457</v>
      </c>
      <c r="B2712" s="20">
        <v>780</v>
      </c>
      <c r="C2712" s="20" t="s">
        <v>158</v>
      </c>
      <c r="D2712" s="20">
        <v>780</v>
      </c>
      <c r="E2712" s="20" t="s">
        <v>158</v>
      </c>
      <c r="F2712" s="20">
        <v>781</v>
      </c>
      <c r="G2712" s="20" t="s">
        <v>644</v>
      </c>
      <c r="H2712" s="23">
        <v>12</v>
      </c>
      <c r="I2712" s="23">
        <v>5</v>
      </c>
      <c r="J2712" s="23">
        <v>18</v>
      </c>
      <c r="K2712" s="23">
        <v>15</v>
      </c>
      <c r="L2712" s="23">
        <v>18</v>
      </c>
      <c r="M2712" s="23">
        <v>30</v>
      </c>
      <c r="N2712" s="23">
        <v>19</v>
      </c>
      <c r="O2712" s="23">
        <v>22</v>
      </c>
      <c r="P2712" s="23">
        <v>15</v>
      </c>
      <c r="W2712" s="28">
        <f t="shared" si="323"/>
        <v>154</v>
      </c>
    </row>
    <row r="2713" spans="1:23" outlineLevel="2" x14ac:dyDescent="0.25">
      <c r="A2713" s="20" t="s">
        <v>1457</v>
      </c>
      <c r="B2713" s="20">
        <v>780</v>
      </c>
      <c r="C2713" s="20" t="s">
        <v>158</v>
      </c>
      <c r="D2713" s="20">
        <v>795</v>
      </c>
      <c r="E2713" s="20" t="s">
        <v>160</v>
      </c>
      <c r="F2713" s="20">
        <v>797</v>
      </c>
      <c r="G2713" s="20" t="s">
        <v>649</v>
      </c>
      <c r="Q2713" s="23">
        <v>1</v>
      </c>
      <c r="W2713" s="28">
        <f t="shared" si="323"/>
        <v>1</v>
      </c>
    </row>
    <row r="2714" spans="1:23" outlineLevel="2" x14ac:dyDescent="0.25">
      <c r="A2714" s="20" t="s">
        <v>1457</v>
      </c>
      <c r="B2714" s="20">
        <v>780</v>
      </c>
      <c r="C2714" s="20" t="s">
        <v>158</v>
      </c>
      <c r="D2714" s="20">
        <v>551</v>
      </c>
      <c r="E2714" s="20" t="s">
        <v>185</v>
      </c>
      <c r="F2714" s="20">
        <v>554</v>
      </c>
      <c r="G2714" s="20" t="s">
        <v>753</v>
      </c>
      <c r="N2714" s="23">
        <v>1</v>
      </c>
      <c r="W2714" s="28">
        <f t="shared" si="323"/>
        <v>1</v>
      </c>
    </row>
    <row r="2715" spans="1:23" outlineLevel="2" x14ac:dyDescent="0.25">
      <c r="A2715" s="20" t="s">
        <v>1457</v>
      </c>
      <c r="B2715" s="20">
        <v>780</v>
      </c>
      <c r="C2715" s="20" t="s">
        <v>158</v>
      </c>
      <c r="D2715" s="20">
        <v>551</v>
      </c>
      <c r="E2715" s="20" t="s">
        <v>185</v>
      </c>
      <c r="F2715" s="20">
        <v>553</v>
      </c>
      <c r="G2715" s="20" t="s">
        <v>755</v>
      </c>
      <c r="H2715" s="23">
        <v>2</v>
      </c>
      <c r="K2715" s="23">
        <v>1</v>
      </c>
      <c r="W2715" s="28">
        <f t="shared" si="323"/>
        <v>3</v>
      </c>
    </row>
    <row r="2716" spans="1:23" outlineLevel="2" x14ac:dyDescent="0.25">
      <c r="A2716" s="20" t="s">
        <v>1457</v>
      </c>
      <c r="B2716" s="20">
        <v>780</v>
      </c>
      <c r="C2716" s="20" t="s">
        <v>158</v>
      </c>
      <c r="D2716" s="20">
        <v>551</v>
      </c>
      <c r="E2716" s="20" t="s">
        <v>185</v>
      </c>
      <c r="F2716" s="20">
        <v>557</v>
      </c>
      <c r="G2716" s="20" t="s">
        <v>756</v>
      </c>
      <c r="S2716" s="23">
        <v>1</v>
      </c>
      <c r="V2716" s="23">
        <v>1</v>
      </c>
      <c r="W2716" s="28">
        <f t="shared" si="323"/>
        <v>2</v>
      </c>
    </row>
    <row r="2717" spans="1:23" outlineLevel="1" x14ac:dyDescent="0.25">
      <c r="A2717" s="24" t="s">
        <v>2015</v>
      </c>
      <c r="B2717" s="25"/>
      <c r="C2717" s="25"/>
      <c r="D2717" s="25"/>
      <c r="E2717" s="25"/>
      <c r="F2717" s="25"/>
      <c r="G2717" s="25"/>
      <c r="H2717" s="26">
        <f t="shared" ref="H2717:W2717" si="331">SUBTOTAL(9,H2708:H2716)</f>
        <v>15</v>
      </c>
      <c r="I2717" s="26">
        <f t="shared" si="331"/>
        <v>5</v>
      </c>
      <c r="J2717" s="26">
        <f t="shared" si="331"/>
        <v>18</v>
      </c>
      <c r="K2717" s="26">
        <f t="shared" si="331"/>
        <v>16</v>
      </c>
      <c r="L2717" s="26">
        <f t="shared" si="331"/>
        <v>19</v>
      </c>
      <c r="M2717" s="26">
        <f t="shared" si="331"/>
        <v>30</v>
      </c>
      <c r="N2717" s="26">
        <f t="shared" si="331"/>
        <v>21</v>
      </c>
      <c r="O2717" s="26">
        <f t="shared" si="331"/>
        <v>22</v>
      </c>
      <c r="P2717" s="26">
        <f t="shared" si="331"/>
        <v>15</v>
      </c>
      <c r="Q2717" s="26">
        <f t="shared" si="331"/>
        <v>22</v>
      </c>
      <c r="R2717" s="26">
        <f t="shared" si="331"/>
        <v>17</v>
      </c>
      <c r="S2717" s="26">
        <f t="shared" si="331"/>
        <v>19</v>
      </c>
      <c r="T2717" s="26">
        <f t="shared" si="331"/>
        <v>18</v>
      </c>
      <c r="U2717" s="26">
        <f t="shared" si="331"/>
        <v>14</v>
      </c>
      <c r="V2717" s="26">
        <f t="shared" si="331"/>
        <v>21</v>
      </c>
      <c r="W2717" s="28">
        <f t="shared" si="331"/>
        <v>272</v>
      </c>
    </row>
    <row r="2718" spans="1:23" outlineLevel="2" x14ac:dyDescent="0.25">
      <c r="A2718" s="20" t="s">
        <v>1458</v>
      </c>
      <c r="B2718" s="20">
        <v>290</v>
      </c>
      <c r="C2718" s="20" t="s">
        <v>891</v>
      </c>
      <c r="D2718" s="20">
        <v>1400</v>
      </c>
      <c r="E2718" s="20" t="s">
        <v>52</v>
      </c>
      <c r="F2718" s="20">
        <v>999</v>
      </c>
      <c r="G2718" s="20" t="s">
        <v>327</v>
      </c>
      <c r="J2718" s="23">
        <v>2</v>
      </c>
      <c r="L2718" s="23">
        <v>1</v>
      </c>
      <c r="P2718" s="23">
        <v>2</v>
      </c>
      <c r="Q2718" s="23">
        <v>1</v>
      </c>
      <c r="W2718" s="28">
        <f t="shared" si="323"/>
        <v>6</v>
      </c>
    </row>
    <row r="2719" spans="1:23" outlineLevel="2" x14ac:dyDescent="0.25">
      <c r="A2719" s="20" t="s">
        <v>1458</v>
      </c>
      <c r="B2719" s="20">
        <v>290</v>
      </c>
      <c r="C2719" s="20" t="s">
        <v>891</v>
      </c>
      <c r="D2719" s="20">
        <v>277</v>
      </c>
      <c r="E2719" s="20" t="s">
        <v>90</v>
      </c>
      <c r="F2719" s="20">
        <v>279</v>
      </c>
      <c r="G2719" s="20" t="s">
        <v>389</v>
      </c>
      <c r="T2719" s="23">
        <v>2</v>
      </c>
      <c r="U2719" s="23">
        <v>1</v>
      </c>
      <c r="V2719" s="23">
        <v>2</v>
      </c>
      <c r="W2719" s="28">
        <f t="shared" si="323"/>
        <v>5</v>
      </c>
    </row>
    <row r="2720" spans="1:23" outlineLevel="2" x14ac:dyDescent="0.25">
      <c r="A2720" s="20" t="s">
        <v>1458</v>
      </c>
      <c r="B2720" s="20">
        <v>290</v>
      </c>
      <c r="C2720" s="20" t="s">
        <v>891</v>
      </c>
      <c r="D2720" s="20">
        <v>277</v>
      </c>
      <c r="E2720" s="20" t="s">
        <v>90</v>
      </c>
      <c r="F2720" s="20">
        <v>278</v>
      </c>
      <c r="G2720" s="20" t="s">
        <v>390</v>
      </c>
      <c r="J2720" s="23">
        <v>3</v>
      </c>
      <c r="K2720" s="23">
        <v>3</v>
      </c>
      <c r="L2720" s="23">
        <v>9</v>
      </c>
      <c r="M2720" s="23">
        <v>4</v>
      </c>
      <c r="N2720" s="23">
        <v>8</v>
      </c>
      <c r="O2720" s="23">
        <v>4</v>
      </c>
      <c r="P2720" s="23">
        <v>3</v>
      </c>
      <c r="Q2720" s="23">
        <v>10</v>
      </c>
      <c r="R2720" s="23">
        <v>5</v>
      </c>
      <c r="W2720" s="28">
        <f t="shared" si="323"/>
        <v>49</v>
      </c>
    </row>
    <row r="2721" spans="1:23" outlineLevel="2" x14ac:dyDescent="0.25">
      <c r="A2721" s="20" t="s">
        <v>1458</v>
      </c>
      <c r="B2721" s="20">
        <v>290</v>
      </c>
      <c r="C2721" s="20" t="s">
        <v>891</v>
      </c>
      <c r="D2721" s="20">
        <v>1156</v>
      </c>
      <c r="E2721" s="20" t="s">
        <v>251</v>
      </c>
      <c r="F2721" s="20">
        <v>1157</v>
      </c>
      <c r="G2721" s="20" t="s">
        <v>251</v>
      </c>
      <c r="S2721" s="23">
        <v>4</v>
      </c>
      <c r="T2721" s="23">
        <v>4</v>
      </c>
      <c r="U2721" s="23">
        <v>6</v>
      </c>
      <c r="V2721" s="23">
        <v>4</v>
      </c>
      <c r="W2721" s="28">
        <f t="shared" si="323"/>
        <v>18</v>
      </c>
    </row>
    <row r="2722" spans="1:23" outlineLevel="1" x14ac:dyDescent="0.25">
      <c r="A2722" s="24" t="s">
        <v>2016</v>
      </c>
      <c r="B2722" s="25"/>
      <c r="C2722" s="25"/>
      <c r="D2722" s="25"/>
      <c r="E2722" s="25"/>
      <c r="F2722" s="25"/>
      <c r="G2722" s="25"/>
      <c r="H2722" s="26">
        <f t="shared" ref="H2722:W2722" si="332">SUBTOTAL(9,H2718:H2721)</f>
        <v>0</v>
      </c>
      <c r="I2722" s="26">
        <f t="shared" si="332"/>
        <v>0</v>
      </c>
      <c r="J2722" s="26">
        <f t="shared" si="332"/>
        <v>5</v>
      </c>
      <c r="K2722" s="26">
        <f t="shared" si="332"/>
        <v>3</v>
      </c>
      <c r="L2722" s="26">
        <f t="shared" si="332"/>
        <v>10</v>
      </c>
      <c r="M2722" s="26">
        <f t="shared" si="332"/>
        <v>4</v>
      </c>
      <c r="N2722" s="26">
        <f t="shared" si="332"/>
        <v>8</v>
      </c>
      <c r="O2722" s="26">
        <f t="shared" si="332"/>
        <v>4</v>
      </c>
      <c r="P2722" s="26">
        <f t="shared" si="332"/>
        <v>5</v>
      </c>
      <c r="Q2722" s="26">
        <f t="shared" si="332"/>
        <v>11</v>
      </c>
      <c r="R2722" s="26">
        <f t="shared" si="332"/>
        <v>5</v>
      </c>
      <c r="S2722" s="26">
        <f t="shared" si="332"/>
        <v>4</v>
      </c>
      <c r="T2722" s="26">
        <f t="shared" si="332"/>
        <v>6</v>
      </c>
      <c r="U2722" s="26">
        <f t="shared" si="332"/>
        <v>7</v>
      </c>
      <c r="V2722" s="26">
        <f t="shared" si="332"/>
        <v>6</v>
      </c>
      <c r="W2722" s="28">
        <f t="shared" si="332"/>
        <v>78</v>
      </c>
    </row>
    <row r="2723" spans="1:23" outlineLevel="2" x14ac:dyDescent="0.25">
      <c r="A2723" s="20" t="s">
        <v>1459</v>
      </c>
      <c r="B2723" s="20">
        <v>722</v>
      </c>
      <c r="C2723" s="20" t="s">
        <v>149</v>
      </c>
      <c r="D2723" s="20">
        <v>1672</v>
      </c>
      <c r="E2723" s="20" t="s">
        <v>94</v>
      </c>
      <c r="F2723" s="20">
        <v>1673</v>
      </c>
      <c r="G2723" s="20" t="s">
        <v>94</v>
      </c>
      <c r="T2723" s="23">
        <v>1</v>
      </c>
      <c r="W2723" s="28">
        <f t="shared" si="323"/>
        <v>1</v>
      </c>
    </row>
    <row r="2724" spans="1:23" outlineLevel="2" x14ac:dyDescent="0.25">
      <c r="A2724" s="20" t="s">
        <v>1459</v>
      </c>
      <c r="B2724" s="20">
        <v>722</v>
      </c>
      <c r="C2724" s="20" t="s">
        <v>149</v>
      </c>
      <c r="D2724" s="20">
        <v>722</v>
      </c>
      <c r="E2724" s="20" t="s">
        <v>149</v>
      </c>
      <c r="F2724" s="20">
        <v>725</v>
      </c>
      <c r="G2724" s="20" t="s">
        <v>605</v>
      </c>
      <c r="H2724" s="23">
        <v>2</v>
      </c>
      <c r="I2724" s="23">
        <v>1</v>
      </c>
      <c r="J2724" s="23">
        <v>5</v>
      </c>
      <c r="L2724" s="23">
        <v>2</v>
      </c>
      <c r="N2724" s="23">
        <v>5</v>
      </c>
      <c r="O2724" s="23">
        <v>1</v>
      </c>
      <c r="P2724" s="23">
        <v>1</v>
      </c>
      <c r="Q2724" s="23">
        <v>1</v>
      </c>
      <c r="R2724" s="23">
        <v>3</v>
      </c>
      <c r="T2724" s="23">
        <v>3</v>
      </c>
      <c r="U2724" s="23">
        <v>3</v>
      </c>
      <c r="V2724" s="23">
        <v>3</v>
      </c>
      <c r="W2724" s="28">
        <f t="shared" si="323"/>
        <v>30</v>
      </c>
    </row>
    <row r="2725" spans="1:23" outlineLevel="1" x14ac:dyDescent="0.25">
      <c r="A2725" s="24" t="s">
        <v>2017</v>
      </c>
      <c r="B2725" s="25"/>
      <c r="C2725" s="25"/>
      <c r="D2725" s="25"/>
      <c r="E2725" s="25"/>
      <c r="F2725" s="25"/>
      <c r="G2725" s="25"/>
      <c r="H2725" s="26">
        <f t="shared" ref="H2725:W2725" si="333">SUBTOTAL(9,H2723:H2724)</f>
        <v>2</v>
      </c>
      <c r="I2725" s="26">
        <f t="shared" si="333"/>
        <v>1</v>
      </c>
      <c r="J2725" s="26">
        <f t="shared" si="333"/>
        <v>5</v>
      </c>
      <c r="K2725" s="26">
        <f t="shared" si="333"/>
        <v>0</v>
      </c>
      <c r="L2725" s="26">
        <f t="shared" si="333"/>
        <v>2</v>
      </c>
      <c r="M2725" s="26">
        <f t="shared" si="333"/>
        <v>0</v>
      </c>
      <c r="N2725" s="26">
        <f t="shared" si="333"/>
        <v>5</v>
      </c>
      <c r="O2725" s="26">
        <f t="shared" si="333"/>
        <v>1</v>
      </c>
      <c r="P2725" s="26">
        <f t="shared" si="333"/>
        <v>1</v>
      </c>
      <c r="Q2725" s="26">
        <f t="shared" si="333"/>
        <v>1</v>
      </c>
      <c r="R2725" s="26">
        <f t="shared" si="333"/>
        <v>3</v>
      </c>
      <c r="S2725" s="26">
        <f t="shared" si="333"/>
        <v>0</v>
      </c>
      <c r="T2725" s="26">
        <f t="shared" si="333"/>
        <v>4</v>
      </c>
      <c r="U2725" s="26">
        <f t="shared" si="333"/>
        <v>3</v>
      </c>
      <c r="V2725" s="26">
        <f t="shared" si="333"/>
        <v>3</v>
      </c>
      <c r="W2725" s="28">
        <f t="shared" si="333"/>
        <v>31</v>
      </c>
    </row>
    <row r="2726" spans="1:23" outlineLevel="2" x14ac:dyDescent="0.25">
      <c r="A2726" s="20" t="s">
        <v>1460</v>
      </c>
      <c r="B2726" s="20">
        <v>1002</v>
      </c>
      <c r="C2726" s="20" t="s">
        <v>58</v>
      </c>
      <c r="D2726" s="20">
        <v>1115</v>
      </c>
      <c r="E2726" s="20" t="s">
        <v>232</v>
      </c>
      <c r="F2726" s="20">
        <v>1116</v>
      </c>
      <c r="G2726" s="20" t="s">
        <v>232</v>
      </c>
      <c r="S2726" s="23">
        <v>1</v>
      </c>
      <c r="W2726" s="28">
        <f t="shared" si="323"/>
        <v>1</v>
      </c>
    </row>
    <row r="2727" spans="1:23" outlineLevel="2" x14ac:dyDescent="0.25">
      <c r="A2727" s="20" t="s">
        <v>1460</v>
      </c>
      <c r="B2727" s="20">
        <v>1002</v>
      </c>
      <c r="C2727" s="20" t="s">
        <v>58</v>
      </c>
      <c r="D2727" s="20">
        <v>1185</v>
      </c>
      <c r="E2727" s="20" t="s">
        <v>233</v>
      </c>
      <c r="F2727" s="20">
        <v>1186</v>
      </c>
      <c r="G2727" s="20" t="s">
        <v>233</v>
      </c>
      <c r="R2727" s="23">
        <v>1</v>
      </c>
      <c r="S2727" s="23">
        <v>1</v>
      </c>
      <c r="T2727" s="23">
        <v>1</v>
      </c>
      <c r="V2727" s="23">
        <v>1</v>
      </c>
      <c r="W2727" s="28">
        <f t="shared" si="323"/>
        <v>4</v>
      </c>
    </row>
    <row r="2728" spans="1:23" outlineLevel="2" x14ac:dyDescent="0.25">
      <c r="A2728" s="20" t="s">
        <v>1460</v>
      </c>
      <c r="B2728" s="20">
        <v>1002</v>
      </c>
      <c r="C2728" s="20" t="s">
        <v>58</v>
      </c>
      <c r="D2728" s="20">
        <v>789</v>
      </c>
      <c r="E2728" s="20" t="s">
        <v>159</v>
      </c>
      <c r="F2728" s="20">
        <v>791</v>
      </c>
      <c r="G2728" s="20" t="s">
        <v>645</v>
      </c>
      <c r="K2728" s="23">
        <v>1</v>
      </c>
      <c r="N2728" s="23">
        <v>1</v>
      </c>
      <c r="W2728" s="28">
        <f t="shared" si="323"/>
        <v>2</v>
      </c>
    </row>
    <row r="2729" spans="1:23" outlineLevel="2" x14ac:dyDescent="0.25">
      <c r="A2729" s="20" t="s">
        <v>1460</v>
      </c>
      <c r="B2729" s="20">
        <v>1002</v>
      </c>
      <c r="C2729" s="20" t="s">
        <v>58</v>
      </c>
      <c r="D2729" s="20">
        <v>789</v>
      </c>
      <c r="E2729" s="20" t="s">
        <v>159</v>
      </c>
      <c r="F2729" s="20">
        <v>792</v>
      </c>
      <c r="G2729" s="20" t="s">
        <v>646</v>
      </c>
      <c r="T2729" s="23">
        <v>2</v>
      </c>
      <c r="U2729" s="23">
        <v>1</v>
      </c>
      <c r="W2729" s="28">
        <f t="shared" si="323"/>
        <v>3</v>
      </c>
    </row>
    <row r="2730" spans="1:23" outlineLevel="2" x14ac:dyDescent="0.25">
      <c r="A2730" s="20" t="s">
        <v>1460</v>
      </c>
      <c r="B2730" s="20">
        <v>1002</v>
      </c>
      <c r="C2730" s="20" t="s">
        <v>58</v>
      </c>
      <c r="D2730" s="20">
        <v>789</v>
      </c>
      <c r="E2730" s="20" t="s">
        <v>159</v>
      </c>
      <c r="F2730" s="20">
        <v>793</v>
      </c>
      <c r="G2730" s="20" t="s">
        <v>647</v>
      </c>
      <c r="Q2730" s="23">
        <v>2</v>
      </c>
      <c r="W2730" s="28">
        <f t="shared" si="323"/>
        <v>2</v>
      </c>
    </row>
    <row r="2731" spans="1:23" outlineLevel="1" x14ac:dyDescent="0.25">
      <c r="A2731" s="24" t="s">
        <v>2018</v>
      </c>
      <c r="B2731" s="25"/>
      <c r="C2731" s="25"/>
      <c r="D2731" s="25"/>
      <c r="E2731" s="25"/>
      <c r="F2731" s="25"/>
      <c r="G2731" s="25"/>
      <c r="H2731" s="26">
        <f t="shared" ref="H2731:W2731" si="334">SUBTOTAL(9,H2726:H2730)</f>
        <v>0</v>
      </c>
      <c r="I2731" s="26">
        <f t="shared" si="334"/>
        <v>0</v>
      </c>
      <c r="J2731" s="26">
        <f t="shared" si="334"/>
        <v>0</v>
      </c>
      <c r="K2731" s="26">
        <f t="shared" si="334"/>
        <v>1</v>
      </c>
      <c r="L2731" s="26">
        <f t="shared" si="334"/>
        <v>0</v>
      </c>
      <c r="M2731" s="26">
        <f t="shared" si="334"/>
        <v>0</v>
      </c>
      <c r="N2731" s="26">
        <f t="shared" si="334"/>
        <v>1</v>
      </c>
      <c r="O2731" s="26">
        <f t="shared" si="334"/>
        <v>0</v>
      </c>
      <c r="P2731" s="26">
        <f t="shared" si="334"/>
        <v>0</v>
      </c>
      <c r="Q2731" s="26">
        <f t="shared" si="334"/>
        <v>2</v>
      </c>
      <c r="R2731" s="26">
        <f t="shared" si="334"/>
        <v>1</v>
      </c>
      <c r="S2731" s="26">
        <f t="shared" si="334"/>
        <v>2</v>
      </c>
      <c r="T2731" s="26">
        <f t="shared" si="334"/>
        <v>3</v>
      </c>
      <c r="U2731" s="26">
        <f t="shared" si="334"/>
        <v>1</v>
      </c>
      <c r="V2731" s="26">
        <f t="shared" si="334"/>
        <v>1</v>
      </c>
      <c r="W2731" s="28">
        <f t="shared" si="334"/>
        <v>12</v>
      </c>
    </row>
    <row r="2732" spans="1:23" outlineLevel="2" x14ac:dyDescent="0.25">
      <c r="A2732" s="20" t="s">
        <v>1461</v>
      </c>
      <c r="B2732" s="20">
        <v>944</v>
      </c>
      <c r="C2732" s="20" t="s">
        <v>175</v>
      </c>
      <c r="D2732" s="20">
        <v>944</v>
      </c>
      <c r="E2732" s="20" t="s">
        <v>175</v>
      </c>
      <c r="F2732" s="20">
        <v>945</v>
      </c>
      <c r="G2732" s="20" t="s">
        <v>718</v>
      </c>
      <c r="K2732" s="23">
        <v>1</v>
      </c>
      <c r="L2732" s="23">
        <v>2</v>
      </c>
      <c r="W2732" s="28">
        <f t="shared" ref="W2732:W2805" si="335">SUM(H2732:V2732)</f>
        <v>3</v>
      </c>
    </row>
    <row r="2733" spans="1:23" outlineLevel="1" x14ac:dyDescent="0.25">
      <c r="A2733" s="24" t="s">
        <v>2019</v>
      </c>
      <c r="B2733" s="25"/>
      <c r="C2733" s="25"/>
      <c r="D2733" s="25"/>
      <c r="E2733" s="25"/>
      <c r="F2733" s="25"/>
      <c r="G2733" s="25"/>
      <c r="H2733" s="26">
        <f t="shared" ref="H2733:W2733" si="336">SUBTOTAL(9,H2732:H2732)</f>
        <v>0</v>
      </c>
      <c r="I2733" s="26">
        <f t="shared" si="336"/>
        <v>0</v>
      </c>
      <c r="J2733" s="26">
        <f t="shared" si="336"/>
        <v>0</v>
      </c>
      <c r="K2733" s="26">
        <f t="shared" si="336"/>
        <v>1</v>
      </c>
      <c r="L2733" s="26">
        <f t="shared" si="336"/>
        <v>2</v>
      </c>
      <c r="M2733" s="26">
        <f t="shared" si="336"/>
        <v>0</v>
      </c>
      <c r="N2733" s="26">
        <f t="shared" si="336"/>
        <v>0</v>
      </c>
      <c r="O2733" s="26">
        <f t="shared" si="336"/>
        <v>0</v>
      </c>
      <c r="P2733" s="26">
        <f t="shared" si="336"/>
        <v>0</v>
      </c>
      <c r="Q2733" s="26">
        <f t="shared" si="336"/>
        <v>0</v>
      </c>
      <c r="R2733" s="26">
        <f t="shared" si="336"/>
        <v>0</v>
      </c>
      <c r="S2733" s="26">
        <f t="shared" si="336"/>
        <v>0</v>
      </c>
      <c r="T2733" s="26">
        <f t="shared" si="336"/>
        <v>0</v>
      </c>
      <c r="U2733" s="26">
        <f t="shared" si="336"/>
        <v>0</v>
      </c>
      <c r="V2733" s="26">
        <f t="shared" si="336"/>
        <v>0</v>
      </c>
      <c r="W2733" s="28">
        <f t="shared" si="336"/>
        <v>3</v>
      </c>
    </row>
    <row r="2734" spans="1:23" outlineLevel="2" x14ac:dyDescent="0.25">
      <c r="A2734" s="20" t="s">
        <v>1462</v>
      </c>
      <c r="B2734" s="20">
        <v>1002</v>
      </c>
      <c r="C2734" s="20" t="s">
        <v>58</v>
      </c>
      <c r="D2734" s="20">
        <v>1469</v>
      </c>
      <c r="E2734" s="20" t="s">
        <v>176</v>
      </c>
      <c r="F2734" s="20">
        <v>947</v>
      </c>
      <c r="G2734" s="20" t="s">
        <v>719</v>
      </c>
      <c r="J2734" s="23">
        <v>1</v>
      </c>
      <c r="M2734" s="23">
        <v>1</v>
      </c>
      <c r="W2734" s="28">
        <f t="shared" si="335"/>
        <v>2</v>
      </c>
    </row>
    <row r="2735" spans="1:23" outlineLevel="2" x14ac:dyDescent="0.25">
      <c r="A2735" s="20" t="s">
        <v>1462</v>
      </c>
      <c r="B2735" s="20">
        <v>1002</v>
      </c>
      <c r="C2735" s="20" t="s">
        <v>58</v>
      </c>
      <c r="D2735" s="20">
        <v>1469</v>
      </c>
      <c r="E2735" s="20" t="s">
        <v>176</v>
      </c>
      <c r="F2735" s="20">
        <v>948</v>
      </c>
      <c r="G2735" s="20" t="s">
        <v>720</v>
      </c>
      <c r="T2735" s="23">
        <v>1</v>
      </c>
      <c r="V2735" s="23">
        <v>2</v>
      </c>
      <c r="W2735" s="28">
        <f t="shared" si="335"/>
        <v>3</v>
      </c>
    </row>
    <row r="2736" spans="1:23" outlineLevel="1" x14ac:dyDescent="0.25">
      <c r="A2736" s="24" t="s">
        <v>2020</v>
      </c>
      <c r="B2736" s="25"/>
      <c r="C2736" s="25"/>
      <c r="D2736" s="25"/>
      <c r="E2736" s="25"/>
      <c r="F2736" s="25"/>
      <c r="G2736" s="25"/>
      <c r="H2736" s="26">
        <f t="shared" ref="H2736:W2736" si="337">SUBTOTAL(9,H2734:H2735)</f>
        <v>0</v>
      </c>
      <c r="I2736" s="26">
        <f t="shared" si="337"/>
        <v>0</v>
      </c>
      <c r="J2736" s="26">
        <f t="shared" si="337"/>
        <v>1</v>
      </c>
      <c r="K2736" s="26">
        <f t="shared" si="337"/>
        <v>0</v>
      </c>
      <c r="L2736" s="26">
        <f t="shared" si="337"/>
        <v>0</v>
      </c>
      <c r="M2736" s="26">
        <f t="shared" si="337"/>
        <v>1</v>
      </c>
      <c r="N2736" s="26">
        <f t="shared" si="337"/>
        <v>0</v>
      </c>
      <c r="O2736" s="26">
        <f t="shared" si="337"/>
        <v>0</v>
      </c>
      <c r="P2736" s="26">
        <f t="shared" si="337"/>
        <v>0</v>
      </c>
      <c r="Q2736" s="26">
        <f t="shared" si="337"/>
        <v>0</v>
      </c>
      <c r="R2736" s="26">
        <f t="shared" si="337"/>
        <v>0</v>
      </c>
      <c r="S2736" s="26">
        <f t="shared" si="337"/>
        <v>0</v>
      </c>
      <c r="T2736" s="26">
        <f t="shared" si="337"/>
        <v>1</v>
      </c>
      <c r="U2736" s="26">
        <f t="shared" si="337"/>
        <v>0</v>
      </c>
      <c r="V2736" s="26">
        <f t="shared" si="337"/>
        <v>2</v>
      </c>
      <c r="W2736" s="28">
        <f t="shared" si="337"/>
        <v>5</v>
      </c>
    </row>
    <row r="2737" spans="1:23" outlineLevel="2" x14ac:dyDescent="0.25">
      <c r="A2737" s="20" t="s">
        <v>1463</v>
      </c>
      <c r="B2737" s="20">
        <v>1469</v>
      </c>
      <c r="C2737" s="20" t="s">
        <v>176</v>
      </c>
      <c r="D2737" s="20">
        <v>157</v>
      </c>
      <c r="E2737" s="20" t="s">
        <v>53</v>
      </c>
      <c r="F2737" s="20">
        <v>158</v>
      </c>
      <c r="G2737" s="20" t="s">
        <v>328</v>
      </c>
      <c r="H2737" s="23">
        <v>1</v>
      </c>
      <c r="J2737" s="23">
        <v>1</v>
      </c>
      <c r="K2737" s="23">
        <v>1</v>
      </c>
      <c r="W2737" s="28">
        <f t="shared" si="335"/>
        <v>3</v>
      </c>
    </row>
    <row r="2738" spans="1:23" outlineLevel="2" x14ac:dyDescent="0.25">
      <c r="A2738" s="20" t="s">
        <v>1463</v>
      </c>
      <c r="B2738" s="20">
        <v>1469</v>
      </c>
      <c r="C2738" s="20" t="s">
        <v>176</v>
      </c>
      <c r="D2738" s="20">
        <v>713</v>
      </c>
      <c r="E2738" s="20" t="s">
        <v>147</v>
      </c>
      <c r="F2738" s="20">
        <v>714</v>
      </c>
      <c r="G2738" s="20" t="s">
        <v>601</v>
      </c>
      <c r="O2738" s="23">
        <v>1</v>
      </c>
      <c r="P2738" s="23">
        <v>1</v>
      </c>
      <c r="Q2738" s="23">
        <v>1</v>
      </c>
      <c r="W2738" s="28">
        <f t="shared" si="335"/>
        <v>3</v>
      </c>
    </row>
    <row r="2739" spans="1:23" outlineLevel="2" x14ac:dyDescent="0.25">
      <c r="A2739" s="20" t="s">
        <v>1463</v>
      </c>
      <c r="B2739" s="20">
        <v>1469</v>
      </c>
      <c r="C2739" s="20" t="s">
        <v>176</v>
      </c>
      <c r="D2739" s="20">
        <v>1469</v>
      </c>
      <c r="E2739" s="20" t="s">
        <v>176</v>
      </c>
      <c r="F2739" s="20">
        <v>947</v>
      </c>
      <c r="G2739" s="20" t="s">
        <v>719</v>
      </c>
      <c r="H2739" s="23">
        <v>3</v>
      </c>
      <c r="J2739" s="23">
        <v>6</v>
      </c>
      <c r="K2739" s="23">
        <v>7</v>
      </c>
      <c r="L2739" s="23">
        <v>5</v>
      </c>
      <c r="M2739" s="23">
        <v>2</v>
      </c>
      <c r="W2739" s="28">
        <f t="shared" si="335"/>
        <v>23</v>
      </c>
    </row>
    <row r="2740" spans="1:23" outlineLevel="2" x14ac:dyDescent="0.25">
      <c r="A2740" s="20" t="s">
        <v>1463</v>
      </c>
      <c r="B2740" s="20">
        <v>1469</v>
      </c>
      <c r="C2740" s="20" t="s">
        <v>176</v>
      </c>
      <c r="D2740" s="20">
        <v>1469</v>
      </c>
      <c r="E2740" s="20" t="s">
        <v>176</v>
      </c>
      <c r="F2740" s="20">
        <v>948</v>
      </c>
      <c r="G2740" s="20" t="s">
        <v>720</v>
      </c>
      <c r="S2740" s="23">
        <v>10</v>
      </c>
      <c r="T2740" s="23">
        <v>4</v>
      </c>
      <c r="U2740" s="23">
        <v>6</v>
      </c>
      <c r="V2740" s="23">
        <v>10</v>
      </c>
      <c r="W2740" s="28">
        <f t="shared" si="335"/>
        <v>30</v>
      </c>
    </row>
    <row r="2741" spans="1:23" outlineLevel="2" x14ac:dyDescent="0.25">
      <c r="A2741" s="20" t="s">
        <v>1463</v>
      </c>
      <c r="B2741" s="20">
        <v>1469</v>
      </c>
      <c r="C2741" s="20" t="s">
        <v>176</v>
      </c>
      <c r="D2741" s="20">
        <v>1469</v>
      </c>
      <c r="E2741" s="20" t="s">
        <v>176</v>
      </c>
      <c r="F2741" s="20">
        <v>949</v>
      </c>
      <c r="G2741" s="20" t="s">
        <v>721</v>
      </c>
      <c r="N2741" s="23">
        <v>5</v>
      </c>
      <c r="O2741" s="23">
        <v>2</v>
      </c>
      <c r="P2741" s="23">
        <v>3</v>
      </c>
      <c r="Q2741" s="23">
        <v>10</v>
      </c>
      <c r="R2741" s="23">
        <v>9</v>
      </c>
      <c r="W2741" s="28">
        <f t="shared" si="335"/>
        <v>29</v>
      </c>
    </row>
    <row r="2742" spans="1:23" outlineLevel="1" x14ac:dyDescent="0.25">
      <c r="A2742" s="24" t="s">
        <v>2021</v>
      </c>
      <c r="B2742" s="25"/>
      <c r="C2742" s="25"/>
      <c r="D2742" s="25"/>
      <c r="E2742" s="25"/>
      <c r="F2742" s="25"/>
      <c r="G2742" s="25"/>
      <c r="H2742" s="26">
        <f t="shared" ref="H2742:W2742" si="338">SUBTOTAL(9,H2737:H2741)</f>
        <v>4</v>
      </c>
      <c r="I2742" s="26">
        <f t="shared" si="338"/>
        <v>0</v>
      </c>
      <c r="J2742" s="26">
        <f t="shared" si="338"/>
        <v>7</v>
      </c>
      <c r="K2742" s="26">
        <f t="shared" si="338"/>
        <v>8</v>
      </c>
      <c r="L2742" s="26">
        <f t="shared" si="338"/>
        <v>5</v>
      </c>
      <c r="M2742" s="26">
        <f t="shared" si="338"/>
        <v>2</v>
      </c>
      <c r="N2742" s="26">
        <f t="shared" si="338"/>
        <v>5</v>
      </c>
      <c r="O2742" s="26">
        <f t="shared" si="338"/>
        <v>3</v>
      </c>
      <c r="P2742" s="26">
        <f t="shared" si="338"/>
        <v>4</v>
      </c>
      <c r="Q2742" s="26">
        <f t="shared" si="338"/>
        <v>11</v>
      </c>
      <c r="R2742" s="26">
        <f t="shared" si="338"/>
        <v>9</v>
      </c>
      <c r="S2742" s="26">
        <f t="shared" si="338"/>
        <v>10</v>
      </c>
      <c r="T2742" s="26">
        <f t="shared" si="338"/>
        <v>4</v>
      </c>
      <c r="U2742" s="26">
        <f t="shared" si="338"/>
        <v>6</v>
      </c>
      <c r="V2742" s="26">
        <f t="shared" si="338"/>
        <v>10</v>
      </c>
      <c r="W2742" s="28">
        <f t="shared" si="338"/>
        <v>88</v>
      </c>
    </row>
    <row r="2743" spans="1:23" outlineLevel="2" x14ac:dyDescent="0.25">
      <c r="A2743" s="20" t="s">
        <v>1464</v>
      </c>
      <c r="B2743" s="20">
        <v>718</v>
      </c>
      <c r="C2743" s="20" t="s">
        <v>148</v>
      </c>
      <c r="D2743" s="20">
        <v>718</v>
      </c>
      <c r="E2743" s="20" t="s">
        <v>148</v>
      </c>
      <c r="F2743" s="20">
        <v>719</v>
      </c>
      <c r="G2743" s="20" t="s">
        <v>602</v>
      </c>
      <c r="H2743" s="23">
        <v>1</v>
      </c>
      <c r="J2743" s="23">
        <v>1</v>
      </c>
      <c r="W2743" s="28">
        <f t="shared" si="335"/>
        <v>2</v>
      </c>
    </row>
    <row r="2744" spans="1:23" outlineLevel="2" x14ac:dyDescent="0.25">
      <c r="A2744" s="20" t="s">
        <v>1464</v>
      </c>
      <c r="B2744" s="20">
        <v>718</v>
      </c>
      <c r="C2744" s="20" t="s">
        <v>148</v>
      </c>
      <c r="D2744" s="20">
        <v>718</v>
      </c>
      <c r="E2744" s="20" t="s">
        <v>148</v>
      </c>
      <c r="F2744" s="20">
        <v>721</v>
      </c>
      <c r="G2744" s="20" t="s">
        <v>603</v>
      </c>
      <c r="P2744" s="23">
        <v>1</v>
      </c>
      <c r="Q2744" s="23">
        <v>3</v>
      </c>
      <c r="R2744" s="23">
        <v>1</v>
      </c>
      <c r="W2744" s="28">
        <f t="shared" si="335"/>
        <v>5</v>
      </c>
    </row>
    <row r="2745" spans="1:23" outlineLevel="2" x14ac:dyDescent="0.25">
      <c r="A2745" s="20" t="s">
        <v>1464</v>
      </c>
      <c r="B2745" s="20">
        <v>718</v>
      </c>
      <c r="C2745" s="20" t="s">
        <v>148</v>
      </c>
      <c r="D2745" s="20">
        <v>718</v>
      </c>
      <c r="E2745" s="20" t="s">
        <v>148</v>
      </c>
      <c r="F2745" s="20">
        <v>720</v>
      </c>
      <c r="G2745" s="20" t="s">
        <v>604</v>
      </c>
      <c r="T2745" s="23">
        <v>1</v>
      </c>
      <c r="U2745" s="23">
        <v>1</v>
      </c>
      <c r="V2745" s="23">
        <v>1</v>
      </c>
      <c r="W2745" s="28">
        <f t="shared" si="335"/>
        <v>3</v>
      </c>
    </row>
    <row r="2746" spans="1:23" outlineLevel="2" x14ac:dyDescent="0.25">
      <c r="A2746" s="20" t="s">
        <v>1464</v>
      </c>
      <c r="B2746" s="20">
        <v>718</v>
      </c>
      <c r="C2746" s="20" t="s">
        <v>148</v>
      </c>
      <c r="D2746" s="20">
        <v>1469</v>
      </c>
      <c r="E2746" s="20" t="s">
        <v>176</v>
      </c>
      <c r="F2746" s="20">
        <v>948</v>
      </c>
      <c r="G2746" s="20" t="s">
        <v>720</v>
      </c>
      <c r="V2746" s="23">
        <v>1</v>
      </c>
      <c r="W2746" s="28">
        <f t="shared" si="335"/>
        <v>1</v>
      </c>
    </row>
    <row r="2747" spans="1:23" outlineLevel="2" x14ac:dyDescent="0.25">
      <c r="A2747" s="20" t="s">
        <v>1464</v>
      </c>
      <c r="B2747" s="20">
        <v>718</v>
      </c>
      <c r="C2747" s="20" t="s">
        <v>148</v>
      </c>
      <c r="D2747" s="20">
        <v>1469</v>
      </c>
      <c r="E2747" s="20" t="s">
        <v>176</v>
      </c>
      <c r="F2747" s="20">
        <v>949</v>
      </c>
      <c r="G2747" s="20" t="s">
        <v>721</v>
      </c>
      <c r="N2747" s="23">
        <v>1</v>
      </c>
      <c r="W2747" s="28">
        <f t="shared" si="335"/>
        <v>1</v>
      </c>
    </row>
    <row r="2748" spans="1:23" outlineLevel="1" x14ac:dyDescent="0.25">
      <c r="A2748" s="24" t="s">
        <v>2022</v>
      </c>
      <c r="B2748" s="25"/>
      <c r="C2748" s="25"/>
      <c r="D2748" s="25"/>
      <c r="E2748" s="25"/>
      <c r="F2748" s="25"/>
      <c r="G2748" s="25"/>
      <c r="H2748" s="26">
        <f t="shared" ref="H2748:W2748" si="339">SUBTOTAL(9,H2743:H2747)</f>
        <v>1</v>
      </c>
      <c r="I2748" s="26">
        <f t="shared" si="339"/>
        <v>0</v>
      </c>
      <c r="J2748" s="26">
        <f t="shared" si="339"/>
        <v>1</v>
      </c>
      <c r="K2748" s="26">
        <f t="shared" si="339"/>
        <v>0</v>
      </c>
      <c r="L2748" s="26">
        <f t="shared" si="339"/>
        <v>0</v>
      </c>
      <c r="M2748" s="26">
        <f t="shared" si="339"/>
        <v>0</v>
      </c>
      <c r="N2748" s="26">
        <f t="shared" si="339"/>
        <v>1</v>
      </c>
      <c r="O2748" s="26">
        <f t="shared" si="339"/>
        <v>0</v>
      </c>
      <c r="P2748" s="26">
        <f t="shared" si="339"/>
        <v>1</v>
      </c>
      <c r="Q2748" s="26">
        <f t="shared" si="339"/>
        <v>3</v>
      </c>
      <c r="R2748" s="26">
        <f t="shared" si="339"/>
        <v>1</v>
      </c>
      <c r="S2748" s="26">
        <f t="shared" si="339"/>
        <v>0</v>
      </c>
      <c r="T2748" s="26">
        <f t="shared" si="339"/>
        <v>1</v>
      </c>
      <c r="U2748" s="26">
        <f t="shared" si="339"/>
        <v>1</v>
      </c>
      <c r="V2748" s="26">
        <f t="shared" si="339"/>
        <v>2</v>
      </c>
      <c r="W2748" s="28">
        <f t="shared" si="339"/>
        <v>12</v>
      </c>
    </row>
    <row r="2749" spans="1:23" outlineLevel="2" x14ac:dyDescent="0.25">
      <c r="A2749" s="20" t="s">
        <v>1465</v>
      </c>
      <c r="B2749" s="20">
        <v>1456</v>
      </c>
      <c r="C2749" s="20" t="s">
        <v>134</v>
      </c>
      <c r="D2749" s="20">
        <v>14</v>
      </c>
      <c r="E2749" s="20" t="s">
        <v>24</v>
      </c>
      <c r="F2749" s="20">
        <v>25</v>
      </c>
      <c r="G2749" s="20" t="s">
        <v>266</v>
      </c>
      <c r="Q2749" s="23">
        <v>1</v>
      </c>
      <c r="W2749" s="28">
        <f t="shared" si="335"/>
        <v>1</v>
      </c>
    </row>
    <row r="2750" spans="1:23" outlineLevel="2" x14ac:dyDescent="0.25">
      <c r="A2750" s="20" t="s">
        <v>1465</v>
      </c>
      <c r="B2750" s="20">
        <v>1456</v>
      </c>
      <c r="C2750" s="20" t="s">
        <v>134</v>
      </c>
      <c r="D2750" s="20">
        <v>14</v>
      </c>
      <c r="E2750" s="20" t="s">
        <v>24</v>
      </c>
      <c r="F2750" s="20">
        <v>23</v>
      </c>
      <c r="G2750" s="20" t="s">
        <v>268</v>
      </c>
      <c r="U2750" s="23">
        <v>1</v>
      </c>
      <c r="W2750" s="28">
        <f t="shared" si="335"/>
        <v>1</v>
      </c>
    </row>
    <row r="2751" spans="1:23" outlineLevel="2" x14ac:dyDescent="0.25">
      <c r="A2751" s="20" t="s">
        <v>1465</v>
      </c>
      <c r="B2751" s="20">
        <v>1456</v>
      </c>
      <c r="C2751" s="20" t="s">
        <v>134</v>
      </c>
      <c r="D2751" s="20">
        <v>1630</v>
      </c>
      <c r="E2751" s="20" t="s">
        <v>29</v>
      </c>
      <c r="F2751" s="20">
        <v>1648</v>
      </c>
      <c r="G2751" s="20" t="s">
        <v>292</v>
      </c>
      <c r="S2751" s="23">
        <v>1</v>
      </c>
      <c r="W2751" s="28">
        <f t="shared" si="335"/>
        <v>1</v>
      </c>
    </row>
    <row r="2752" spans="1:23" outlineLevel="2" x14ac:dyDescent="0.25">
      <c r="A2752" s="20" t="s">
        <v>1465</v>
      </c>
      <c r="B2752" s="20">
        <v>1456</v>
      </c>
      <c r="C2752" s="20" t="s">
        <v>134</v>
      </c>
      <c r="D2752" s="20">
        <v>1631</v>
      </c>
      <c r="E2752" s="20" t="s">
        <v>63</v>
      </c>
      <c r="F2752" s="20">
        <v>1649</v>
      </c>
      <c r="G2752" s="20" t="s">
        <v>346</v>
      </c>
      <c r="L2752" s="23">
        <v>1</v>
      </c>
      <c r="W2752" s="28">
        <f t="shared" si="335"/>
        <v>1</v>
      </c>
    </row>
    <row r="2753" spans="1:23" outlineLevel="2" x14ac:dyDescent="0.25">
      <c r="A2753" s="20" t="s">
        <v>1465</v>
      </c>
      <c r="B2753" s="20">
        <v>1456</v>
      </c>
      <c r="C2753" s="20" t="s">
        <v>134</v>
      </c>
      <c r="D2753" s="20">
        <v>1672</v>
      </c>
      <c r="E2753" s="20" t="s">
        <v>94</v>
      </c>
      <c r="F2753" s="20">
        <v>1673</v>
      </c>
      <c r="G2753" s="20" t="s">
        <v>94</v>
      </c>
      <c r="S2753" s="23">
        <v>1</v>
      </c>
      <c r="T2753" s="23">
        <v>1</v>
      </c>
      <c r="W2753" s="28">
        <f t="shared" si="335"/>
        <v>2</v>
      </c>
    </row>
    <row r="2754" spans="1:23" outlineLevel="2" x14ac:dyDescent="0.25">
      <c r="A2754" s="20" t="s">
        <v>1465</v>
      </c>
      <c r="B2754" s="20">
        <v>1456</v>
      </c>
      <c r="C2754" s="20" t="s">
        <v>134</v>
      </c>
      <c r="D2754" s="20">
        <v>1456</v>
      </c>
      <c r="E2754" s="20" t="s">
        <v>134</v>
      </c>
      <c r="F2754" s="20">
        <v>363</v>
      </c>
      <c r="G2754" s="20" t="s">
        <v>530</v>
      </c>
      <c r="Q2754" s="23">
        <v>37</v>
      </c>
      <c r="R2754" s="23">
        <v>32</v>
      </c>
      <c r="W2754" s="28">
        <f t="shared" si="335"/>
        <v>69</v>
      </c>
    </row>
    <row r="2755" spans="1:23" outlineLevel="2" x14ac:dyDescent="0.25">
      <c r="A2755" s="20" t="s">
        <v>1465</v>
      </c>
      <c r="B2755" s="20">
        <v>1456</v>
      </c>
      <c r="C2755" s="20" t="s">
        <v>134</v>
      </c>
      <c r="D2755" s="20">
        <v>1456</v>
      </c>
      <c r="E2755" s="20" t="s">
        <v>134</v>
      </c>
      <c r="F2755" s="20">
        <v>292</v>
      </c>
      <c r="G2755" s="20" t="s">
        <v>531</v>
      </c>
      <c r="H2755" s="23">
        <v>30</v>
      </c>
      <c r="J2755" s="23">
        <v>36</v>
      </c>
      <c r="K2755" s="23">
        <v>29</v>
      </c>
      <c r="L2755" s="23">
        <v>31</v>
      </c>
      <c r="M2755" s="23">
        <v>39</v>
      </c>
      <c r="N2755" s="23">
        <v>40</v>
      </c>
      <c r="O2755" s="23">
        <v>40</v>
      </c>
      <c r="P2755" s="23">
        <v>23</v>
      </c>
      <c r="W2755" s="28">
        <f t="shared" si="335"/>
        <v>268</v>
      </c>
    </row>
    <row r="2756" spans="1:23" outlineLevel="2" x14ac:dyDescent="0.25">
      <c r="A2756" s="20" t="s">
        <v>1465</v>
      </c>
      <c r="B2756" s="20">
        <v>1456</v>
      </c>
      <c r="C2756" s="20" t="s">
        <v>134</v>
      </c>
      <c r="D2756" s="20">
        <v>1456</v>
      </c>
      <c r="E2756" s="20" t="s">
        <v>134</v>
      </c>
      <c r="F2756" s="20">
        <v>303</v>
      </c>
      <c r="G2756" s="20" t="s">
        <v>532</v>
      </c>
      <c r="H2756" s="23">
        <v>1</v>
      </c>
      <c r="L2756" s="23">
        <v>3</v>
      </c>
      <c r="N2756" s="23">
        <v>1</v>
      </c>
      <c r="W2756" s="28">
        <f t="shared" si="335"/>
        <v>5</v>
      </c>
    </row>
    <row r="2757" spans="1:23" outlineLevel="2" x14ac:dyDescent="0.25">
      <c r="A2757" s="20" t="s">
        <v>1465</v>
      </c>
      <c r="B2757" s="20">
        <v>1456</v>
      </c>
      <c r="C2757" s="20" t="s">
        <v>134</v>
      </c>
      <c r="D2757" s="20">
        <v>1456</v>
      </c>
      <c r="E2757" s="20" t="s">
        <v>134</v>
      </c>
      <c r="F2757" s="20">
        <v>361</v>
      </c>
      <c r="G2757" s="20" t="s">
        <v>533</v>
      </c>
      <c r="J2757" s="23">
        <v>1</v>
      </c>
      <c r="L2757" s="23">
        <v>2</v>
      </c>
      <c r="M2757" s="23">
        <v>1</v>
      </c>
      <c r="N2757" s="23">
        <v>2</v>
      </c>
      <c r="O2757" s="23">
        <v>4</v>
      </c>
      <c r="P2757" s="23">
        <v>5</v>
      </c>
      <c r="W2757" s="28">
        <f t="shared" si="335"/>
        <v>15</v>
      </c>
    </row>
    <row r="2758" spans="1:23" outlineLevel="2" x14ac:dyDescent="0.25">
      <c r="A2758" s="20" t="s">
        <v>1465</v>
      </c>
      <c r="B2758" s="20">
        <v>1456</v>
      </c>
      <c r="C2758" s="20" t="s">
        <v>134</v>
      </c>
      <c r="D2758" s="20">
        <v>1456</v>
      </c>
      <c r="E2758" s="20" t="s">
        <v>134</v>
      </c>
      <c r="F2758" s="20">
        <v>362</v>
      </c>
      <c r="G2758" s="20" t="s">
        <v>534</v>
      </c>
      <c r="S2758" s="23">
        <v>31</v>
      </c>
      <c r="T2758" s="23">
        <v>40</v>
      </c>
      <c r="U2758" s="23">
        <v>31</v>
      </c>
      <c r="V2758" s="23">
        <v>30</v>
      </c>
      <c r="W2758" s="28">
        <f t="shared" si="335"/>
        <v>132</v>
      </c>
    </row>
    <row r="2759" spans="1:23" outlineLevel="2" x14ac:dyDescent="0.25">
      <c r="A2759" s="20" t="s">
        <v>1465</v>
      </c>
      <c r="B2759" s="20">
        <v>1456</v>
      </c>
      <c r="C2759" s="20" t="s">
        <v>134</v>
      </c>
      <c r="D2759" s="20">
        <v>646</v>
      </c>
      <c r="E2759" s="20" t="s">
        <v>135</v>
      </c>
      <c r="F2759" s="20">
        <v>660</v>
      </c>
      <c r="G2759" s="20" t="s">
        <v>543</v>
      </c>
      <c r="J2759" s="23">
        <v>1</v>
      </c>
      <c r="W2759" s="28">
        <f t="shared" si="335"/>
        <v>1</v>
      </c>
    </row>
    <row r="2760" spans="1:23" outlineLevel="1" x14ac:dyDescent="0.25">
      <c r="A2760" s="24" t="s">
        <v>2023</v>
      </c>
      <c r="B2760" s="25"/>
      <c r="C2760" s="25"/>
      <c r="D2760" s="25"/>
      <c r="E2760" s="25"/>
      <c r="F2760" s="25"/>
      <c r="G2760" s="25"/>
      <c r="H2760" s="26">
        <f t="shared" ref="H2760:W2760" si="340">SUBTOTAL(9,H2749:H2759)</f>
        <v>31</v>
      </c>
      <c r="I2760" s="26">
        <f t="shared" si="340"/>
        <v>0</v>
      </c>
      <c r="J2760" s="26">
        <f t="shared" si="340"/>
        <v>38</v>
      </c>
      <c r="K2760" s="26">
        <f t="shared" si="340"/>
        <v>29</v>
      </c>
      <c r="L2760" s="26">
        <f t="shared" si="340"/>
        <v>37</v>
      </c>
      <c r="M2760" s="26">
        <f t="shared" si="340"/>
        <v>40</v>
      </c>
      <c r="N2760" s="26">
        <f t="shared" si="340"/>
        <v>43</v>
      </c>
      <c r="O2760" s="26">
        <f t="shared" si="340"/>
        <v>44</v>
      </c>
      <c r="P2760" s="26">
        <f t="shared" si="340"/>
        <v>28</v>
      </c>
      <c r="Q2760" s="26">
        <f t="shared" si="340"/>
        <v>38</v>
      </c>
      <c r="R2760" s="26">
        <f t="shared" si="340"/>
        <v>32</v>
      </c>
      <c r="S2760" s="26">
        <f t="shared" si="340"/>
        <v>33</v>
      </c>
      <c r="T2760" s="26">
        <f t="shared" si="340"/>
        <v>41</v>
      </c>
      <c r="U2760" s="26">
        <f t="shared" si="340"/>
        <v>32</v>
      </c>
      <c r="V2760" s="26">
        <f t="shared" si="340"/>
        <v>30</v>
      </c>
      <c r="W2760" s="28">
        <f t="shared" si="340"/>
        <v>496</v>
      </c>
    </row>
    <row r="2761" spans="1:23" outlineLevel="2" x14ac:dyDescent="0.25">
      <c r="A2761" s="20" t="s">
        <v>1466</v>
      </c>
      <c r="B2761" s="20">
        <v>293</v>
      </c>
      <c r="C2761" s="20" t="s">
        <v>892</v>
      </c>
      <c r="D2761" s="20">
        <v>38</v>
      </c>
      <c r="E2761" s="20" t="s">
        <v>26</v>
      </c>
      <c r="F2761" s="20">
        <v>40</v>
      </c>
      <c r="G2761" s="20" t="s">
        <v>279</v>
      </c>
      <c r="H2761" s="23">
        <v>1</v>
      </c>
      <c r="K2761" s="23">
        <v>1</v>
      </c>
      <c r="W2761" s="28">
        <f t="shared" si="335"/>
        <v>2</v>
      </c>
    </row>
    <row r="2762" spans="1:23" outlineLevel="2" x14ac:dyDescent="0.25">
      <c r="A2762" s="20" t="s">
        <v>1466</v>
      </c>
      <c r="B2762" s="20">
        <v>293</v>
      </c>
      <c r="C2762" s="20" t="s">
        <v>892</v>
      </c>
      <c r="D2762" s="20">
        <v>38</v>
      </c>
      <c r="E2762" s="20" t="s">
        <v>26</v>
      </c>
      <c r="F2762" s="20">
        <v>39</v>
      </c>
      <c r="G2762" s="20" t="s">
        <v>280</v>
      </c>
      <c r="Q2762" s="23">
        <v>1</v>
      </c>
      <c r="U2762" s="23">
        <v>2</v>
      </c>
      <c r="V2762" s="23">
        <v>1</v>
      </c>
      <c r="W2762" s="28">
        <f t="shared" si="335"/>
        <v>4</v>
      </c>
    </row>
    <row r="2763" spans="1:23" outlineLevel="2" x14ac:dyDescent="0.25">
      <c r="A2763" s="20" t="s">
        <v>1466</v>
      </c>
      <c r="B2763" s="20">
        <v>293</v>
      </c>
      <c r="C2763" s="20" t="s">
        <v>892</v>
      </c>
      <c r="D2763" s="20">
        <v>130</v>
      </c>
      <c r="E2763" s="20" t="s">
        <v>43</v>
      </c>
      <c r="F2763" s="20">
        <v>131</v>
      </c>
      <c r="G2763" s="20" t="s">
        <v>318</v>
      </c>
      <c r="J2763" s="23">
        <v>1</v>
      </c>
      <c r="O2763" s="23">
        <v>1</v>
      </c>
      <c r="W2763" s="28">
        <f t="shared" si="335"/>
        <v>2</v>
      </c>
    </row>
    <row r="2764" spans="1:23" outlineLevel="1" x14ac:dyDescent="0.25">
      <c r="A2764" s="24" t="s">
        <v>2024</v>
      </c>
      <c r="B2764" s="25"/>
      <c r="C2764" s="25"/>
      <c r="D2764" s="25"/>
      <c r="E2764" s="25"/>
      <c r="F2764" s="25"/>
      <c r="G2764" s="25"/>
      <c r="H2764" s="26">
        <f t="shared" ref="H2764:W2764" si="341">SUBTOTAL(9,H2761:H2763)</f>
        <v>1</v>
      </c>
      <c r="I2764" s="26">
        <f t="shared" si="341"/>
        <v>0</v>
      </c>
      <c r="J2764" s="26">
        <f t="shared" si="341"/>
        <v>1</v>
      </c>
      <c r="K2764" s="26">
        <f t="shared" si="341"/>
        <v>1</v>
      </c>
      <c r="L2764" s="26">
        <f t="shared" si="341"/>
        <v>0</v>
      </c>
      <c r="M2764" s="26">
        <f t="shared" si="341"/>
        <v>0</v>
      </c>
      <c r="N2764" s="26">
        <f t="shared" si="341"/>
        <v>0</v>
      </c>
      <c r="O2764" s="26">
        <f t="shared" si="341"/>
        <v>1</v>
      </c>
      <c r="P2764" s="26">
        <f t="shared" si="341"/>
        <v>0</v>
      </c>
      <c r="Q2764" s="26">
        <f t="shared" si="341"/>
        <v>1</v>
      </c>
      <c r="R2764" s="26">
        <f t="shared" si="341"/>
        <v>0</v>
      </c>
      <c r="S2764" s="26">
        <f t="shared" si="341"/>
        <v>0</v>
      </c>
      <c r="T2764" s="26">
        <f t="shared" si="341"/>
        <v>0</v>
      </c>
      <c r="U2764" s="26">
        <f t="shared" si="341"/>
        <v>2</v>
      </c>
      <c r="V2764" s="26">
        <f t="shared" si="341"/>
        <v>1</v>
      </c>
      <c r="W2764" s="28">
        <f t="shared" si="341"/>
        <v>8</v>
      </c>
    </row>
    <row r="2765" spans="1:23" outlineLevel="2" x14ac:dyDescent="0.25">
      <c r="A2765" s="20" t="s">
        <v>1467</v>
      </c>
      <c r="B2765" s="20">
        <v>548</v>
      </c>
      <c r="C2765" s="20" t="s">
        <v>893</v>
      </c>
      <c r="D2765" s="20">
        <v>1095</v>
      </c>
      <c r="E2765" s="20" t="s">
        <v>235</v>
      </c>
      <c r="F2765" s="20">
        <v>1096</v>
      </c>
      <c r="G2765" s="20" t="s">
        <v>235</v>
      </c>
      <c r="V2765" s="23">
        <v>1</v>
      </c>
      <c r="W2765" s="28">
        <f t="shared" si="335"/>
        <v>1</v>
      </c>
    </row>
    <row r="2766" spans="1:23" outlineLevel="2" x14ac:dyDescent="0.25">
      <c r="A2766" s="20" t="s">
        <v>1467</v>
      </c>
      <c r="B2766" s="20">
        <v>548</v>
      </c>
      <c r="C2766" s="20" t="s">
        <v>893</v>
      </c>
      <c r="D2766" s="20">
        <v>1739</v>
      </c>
      <c r="E2766" s="20" t="s">
        <v>96</v>
      </c>
      <c r="F2766" s="20">
        <v>1715</v>
      </c>
      <c r="G2766" s="20" t="s">
        <v>96</v>
      </c>
      <c r="U2766" s="23">
        <v>1</v>
      </c>
      <c r="W2766" s="28">
        <f t="shared" si="335"/>
        <v>1</v>
      </c>
    </row>
    <row r="2767" spans="1:23" outlineLevel="2" x14ac:dyDescent="0.25">
      <c r="A2767" s="20" t="s">
        <v>1467</v>
      </c>
      <c r="B2767" s="20">
        <v>548</v>
      </c>
      <c r="C2767" s="20" t="s">
        <v>893</v>
      </c>
      <c r="D2767" s="20">
        <v>1067</v>
      </c>
      <c r="E2767" s="20" t="s">
        <v>97</v>
      </c>
      <c r="F2767" s="20">
        <v>1068</v>
      </c>
      <c r="G2767" s="20" t="s">
        <v>97</v>
      </c>
      <c r="S2767" s="23">
        <v>1</v>
      </c>
      <c r="W2767" s="28">
        <f t="shared" si="335"/>
        <v>1</v>
      </c>
    </row>
    <row r="2768" spans="1:23" outlineLevel="2" x14ac:dyDescent="0.25">
      <c r="A2768" s="20" t="s">
        <v>1467</v>
      </c>
      <c r="B2768" s="20">
        <v>548</v>
      </c>
      <c r="C2768" s="20" t="s">
        <v>893</v>
      </c>
      <c r="D2768" s="20">
        <v>718</v>
      </c>
      <c r="E2768" s="20" t="s">
        <v>148</v>
      </c>
      <c r="F2768" s="20">
        <v>719</v>
      </c>
      <c r="G2768" s="20" t="s">
        <v>602</v>
      </c>
      <c r="K2768" s="23">
        <v>2</v>
      </c>
      <c r="L2768" s="23">
        <v>1</v>
      </c>
      <c r="N2768" s="23">
        <v>3</v>
      </c>
      <c r="O2768" s="23">
        <v>1</v>
      </c>
      <c r="W2768" s="28">
        <f t="shared" si="335"/>
        <v>7</v>
      </c>
    </row>
    <row r="2769" spans="1:23" outlineLevel="2" x14ac:dyDescent="0.25">
      <c r="A2769" s="20" t="s">
        <v>1467</v>
      </c>
      <c r="B2769" s="20">
        <v>548</v>
      </c>
      <c r="C2769" s="20" t="s">
        <v>893</v>
      </c>
      <c r="D2769" s="20">
        <v>718</v>
      </c>
      <c r="E2769" s="20" t="s">
        <v>148</v>
      </c>
      <c r="F2769" s="20">
        <v>721</v>
      </c>
      <c r="G2769" s="20" t="s">
        <v>603</v>
      </c>
      <c r="Q2769" s="23">
        <v>1</v>
      </c>
      <c r="R2769" s="23">
        <v>2</v>
      </c>
      <c r="W2769" s="28">
        <f t="shared" si="335"/>
        <v>3</v>
      </c>
    </row>
    <row r="2770" spans="1:23" outlineLevel="2" x14ac:dyDescent="0.25">
      <c r="A2770" s="20" t="s">
        <v>1467</v>
      </c>
      <c r="B2770" s="20">
        <v>548</v>
      </c>
      <c r="C2770" s="20" t="s">
        <v>893</v>
      </c>
      <c r="D2770" s="20">
        <v>718</v>
      </c>
      <c r="E2770" s="20" t="s">
        <v>148</v>
      </c>
      <c r="F2770" s="20">
        <v>720</v>
      </c>
      <c r="G2770" s="20" t="s">
        <v>604</v>
      </c>
      <c r="S2770" s="23">
        <v>1</v>
      </c>
      <c r="T2770" s="23">
        <v>1</v>
      </c>
      <c r="V2770" s="23">
        <v>1</v>
      </c>
      <c r="W2770" s="28">
        <f t="shared" si="335"/>
        <v>3</v>
      </c>
    </row>
    <row r="2771" spans="1:23" outlineLevel="2" x14ac:dyDescent="0.25">
      <c r="A2771" s="20" t="s">
        <v>1467</v>
      </c>
      <c r="B2771" s="20">
        <v>548</v>
      </c>
      <c r="C2771" s="20" t="s">
        <v>893</v>
      </c>
      <c r="D2771" s="20">
        <v>774</v>
      </c>
      <c r="E2771" s="20" t="s">
        <v>157</v>
      </c>
      <c r="F2771" s="20">
        <v>777</v>
      </c>
      <c r="G2771" s="20" t="s">
        <v>641</v>
      </c>
      <c r="H2771" s="23">
        <v>2</v>
      </c>
      <c r="J2771" s="23">
        <v>2</v>
      </c>
      <c r="K2771" s="23">
        <v>2</v>
      </c>
      <c r="L2771" s="23">
        <v>1</v>
      </c>
      <c r="M2771" s="23">
        <v>1</v>
      </c>
      <c r="N2771" s="23">
        <v>1</v>
      </c>
      <c r="O2771" s="23">
        <v>1</v>
      </c>
      <c r="W2771" s="28">
        <f t="shared" si="335"/>
        <v>10</v>
      </c>
    </row>
    <row r="2772" spans="1:23" outlineLevel="2" x14ac:dyDescent="0.25">
      <c r="A2772" s="20" t="s">
        <v>1467</v>
      </c>
      <c r="B2772" s="20">
        <v>548</v>
      </c>
      <c r="C2772" s="20" t="s">
        <v>893</v>
      </c>
      <c r="D2772" s="20">
        <v>774</v>
      </c>
      <c r="E2772" s="20" t="s">
        <v>157</v>
      </c>
      <c r="F2772" s="20">
        <v>778</v>
      </c>
      <c r="G2772" s="20" t="s">
        <v>642</v>
      </c>
      <c r="P2772" s="23">
        <v>1</v>
      </c>
      <c r="Q2772" s="23">
        <v>2</v>
      </c>
      <c r="S2772" s="23">
        <v>1</v>
      </c>
      <c r="T2772" s="23">
        <v>2</v>
      </c>
      <c r="U2772" s="23">
        <v>2</v>
      </c>
      <c r="V2772" s="23">
        <v>1</v>
      </c>
      <c r="W2772" s="28">
        <f t="shared" si="335"/>
        <v>9</v>
      </c>
    </row>
    <row r="2773" spans="1:23" outlineLevel="2" x14ac:dyDescent="0.25">
      <c r="A2773" s="20" t="s">
        <v>1467</v>
      </c>
      <c r="B2773" s="20">
        <v>548</v>
      </c>
      <c r="C2773" s="20" t="s">
        <v>893</v>
      </c>
      <c r="D2773" s="20">
        <v>1469</v>
      </c>
      <c r="E2773" s="20" t="s">
        <v>176</v>
      </c>
      <c r="F2773" s="20">
        <v>949</v>
      </c>
      <c r="G2773" s="20" t="s">
        <v>721</v>
      </c>
      <c r="R2773" s="23">
        <v>1</v>
      </c>
      <c r="W2773" s="28">
        <f t="shared" si="335"/>
        <v>1</v>
      </c>
    </row>
    <row r="2774" spans="1:23" outlineLevel="1" x14ac:dyDescent="0.25">
      <c r="A2774" s="24" t="s">
        <v>2025</v>
      </c>
      <c r="B2774" s="25"/>
      <c r="C2774" s="25"/>
      <c r="D2774" s="25"/>
      <c r="E2774" s="25"/>
      <c r="F2774" s="25"/>
      <c r="G2774" s="25"/>
      <c r="H2774" s="26">
        <f t="shared" ref="H2774:W2774" si="342">SUBTOTAL(9,H2765:H2773)</f>
        <v>2</v>
      </c>
      <c r="I2774" s="26">
        <f t="shared" si="342"/>
        <v>0</v>
      </c>
      <c r="J2774" s="26">
        <f t="shared" si="342"/>
        <v>2</v>
      </c>
      <c r="K2774" s="26">
        <f t="shared" si="342"/>
        <v>4</v>
      </c>
      <c r="L2774" s="26">
        <f t="shared" si="342"/>
        <v>2</v>
      </c>
      <c r="M2774" s="26">
        <f t="shared" si="342"/>
        <v>1</v>
      </c>
      <c r="N2774" s="26">
        <f t="shared" si="342"/>
        <v>4</v>
      </c>
      <c r="O2774" s="26">
        <f t="shared" si="342"/>
        <v>2</v>
      </c>
      <c r="P2774" s="26">
        <f t="shared" si="342"/>
        <v>1</v>
      </c>
      <c r="Q2774" s="26">
        <f t="shared" si="342"/>
        <v>3</v>
      </c>
      <c r="R2774" s="26">
        <f t="shared" si="342"/>
        <v>3</v>
      </c>
      <c r="S2774" s="26">
        <f t="shared" si="342"/>
        <v>3</v>
      </c>
      <c r="T2774" s="26">
        <f t="shared" si="342"/>
        <v>3</v>
      </c>
      <c r="U2774" s="26">
        <f t="shared" si="342"/>
        <v>3</v>
      </c>
      <c r="V2774" s="26">
        <f t="shared" si="342"/>
        <v>3</v>
      </c>
      <c r="W2774" s="28">
        <f t="shared" si="342"/>
        <v>36</v>
      </c>
    </row>
    <row r="2775" spans="1:23" outlineLevel="2" x14ac:dyDescent="0.25">
      <c r="A2775" s="20" t="s">
        <v>1468</v>
      </c>
      <c r="B2775" s="20">
        <v>294</v>
      </c>
      <c r="C2775" s="20" t="s">
        <v>98</v>
      </c>
      <c r="D2775" s="20">
        <v>157</v>
      </c>
      <c r="E2775" s="20" t="s">
        <v>53</v>
      </c>
      <c r="F2775" s="20">
        <v>158</v>
      </c>
      <c r="G2775" s="20" t="s">
        <v>328</v>
      </c>
      <c r="H2775" s="23">
        <v>7</v>
      </c>
      <c r="J2775" s="23">
        <v>14</v>
      </c>
      <c r="K2775" s="23">
        <v>4</v>
      </c>
      <c r="L2775" s="23">
        <v>11</v>
      </c>
      <c r="M2775" s="23">
        <v>10</v>
      </c>
      <c r="N2775" s="23">
        <v>9</v>
      </c>
      <c r="W2775" s="28">
        <f t="shared" si="335"/>
        <v>55</v>
      </c>
    </row>
    <row r="2776" spans="1:23" outlineLevel="2" x14ac:dyDescent="0.25">
      <c r="A2776" s="20" t="s">
        <v>1468</v>
      </c>
      <c r="B2776" s="20">
        <v>294</v>
      </c>
      <c r="C2776" s="20" t="s">
        <v>98</v>
      </c>
      <c r="D2776" s="20">
        <v>157</v>
      </c>
      <c r="E2776" s="20" t="s">
        <v>53</v>
      </c>
      <c r="F2776" s="20">
        <v>159</v>
      </c>
      <c r="G2776" s="20" t="s">
        <v>329</v>
      </c>
      <c r="S2776" s="23">
        <v>13</v>
      </c>
      <c r="T2776" s="23">
        <v>19</v>
      </c>
      <c r="U2776" s="23">
        <v>14</v>
      </c>
      <c r="V2776" s="23">
        <v>13</v>
      </c>
      <c r="W2776" s="28">
        <f t="shared" si="335"/>
        <v>59</v>
      </c>
    </row>
    <row r="2777" spans="1:23" outlineLevel="2" x14ac:dyDescent="0.25">
      <c r="A2777" s="20" t="s">
        <v>1468</v>
      </c>
      <c r="B2777" s="20">
        <v>294</v>
      </c>
      <c r="C2777" s="20" t="s">
        <v>98</v>
      </c>
      <c r="D2777" s="20">
        <v>1739</v>
      </c>
      <c r="E2777" s="20" t="s">
        <v>96</v>
      </c>
      <c r="F2777" s="20">
        <v>1715</v>
      </c>
      <c r="G2777" s="20" t="s">
        <v>96</v>
      </c>
      <c r="T2777" s="23">
        <v>1</v>
      </c>
      <c r="W2777" s="28">
        <f t="shared" si="335"/>
        <v>1</v>
      </c>
    </row>
    <row r="2778" spans="1:23" outlineLevel="2" x14ac:dyDescent="0.25">
      <c r="A2778" s="20" t="s">
        <v>1468</v>
      </c>
      <c r="B2778" s="20">
        <v>294</v>
      </c>
      <c r="C2778" s="20" t="s">
        <v>98</v>
      </c>
      <c r="D2778" s="20">
        <v>294</v>
      </c>
      <c r="E2778" s="20" t="s">
        <v>98</v>
      </c>
      <c r="F2778" s="20">
        <v>295</v>
      </c>
      <c r="G2778" s="20" t="s">
        <v>395</v>
      </c>
      <c r="O2778" s="23">
        <v>10</v>
      </c>
      <c r="P2778" s="23">
        <v>9</v>
      </c>
      <c r="Q2778" s="23">
        <v>12</v>
      </c>
      <c r="R2778" s="23">
        <v>12</v>
      </c>
      <c r="W2778" s="28">
        <f t="shared" si="335"/>
        <v>43</v>
      </c>
    </row>
    <row r="2779" spans="1:23" outlineLevel="2" x14ac:dyDescent="0.25">
      <c r="A2779" s="20" t="s">
        <v>1468</v>
      </c>
      <c r="B2779" s="20">
        <v>294</v>
      </c>
      <c r="C2779" s="20" t="s">
        <v>98</v>
      </c>
      <c r="D2779" s="20">
        <v>298</v>
      </c>
      <c r="E2779" s="20" t="s">
        <v>100</v>
      </c>
      <c r="F2779" s="20">
        <v>299</v>
      </c>
      <c r="G2779" s="20" t="s">
        <v>397</v>
      </c>
      <c r="I2779" s="23">
        <v>1</v>
      </c>
      <c r="M2779" s="23">
        <v>1</v>
      </c>
      <c r="W2779" s="28">
        <f t="shared" si="335"/>
        <v>2</v>
      </c>
    </row>
    <row r="2780" spans="1:23" outlineLevel="2" x14ac:dyDescent="0.25">
      <c r="A2780" s="20" t="s">
        <v>1468</v>
      </c>
      <c r="B2780" s="20">
        <v>294</v>
      </c>
      <c r="C2780" s="20" t="s">
        <v>98</v>
      </c>
      <c r="D2780" s="20">
        <v>298</v>
      </c>
      <c r="E2780" s="20" t="s">
        <v>100</v>
      </c>
      <c r="F2780" s="20">
        <v>301</v>
      </c>
      <c r="G2780" s="20" t="s">
        <v>398</v>
      </c>
      <c r="R2780" s="23">
        <v>1</v>
      </c>
      <c r="S2780" s="23">
        <v>2</v>
      </c>
      <c r="W2780" s="28">
        <f t="shared" si="335"/>
        <v>3</v>
      </c>
    </row>
    <row r="2781" spans="1:23" outlineLevel="2" x14ac:dyDescent="0.25">
      <c r="A2781" s="20" t="s">
        <v>1468</v>
      </c>
      <c r="B2781" s="20">
        <v>294</v>
      </c>
      <c r="C2781" s="20" t="s">
        <v>98</v>
      </c>
      <c r="D2781" s="20">
        <v>1466</v>
      </c>
      <c r="E2781" s="20" t="s">
        <v>151</v>
      </c>
      <c r="F2781" s="20">
        <v>8</v>
      </c>
      <c r="G2781" s="20" t="s">
        <v>608</v>
      </c>
      <c r="K2781" s="23">
        <v>1</v>
      </c>
      <c r="W2781" s="28">
        <f t="shared" si="335"/>
        <v>1</v>
      </c>
    </row>
    <row r="2782" spans="1:23" outlineLevel="2" x14ac:dyDescent="0.25">
      <c r="A2782" s="20" t="s">
        <v>1468</v>
      </c>
      <c r="B2782" s="20">
        <v>294</v>
      </c>
      <c r="C2782" s="20" t="s">
        <v>98</v>
      </c>
      <c r="D2782" s="20">
        <v>1500</v>
      </c>
      <c r="E2782" s="20" t="s">
        <v>162</v>
      </c>
      <c r="F2782" s="20">
        <v>693</v>
      </c>
      <c r="G2782" s="20" t="s">
        <v>658</v>
      </c>
      <c r="V2782" s="23">
        <v>1</v>
      </c>
      <c r="W2782" s="28">
        <f t="shared" si="335"/>
        <v>1</v>
      </c>
    </row>
    <row r="2783" spans="1:23" outlineLevel="2" x14ac:dyDescent="0.25">
      <c r="A2783" s="20" t="s">
        <v>1468</v>
      </c>
      <c r="B2783" s="20">
        <v>294</v>
      </c>
      <c r="C2783" s="20" t="s">
        <v>98</v>
      </c>
      <c r="D2783" s="20">
        <v>1469</v>
      </c>
      <c r="E2783" s="20" t="s">
        <v>176</v>
      </c>
      <c r="F2783" s="20">
        <v>947</v>
      </c>
      <c r="G2783" s="20" t="s">
        <v>719</v>
      </c>
      <c r="J2783" s="23">
        <v>1</v>
      </c>
      <c r="W2783" s="28">
        <f t="shared" si="335"/>
        <v>1</v>
      </c>
    </row>
    <row r="2784" spans="1:23" outlineLevel="2" x14ac:dyDescent="0.25">
      <c r="A2784" s="20" t="s">
        <v>1468</v>
      </c>
      <c r="B2784" s="20">
        <v>294</v>
      </c>
      <c r="C2784" s="20" t="s">
        <v>98</v>
      </c>
      <c r="D2784" s="20">
        <v>1469</v>
      </c>
      <c r="E2784" s="20" t="s">
        <v>176</v>
      </c>
      <c r="F2784" s="20">
        <v>948</v>
      </c>
      <c r="G2784" s="20" t="s">
        <v>720</v>
      </c>
      <c r="V2784" s="23">
        <v>1</v>
      </c>
      <c r="W2784" s="28">
        <f t="shared" si="335"/>
        <v>1</v>
      </c>
    </row>
    <row r="2785" spans="1:23" outlineLevel="2" x14ac:dyDescent="0.25">
      <c r="A2785" s="20" t="s">
        <v>1468</v>
      </c>
      <c r="B2785" s="20">
        <v>294</v>
      </c>
      <c r="C2785" s="20" t="s">
        <v>98</v>
      </c>
      <c r="D2785" s="20">
        <v>1469</v>
      </c>
      <c r="E2785" s="20" t="s">
        <v>176</v>
      </c>
      <c r="F2785" s="20">
        <v>949</v>
      </c>
      <c r="G2785" s="20" t="s">
        <v>721</v>
      </c>
      <c r="N2785" s="23">
        <v>1</v>
      </c>
      <c r="P2785" s="23">
        <v>1</v>
      </c>
      <c r="R2785" s="23">
        <v>1</v>
      </c>
      <c r="W2785" s="28">
        <f t="shared" si="335"/>
        <v>3</v>
      </c>
    </row>
    <row r="2786" spans="1:23" outlineLevel="1" x14ac:dyDescent="0.25">
      <c r="A2786" s="24" t="s">
        <v>2026</v>
      </c>
      <c r="B2786" s="25"/>
      <c r="C2786" s="25"/>
      <c r="D2786" s="25"/>
      <c r="E2786" s="25"/>
      <c r="F2786" s="25"/>
      <c r="G2786" s="25"/>
      <c r="H2786" s="26">
        <f t="shared" ref="H2786:W2786" si="343">SUBTOTAL(9,H2775:H2785)</f>
        <v>7</v>
      </c>
      <c r="I2786" s="26">
        <f t="shared" si="343"/>
        <v>1</v>
      </c>
      <c r="J2786" s="26">
        <f t="shared" si="343"/>
        <v>15</v>
      </c>
      <c r="K2786" s="26">
        <f t="shared" si="343"/>
        <v>5</v>
      </c>
      <c r="L2786" s="26">
        <f t="shared" si="343"/>
        <v>11</v>
      </c>
      <c r="M2786" s="26">
        <f t="shared" si="343"/>
        <v>11</v>
      </c>
      <c r="N2786" s="26">
        <f t="shared" si="343"/>
        <v>10</v>
      </c>
      <c r="O2786" s="26">
        <f t="shared" si="343"/>
        <v>10</v>
      </c>
      <c r="P2786" s="26">
        <f t="shared" si="343"/>
        <v>10</v>
      </c>
      <c r="Q2786" s="26">
        <f t="shared" si="343"/>
        <v>12</v>
      </c>
      <c r="R2786" s="26">
        <f t="shared" si="343"/>
        <v>14</v>
      </c>
      <c r="S2786" s="26">
        <f t="shared" si="343"/>
        <v>15</v>
      </c>
      <c r="T2786" s="26">
        <f t="shared" si="343"/>
        <v>20</v>
      </c>
      <c r="U2786" s="26">
        <f t="shared" si="343"/>
        <v>14</v>
      </c>
      <c r="V2786" s="26">
        <f t="shared" si="343"/>
        <v>15</v>
      </c>
      <c r="W2786" s="28">
        <f t="shared" si="343"/>
        <v>170</v>
      </c>
    </row>
    <row r="2787" spans="1:23" outlineLevel="2" x14ac:dyDescent="0.25">
      <c r="A2787" s="20" t="s">
        <v>1469</v>
      </c>
      <c r="B2787" s="20">
        <v>860</v>
      </c>
      <c r="C2787" s="20" t="s">
        <v>166</v>
      </c>
      <c r="D2787" s="20">
        <v>1501</v>
      </c>
      <c r="E2787" s="20" t="s">
        <v>93</v>
      </c>
      <c r="F2787" s="20">
        <v>1502</v>
      </c>
      <c r="G2787" s="20" t="s">
        <v>93</v>
      </c>
      <c r="S2787" s="23">
        <v>1</v>
      </c>
      <c r="W2787" s="28">
        <f t="shared" si="335"/>
        <v>1</v>
      </c>
    </row>
    <row r="2788" spans="1:23" outlineLevel="2" x14ac:dyDescent="0.25">
      <c r="A2788" s="20" t="s">
        <v>1469</v>
      </c>
      <c r="B2788" s="20">
        <v>860</v>
      </c>
      <c r="C2788" s="20" t="s">
        <v>166</v>
      </c>
      <c r="D2788" s="20">
        <v>1457</v>
      </c>
      <c r="E2788" s="20" t="s">
        <v>136</v>
      </c>
      <c r="F2788" s="20">
        <v>807</v>
      </c>
      <c r="G2788" s="20" t="s">
        <v>545</v>
      </c>
      <c r="J2788" s="23">
        <v>1</v>
      </c>
      <c r="W2788" s="28">
        <f t="shared" si="335"/>
        <v>1</v>
      </c>
    </row>
    <row r="2789" spans="1:23" outlineLevel="2" x14ac:dyDescent="0.25">
      <c r="A2789" s="20" t="s">
        <v>1469</v>
      </c>
      <c r="B2789" s="20">
        <v>860</v>
      </c>
      <c r="C2789" s="20" t="s">
        <v>166</v>
      </c>
      <c r="D2789" s="20">
        <v>860</v>
      </c>
      <c r="E2789" s="20" t="s">
        <v>166</v>
      </c>
      <c r="F2789" s="20">
        <v>869</v>
      </c>
      <c r="G2789" s="20" t="s">
        <v>674</v>
      </c>
      <c r="K2789" s="23">
        <v>1</v>
      </c>
      <c r="W2789" s="28">
        <f t="shared" si="335"/>
        <v>1</v>
      </c>
    </row>
    <row r="2790" spans="1:23" outlineLevel="2" x14ac:dyDescent="0.25">
      <c r="A2790" s="20" t="s">
        <v>1469</v>
      </c>
      <c r="B2790" s="20">
        <v>860</v>
      </c>
      <c r="C2790" s="20" t="s">
        <v>166</v>
      </c>
      <c r="D2790" s="20">
        <v>860</v>
      </c>
      <c r="E2790" s="20" t="s">
        <v>166</v>
      </c>
      <c r="F2790" s="20">
        <v>868</v>
      </c>
      <c r="G2790" s="20" t="s">
        <v>676</v>
      </c>
      <c r="N2790" s="23">
        <v>1</v>
      </c>
      <c r="W2790" s="28">
        <f t="shared" si="335"/>
        <v>1</v>
      </c>
    </row>
    <row r="2791" spans="1:23" outlineLevel="2" x14ac:dyDescent="0.25">
      <c r="A2791" s="20" t="s">
        <v>1469</v>
      </c>
      <c r="B2791" s="20">
        <v>860</v>
      </c>
      <c r="C2791" s="20" t="s">
        <v>166</v>
      </c>
      <c r="D2791" s="20">
        <v>860</v>
      </c>
      <c r="E2791" s="20" t="s">
        <v>166</v>
      </c>
      <c r="F2791" s="20">
        <v>873</v>
      </c>
      <c r="G2791" s="20" t="s">
        <v>677</v>
      </c>
      <c r="H2791" s="23">
        <v>1</v>
      </c>
      <c r="J2791" s="23">
        <v>6</v>
      </c>
      <c r="K2791" s="23">
        <v>3</v>
      </c>
      <c r="L2791" s="23">
        <v>3</v>
      </c>
      <c r="M2791" s="23">
        <v>3</v>
      </c>
      <c r="N2791" s="23">
        <v>5</v>
      </c>
      <c r="O2791" s="23">
        <v>5</v>
      </c>
      <c r="P2791" s="23">
        <v>6</v>
      </c>
      <c r="W2791" s="28">
        <f t="shared" si="335"/>
        <v>32</v>
      </c>
    </row>
    <row r="2792" spans="1:23" outlineLevel="2" x14ac:dyDescent="0.25">
      <c r="A2792" s="20" t="s">
        <v>1469</v>
      </c>
      <c r="B2792" s="20">
        <v>860</v>
      </c>
      <c r="C2792" s="20" t="s">
        <v>166</v>
      </c>
      <c r="D2792" s="20">
        <v>860</v>
      </c>
      <c r="E2792" s="20" t="s">
        <v>166</v>
      </c>
      <c r="F2792" s="20">
        <v>865</v>
      </c>
      <c r="G2792" s="20" t="s">
        <v>678</v>
      </c>
      <c r="H2792" s="23">
        <v>1</v>
      </c>
      <c r="J2792" s="23">
        <v>1</v>
      </c>
      <c r="W2792" s="28">
        <f t="shared" si="335"/>
        <v>2</v>
      </c>
    </row>
    <row r="2793" spans="1:23" outlineLevel="2" x14ac:dyDescent="0.25">
      <c r="A2793" s="20" t="s">
        <v>1469</v>
      </c>
      <c r="B2793" s="20">
        <v>860</v>
      </c>
      <c r="C2793" s="20" t="s">
        <v>166</v>
      </c>
      <c r="D2793" s="20">
        <v>860</v>
      </c>
      <c r="E2793" s="20" t="s">
        <v>166</v>
      </c>
      <c r="F2793" s="20">
        <v>867</v>
      </c>
      <c r="G2793" s="20" t="s">
        <v>679</v>
      </c>
      <c r="S2793" s="23">
        <v>5</v>
      </c>
      <c r="T2793" s="23">
        <v>8</v>
      </c>
      <c r="U2793" s="23">
        <v>9</v>
      </c>
      <c r="V2793" s="23">
        <v>5</v>
      </c>
      <c r="W2793" s="28">
        <f t="shared" si="335"/>
        <v>27</v>
      </c>
    </row>
    <row r="2794" spans="1:23" outlineLevel="2" x14ac:dyDescent="0.25">
      <c r="A2794" s="20" t="s">
        <v>1469</v>
      </c>
      <c r="B2794" s="20">
        <v>860</v>
      </c>
      <c r="C2794" s="20" t="s">
        <v>166</v>
      </c>
      <c r="D2794" s="20">
        <v>860</v>
      </c>
      <c r="E2794" s="20" t="s">
        <v>166</v>
      </c>
      <c r="F2794" s="20">
        <v>870</v>
      </c>
      <c r="G2794" s="20" t="s">
        <v>680</v>
      </c>
      <c r="Q2794" s="23">
        <v>5</v>
      </c>
      <c r="R2794" s="23">
        <v>11</v>
      </c>
      <c r="W2794" s="28">
        <f t="shared" si="335"/>
        <v>16</v>
      </c>
    </row>
    <row r="2795" spans="1:23" outlineLevel="1" x14ac:dyDescent="0.25">
      <c r="A2795" s="24" t="s">
        <v>2027</v>
      </c>
      <c r="B2795" s="25"/>
      <c r="C2795" s="25"/>
      <c r="D2795" s="25"/>
      <c r="E2795" s="25"/>
      <c r="F2795" s="25"/>
      <c r="G2795" s="25"/>
      <c r="H2795" s="26">
        <f t="shared" ref="H2795:W2795" si="344">SUBTOTAL(9,H2787:H2794)</f>
        <v>2</v>
      </c>
      <c r="I2795" s="26">
        <f t="shared" si="344"/>
        <v>0</v>
      </c>
      <c r="J2795" s="26">
        <f t="shared" si="344"/>
        <v>8</v>
      </c>
      <c r="K2795" s="26">
        <f t="shared" si="344"/>
        <v>4</v>
      </c>
      <c r="L2795" s="26">
        <f t="shared" si="344"/>
        <v>3</v>
      </c>
      <c r="M2795" s="26">
        <f t="shared" si="344"/>
        <v>3</v>
      </c>
      <c r="N2795" s="26">
        <f t="shared" si="344"/>
        <v>6</v>
      </c>
      <c r="O2795" s="26">
        <f t="shared" si="344"/>
        <v>5</v>
      </c>
      <c r="P2795" s="26">
        <f t="shared" si="344"/>
        <v>6</v>
      </c>
      <c r="Q2795" s="26">
        <f t="shared" si="344"/>
        <v>5</v>
      </c>
      <c r="R2795" s="26">
        <f t="shared" si="344"/>
        <v>11</v>
      </c>
      <c r="S2795" s="26">
        <f t="shared" si="344"/>
        <v>6</v>
      </c>
      <c r="T2795" s="26">
        <f t="shared" si="344"/>
        <v>8</v>
      </c>
      <c r="U2795" s="26">
        <f t="shared" si="344"/>
        <v>9</v>
      </c>
      <c r="V2795" s="26">
        <f t="shared" si="344"/>
        <v>5</v>
      </c>
      <c r="W2795" s="28">
        <f t="shared" si="344"/>
        <v>81</v>
      </c>
    </row>
    <row r="2796" spans="1:23" outlineLevel="2" x14ac:dyDescent="0.25">
      <c r="A2796" s="20" t="s">
        <v>1470</v>
      </c>
      <c r="B2796" s="20">
        <v>1500</v>
      </c>
      <c r="C2796" s="20" t="s">
        <v>162</v>
      </c>
      <c r="D2796" s="20">
        <v>1672</v>
      </c>
      <c r="E2796" s="20" t="s">
        <v>94</v>
      </c>
      <c r="F2796" s="20">
        <v>1673</v>
      </c>
      <c r="G2796" s="20" t="s">
        <v>94</v>
      </c>
      <c r="Q2796" s="23">
        <v>1</v>
      </c>
      <c r="S2796" s="23">
        <v>1</v>
      </c>
      <c r="W2796" s="28">
        <f t="shared" si="335"/>
        <v>2</v>
      </c>
    </row>
    <row r="2797" spans="1:23" outlineLevel="2" x14ac:dyDescent="0.25">
      <c r="A2797" s="20" t="s">
        <v>1470</v>
      </c>
      <c r="B2797" s="20">
        <v>1500</v>
      </c>
      <c r="C2797" s="20" t="s">
        <v>162</v>
      </c>
      <c r="D2797" s="20">
        <v>707</v>
      </c>
      <c r="E2797" s="20" t="s">
        <v>146</v>
      </c>
      <c r="F2797" s="20">
        <v>708</v>
      </c>
      <c r="G2797" s="20" t="s">
        <v>595</v>
      </c>
      <c r="L2797" s="23">
        <v>1</v>
      </c>
      <c r="W2797" s="28">
        <f t="shared" si="335"/>
        <v>1</v>
      </c>
    </row>
    <row r="2798" spans="1:23" outlineLevel="2" x14ac:dyDescent="0.25">
      <c r="A2798" s="20" t="s">
        <v>1470</v>
      </c>
      <c r="B2798" s="20">
        <v>1500</v>
      </c>
      <c r="C2798" s="20" t="s">
        <v>162</v>
      </c>
      <c r="D2798" s="20">
        <v>1500</v>
      </c>
      <c r="E2798" s="20" t="s">
        <v>162</v>
      </c>
      <c r="F2798" s="20">
        <v>1041</v>
      </c>
      <c r="G2798" s="20" t="s">
        <v>659</v>
      </c>
      <c r="H2798" s="23">
        <v>3</v>
      </c>
      <c r="J2798" s="23">
        <v>3</v>
      </c>
      <c r="K2798" s="23">
        <v>3</v>
      </c>
      <c r="L2798" s="23">
        <v>5</v>
      </c>
      <c r="M2798" s="23">
        <v>8</v>
      </c>
      <c r="N2798" s="23">
        <v>1</v>
      </c>
      <c r="O2798" s="23">
        <v>3</v>
      </c>
      <c r="Q2798" s="23">
        <v>1</v>
      </c>
      <c r="T2798" s="23">
        <v>1</v>
      </c>
      <c r="U2798" s="23">
        <v>2</v>
      </c>
      <c r="V2798" s="23">
        <v>2</v>
      </c>
      <c r="W2798" s="28">
        <f t="shared" si="335"/>
        <v>32</v>
      </c>
    </row>
    <row r="2799" spans="1:23" outlineLevel="2" x14ac:dyDescent="0.25">
      <c r="A2799" s="20" t="s">
        <v>1470</v>
      </c>
      <c r="B2799" s="20">
        <v>1500</v>
      </c>
      <c r="C2799" s="20" t="s">
        <v>162</v>
      </c>
      <c r="D2799" s="20">
        <v>957</v>
      </c>
      <c r="E2799" s="20" t="s">
        <v>178</v>
      </c>
      <c r="F2799" s="20">
        <v>958</v>
      </c>
      <c r="G2799" s="20" t="s">
        <v>724</v>
      </c>
      <c r="R2799" s="23">
        <v>1</v>
      </c>
      <c r="W2799" s="28">
        <f t="shared" si="335"/>
        <v>1</v>
      </c>
    </row>
    <row r="2800" spans="1:23" outlineLevel="2" x14ac:dyDescent="0.25">
      <c r="A2800" s="20" t="s">
        <v>1470</v>
      </c>
      <c r="B2800" s="20">
        <v>1500</v>
      </c>
      <c r="C2800" s="20" t="s">
        <v>162</v>
      </c>
      <c r="D2800" s="20">
        <v>957</v>
      </c>
      <c r="E2800" s="20" t="s">
        <v>178</v>
      </c>
      <c r="F2800" s="20">
        <v>959</v>
      </c>
      <c r="G2800" s="20" t="s">
        <v>725</v>
      </c>
      <c r="T2800" s="23">
        <v>1</v>
      </c>
      <c r="W2800" s="28">
        <f t="shared" si="335"/>
        <v>1</v>
      </c>
    </row>
    <row r="2801" spans="1:23" outlineLevel="1" x14ac:dyDescent="0.25">
      <c r="A2801" s="24" t="s">
        <v>2028</v>
      </c>
      <c r="B2801" s="25"/>
      <c r="C2801" s="25"/>
      <c r="D2801" s="25"/>
      <c r="E2801" s="25"/>
      <c r="F2801" s="25"/>
      <c r="G2801" s="25"/>
      <c r="H2801" s="26">
        <f t="shared" ref="H2801:W2801" si="345">SUBTOTAL(9,H2796:H2800)</f>
        <v>3</v>
      </c>
      <c r="I2801" s="26">
        <f t="shared" si="345"/>
        <v>0</v>
      </c>
      <c r="J2801" s="26">
        <f t="shared" si="345"/>
        <v>3</v>
      </c>
      <c r="K2801" s="26">
        <f t="shared" si="345"/>
        <v>3</v>
      </c>
      <c r="L2801" s="26">
        <f t="shared" si="345"/>
        <v>6</v>
      </c>
      <c r="M2801" s="26">
        <f t="shared" si="345"/>
        <v>8</v>
      </c>
      <c r="N2801" s="26">
        <f t="shared" si="345"/>
        <v>1</v>
      </c>
      <c r="O2801" s="26">
        <f t="shared" si="345"/>
        <v>3</v>
      </c>
      <c r="P2801" s="26">
        <f t="shared" si="345"/>
        <v>0</v>
      </c>
      <c r="Q2801" s="26">
        <f t="shared" si="345"/>
        <v>2</v>
      </c>
      <c r="R2801" s="26">
        <f t="shared" si="345"/>
        <v>1</v>
      </c>
      <c r="S2801" s="26">
        <f t="shared" si="345"/>
        <v>1</v>
      </c>
      <c r="T2801" s="26">
        <f t="shared" si="345"/>
        <v>2</v>
      </c>
      <c r="U2801" s="26">
        <f t="shared" si="345"/>
        <v>2</v>
      </c>
      <c r="V2801" s="26">
        <f t="shared" si="345"/>
        <v>2</v>
      </c>
      <c r="W2801" s="28">
        <f t="shared" si="345"/>
        <v>37</v>
      </c>
    </row>
    <row r="2802" spans="1:23" outlineLevel="2" x14ac:dyDescent="0.25">
      <c r="A2802" s="20" t="s">
        <v>1471</v>
      </c>
      <c r="B2802" s="20">
        <v>1450</v>
      </c>
      <c r="C2802" s="20" t="s">
        <v>128</v>
      </c>
      <c r="D2802" s="20">
        <v>1450</v>
      </c>
      <c r="E2802" s="20" t="s">
        <v>128</v>
      </c>
      <c r="F2802" s="20">
        <v>763</v>
      </c>
      <c r="G2802" s="20" t="s">
        <v>489</v>
      </c>
      <c r="R2802" s="23">
        <v>1</v>
      </c>
      <c r="T2802" s="23">
        <v>1</v>
      </c>
      <c r="W2802" s="28">
        <f t="shared" si="335"/>
        <v>2</v>
      </c>
    </row>
    <row r="2803" spans="1:23" outlineLevel="2" x14ac:dyDescent="0.25">
      <c r="A2803" s="20" t="s">
        <v>1471</v>
      </c>
      <c r="B2803" s="20">
        <v>1450</v>
      </c>
      <c r="C2803" s="20" t="s">
        <v>128</v>
      </c>
      <c r="D2803" s="20">
        <v>1450</v>
      </c>
      <c r="E2803" s="20" t="s">
        <v>128</v>
      </c>
      <c r="F2803" s="20">
        <v>672</v>
      </c>
      <c r="G2803" s="20" t="s">
        <v>490</v>
      </c>
      <c r="J2803" s="23">
        <v>2</v>
      </c>
      <c r="K2803" s="23">
        <v>2</v>
      </c>
      <c r="L2803" s="23">
        <v>1</v>
      </c>
      <c r="M2803" s="23">
        <v>2</v>
      </c>
      <c r="N2803" s="23">
        <v>1</v>
      </c>
      <c r="W2803" s="28">
        <f t="shared" si="335"/>
        <v>8</v>
      </c>
    </row>
    <row r="2804" spans="1:23" outlineLevel="2" x14ac:dyDescent="0.25">
      <c r="A2804" s="20" t="s">
        <v>1471</v>
      </c>
      <c r="B2804" s="20">
        <v>1450</v>
      </c>
      <c r="C2804" s="20" t="s">
        <v>128</v>
      </c>
      <c r="D2804" s="20">
        <v>1450</v>
      </c>
      <c r="E2804" s="20" t="s">
        <v>128</v>
      </c>
      <c r="F2804" s="20">
        <v>670</v>
      </c>
      <c r="G2804" s="20" t="s">
        <v>491</v>
      </c>
      <c r="S2804" s="23">
        <v>2</v>
      </c>
      <c r="T2804" s="23">
        <v>1</v>
      </c>
      <c r="U2804" s="23">
        <v>3</v>
      </c>
      <c r="V2804" s="23">
        <v>2</v>
      </c>
      <c r="W2804" s="28">
        <f t="shared" si="335"/>
        <v>8</v>
      </c>
    </row>
    <row r="2805" spans="1:23" outlineLevel="2" x14ac:dyDescent="0.25">
      <c r="A2805" s="20" t="s">
        <v>1471</v>
      </c>
      <c r="B2805" s="20">
        <v>1450</v>
      </c>
      <c r="C2805" s="20" t="s">
        <v>128</v>
      </c>
      <c r="D2805" s="20">
        <v>1450</v>
      </c>
      <c r="E2805" s="20" t="s">
        <v>128</v>
      </c>
      <c r="F2805" s="20">
        <v>785</v>
      </c>
      <c r="G2805" s="20" t="s">
        <v>493</v>
      </c>
      <c r="H2805" s="23">
        <v>17</v>
      </c>
      <c r="J2805" s="23">
        <v>26</v>
      </c>
      <c r="K2805" s="23">
        <v>25</v>
      </c>
      <c r="L2805" s="23">
        <v>19</v>
      </c>
      <c r="M2805" s="23">
        <v>30</v>
      </c>
      <c r="N2805" s="23">
        <v>21</v>
      </c>
      <c r="O2805" s="23">
        <v>12</v>
      </c>
      <c r="W2805" s="28">
        <f t="shared" si="335"/>
        <v>150</v>
      </c>
    </row>
    <row r="2806" spans="1:23" outlineLevel="2" x14ac:dyDescent="0.25">
      <c r="A2806" s="20" t="s">
        <v>1471</v>
      </c>
      <c r="B2806" s="20">
        <v>1450</v>
      </c>
      <c r="C2806" s="20" t="s">
        <v>128</v>
      </c>
      <c r="D2806" s="20">
        <v>1450</v>
      </c>
      <c r="E2806" s="20" t="s">
        <v>128</v>
      </c>
      <c r="F2806" s="20">
        <v>787</v>
      </c>
      <c r="G2806" s="20" t="s">
        <v>494</v>
      </c>
      <c r="S2806" s="23">
        <v>29</v>
      </c>
      <c r="T2806" s="23">
        <v>26</v>
      </c>
      <c r="U2806" s="23">
        <v>32</v>
      </c>
      <c r="V2806" s="23">
        <v>27</v>
      </c>
      <c r="W2806" s="28">
        <f t="shared" ref="W2806:W2878" si="346">SUM(H2806:V2806)</f>
        <v>114</v>
      </c>
    </row>
    <row r="2807" spans="1:23" outlineLevel="2" x14ac:dyDescent="0.25">
      <c r="A2807" s="20" t="s">
        <v>1471</v>
      </c>
      <c r="B2807" s="20">
        <v>1450</v>
      </c>
      <c r="C2807" s="20" t="s">
        <v>128</v>
      </c>
      <c r="D2807" s="20">
        <v>1450</v>
      </c>
      <c r="E2807" s="20" t="s">
        <v>128</v>
      </c>
      <c r="F2807" s="20">
        <v>784</v>
      </c>
      <c r="G2807" s="20" t="s">
        <v>495</v>
      </c>
      <c r="P2807" s="23">
        <v>34</v>
      </c>
      <c r="Q2807" s="23">
        <v>23</v>
      </c>
      <c r="R2807" s="23">
        <v>37</v>
      </c>
      <c r="W2807" s="28">
        <f t="shared" si="346"/>
        <v>94</v>
      </c>
    </row>
    <row r="2808" spans="1:23" outlineLevel="2" x14ac:dyDescent="0.25">
      <c r="A2808" s="20" t="s">
        <v>1471</v>
      </c>
      <c r="B2808" s="20">
        <v>1450</v>
      </c>
      <c r="C2808" s="20" t="s">
        <v>128</v>
      </c>
      <c r="D2808" s="20">
        <v>1450</v>
      </c>
      <c r="E2808" s="20" t="s">
        <v>128</v>
      </c>
      <c r="F2808" s="20">
        <v>788</v>
      </c>
      <c r="G2808" s="20" t="s">
        <v>496</v>
      </c>
      <c r="H2808" s="23">
        <v>2</v>
      </c>
      <c r="J2808" s="23">
        <v>2</v>
      </c>
      <c r="K2808" s="23">
        <v>3</v>
      </c>
      <c r="L2808" s="23">
        <v>1</v>
      </c>
      <c r="M2808" s="23">
        <v>5</v>
      </c>
      <c r="N2808" s="23">
        <v>2</v>
      </c>
      <c r="O2808" s="23">
        <v>3</v>
      </c>
      <c r="W2808" s="28">
        <f t="shared" si="346"/>
        <v>18</v>
      </c>
    </row>
    <row r="2809" spans="1:23" outlineLevel="1" x14ac:dyDescent="0.25">
      <c r="A2809" s="24" t="s">
        <v>2029</v>
      </c>
      <c r="B2809" s="25"/>
      <c r="C2809" s="25"/>
      <c r="D2809" s="25"/>
      <c r="E2809" s="25"/>
      <c r="F2809" s="25"/>
      <c r="G2809" s="25"/>
      <c r="H2809" s="26">
        <f t="shared" ref="H2809:W2809" si="347">SUBTOTAL(9,H2802:H2808)</f>
        <v>19</v>
      </c>
      <c r="I2809" s="26">
        <f t="shared" si="347"/>
        <v>0</v>
      </c>
      <c r="J2809" s="26">
        <f t="shared" si="347"/>
        <v>30</v>
      </c>
      <c r="K2809" s="26">
        <f t="shared" si="347"/>
        <v>30</v>
      </c>
      <c r="L2809" s="26">
        <f t="shared" si="347"/>
        <v>21</v>
      </c>
      <c r="M2809" s="26">
        <f t="shared" si="347"/>
        <v>37</v>
      </c>
      <c r="N2809" s="26">
        <f t="shared" si="347"/>
        <v>24</v>
      </c>
      <c r="O2809" s="26">
        <f t="shared" si="347"/>
        <v>15</v>
      </c>
      <c r="P2809" s="26">
        <f t="shared" si="347"/>
        <v>34</v>
      </c>
      <c r="Q2809" s="26">
        <f t="shared" si="347"/>
        <v>23</v>
      </c>
      <c r="R2809" s="26">
        <f t="shared" si="347"/>
        <v>38</v>
      </c>
      <c r="S2809" s="26">
        <f t="shared" si="347"/>
        <v>31</v>
      </c>
      <c r="T2809" s="26">
        <f t="shared" si="347"/>
        <v>28</v>
      </c>
      <c r="U2809" s="26">
        <f t="shared" si="347"/>
        <v>35</v>
      </c>
      <c r="V2809" s="26">
        <f t="shared" si="347"/>
        <v>29</v>
      </c>
      <c r="W2809" s="28">
        <f t="shared" si="347"/>
        <v>394</v>
      </c>
    </row>
    <row r="2810" spans="1:23" outlineLevel="2" x14ac:dyDescent="0.25">
      <c r="A2810" s="20" t="s">
        <v>1472</v>
      </c>
      <c r="B2810" s="20">
        <v>753</v>
      </c>
      <c r="C2810" s="20" t="s">
        <v>153</v>
      </c>
      <c r="D2810" s="20">
        <v>1628</v>
      </c>
      <c r="E2810" s="20" t="s">
        <v>45</v>
      </c>
      <c r="F2810" s="20">
        <v>755</v>
      </c>
      <c r="G2810" s="20" t="s">
        <v>320</v>
      </c>
      <c r="H2810" s="23">
        <v>1</v>
      </c>
      <c r="J2810" s="23">
        <v>1</v>
      </c>
      <c r="K2810" s="23">
        <v>1</v>
      </c>
      <c r="W2810" s="28">
        <f t="shared" si="346"/>
        <v>3</v>
      </c>
    </row>
    <row r="2811" spans="1:23" outlineLevel="2" x14ac:dyDescent="0.25">
      <c r="A2811" s="20" t="s">
        <v>1472</v>
      </c>
      <c r="B2811" s="20">
        <v>753</v>
      </c>
      <c r="C2811" s="20" t="s">
        <v>153</v>
      </c>
      <c r="D2811" s="20">
        <v>753</v>
      </c>
      <c r="E2811" s="20" t="s">
        <v>153</v>
      </c>
      <c r="F2811" s="20">
        <v>754</v>
      </c>
      <c r="G2811" s="20" t="s">
        <v>618</v>
      </c>
      <c r="K2811" s="23">
        <v>1</v>
      </c>
      <c r="L2811" s="23">
        <v>3</v>
      </c>
      <c r="W2811" s="28">
        <f t="shared" si="346"/>
        <v>4</v>
      </c>
    </row>
    <row r="2812" spans="1:23" outlineLevel="2" x14ac:dyDescent="0.25">
      <c r="A2812" s="20" t="s">
        <v>1472</v>
      </c>
      <c r="B2812" s="20">
        <v>753</v>
      </c>
      <c r="C2812" s="20" t="s">
        <v>153</v>
      </c>
      <c r="D2812" s="20">
        <v>753</v>
      </c>
      <c r="E2812" s="20" t="s">
        <v>153</v>
      </c>
      <c r="F2812" s="20">
        <v>758</v>
      </c>
      <c r="G2812" s="20" t="s">
        <v>619</v>
      </c>
      <c r="J2812" s="23">
        <v>5</v>
      </c>
      <c r="K2812" s="23">
        <v>2</v>
      </c>
      <c r="L2812" s="23">
        <v>1</v>
      </c>
      <c r="N2812" s="23">
        <v>1</v>
      </c>
      <c r="O2812" s="23">
        <v>1</v>
      </c>
      <c r="P2812" s="23">
        <v>1</v>
      </c>
      <c r="W2812" s="28">
        <f t="shared" si="346"/>
        <v>11</v>
      </c>
    </row>
    <row r="2813" spans="1:23" outlineLevel="2" x14ac:dyDescent="0.25">
      <c r="A2813" s="20" t="s">
        <v>1472</v>
      </c>
      <c r="B2813" s="20">
        <v>753</v>
      </c>
      <c r="C2813" s="20" t="s">
        <v>153</v>
      </c>
      <c r="D2813" s="20">
        <v>753</v>
      </c>
      <c r="E2813" s="20" t="s">
        <v>153</v>
      </c>
      <c r="F2813" s="20">
        <v>759</v>
      </c>
      <c r="G2813" s="20" t="s">
        <v>620</v>
      </c>
      <c r="H2813" s="23">
        <v>10</v>
      </c>
      <c r="J2813" s="23">
        <v>9</v>
      </c>
      <c r="K2813" s="23">
        <v>19</v>
      </c>
      <c r="L2813" s="23">
        <v>15</v>
      </c>
      <c r="M2813" s="23">
        <v>16</v>
      </c>
      <c r="N2813" s="23">
        <v>10</v>
      </c>
      <c r="O2813" s="23">
        <v>10</v>
      </c>
      <c r="P2813" s="23">
        <v>15</v>
      </c>
      <c r="W2813" s="28">
        <f t="shared" si="346"/>
        <v>104</v>
      </c>
    </row>
    <row r="2814" spans="1:23" outlineLevel="2" x14ac:dyDescent="0.25">
      <c r="A2814" s="20" t="s">
        <v>1472</v>
      </c>
      <c r="B2814" s="20">
        <v>753</v>
      </c>
      <c r="C2814" s="20" t="s">
        <v>153</v>
      </c>
      <c r="D2814" s="20">
        <v>753</v>
      </c>
      <c r="E2814" s="20" t="s">
        <v>153</v>
      </c>
      <c r="F2814" s="20">
        <v>757</v>
      </c>
      <c r="G2814" s="20" t="s">
        <v>621</v>
      </c>
      <c r="Q2814" s="23">
        <v>14</v>
      </c>
      <c r="R2814" s="23">
        <v>5</v>
      </c>
      <c r="S2814" s="23">
        <v>15</v>
      </c>
      <c r="T2814" s="23">
        <v>10</v>
      </c>
      <c r="U2814" s="23">
        <v>20</v>
      </c>
      <c r="V2814" s="23">
        <v>17</v>
      </c>
      <c r="W2814" s="28">
        <f t="shared" si="346"/>
        <v>81</v>
      </c>
    </row>
    <row r="2815" spans="1:23" outlineLevel="1" x14ac:dyDescent="0.25">
      <c r="A2815" s="24" t="s">
        <v>2030</v>
      </c>
      <c r="B2815" s="25"/>
      <c r="C2815" s="25"/>
      <c r="D2815" s="25"/>
      <c r="E2815" s="25"/>
      <c r="F2815" s="25"/>
      <c r="G2815" s="25"/>
      <c r="H2815" s="26">
        <f t="shared" ref="H2815:W2815" si="348">SUBTOTAL(9,H2810:H2814)</f>
        <v>11</v>
      </c>
      <c r="I2815" s="26">
        <f t="shared" si="348"/>
        <v>0</v>
      </c>
      <c r="J2815" s="26">
        <f t="shared" si="348"/>
        <v>15</v>
      </c>
      <c r="K2815" s="26">
        <f t="shared" si="348"/>
        <v>23</v>
      </c>
      <c r="L2815" s="26">
        <f t="shared" si="348"/>
        <v>19</v>
      </c>
      <c r="M2815" s="26">
        <f t="shared" si="348"/>
        <v>16</v>
      </c>
      <c r="N2815" s="26">
        <f t="shared" si="348"/>
        <v>11</v>
      </c>
      <c r="O2815" s="26">
        <f t="shared" si="348"/>
        <v>11</v>
      </c>
      <c r="P2815" s="26">
        <f t="shared" si="348"/>
        <v>16</v>
      </c>
      <c r="Q2815" s="26">
        <f t="shared" si="348"/>
        <v>14</v>
      </c>
      <c r="R2815" s="26">
        <f t="shared" si="348"/>
        <v>5</v>
      </c>
      <c r="S2815" s="26">
        <f t="shared" si="348"/>
        <v>15</v>
      </c>
      <c r="T2815" s="26">
        <f t="shared" si="348"/>
        <v>10</v>
      </c>
      <c r="U2815" s="26">
        <f t="shared" si="348"/>
        <v>20</v>
      </c>
      <c r="V2815" s="26">
        <f t="shared" si="348"/>
        <v>17</v>
      </c>
      <c r="W2815" s="28">
        <f t="shared" si="348"/>
        <v>203</v>
      </c>
    </row>
    <row r="2816" spans="1:23" outlineLevel="2" x14ac:dyDescent="0.25">
      <c r="A2816" s="20" t="s">
        <v>1473</v>
      </c>
      <c r="B2816" s="20">
        <v>296</v>
      </c>
      <c r="C2816" s="20" t="s">
        <v>99</v>
      </c>
      <c r="D2816" s="20">
        <v>42</v>
      </c>
      <c r="E2816" s="20" t="s">
        <v>27</v>
      </c>
      <c r="F2816" s="20">
        <v>52</v>
      </c>
      <c r="G2816" s="20" t="s">
        <v>282</v>
      </c>
      <c r="U2816" s="23">
        <v>2</v>
      </c>
      <c r="V2816" s="23">
        <v>1</v>
      </c>
      <c r="W2816" s="28">
        <f t="shared" si="346"/>
        <v>3</v>
      </c>
    </row>
    <row r="2817" spans="1:23" outlineLevel="2" x14ac:dyDescent="0.25">
      <c r="A2817" s="20" t="s">
        <v>1473</v>
      </c>
      <c r="B2817" s="20">
        <v>296</v>
      </c>
      <c r="C2817" s="20" t="s">
        <v>99</v>
      </c>
      <c r="D2817" s="20">
        <v>78</v>
      </c>
      <c r="E2817" s="20" t="s">
        <v>34</v>
      </c>
      <c r="F2817" s="20">
        <v>84</v>
      </c>
      <c r="G2817" s="20" t="s">
        <v>303</v>
      </c>
      <c r="U2817" s="23">
        <v>1</v>
      </c>
      <c r="V2817" s="23">
        <v>1</v>
      </c>
      <c r="W2817" s="28">
        <f t="shared" si="346"/>
        <v>2</v>
      </c>
    </row>
    <row r="2818" spans="1:23" outlineLevel="2" x14ac:dyDescent="0.25">
      <c r="A2818" s="20" t="s">
        <v>1473</v>
      </c>
      <c r="B2818" s="20">
        <v>296</v>
      </c>
      <c r="C2818" s="20" t="s">
        <v>99</v>
      </c>
      <c r="D2818" s="20">
        <v>1095</v>
      </c>
      <c r="E2818" s="20" t="s">
        <v>235</v>
      </c>
      <c r="F2818" s="20">
        <v>1096</v>
      </c>
      <c r="G2818" s="20" t="s">
        <v>235</v>
      </c>
      <c r="S2818" s="23">
        <v>2</v>
      </c>
      <c r="T2818" s="23">
        <v>4</v>
      </c>
      <c r="U2818" s="23">
        <v>3</v>
      </c>
      <c r="V2818" s="23">
        <v>2</v>
      </c>
      <c r="W2818" s="28">
        <f t="shared" si="346"/>
        <v>11</v>
      </c>
    </row>
    <row r="2819" spans="1:23" outlineLevel="2" x14ac:dyDescent="0.25">
      <c r="A2819" s="20" t="s">
        <v>1473</v>
      </c>
      <c r="B2819" s="20">
        <v>296</v>
      </c>
      <c r="C2819" s="20" t="s">
        <v>99</v>
      </c>
      <c r="D2819" s="20">
        <v>1672</v>
      </c>
      <c r="E2819" s="20" t="s">
        <v>94</v>
      </c>
      <c r="F2819" s="20">
        <v>1673</v>
      </c>
      <c r="G2819" s="20" t="s">
        <v>94</v>
      </c>
      <c r="S2819" s="23">
        <v>1</v>
      </c>
      <c r="T2819" s="23">
        <v>1</v>
      </c>
      <c r="W2819" s="28">
        <f t="shared" si="346"/>
        <v>2</v>
      </c>
    </row>
    <row r="2820" spans="1:23" outlineLevel="2" x14ac:dyDescent="0.25">
      <c r="A2820" s="20" t="s">
        <v>1473</v>
      </c>
      <c r="B2820" s="20">
        <v>296</v>
      </c>
      <c r="C2820" s="20" t="s">
        <v>99</v>
      </c>
      <c r="D2820" s="20">
        <v>1739</v>
      </c>
      <c r="E2820" s="20" t="s">
        <v>96</v>
      </c>
      <c r="F2820" s="20">
        <v>1715</v>
      </c>
      <c r="G2820" s="20" t="s">
        <v>96</v>
      </c>
      <c r="U2820" s="23">
        <v>1</v>
      </c>
      <c r="W2820" s="28">
        <f t="shared" si="346"/>
        <v>1</v>
      </c>
    </row>
    <row r="2821" spans="1:23" outlineLevel="2" x14ac:dyDescent="0.25">
      <c r="A2821" s="20" t="s">
        <v>1473</v>
      </c>
      <c r="B2821" s="20">
        <v>296</v>
      </c>
      <c r="C2821" s="20" t="s">
        <v>99</v>
      </c>
      <c r="D2821" s="20">
        <v>296</v>
      </c>
      <c r="E2821" s="20" t="s">
        <v>99</v>
      </c>
      <c r="F2821" s="20">
        <v>297</v>
      </c>
      <c r="G2821" s="20" t="s">
        <v>396</v>
      </c>
      <c r="H2821" s="23">
        <v>17</v>
      </c>
      <c r="J2821" s="23">
        <v>33</v>
      </c>
      <c r="K2821" s="23">
        <v>26</v>
      </c>
      <c r="L2821" s="23">
        <v>28</v>
      </c>
      <c r="M2821" s="23">
        <v>25</v>
      </c>
      <c r="N2821" s="23">
        <v>27</v>
      </c>
      <c r="O2821" s="23">
        <v>33</v>
      </c>
      <c r="P2821" s="23">
        <v>23</v>
      </c>
      <c r="Q2821" s="23">
        <v>26</v>
      </c>
      <c r="R2821" s="23">
        <v>28</v>
      </c>
      <c r="W2821" s="28">
        <f t="shared" si="346"/>
        <v>266</v>
      </c>
    </row>
    <row r="2822" spans="1:23" outlineLevel="2" x14ac:dyDescent="0.25">
      <c r="A2822" s="20" t="s">
        <v>1473</v>
      </c>
      <c r="B2822" s="20">
        <v>296</v>
      </c>
      <c r="C2822" s="20" t="s">
        <v>99</v>
      </c>
      <c r="D2822" s="20">
        <v>1615</v>
      </c>
      <c r="E2822" s="20" t="s">
        <v>140</v>
      </c>
      <c r="F2822" s="20">
        <v>674</v>
      </c>
      <c r="G2822" s="20" t="s">
        <v>572</v>
      </c>
      <c r="N2822" s="23">
        <v>1</v>
      </c>
      <c r="W2822" s="28">
        <f t="shared" si="346"/>
        <v>1</v>
      </c>
    </row>
    <row r="2823" spans="1:23" outlineLevel="2" x14ac:dyDescent="0.25">
      <c r="A2823" s="20" t="s">
        <v>1473</v>
      </c>
      <c r="B2823" s="20">
        <v>296</v>
      </c>
      <c r="C2823" s="20" t="s">
        <v>99</v>
      </c>
      <c r="D2823" s="20">
        <v>1615</v>
      </c>
      <c r="E2823" s="20" t="s">
        <v>140</v>
      </c>
      <c r="F2823" s="20">
        <v>675</v>
      </c>
      <c r="G2823" s="20" t="s">
        <v>573</v>
      </c>
      <c r="T2823" s="23">
        <v>1</v>
      </c>
      <c r="W2823" s="28">
        <f t="shared" si="346"/>
        <v>1</v>
      </c>
    </row>
    <row r="2824" spans="1:23" outlineLevel="2" x14ac:dyDescent="0.25">
      <c r="A2824" s="20" t="s">
        <v>1473</v>
      </c>
      <c r="B2824" s="20">
        <v>296</v>
      </c>
      <c r="C2824" s="20" t="s">
        <v>99</v>
      </c>
      <c r="D2824" s="20">
        <v>1465</v>
      </c>
      <c r="E2824" s="20" t="s">
        <v>144</v>
      </c>
      <c r="F2824" s="20">
        <v>339</v>
      </c>
      <c r="G2824" s="20" t="s">
        <v>590</v>
      </c>
      <c r="J2824" s="23">
        <v>1</v>
      </c>
      <c r="K2824" s="23">
        <v>1</v>
      </c>
      <c r="L2824" s="23">
        <v>1</v>
      </c>
      <c r="N2824" s="23">
        <v>2</v>
      </c>
      <c r="O2824" s="23">
        <v>1</v>
      </c>
      <c r="W2824" s="28">
        <f t="shared" si="346"/>
        <v>6</v>
      </c>
    </row>
    <row r="2825" spans="1:23" outlineLevel="2" x14ac:dyDescent="0.25">
      <c r="A2825" s="20" t="s">
        <v>1473</v>
      </c>
      <c r="B2825" s="20">
        <v>296</v>
      </c>
      <c r="C2825" s="20" t="s">
        <v>99</v>
      </c>
      <c r="D2825" s="20">
        <v>1465</v>
      </c>
      <c r="E2825" s="20" t="s">
        <v>144</v>
      </c>
      <c r="F2825" s="20">
        <v>340</v>
      </c>
      <c r="G2825" s="20" t="s">
        <v>591</v>
      </c>
      <c r="S2825" s="23">
        <v>14</v>
      </c>
      <c r="T2825" s="23">
        <v>12</v>
      </c>
      <c r="U2825" s="23">
        <v>8</v>
      </c>
      <c r="V2825" s="23">
        <v>7</v>
      </c>
      <c r="W2825" s="28">
        <f t="shared" si="346"/>
        <v>41</v>
      </c>
    </row>
    <row r="2826" spans="1:23" outlineLevel="2" x14ac:dyDescent="0.25">
      <c r="A2826" s="20" t="s">
        <v>1473</v>
      </c>
      <c r="B2826" s="20">
        <v>296</v>
      </c>
      <c r="C2826" s="20" t="s">
        <v>99</v>
      </c>
      <c r="D2826" s="20">
        <v>1465</v>
      </c>
      <c r="E2826" s="20" t="s">
        <v>144</v>
      </c>
      <c r="F2826" s="20">
        <v>341</v>
      </c>
      <c r="G2826" s="20" t="s">
        <v>592</v>
      </c>
      <c r="P2826" s="23">
        <v>2</v>
      </c>
      <c r="Q2826" s="23">
        <v>1</v>
      </c>
      <c r="R2826" s="23">
        <v>4</v>
      </c>
      <c r="W2826" s="28">
        <f t="shared" si="346"/>
        <v>7</v>
      </c>
    </row>
    <row r="2827" spans="1:23" outlineLevel="2" x14ac:dyDescent="0.25">
      <c r="A2827" s="20" t="s">
        <v>1473</v>
      </c>
      <c r="B2827" s="20">
        <v>296</v>
      </c>
      <c r="C2827" s="20" t="s">
        <v>99</v>
      </c>
      <c r="D2827" s="20">
        <v>1466</v>
      </c>
      <c r="E2827" s="20" t="s">
        <v>151</v>
      </c>
      <c r="F2827" s="20">
        <v>331</v>
      </c>
      <c r="G2827" s="20" t="s">
        <v>609</v>
      </c>
      <c r="P2827" s="23">
        <v>3</v>
      </c>
      <c r="R2827" s="23">
        <v>1</v>
      </c>
      <c r="W2827" s="28">
        <f t="shared" si="346"/>
        <v>4</v>
      </c>
    </row>
    <row r="2828" spans="1:23" outlineLevel="2" x14ac:dyDescent="0.25">
      <c r="A2828" s="20" t="s">
        <v>1473</v>
      </c>
      <c r="B2828" s="20">
        <v>296</v>
      </c>
      <c r="C2828" s="20" t="s">
        <v>99</v>
      </c>
      <c r="D2828" s="20">
        <v>1466</v>
      </c>
      <c r="E2828" s="20" t="s">
        <v>151</v>
      </c>
      <c r="F2828" s="20">
        <v>333</v>
      </c>
      <c r="G2828" s="20" t="s">
        <v>610</v>
      </c>
      <c r="J2828" s="23">
        <v>1</v>
      </c>
      <c r="L2828" s="23">
        <v>1</v>
      </c>
      <c r="N2828" s="23">
        <v>1</v>
      </c>
      <c r="W2828" s="28">
        <f t="shared" si="346"/>
        <v>3</v>
      </c>
    </row>
    <row r="2829" spans="1:23" outlineLevel="2" x14ac:dyDescent="0.25">
      <c r="A2829" s="20" t="s">
        <v>1473</v>
      </c>
      <c r="B2829" s="20">
        <v>296</v>
      </c>
      <c r="C2829" s="20" t="s">
        <v>99</v>
      </c>
      <c r="D2829" s="20">
        <v>1466</v>
      </c>
      <c r="E2829" s="20" t="s">
        <v>151</v>
      </c>
      <c r="F2829" s="20">
        <v>332</v>
      </c>
      <c r="G2829" s="20" t="s">
        <v>611</v>
      </c>
      <c r="S2829" s="23">
        <v>21</v>
      </c>
      <c r="T2829" s="23">
        <v>15</v>
      </c>
      <c r="U2829" s="23">
        <v>20</v>
      </c>
      <c r="V2829" s="23">
        <v>20</v>
      </c>
      <c r="W2829" s="28">
        <f t="shared" si="346"/>
        <v>76</v>
      </c>
    </row>
    <row r="2830" spans="1:23" outlineLevel="1" x14ac:dyDescent="0.25">
      <c r="A2830" s="24" t="s">
        <v>2031</v>
      </c>
      <c r="B2830" s="25"/>
      <c r="C2830" s="25"/>
      <c r="D2830" s="25"/>
      <c r="E2830" s="25"/>
      <c r="F2830" s="25"/>
      <c r="G2830" s="25"/>
      <c r="H2830" s="26">
        <f t="shared" ref="H2830:W2830" si="349">SUBTOTAL(9,H2816:H2829)</f>
        <v>17</v>
      </c>
      <c r="I2830" s="26">
        <f t="shared" si="349"/>
        <v>0</v>
      </c>
      <c r="J2830" s="26">
        <f t="shared" si="349"/>
        <v>35</v>
      </c>
      <c r="K2830" s="26">
        <f t="shared" si="349"/>
        <v>27</v>
      </c>
      <c r="L2830" s="26">
        <f t="shared" si="349"/>
        <v>30</v>
      </c>
      <c r="M2830" s="26">
        <f t="shared" si="349"/>
        <v>25</v>
      </c>
      <c r="N2830" s="26">
        <f t="shared" si="349"/>
        <v>31</v>
      </c>
      <c r="O2830" s="26">
        <f t="shared" si="349"/>
        <v>34</v>
      </c>
      <c r="P2830" s="26">
        <f t="shared" si="349"/>
        <v>28</v>
      </c>
      <c r="Q2830" s="26">
        <f t="shared" si="349"/>
        <v>27</v>
      </c>
      <c r="R2830" s="26">
        <f t="shared" si="349"/>
        <v>33</v>
      </c>
      <c r="S2830" s="26">
        <f t="shared" si="349"/>
        <v>38</v>
      </c>
      <c r="T2830" s="26">
        <f t="shared" si="349"/>
        <v>33</v>
      </c>
      <c r="U2830" s="26">
        <f t="shared" si="349"/>
        <v>35</v>
      </c>
      <c r="V2830" s="26">
        <f t="shared" si="349"/>
        <v>31</v>
      </c>
      <c r="W2830" s="28">
        <f t="shared" si="349"/>
        <v>424</v>
      </c>
    </row>
    <row r="2831" spans="1:23" outlineLevel="2" x14ac:dyDescent="0.25">
      <c r="A2831" s="20" t="s">
        <v>1474</v>
      </c>
      <c r="B2831" s="20">
        <v>298</v>
      </c>
      <c r="C2831" s="20" t="s">
        <v>100</v>
      </c>
      <c r="D2831" s="20">
        <v>157</v>
      </c>
      <c r="E2831" s="20" t="s">
        <v>53</v>
      </c>
      <c r="F2831" s="20">
        <v>158</v>
      </c>
      <c r="G2831" s="20" t="s">
        <v>328</v>
      </c>
      <c r="H2831" s="23">
        <v>1</v>
      </c>
      <c r="K2831" s="23">
        <v>1</v>
      </c>
      <c r="N2831" s="23">
        <v>1</v>
      </c>
      <c r="W2831" s="28">
        <f t="shared" si="346"/>
        <v>3</v>
      </c>
    </row>
    <row r="2832" spans="1:23" outlineLevel="2" x14ac:dyDescent="0.25">
      <c r="A2832" s="20" t="s">
        <v>1474</v>
      </c>
      <c r="B2832" s="20">
        <v>298</v>
      </c>
      <c r="C2832" s="20" t="s">
        <v>100</v>
      </c>
      <c r="D2832" s="20">
        <v>157</v>
      </c>
      <c r="E2832" s="20" t="s">
        <v>53</v>
      </c>
      <c r="F2832" s="20">
        <v>159</v>
      </c>
      <c r="G2832" s="20" t="s">
        <v>329</v>
      </c>
      <c r="T2832" s="23">
        <v>1</v>
      </c>
      <c r="V2832" s="23">
        <v>2</v>
      </c>
      <c r="W2832" s="28">
        <f t="shared" si="346"/>
        <v>3</v>
      </c>
    </row>
    <row r="2833" spans="1:23" outlineLevel="2" x14ac:dyDescent="0.25">
      <c r="A2833" s="20" t="s">
        <v>1474</v>
      </c>
      <c r="B2833" s="20">
        <v>298</v>
      </c>
      <c r="C2833" s="20" t="s">
        <v>100</v>
      </c>
      <c r="D2833" s="20">
        <v>1672</v>
      </c>
      <c r="E2833" s="20" t="s">
        <v>94</v>
      </c>
      <c r="F2833" s="20">
        <v>1673</v>
      </c>
      <c r="G2833" s="20" t="s">
        <v>94</v>
      </c>
      <c r="Q2833" s="23">
        <v>1</v>
      </c>
      <c r="R2833" s="23">
        <v>1</v>
      </c>
      <c r="W2833" s="28">
        <f t="shared" si="346"/>
        <v>2</v>
      </c>
    </row>
    <row r="2834" spans="1:23" outlineLevel="2" x14ac:dyDescent="0.25">
      <c r="A2834" s="20" t="s">
        <v>1474</v>
      </c>
      <c r="B2834" s="20">
        <v>298</v>
      </c>
      <c r="C2834" s="20" t="s">
        <v>100</v>
      </c>
      <c r="D2834" s="20">
        <v>1739</v>
      </c>
      <c r="E2834" s="20" t="s">
        <v>96</v>
      </c>
      <c r="F2834" s="20">
        <v>1715</v>
      </c>
      <c r="G2834" s="20" t="s">
        <v>96</v>
      </c>
      <c r="R2834" s="23">
        <v>1</v>
      </c>
      <c r="W2834" s="28">
        <f t="shared" si="346"/>
        <v>1</v>
      </c>
    </row>
    <row r="2835" spans="1:23" outlineLevel="2" x14ac:dyDescent="0.25">
      <c r="A2835" s="20" t="s">
        <v>1474</v>
      </c>
      <c r="B2835" s="20">
        <v>298</v>
      </c>
      <c r="C2835" s="20" t="s">
        <v>100</v>
      </c>
      <c r="D2835" s="20">
        <v>298</v>
      </c>
      <c r="E2835" s="20" t="s">
        <v>100</v>
      </c>
      <c r="F2835" s="20">
        <v>299</v>
      </c>
      <c r="G2835" s="20" t="s">
        <v>397</v>
      </c>
      <c r="H2835" s="23">
        <v>28</v>
      </c>
      <c r="I2835" s="23">
        <v>1</v>
      </c>
      <c r="J2835" s="23">
        <v>31</v>
      </c>
      <c r="K2835" s="23">
        <v>26</v>
      </c>
      <c r="L2835" s="23">
        <v>30</v>
      </c>
      <c r="M2835" s="23">
        <v>37</v>
      </c>
      <c r="N2835" s="23">
        <v>41</v>
      </c>
      <c r="O2835" s="23">
        <v>35</v>
      </c>
      <c r="W2835" s="28">
        <f t="shared" si="346"/>
        <v>229</v>
      </c>
    </row>
    <row r="2836" spans="1:23" outlineLevel="2" x14ac:dyDescent="0.25">
      <c r="A2836" s="20" t="s">
        <v>1474</v>
      </c>
      <c r="B2836" s="20">
        <v>298</v>
      </c>
      <c r="C2836" s="20" t="s">
        <v>100</v>
      </c>
      <c r="D2836" s="20">
        <v>298</v>
      </c>
      <c r="E2836" s="20" t="s">
        <v>100</v>
      </c>
      <c r="F2836" s="20">
        <v>301</v>
      </c>
      <c r="G2836" s="20" t="s">
        <v>398</v>
      </c>
      <c r="P2836" s="23">
        <v>32</v>
      </c>
      <c r="Q2836" s="23">
        <v>44</v>
      </c>
      <c r="R2836" s="23">
        <v>31</v>
      </c>
      <c r="S2836" s="23">
        <v>38</v>
      </c>
      <c r="T2836" s="23">
        <v>44</v>
      </c>
      <c r="U2836" s="23">
        <v>34</v>
      </c>
      <c r="V2836" s="23">
        <v>31</v>
      </c>
      <c r="W2836" s="28">
        <f t="shared" si="346"/>
        <v>254</v>
      </c>
    </row>
    <row r="2837" spans="1:23" outlineLevel="2" x14ac:dyDescent="0.25">
      <c r="A2837" s="20" t="s">
        <v>1474</v>
      </c>
      <c r="B2837" s="20">
        <v>298</v>
      </c>
      <c r="C2837" s="20" t="s">
        <v>100</v>
      </c>
      <c r="D2837" s="20">
        <v>1469</v>
      </c>
      <c r="E2837" s="20" t="s">
        <v>176</v>
      </c>
      <c r="F2837" s="20">
        <v>948</v>
      </c>
      <c r="G2837" s="20" t="s">
        <v>720</v>
      </c>
      <c r="U2837" s="23">
        <v>1</v>
      </c>
      <c r="V2837" s="23">
        <v>1</v>
      </c>
      <c r="W2837" s="28">
        <f t="shared" si="346"/>
        <v>2</v>
      </c>
    </row>
    <row r="2838" spans="1:23" outlineLevel="2" x14ac:dyDescent="0.25">
      <c r="A2838" s="20" t="s">
        <v>1474</v>
      </c>
      <c r="B2838" s="20">
        <v>298</v>
      </c>
      <c r="C2838" s="20" t="s">
        <v>100</v>
      </c>
      <c r="D2838" s="20">
        <v>1469</v>
      </c>
      <c r="E2838" s="20" t="s">
        <v>176</v>
      </c>
      <c r="F2838" s="20">
        <v>949</v>
      </c>
      <c r="G2838" s="20" t="s">
        <v>721</v>
      </c>
      <c r="P2838" s="23">
        <v>1</v>
      </c>
      <c r="W2838" s="28">
        <f t="shared" si="346"/>
        <v>1</v>
      </c>
    </row>
    <row r="2839" spans="1:23" outlineLevel="1" x14ac:dyDescent="0.25">
      <c r="A2839" s="24" t="s">
        <v>2032</v>
      </c>
      <c r="B2839" s="25"/>
      <c r="C2839" s="25"/>
      <c r="D2839" s="25"/>
      <c r="E2839" s="25"/>
      <c r="F2839" s="25"/>
      <c r="G2839" s="25"/>
      <c r="H2839" s="26">
        <f t="shared" ref="H2839:W2839" si="350">SUBTOTAL(9,H2831:H2838)</f>
        <v>29</v>
      </c>
      <c r="I2839" s="26">
        <f t="shared" si="350"/>
        <v>1</v>
      </c>
      <c r="J2839" s="26">
        <f t="shared" si="350"/>
        <v>31</v>
      </c>
      <c r="K2839" s="26">
        <f t="shared" si="350"/>
        <v>27</v>
      </c>
      <c r="L2839" s="26">
        <f t="shared" si="350"/>
        <v>30</v>
      </c>
      <c r="M2839" s="26">
        <f t="shared" si="350"/>
        <v>37</v>
      </c>
      <c r="N2839" s="26">
        <f t="shared" si="350"/>
        <v>42</v>
      </c>
      <c r="O2839" s="26">
        <f t="shared" si="350"/>
        <v>35</v>
      </c>
      <c r="P2839" s="26">
        <f t="shared" si="350"/>
        <v>33</v>
      </c>
      <c r="Q2839" s="26">
        <f t="shared" si="350"/>
        <v>45</v>
      </c>
      <c r="R2839" s="26">
        <f t="shared" si="350"/>
        <v>33</v>
      </c>
      <c r="S2839" s="26">
        <f t="shared" si="350"/>
        <v>38</v>
      </c>
      <c r="T2839" s="26">
        <f t="shared" si="350"/>
        <v>45</v>
      </c>
      <c r="U2839" s="26">
        <f t="shared" si="350"/>
        <v>35</v>
      </c>
      <c r="V2839" s="26">
        <f t="shared" si="350"/>
        <v>34</v>
      </c>
      <c r="W2839" s="28">
        <f t="shared" si="350"/>
        <v>495</v>
      </c>
    </row>
    <row r="2840" spans="1:23" outlineLevel="2" x14ac:dyDescent="0.25">
      <c r="A2840" s="20" t="s">
        <v>1475</v>
      </c>
      <c r="B2840" s="20">
        <v>774</v>
      </c>
      <c r="C2840" s="20" t="s">
        <v>157</v>
      </c>
      <c r="D2840" s="20">
        <v>42</v>
      </c>
      <c r="E2840" s="20" t="s">
        <v>27</v>
      </c>
      <c r="F2840" s="20">
        <v>52</v>
      </c>
      <c r="G2840" s="20" t="s">
        <v>282</v>
      </c>
      <c r="V2840" s="23">
        <v>1</v>
      </c>
      <c r="W2840" s="28">
        <f t="shared" si="346"/>
        <v>1</v>
      </c>
    </row>
    <row r="2841" spans="1:23" outlineLevel="2" x14ac:dyDescent="0.25">
      <c r="A2841" s="20" t="s">
        <v>1475</v>
      </c>
      <c r="B2841" s="20">
        <v>774</v>
      </c>
      <c r="C2841" s="20" t="s">
        <v>157</v>
      </c>
      <c r="D2841" s="20">
        <v>1739</v>
      </c>
      <c r="E2841" s="20" t="s">
        <v>96</v>
      </c>
      <c r="F2841" s="20">
        <v>1715</v>
      </c>
      <c r="G2841" s="20" t="s">
        <v>96</v>
      </c>
      <c r="Q2841" s="23">
        <v>1</v>
      </c>
      <c r="W2841" s="28">
        <f t="shared" si="346"/>
        <v>1</v>
      </c>
    </row>
    <row r="2842" spans="1:23" outlineLevel="2" x14ac:dyDescent="0.25">
      <c r="A2842" s="20" t="s">
        <v>1475</v>
      </c>
      <c r="B2842" s="20">
        <v>774</v>
      </c>
      <c r="C2842" s="20" t="s">
        <v>157</v>
      </c>
      <c r="D2842" s="20">
        <v>718</v>
      </c>
      <c r="E2842" s="20" t="s">
        <v>148</v>
      </c>
      <c r="F2842" s="20">
        <v>720</v>
      </c>
      <c r="G2842" s="20" t="s">
        <v>604</v>
      </c>
      <c r="U2842" s="23">
        <v>2</v>
      </c>
      <c r="W2842" s="28">
        <f t="shared" si="346"/>
        <v>2</v>
      </c>
    </row>
    <row r="2843" spans="1:23" outlineLevel="2" x14ac:dyDescent="0.25">
      <c r="A2843" s="20" t="s">
        <v>1475</v>
      </c>
      <c r="B2843" s="20">
        <v>774</v>
      </c>
      <c r="C2843" s="20" t="s">
        <v>157</v>
      </c>
      <c r="D2843" s="20">
        <v>774</v>
      </c>
      <c r="E2843" s="20" t="s">
        <v>157</v>
      </c>
      <c r="F2843" s="20">
        <v>775</v>
      </c>
      <c r="G2843" s="20" t="s">
        <v>640</v>
      </c>
      <c r="J2843" s="23">
        <v>1</v>
      </c>
      <c r="L2843" s="23">
        <v>1</v>
      </c>
      <c r="M2843" s="23">
        <v>3</v>
      </c>
      <c r="N2843" s="23">
        <v>1</v>
      </c>
      <c r="W2843" s="28">
        <f t="shared" si="346"/>
        <v>6</v>
      </c>
    </row>
    <row r="2844" spans="1:23" outlineLevel="2" x14ac:dyDescent="0.25">
      <c r="A2844" s="20" t="s">
        <v>1475</v>
      </c>
      <c r="B2844" s="20">
        <v>774</v>
      </c>
      <c r="C2844" s="20" t="s">
        <v>157</v>
      </c>
      <c r="D2844" s="20">
        <v>774</v>
      </c>
      <c r="E2844" s="20" t="s">
        <v>157</v>
      </c>
      <c r="F2844" s="20">
        <v>777</v>
      </c>
      <c r="G2844" s="20" t="s">
        <v>641</v>
      </c>
      <c r="H2844" s="23">
        <v>15</v>
      </c>
      <c r="I2844" s="23">
        <v>1</v>
      </c>
      <c r="J2844" s="23">
        <v>25</v>
      </c>
      <c r="K2844" s="23">
        <v>23</v>
      </c>
      <c r="L2844" s="23">
        <v>30</v>
      </c>
      <c r="M2844" s="23">
        <v>33</v>
      </c>
      <c r="N2844" s="23">
        <v>18</v>
      </c>
      <c r="O2844" s="23">
        <v>30</v>
      </c>
      <c r="W2844" s="28">
        <f t="shared" si="346"/>
        <v>175</v>
      </c>
    </row>
    <row r="2845" spans="1:23" outlineLevel="2" x14ac:dyDescent="0.25">
      <c r="A2845" s="20" t="s">
        <v>1475</v>
      </c>
      <c r="B2845" s="20">
        <v>774</v>
      </c>
      <c r="C2845" s="20" t="s">
        <v>157</v>
      </c>
      <c r="D2845" s="20">
        <v>774</v>
      </c>
      <c r="E2845" s="20" t="s">
        <v>157</v>
      </c>
      <c r="F2845" s="20">
        <v>778</v>
      </c>
      <c r="G2845" s="20" t="s">
        <v>642</v>
      </c>
      <c r="P2845" s="23">
        <v>21</v>
      </c>
      <c r="Q2845" s="23">
        <v>30</v>
      </c>
      <c r="R2845" s="23">
        <v>21</v>
      </c>
      <c r="S2845" s="23">
        <v>20</v>
      </c>
      <c r="T2845" s="23">
        <v>22</v>
      </c>
      <c r="U2845" s="23">
        <v>27</v>
      </c>
      <c r="V2845" s="23">
        <v>23</v>
      </c>
      <c r="W2845" s="28">
        <f t="shared" si="346"/>
        <v>164</v>
      </c>
    </row>
    <row r="2846" spans="1:23" outlineLevel="2" x14ac:dyDescent="0.25">
      <c r="A2846" s="20" t="s">
        <v>1475</v>
      </c>
      <c r="B2846" s="20">
        <v>774</v>
      </c>
      <c r="C2846" s="20" t="s">
        <v>157</v>
      </c>
      <c r="D2846" s="20">
        <v>951</v>
      </c>
      <c r="E2846" s="20" t="s">
        <v>177</v>
      </c>
      <c r="F2846" s="20">
        <v>956</v>
      </c>
      <c r="G2846" s="20" t="s">
        <v>722</v>
      </c>
      <c r="K2846" s="23">
        <v>1</v>
      </c>
      <c r="W2846" s="28">
        <f t="shared" si="346"/>
        <v>1</v>
      </c>
    </row>
    <row r="2847" spans="1:23" outlineLevel="1" x14ac:dyDescent="0.25">
      <c r="A2847" s="24" t="s">
        <v>2033</v>
      </c>
      <c r="B2847" s="25"/>
      <c r="C2847" s="25"/>
      <c r="D2847" s="25"/>
      <c r="E2847" s="25"/>
      <c r="F2847" s="25"/>
      <c r="G2847" s="25"/>
      <c r="H2847" s="26">
        <f t="shared" ref="H2847:W2847" si="351">SUBTOTAL(9,H2840:H2846)</f>
        <v>15</v>
      </c>
      <c r="I2847" s="26">
        <f t="shared" si="351"/>
        <v>1</v>
      </c>
      <c r="J2847" s="26">
        <f t="shared" si="351"/>
        <v>26</v>
      </c>
      <c r="K2847" s="26">
        <f t="shared" si="351"/>
        <v>24</v>
      </c>
      <c r="L2847" s="26">
        <f t="shared" si="351"/>
        <v>31</v>
      </c>
      <c r="M2847" s="26">
        <f t="shared" si="351"/>
        <v>36</v>
      </c>
      <c r="N2847" s="26">
        <f t="shared" si="351"/>
        <v>19</v>
      </c>
      <c r="O2847" s="26">
        <f t="shared" si="351"/>
        <v>30</v>
      </c>
      <c r="P2847" s="26">
        <f t="shared" si="351"/>
        <v>21</v>
      </c>
      <c r="Q2847" s="26">
        <f t="shared" si="351"/>
        <v>31</v>
      </c>
      <c r="R2847" s="26">
        <f t="shared" si="351"/>
        <v>21</v>
      </c>
      <c r="S2847" s="26">
        <f t="shared" si="351"/>
        <v>20</v>
      </c>
      <c r="T2847" s="26">
        <f t="shared" si="351"/>
        <v>22</v>
      </c>
      <c r="U2847" s="26">
        <f t="shared" si="351"/>
        <v>29</v>
      </c>
      <c r="V2847" s="26">
        <f t="shared" si="351"/>
        <v>24</v>
      </c>
      <c r="W2847" s="28">
        <f t="shared" si="351"/>
        <v>350</v>
      </c>
    </row>
    <row r="2848" spans="1:23" outlineLevel="2" x14ac:dyDescent="0.25">
      <c r="A2848" s="20" t="s">
        <v>1476</v>
      </c>
      <c r="B2848" s="20">
        <v>1002</v>
      </c>
      <c r="C2848" s="20" t="s">
        <v>58</v>
      </c>
      <c r="D2848" s="20">
        <v>1450</v>
      </c>
      <c r="E2848" s="20" t="s">
        <v>128</v>
      </c>
      <c r="F2848" s="20">
        <v>787</v>
      </c>
      <c r="G2848" s="20" t="s">
        <v>494</v>
      </c>
      <c r="S2848" s="23">
        <v>5</v>
      </c>
      <c r="T2848" s="23">
        <v>2</v>
      </c>
      <c r="U2848" s="23">
        <v>2</v>
      </c>
      <c r="V2848" s="23">
        <v>1</v>
      </c>
      <c r="W2848" s="28">
        <f t="shared" si="346"/>
        <v>10</v>
      </c>
    </row>
    <row r="2849" spans="1:23" outlineLevel="2" x14ac:dyDescent="0.25">
      <c r="A2849" s="20" t="s">
        <v>1476</v>
      </c>
      <c r="B2849" s="20">
        <v>1002</v>
      </c>
      <c r="C2849" s="20" t="s">
        <v>58</v>
      </c>
      <c r="D2849" s="20">
        <v>1450</v>
      </c>
      <c r="E2849" s="20" t="s">
        <v>128</v>
      </c>
      <c r="F2849" s="20">
        <v>784</v>
      </c>
      <c r="G2849" s="20" t="s">
        <v>495</v>
      </c>
      <c r="P2849" s="23">
        <v>1</v>
      </c>
      <c r="R2849" s="23">
        <v>3</v>
      </c>
      <c r="W2849" s="28">
        <f t="shared" si="346"/>
        <v>4</v>
      </c>
    </row>
    <row r="2850" spans="1:23" outlineLevel="2" x14ac:dyDescent="0.25">
      <c r="A2850" s="20" t="s">
        <v>1476</v>
      </c>
      <c r="B2850" s="20">
        <v>1002</v>
      </c>
      <c r="C2850" s="20" t="s">
        <v>58</v>
      </c>
      <c r="D2850" s="20">
        <v>1450</v>
      </c>
      <c r="E2850" s="20" t="s">
        <v>128</v>
      </c>
      <c r="F2850" s="20">
        <v>788</v>
      </c>
      <c r="G2850" s="20" t="s">
        <v>496</v>
      </c>
      <c r="N2850" s="23">
        <v>1</v>
      </c>
      <c r="W2850" s="28">
        <f t="shared" si="346"/>
        <v>1</v>
      </c>
    </row>
    <row r="2851" spans="1:23" outlineLevel="2" x14ac:dyDescent="0.25">
      <c r="A2851" s="20" t="s">
        <v>1476</v>
      </c>
      <c r="B2851" s="20">
        <v>1002</v>
      </c>
      <c r="C2851" s="20" t="s">
        <v>58</v>
      </c>
      <c r="D2851" s="20">
        <v>789</v>
      </c>
      <c r="E2851" s="20" t="s">
        <v>159</v>
      </c>
      <c r="F2851" s="20">
        <v>793</v>
      </c>
      <c r="G2851" s="20" t="s">
        <v>647</v>
      </c>
      <c r="Q2851" s="23">
        <v>2</v>
      </c>
      <c r="W2851" s="28">
        <f t="shared" si="346"/>
        <v>2</v>
      </c>
    </row>
    <row r="2852" spans="1:23" outlineLevel="2" x14ac:dyDescent="0.25">
      <c r="A2852" s="20" t="s">
        <v>1476</v>
      </c>
      <c r="B2852" s="20">
        <v>1002</v>
      </c>
      <c r="C2852" s="20" t="s">
        <v>58</v>
      </c>
      <c r="D2852" s="20">
        <v>789</v>
      </c>
      <c r="E2852" s="20" t="s">
        <v>159</v>
      </c>
      <c r="F2852" s="20">
        <v>794</v>
      </c>
      <c r="G2852" s="20" t="s">
        <v>648</v>
      </c>
      <c r="J2852" s="23">
        <v>3</v>
      </c>
      <c r="K2852" s="23">
        <v>1</v>
      </c>
      <c r="L2852" s="23">
        <v>1</v>
      </c>
      <c r="M2852" s="23">
        <v>1</v>
      </c>
      <c r="W2852" s="28">
        <f t="shared" si="346"/>
        <v>6</v>
      </c>
    </row>
    <row r="2853" spans="1:23" outlineLevel="1" x14ac:dyDescent="0.25">
      <c r="A2853" s="24" t="s">
        <v>2034</v>
      </c>
      <c r="B2853" s="25"/>
      <c r="C2853" s="25"/>
      <c r="D2853" s="25"/>
      <c r="E2853" s="25"/>
      <c r="F2853" s="25"/>
      <c r="G2853" s="25"/>
      <c r="H2853" s="26">
        <f t="shared" ref="H2853:W2853" si="352">SUBTOTAL(9,H2848:H2852)</f>
        <v>0</v>
      </c>
      <c r="I2853" s="26">
        <f t="shared" si="352"/>
        <v>0</v>
      </c>
      <c r="J2853" s="26">
        <f t="shared" si="352"/>
        <v>3</v>
      </c>
      <c r="K2853" s="26">
        <f t="shared" si="352"/>
        <v>1</v>
      </c>
      <c r="L2853" s="26">
        <f t="shared" si="352"/>
        <v>1</v>
      </c>
      <c r="M2853" s="26">
        <f t="shared" si="352"/>
        <v>1</v>
      </c>
      <c r="N2853" s="26">
        <f t="shared" si="352"/>
        <v>1</v>
      </c>
      <c r="O2853" s="26">
        <f t="shared" si="352"/>
        <v>0</v>
      </c>
      <c r="P2853" s="26">
        <f t="shared" si="352"/>
        <v>1</v>
      </c>
      <c r="Q2853" s="26">
        <f t="shared" si="352"/>
        <v>2</v>
      </c>
      <c r="R2853" s="26">
        <f t="shared" si="352"/>
        <v>3</v>
      </c>
      <c r="S2853" s="26">
        <f t="shared" si="352"/>
        <v>5</v>
      </c>
      <c r="T2853" s="26">
        <f t="shared" si="352"/>
        <v>2</v>
      </c>
      <c r="U2853" s="26">
        <f t="shared" si="352"/>
        <v>2</v>
      </c>
      <c r="V2853" s="26">
        <f t="shared" si="352"/>
        <v>1</v>
      </c>
      <c r="W2853" s="28">
        <f t="shared" si="352"/>
        <v>23</v>
      </c>
    </row>
    <row r="2854" spans="1:23" outlineLevel="2" x14ac:dyDescent="0.25">
      <c r="A2854" s="20" t="s">
        <v>1477</v>
      </c>
      <c r="B2854" s="20">
        <v>1456</v>
      </c>
      <c r="C2854" s="20" t="s">
        <v>134</v>
      </c>
      <c r="D2854" s="20">
        <v>14</v>
      </c>
      <c r="E2854" s="20" t="s">
        <v>24</v>
      </c>
      <c r="F2854" s="20">
        <v>23</v>
      </c>
      <c r="G2854" s="20" t="s">
        <v>268</v>
      </c>
      <c r="S2854" s="23">
        <v>1</v>
      </c>
      <c r="T2854" s="23">
        <v>1</v>
      </c>
      <c r="U2854" s="23">
        <v>1</v>
      </c>
      <c r="W2854" s="28">
        <f t="shared" si="346"/>
        <v>3</v>
      </c>
    </row>
    <row r="2855" spans="1:23" outlineLevel="2" x14ac:dyDescent="0.25">
      <c r="A2855" s="20" t="s">
        <v>1477</v>
      </c>
      <c r="B2855" s="20">
        <v>1456</v>
      </c>
      <c r="C2855" s="20" t="s">
        <v>134</v>
      </c>
      <c r="D2855" s="20">
        <v>14</v>
      </c>
      <c r="E2855" s="20" t="s">
        <v>24</v>
      </c>
      <c r="F2855" s="20">
        <v>27</v>
      </c>
      <c r="G2855" s="20" t="s">
        <v>270</v>
      </c>
      <c r="H2855" s="23">
        <v>1</v>
      </c>
      <c r="P2855" s="23">
        <v>1</v>
      </c>
      <c r="W2855" s="28">
        <f t="shared" si="346"/>
        <v>2</v>
      </c>
    </row>
    <row r="2856" spans="1:23" outlineLevel="2" x14ac:dyDescent="0.25">
      <c r="A2856" s="20" t="s">
        <v>1477</v>
      </c>
      <c r="B2856" s="20">
        <v>1456</v>
      </c>
      <c r="C2856" s="20" t="s">
        <v>134</v>
      </c>
      <c r="D2856" s="20">
        <v>1631</v>
      </c>
      <c r="E2856" s="20" t="s">
        <v>63</v>
      </c>
      <c r="F2856" s="20">
        <v>1649</v>
      </c>
      <c r="G2856" s="20" t="s">
        <v>346</v>
      </c>
      <c r="L2856" s="23">
        <v>1</v>
      </c>
      <c r="W2856" s="28">
        <f t="shared" si="346"/>
        <v>1</v>
      </c>
    </row>
    <row r="2857" spans="1:23" outlineLevel="2" x14ac:dyDescent="0.25">
      <c r="A2857" s="20" t="s">
        <v>1477</v>
      </c>
      <c r="B2857" s="20">
        <v>1456</v>
      </c>
      <c r="C2857" s="20" t="s">
        <v>134</v>
      </c>
      <c r="D2857" s="20">
        <v>1343</v>
      </c>
      <c r="E2857" s="20" t="s">
        <v>243</v>
      </c>
      <c r="F2857" s="20">
        <v>1344</v>
      </c>
      <c r="G2857" s="20" t="s">
        <v>243</v>
      </c>
      <c r="V2857" s="23">
        <v>1</v>
      </c>
      <c r="W2857" s="28">
        <f t="shared" si="346"/>
        <v>1</v>
      </c>
    </row>
    <row r="2858" spans="1:23" outlineLevel="2" x14ac:dyDescent="0.25">
      <c r="A2858" s="20" t="s">
        <v>1477</v>
      </c>
      <c r="B2858" s="20">
        <v>1456</v>
      </c>
      <c r="C2858" s="20" t="s">
        <v>134</v>
      </c>
      <c r="D2858" s="20">
        <v>1446</v>
      </c>
      <c r="E2858" s="20" t="s">
        <v>122</v>
      </c>
      <c r="F2858" s="20">
        <v>1057</v>
      </c>
      <c r="G2858" s="20" t="s">
        <v>463</v>
      </c>
      <c r="U2858" s="23">
        <v>1</v>
      </c>
      <c r="V2858" s="23">
        <v>1</v>
      </c>
      <c r="W2858" s="28">
        <f t="shared" si="346"/>
        <v>2</v>
      </c>
    </row>
    <row r="2859" spans="1:23" outlineLevel="2" x14ac:dyDescent="0.25">
      <c r="A2859" s="20" t="s">
        <v>1477</v>
      </c>
      <c r="B2859" s="20">
        <v>1456</v>
      </c>
      <c r="C2859" s="20" t="s">
        <v>134</v>
      </c>
      <c r="D2859" s="20">
        <v>1456</v>
      </c>
      <c r="E2859" s="20" t="s">
        <v>134</v>
      </c>
      <c r="F2859" s="20">
        <v>363</v>
      </c>
      <c r="G2859" s="20" t="s">
        <v>530</v>
      </c>
      <c r="Q2859" s="23">
        <v>23</v>
      </c>
      <c r="R2859" s="23">
        <v>30</v>
      </c>
      <c r="W2859" s="28">
        <f t="shared" si="346"/>
        <v>53</v>
      </c>
    </row>
    <row r="2860" spans="1:23" outlineLevel="2" x14ac:dyDescent="0.25">
      <c r="A2860" s="20" t="s">
        <v>1477</v>
      </c>
      <c r="B2860" s="20">
        <v>1456</v>
      </c>
      <c r="C2860" s="20" t="s">
        <v>134</v>
      </c>
      <c r="D2860" s="20">
        <v>1456</v>
      </c>
      <c r="E2860" s="20" t="s">
        <v>134</v>
      </c>
      <c r="F2860" s="20">
        <v>292</v>
      </c>
      <c r="G2860" s="20" t="s">
        <v>531</v>
      </c>
      <c r="H2860" s="23">
        <v>2</v>
      </c>
      <c r="M2860" s="23">
        <v>3</v>
      </c>
      <c r="N2860" s="23">
        <v>1</v>
      </c>
      <c r="W2860" s="28">
        <f t="shared" si="346"/>
        <v>6</v>
      </c>
    </row>
    <row r="2861" spans="1:23" outlineLevel="2" x14ac:dyDescent="0.25">
      <c r="A2861" s="20" t="s">
        <v>1477</v>
      </c>
      <c r="B2861" s="20">
        <v>1456</v>
      </c>
      <c r="C2861" s="20" t="s">
        <v>134</v>
      </c>
      <c r="D2861" s="20">
        <v>1456</v>
      </c>
      <c r="E2861" s="20" t="s">
        <v>134</v>
      </c>
      <c r="F2861" s="20">
        <v>303</v>
      </c>
      <c r="G2861" s="20" t="s">
        <v>532</v>
      </c>
      <c r="H2861" s="23">
        <v>22</v>
      </c>
      <c r="I2861" s="23">
        <v>1</v>
      </c>
      <c r="J2861" s="23">
        <v>31</v>
      </c>
      <c r="K2861" s="23">
        <v>31</v>
      </c>
      <c r="L2861" s="23">
        <v>30</v>
      </c>
      <c r="M2861" s="23">
        <v>37</v>
      </c>
      <c r="N2861" s="23">
        <v>22</v>
      </c>
      <c r="O2861" s="23">
        <v>29</v>
      </c>
      <c r="P2861" s="23">
        <v>24</v>
      </c>
      <c r="W2861" s="28">
        <f t="shared" si="346"/>
        <v>227</v>
      </c>
    </row>
    <row r="2862" spans="1:23" outlineLevel="2" x14ac:dyDescent="0.25">
      <c r="A2862" s="20" t="s">
        <v>1477</v>
      </c>
      <c r="B2862" s="20">
        <v>1456</v>
      </c>
      <c r="C2862" s="20" t="s">
        <v>134</v>
      </c>
      <c r="D2862" s="20">
        <v>1456</v>
      </c>
      <c r="E2862" s="20" t="s">
        <v>134</v>
      </c>
      <c r="F2862" s="20">
        <v>361</v>
      </c>
      <c r="G2862" s="20" t="s">
        <v>533</v>
      </c>
      <c r="K2862" s="23">
        <v>1</v>
      </c>
      <c r="M2862" s="23">
        <v>1</v>
      </c>
      <c r="N2862" s="23">
        <v>1</v>
      </c>
      <c r="P2862" s="23">
        <v>3</v>
      </c>
      <c r="W2862" s="28">
        <f t="shared" si="346"/>
        <v>6</v>
      </c>
    </row>
    <row r="2863" spans="1:23" outlineLevel="2" x14ac:dyDescent="0.25">
      <c r="A2863" s="20" t="s">
        <v>1477</v>
      </c>
      <c r="B2863" s="20">
        <v>1456</v>
      </c>
      <c r="C2863" s="20" t="s">
        <v>134</v>
      </c>
      <c r="D2863" s="20">
        <v>1456</v>
      </c>
      <c r="E2863" s="20" t="s">
        <v>134</v>
      </c>
      <c r="F2863" s="20">
        <v>362</v>
      </c>
      <c r="G2863" s="20" t="s">
        <v>534</v>
      </c>
      <c r="S2863" s="23">
        <v>23</v>
      </c>
      <c r="T2863" s="23">
        <v>19</v>
      </c>
      <c r="U2863" s="23">
        <v>36</v>
      </c>
      <c r="V2863" s="23">
        <v>23</v>
      </c>
      <c r="W2863" s="28">
        <f t="shared" si="346"/>
        <v>101</v>
      </c>
    </row>
    <row r="2864" spans="1:23" outlineLevel="2" x14ac:dyDescent="0.25">
      <c r="A2864" s="20" t="s">
        <v>1477</v>
      </c>
      <c r="B2864" s="20">
        <v>1456</v>
      </c>
      <c r="C2864" s="20" t="s">
        <v>134</v>
      </c>
      <c r="D2864" s="20">
        <v>646</v>
      </c>
      <c r="E2864" s="20" t="s">
        <v>135</v>
      </c>
      <c r="F2864" s="20">
        <v>649</v>
      </c>
      <c r="G2864" s="20" t="s">
        <v>538</v>
      </c>
      <c r="J2864" s="23">
        <v>1</v>
      </c>
      <c r="N2864" s="23">
        <v>1</v>
      </c>
      <c r="W2864" s="28">
        <f t="shared" si="346"/>
        <v>2</v>
      </c>
    </row>
    <row r="2865" spans="1:23" outlineLevel="2" x14ac:dyDescent="0.25">
      <c r="A2865" s="20" t="s">
        <v>1477</v>
      </c>
      <c r="B2865" s="20">
        <v>1456</v>
      </c>
      <c r="C2865" s="20" t="s">
        <v>134</v>
      </c>
      <c r="D2865" s="20">
        <v>646</v>
      </c>
      <c r="E2865" s="20" t="s">
        <v>135</v>
      </c>
      <c r="F2865" s="20">
        <v>655</v>
      </c>
      <c r="G2865" s="20" t="s">
        <v>542</v>
      </c>
      <c r="R2865" s="23">
        <v>1</v>
      </c>
      <c r="W2865" s="28">
        <f t="shared" si="346"/>
        <v>1</v>
      </c>
    </row>
    <row r="2866" spans="1:23" outlineLevel="1" x14ac:dyDescent="0.25">
      <c r="A2866" s="24" t="s">
        <v>2035</v>
      </c>
      <c r="B2866" s="25"/>
      <c r="C2866" s="25"/>
      <c r="D2866" s="25"/>
      <c r="E2866" s="25"/>
      <c r="F2866" s="25"/>
      <c r="G2866" s="25"/>
      <c r="H2866" s="26">
        <f t="shared" ref="H2866:W2866" si="353">SUBTOTAL(9,H2854:H2865)</f>
        <v>25</v>
      </c>
      <c r="I2866" s="26">
        <f t="shared" si="353"/>
        <v>1</v>
      </c>
      <c r="J2866" s="26">
        <f t="shared" si="353"/>
        <v>32</v>
      </c>
      <c r="K2866" s="26">
        <f t="shared" si="353"/>
        <v>32</v>
      </c>
      <c r="L2866" s="26">
        <f t="shared" si="353"/>
        <v>31</v>
      </c>
      <c r="M2866" s="26">
        <f t="shared" si="353"/>
        <v>41</v>
      </c>
      <c r="N2866" s="26">
        <f t="shared" si="353"/>
        <v>25</v>
      </c>
      <c r="O2866" s="26">
        <f t="shared" si="353"/>
        <v>29</v>
      </c>
      <c r="P2866" s="26">
        <f t="shared" si="353"/>
        <v>28</v>
      </c>
      <c r="Q2866" s="26">
        <f t="shared" si="353"/>
        <v>23</v>
      </c>
      <c r="R2866" s="26">
        <f t="shared" si="353"/>
        <v>31</v>
      </c>
      <c r="S2866" s="26">
        <f t="shared" si="353"/>
        <v>24</v>
      </c>
      <c r="T2866" s="26">
        <f t="shared" si="353"/>
        <v>20</v>
      </c>
      <c r="U2866" s="26">
        <f t="shared" si="353"/>
        <v>38</v>
      </c>
      <c r="V2866" s="26">
        <f t="shared" si="353"/>
        <v>25</v>
      </c>
      <c r="W2866" s="28">
        <f t="shared" si="353"/>
        <v>405</v>
      </c>
    </row>
    <row r="2867" spans="1:23" outlineLevel="2" x14ac:dyDescent="0.25">
      <c r="A2867" s="20" t="s">
        <v>1478</v>
      </c>
      <c r="B2867" s="20">
        <v>1002</v>
      </c>
      <c r="C2867" s="20" t="s">
        <v>58</v>
      </c>
      <c r="D2867" s="20">
        <v>157</v>
      </c>
      <c r="E2867" s="20" t="s">
        <v>53</v>
      </c>
      <c r="F2867" s="20">
        <v>158</v>
      </c>
      <c r="G2867" s="20" t="s">
        <v>328</v>
      </c>
      <c r="M2867" s="23">
        <v>1</v>
      </c>
      <c r="W2867" s="28">
        <f t="shared" si="346"/>
        <v>1</v>
      </c>
    </row>
    <row r="2868" spans="1:23" outlineLevel="2" x14ac:dyDescent="0.25">
      <c r="A2868" s="20" t="s">
        <v>1478</v>
      </c>
      <c r="B2868" s="20">
        <v>1002</v>
      </c>
      <c r="C2868" s="20" t="s">
        <v>58</v>
      </c>
      <c r="D2868" s="20">
        <v>1469</v>
      </c>
      <c r="E2868" s="20" t="s">
        <v>176</v>
      </c>
      <c r="F2868" s="20">
        <v>947</v>
      </c>
      <c r="G2868" s="20" t="s">
        <v>719</v>
      </c>
      <c r="J2868" s="23">
        <v>1</v>
      </c>
      <c r="M2868" s="23">
        <v>1</v>
      </c>
      <c r="W2868" s="28">
        <f t="shared" si="346"/>
        <v>2</v>
      </c>
    </row>
    <row r="2869" spans="1:23" outlineLevel="2" x14ac:dyDescent="0.25">
      <c r="A2869" s="20" t="s">
        <v>1478</v>
      </c>
      <c r="B2869" s="20">
        <v>1002</v>
      </c>
      <c r="C2869" s="20" t="s">
        <v>58</v>
      </c>
      <c r="D2869" s="20">
        <v>1469</v>
      </c>
      <c r="E2869" s="20" t="s">
        <v>176</v>
      </c>
      <c r="F2869" s="20">
        <v>948</v>
      </c>
      <c r="G2869" s="20" t="s">
        <v>720</v>
      </c>
      <c r="U2869" s="23">
        <v>2</v>
      </c>
      <c r="W2869" s="28">
        <f t="shared" si="346"/>
        <v>2</v>
      </c>
    </row>
    <row r="2870" spans="1:23" outlineLevel="2" x14ac:dyDescent="0.25">
      <c r="A2870" s="20" t="s">
        <v>1478</v>
      </c>
      <c r="B2870" s="20">
        <v>1002</v>
      </c>
      <c r="C2870" s="20" t="s">
        <v>58</v>
      </c>
      <c r="D2870" s="20">
        <v>1469</v>
      </c>
      <c r="E2870" s="20" t="s">
        <v>176</v>
      </c>
      <c r="F2870" s="20">
        <v>949</v>
      </c>
      <c r="G2870" s="20" t="s">
        <v>721</v>
      </c>
      <c r="Q2870" s="23">
        <v>1</v>
      </c>
      <c r="W2870" s="28">
        <f t="shared" si="346"/>
        <v>1</v>
      </c>
    </row>
    <row r="2871" spans="1:23" outlineLevel="1" x14ac:dyDescent="0.25">
      <c r="A2871" s="24" t="s">
        <v>2036</v>
      </c>
      <c r="B2871" s="25"/>
      <c r="C2871" s="25"/>
      <c r="D2871" s="25"/>
      <c r="E2871" s="25"/>
      <c r="F2871" s="25"/>
      <c r="G2871" s="25"/>
      <c r="H2871" s="26">
        <f t="shared" ref="H2871:W2871" si="354">SUBTOTAL(9,H2867:H2870)</f>
        <v>0</v>
      </c>
      <c r="I2871" s="26">
        <f t="shared" si="354"/>
        <v>0</v>
      </c>
      <c r="J2871" s="26">
        <f t="shared" si="354"/>
        <v>1</v>
      </c>
      <c r="K2871" s="26">
        <f t="shared" si="354"/>
        <v>0</v>
      </c>
      <c r="L2871" s="26">
        <f t="shared" si="354"/>
        <v>0</v>
      </c>
      <c r="M2871" s="26">
        <f t="shared" si="354"/>
        <v>2</v>
      </c>
      <c r="N2871" s="26">
        <f t="shared" si="354"/>
        <v>0</v>
      </c>
      <c r="O2871" s="26">
        <f t="shared" si="354"/>
        <v>0</v>
      </c>
      <c r="P2871" s="26">
        <f t="shared" si="354"/>
        <v>0</v>
      </c>
      <c r="Q2871" s="26">
        <f t="shared" si="354"/>
        <v>1</v>
      </c>
      <c r="R2871" s="26">
        <f t="shared" si="354"/>
        <v>0</v>
      </c>
      <c r="S2871" s="26">
        <f t="shared" si="354"/>
        <v>0</v>
      </c>
      <c r="T2871" s="26">
        <f t="shared" si="354"/>
        <v>0</v>
      </c>
      <c r="U2871" s="26">
        <f t="shared" si="354"/>
        <v>2</v>
      </c>
      <c r="V2871" s="26">
        <f t="shared" si="354"/>
        <v>0</v>
      </c>
      <c r="W2871" s="28">
        <f t="shared" si="354"/>
        <v>6</v>
      </c>
    </row>
    <row r="2872" spans="1:23" outlineLevel="2" x14ac:dyDescent="0.25">
      <c r="A2872" s="20" t="s">
        <v>1479</v>
      </c>
      <c r="B2872" s="20">
        <v>304</v>
      </c>
      <c r="C2872" s="20" t="s">
        <v>101</v>
      </c>
      <c r="D2872" s="20">
        <v>304</v>
      </c>
      <c r="E2872" s="20" t="s">
        <v>101</v>
      </c>
      <c r="F2872" s="20">
        <v>305</v>
      </c>
      <c r="G2872" s="20" t="s">
        <v>399</v>
      </c>
      <c r="H2872" s="23">
        <v>1</v>
      </c>
      <c r="J2872" s="23">
        <v>1</v>
      </c>
      <c r="K2872" s="23">
        <v>1</v>
      </c>
      <c r="M2872" s="23">
        <v>1</v>
      </c>
      <c r="N2872" s="23">
        <v>2</v>
      </c>
      <c r="Q2872" s="23">
        <v>1</v>
      </c>
      <c r="W2872" s="28">
        <f t="shared" si="346"/>
        <v>7</v>
      </c>
    </row>
    <row r="2873" spans="1:23" outlineLevel="1" x14ac:dyDescent="0.25">
      <c r="A2873" s="24" t="s">
        <v>2037</v>
      </c>
      <c r="B2873" s="25"/>
      <c r="C2873" s="25"/>
      <c r="D2873" s="25"/>
      <c r="E2873" s="25"/>
      <c r="F2873" s="25"/>
      <c r="G2873" s="25"/>
      <c r="H2873" s="26">
        <f t="shared" ref="H2873:W2873" si="355">SUBTOTAL(9,H2872:H2872)</f>
        <v>1</v>
      </c>
      <c r="I2873" s="26">
        <f t="shared" si="355"/>
        <v>0</v>
      </c>
      <c r="J2873" s="26">
        <f t="shared" si="355"/>
        <v>1</v>
      </c>
      <c r="K2873" s="26">
        <f t="shared" si="355"/>
        <v>1</v>
      </c>
      <c r="L2873" s="26">
        <f t="shared" si="355"/>
        <v>0</v>
      </c>
      <c r="M2873" s="26">
        <f t="shared" si="355"/>
        <v>1</v>
      </c>
      <c r="N2873" s="26">
        <f t="shared" si="355"/>
        <v>2</v>
      </c>
      <c r="O2873" s="26">
        <f t="shared" si="355"/>
        <v>0</v>
      </c>
      <c r="P2873" s="26">
        <f t="shared" si="355"/>
        <v>0</v>
      </c>
      <c r="Q2873" s="26">
        <f t="shared" si="355"/>
        <v>1</v>
      </c>
      <c r="R2873" s="26">
        <f t="shared" si="355"/>
        <v>0</v>
      </c>
      <c r="S2873" s="26">
        <f t="shared" si="355"/>
        <v>0</v>
      </c>
      <c r="T2873" s="26">
        <f t="shared" si="355"/>
        <v>0</v>
      </c>
      <c r="U2873" s="26">
        <f t="shared" si="355"/>
        <v>0</v>
      </c>
      <c r="V2873" s="26">
        <f t="shared" si="355"/>
        <v>0</v>
      </c>
      <c r="W2873" s="28">
        <f t="shared" si="355"/>
        <v>7</v>
      </c>
    </row>
    <row r="2874" spans="1:23" outlineLevel="2" x14ac:dyDescent="0.25">
      <c r="A2874" s="20" t="s">
        <v>1480</v>
      </c>
      <c r="B2874" s="20">
        <v>1445</v>
      </c>
      <c r="C2874" s="20" t="s">
        <v>120</v>
      </c>
      <c r="D2874" s="20">
        <v>14</v>
      </c>
      <c r="E2874" s="20" t="s">
        <v>24</v>
      </c>
      <c r="F2874" s="20">
        <v>16</v>
      </c>
      <c r="G2874" s="20" t="s">
        <v>269</v>
      </c>
      <c r="H2874" s="23">
        <v>1</v>
      </c>
      <c r="W2874" s="28">
        <f t="shared" si="346"/>
        <v>1</v>
      </c>
    </row>
    <row r="2875" spans="1:23" outlineLevel="2" x14ac:dyDescent="0.25">
      <c r="A2875" s="20" t="s">
        <v>1480</v>
      </c>
      <c r="B2875" s="20">
        <v>1445</v>
      </c>
      <c r="C2875" s="20" t="s">
        <v>120</v>
      </c>
      <c r="D2875" s="20">
        <v>14</v>
      </c>
      <c r="E2875" s="20" t="s">
        <v>24</v>
      </c>
      <c r="F2875" s="20">
        <v>27</v>
      </c>
      <c r="G2875" s="20" t="s">
        <v>270</v>
      </c>
      <c r="M2875" s="23">
        <v>1</v>
      </c>
      <c r="W2875" s="28">
        <f t="shared" si="346"/>
        <v>1</v>
      </c>
    </row>
    <row r="2876" spans="1:23" outlineLevel="2" x14ac:dyDescent="0.25">
      <c r="A2876" s="20" t="s">
        <v>1480</v>
      </c>
      <c r="B2876" s="20">
        <v>1445</v>
      </c>
      <c r="C2876" s="20" t="s">
        <v>120</v>
      </c>
      <c r="D2876" s="20">
        <v>1501</v>
      </c>
      <c r="E2876" s="20" t="s">
        <v>93</v>
      </c>
      <c r="F2876" s="20">
        <v>1502</v>
      </c>
      <c r="G2876" s="20" t="s">
        <v>93</v>
      </c>
      <c r="S2876" s="23">
        <v>1</v>
      </c>
      <c r="W2876" s="28">
        <f t="shared" si="346"/>
        <v>1</v>
      </c>
    </row>
    <row r="2877" spans="1:23" outlineLevel="2" x14ac:dyDescent="0.25">
      <c r="A2877" s="20" t="s">
        <v>1480</v>
      </c>
      <c r="B2877" s="20">
        <v>1445</v>
      </c>
      <c r="C2877" s="20" t="s">
        <v>120</v>
      </c>
      <c r="D2877" s="20">
        <v>1672</v>
      </c>
      <c r="E2877" s="20" t="s">
        <v>94</v>
      </c>
      <c r="F2877" s="20">
        <v>1673</v>
      </c>
      <c r="G2877" s="20" t="s">
        <v>94</v>
      </c>
      <c r="R2877" s="23">
        <v>1</v>
      </c>
      <c r="U2877" s="23">
        <v>1</v>
      </c>
      <c r="W2877" s="28">
        <f t="shared" si="346"/>
        <v>2</v>
      </c>
    </row>
    <row r="2878" spans="1:23" outlineLevel="2" x14ac:dyDescent="0.25">
      <c r="A2878" s="20" t="s">
        <v>1480</v>
      </c>
      <c r="B2878" s="20">
        <v>1445</v>
      </c>
      <c r="C2878" s="20" t="s">
        <v>120</v>
      </c>
      <c r="D2878" s="20">
        <v>1739</v>
      </c>
      <c r="E2878" s="20" t="s">
        <v>96</v>
      </c>
      <c r="F2878" s="20">
        <v>1715</v>
      </c>
      <c r="G2878" s="20" t="s">
        <v>96</v>
      </c>
      <c r="S2878" s="23">
        <v>1</v>
      </c>
      <c r="W2878" s="28">
        <f t="shared" si="346"/>
        <v>1</v>
      </c>
    </row>
    <row r="2879" spans="1:23" outlineLevel="2" x14ac:dyDescent="0.25">
      <c r="A2879" s="20" t="s">
        <v>1480</v>
      </c>
      <c r="B2879" s="20">
        <v>1445</v>
      </c>
      <c r="C2879" s="20" t="s">
        <v>120</v>
      </c>
      <c r="D2879" s="20">
        <v>1445</v>
      </c>
      <c r="E2879" s="20" t="s">
        <v>120</v>
      </c>
      <c r="F2879" s="20">
        <v>307</v>
      </c>
      <c r="G2879" s="20" t="s">
        <v>447</v>
      </c>
      <c r="H2879" s="23">
        <v>32</v>
      </c>
      <c r="J2879" s="23">
        <v>42</v>
      </c>
      <c r="K2879" s="23">
        <v>45</v>
      </c>
      <c r="L2879" s="23">
        <v>42</v>
      </c>
      <c r="M2879" s="23">
        <v>44</v>
      </c>
      <c r="W2879" s="28">
        <f t="shared" ref="W2879:W2953" si="356">SUM(H2879:V2879)</f>
        <v>205</v>
      </c>
    </row>
    <row r="2880" spans="1:23" outlineLevel="2" x14ac:dyDescent="0.25">
      <c r="A2880" s="20" t="s">
        <v>1480</v>
      </c>
      <c r="B2880" s="20">
        <v>1445</v>
      </c>
      <c r="C2880" s="20" t="s">
        <v>120</v>
      </c>
      <c r="D2880" s="20">
        <v>1445</v>
      </c>
      <c r="E2880" s="20" t="s">
        <v>120</v>
      </c>
      <c r="F2880" s="20">
        <v>308</v>
      </c>
      <c r="G2880" s="20" t="s">
        <v>449</v>
      </c>
      <c r="S2880" s="23">
        <v>52</v>
      </c>
      <c r="T2880" s="23">
        <v>61</v>
      </c>
      <c r="U2880" s="23">
        <v>51</v>
      </c>
      <c r="V2880" s="23">
        <v>49</v>
      </c>
      <c r="W2880" s="28">
        <f t="shared" si="356"/>
        <v>213</v>
      </c>
    </row>
    <row r="2881" spans="1:23" outlineLevel="2" x14ac:dyDescent="0.25">
      <c r="A2881" s="20" t="s">
        <v>1480</v>
      </c>
      <c r="B2881" s="20">
        <v>1445</v>
      </c>
      <c r="C2881" s="20" t="s">
        <v>120</v>
      </c>
      <c r="D2881" s="20">
        <v>1445</v>
      </c>
      <c r="E2881" s="20" t="s">
        <v>120</v>
      </c>
      <c r="F2881" s="20">
        <v>309</v>
      </c>
      <c r="G2881" s="20" t="s">
        <v>450</v>
      </c>
      <c r="N2881" s="23">
        <v>43</v>
      </c>
      <c r="O2881" s="23">
        <v>39</v>
      </c>
      <c r="P2881" s="23">
        <v>41</v>
      </c>
      <c r="Q2881" s="23">
        <v>41</v>
      </c>
      <c r="R2881" s="23">
        <v>48</v>
      </c>
      <c r="W2881" s="28">
        <f t="shared" si="356"/>
        <v>212</v>
      </c>
    </row>
    <row r="2882" spans="1:23" outlineLevel="2" x14ac:dyDescent="0.25">
      <c r="A2882" s="20" t="s">
        <v>1480</v>
      </c>
      <c r="B2882" s="20">
        <v>1445</v>
      </c>
      <c r="C2882" s="20" t="s">
        <v>120</v>
      </c>
      <c r="D2882" s="20">
        <v>1446</v>
      </c>
      <c r="E2882" s="20" t="s">
        <v>122</v>
      </c>
      <c r="F2882" s="20">
        <v>1057</v>
      </c>
      <c r="G2882" s="20" t="s">
        <v>463</v>
      </c>
      <c r="S2882" s="23">
        <v>1</v>
      </c>
      <c r="W2882" s="28">
        <f t="shared" si="356"/>
        <v>1</v>
      </c>
    </row>
    <row r="2883" spans="1:23" outlineLevel="2" x14ac:dyDescent="0.25">
      <c r="A2883" s="20" t="s">
        <v>1480</v>
      </c>
      <c r="B2883" s="20">
        <v>1445</v>
      </c>
      <c r="C2883" s="20" t="s">
        <v>120</v>
      </c>
      <c r="D2883" s="20">
        <v>617</v>
      </c>
      <c r="E2883" s="20" t="s">
        <v>129</v>
      </c>
      <c r="F2883" s="20">
        <v>619</v>
      </c>
      <c r="G2883" s="20" t="s">
        <v>498</v>
      </c>
      <c r="S2883" s="23">
        <v>1</v>
      </c>
      <c r="W2883" s="28">
        <f t="shared" si="356"/>
        <v>1</v>
      </c>
    </row>
    <row r="2884" spans="1:23" outlineLevel="2" x14ac:dyDescent="0.25">
      <c r="A2884" s="20" t="s">
        <v>1480</v>
      </c>
      <c r="B2884" s="20">
        <v>1445</v>
      </c>
      <c r="C2884" s="20" t="s">
        <v>120</v>
      </c>
      <c r="D2884" s="20">
        <v>847</v>
      </c>
      <c r="E2884" s="20" t="s">
        <v>164</v>
      </c>
      <c r="F2884" s="20">
        <v>848</v>
      </c>
      <c r="G2884" s="20" t="s">
        <v>664</v>
      </c>
      <c r="J2884" s="23">
        <v>1</v>
      </c>
      <c r="M2884" s="23">
        <v>2</v>
      </c>
      <c r="W2884" s="28">
        <f t="shared" si="356"/>
        <v>3</v>
      </c>
    </row>
    <row r="2885" spans="1:23" outlineLevel="2" x14ac:dyDescent="0.25">
      <c r="A2885" s="20" t="s">
        <v>1480</v>
      </c>
      <c r="B2885" s="20">
        <v>1445</v>
      </c>
      <c r="C2885" s="20" t="s">
        <v>120</v>
      </c>
      <c r="D2885" s="20">
        <v>847</v>
      </c>
      <c r="E2885" s="20" t="s">
        <v>164</v>
      </c>
      <c r="F2885" s="20">
        <v>851</v>
      </c>
      <c r="G2885" s="20" t="s">
        <v>665</v>
      </c>
      <c r="T2885" s="23">
        <v>1</v>
      </c>
      <c r="W2885" s="28">
        <f t="shared" si="356"/>
        <v>1</v>
      </c>
    </row>
    <row r="2886" spans="1:23" outlineLevel="2" x14ac:dyDescent="0.25">
      <c r="A2886" s="20" t="s">
        <v>1480</v>
      </c>
      <c r="B2886" s="20">
        <v>1445</v>
      </c>
      <c r="C2886" s="20" t="s">
        <v>120</v>
      </c>
      <c r="D2886" s="20">
        <v>524</v>
      </c>
      <c r="E2886" s="20" t="s">
        <v>215</v>
      </c>
      <c r="F2886" s="20">
        <v>525</v>
      </c>
      <c r="G2886" s="20" t="s">
        <v>825</v>
      </c>
      <c r="J2886" s="23">
        <v>1</v>
      </c>
      <c r="W2886" s="28">
        <f t="shared" si="356"/>
        <v>1</v>
      </c>
    </row>
    <row r="2887" spans="1:23" outlineLevel="1" x14ac:dyDescent="0.25">
      <c r="A2887" s="24" t="s">
        <v>2038</v>
      </c>
      <c r="B2887" s="25"/>
      <c r="C2887" s="25"/>
      <c r="D2887" s="25"/>
      <c r="E2887" s="25"/>
      <c r="F2887" s="25"/>
      <c r="G2887" s="25"/>
      <c r="H2887" s="26">
        <f t="shared" ref="H2887:W2887" si="357">SUBTOTAL(9,H2874:H2886)</f>
        <v>33</v>
      </c>
      <c r="I2887" s="26">
        <f t="shared" si="357"/>
        <v>0</v>
      </c>
      <c r="J2887" s="26">
        <f t="shared" si="357"/>
        <v>44</v>
      </c>
      <c r="K2887" s="26">
        <f t="shared" si="357"/>
        <v>45</v>
      </c>
      <c r="L2887" s="26">
        <f t="shared" si="357"/>
        <v>42</v>
      </c>
      <c r="M2887" s="26">
        <f t="shared" si="357"/>
        <v>47</v>
      </c>
      <c r="N2887" s="26">
        <f t="shared" si="357"/>
        <v>43</v>
      </c>
      <c r="O2887" s="26">
        <f t="shared" si="357"/>
        <v>39</v>
      </c>
      <c r="P2887" s="26">
        <f t="shared" si="357"/>
        <v>41</v>
      </c>
      <c r="Q2887" s="26">
        <f t="shared" si="357"/>
        <v>41</v>
      </c>
      <c r="R2887" s="26">
        <f t="shared" si="357"/>
        <v>49</v>
      </c>
      <c r="S2887" s="26">
        <f t="shared" si="357"/>
        <v>56</v>
      </c>
      <c r="T2887" s="26">
        <f t="shared" si="357"/>
        <v>62</v>
      </c>
      <c r="U2887" s="26">
        <f t="shared" si="357"/>
        <v>52</v>
      </c>
      <c r="V2887" s="26">
        <f t="shared" si="357"/>
        <v>49</v>
      </c>
      <c r="W2887" s="28">
        <f t="shared" si="357"/>
        <v>643</v>
      </c>
    </row>
    <row r="2888" spans="1:23" outlineLevel="2" x14ac:dyDescent="0.25">
      <c r="A2888" s="20" t="s">
        <v>1481</v>
      </c>
      <c r="B2888" s="20">
        <v>561</v>
      </c>
      <c r="C2888" s="20" t="s">
        <v>121</v>
      </c>
      <c r="D2888" s="20">
        <v>229</v>
      </c>
      <c r="E2888" s="20" t="s">
        <v>80</v>
      </c>
      <c r="F2888" s="20">
        <v>230</v>
      </c>
      <c r="G2888" s="20" t="s">
        <v>368</v>
      </c>
      <c r="R2888" s="23">
        <v>1</v>
      </c>
      <c r="W2888" s="28">
        <f t="shared" si="356"/>
        <v>1</v>
      </c>
    </row>
    <row r="2889" spans="1:23" outlineLevel="2" x14ac:dyDescent="0.25">
      <c r="A2889" s="20" t="s">
        <v>1481</v>
      </c>
      <c r="B2889" s="20">
        <v>561</v>
      </c>
      <c r="C2889" s="20" t="s">
        <v>121</v>
      </c>
      <c r="D2889" s="20">
        <v>1095</v>
      </c>
      <c r="E2889" s="20" t="s">
        <v>235</v>
      </c>
      <c r="F2889" s="20">
        <v>1096</v>
      </c>
      <c r="G2889" s="20" t="s">
        <v>235</v>
      </c>
      <c r="U2889" s="23">
        <v>1</v>
      </c>
      <c r="W2889" s="28">
        <f t="shared" si="356"/>
        <v>1</v>
      </c>
    </row>
    <row r="2890" spans="1:23" outlineLevel="2" x14ac:dyDescent="0.25">
      <c r="A2890" s="20" t="s">
        <v>1481</v>
      </c>
      <c r="B2890" s="20">
        <v>561</v>
      </c>
      <c r="C2890" s="20" t="s">
        <v>121</v>
      </c>
      <c r="D2890" s="20">
        <v>561</v>
      </c>
      <c r="E2890" s="20" t="s">
        <v>121</v>
      </c>
      <c r="F2890" s="20">
        <v>564</v>
      </c>
      <c r="G2890" s="20" t="s">
        <v>453</v>
      </c>
      <c r="J2890" s="23">
        <v>5</v>
      </c>
      <c r="K2890" s="23">
        <v>5</v>
      </c>
      <c r="L2890" s="23">
        <v>7</v>
      </c>
      <c r="M2890" s="23">
        <v>5</v>
      </c>
      <c r="N2890" s="23">
        <v>11</v>
      </c>
      <c r="O2890" s="23">
        <v>4</v>
      </c>
      <c r="W2890" s="28">
        <f t="shared" si="356"/>
        <v>37</v>
      </c>
    </row>
    <row r="2891" spans="1:23" outlineLevel="2" x14ac:dyDescent="0.25">
      <c r="A2891" s="20" t="s">
        <v>1481</v>
      </c>
      <c r="B2891" s="20">
        <v>561</v>
      </c>
      <c r="C2891" s="20" t="s">
        <v>121</v>
      </c>
      <c r="D2891" s="20">
        <v>561</v>
      </c>
      <c r="E2891" s="20" t="s">
        <v>121</v>
      </c>
      <c r="F2891" s="20">
        <v>562</v>
      </c>
      <c r="G2891" s="20" t="s">
        <v>454</v>
      </c>
      <c r="H2891" s="23">
        <v>3</v>
      </c>
      <c r="J2891" s="23">
        <v>1</v>
      </c>
      <c r="L2891" s="23">
        <v>2</v>
      </c>
      <c r="N2891" s="23">
        <v>1</v>
      </c>
      <c r="W2891" s="28">
        <f t="shared" si="356"/>
        <v>7</v>
      </c>
    </row>
    <row r="2892" spans="1:23" outlineLevel="2" x14ac:dyDescent="0.25">
      <c r="A2892" s="20" t="s">
        <v>1481</v>
      </c>
      <c r="B2892" s="20">
        <v>561</v>
      </c>
      <c r="C2892" s="20" t="s">
        <v>121</v>
      </c>
      <c r="D2892" s="20">
        <v>561</v>
      </c>
      <c r="E2892" s="20" t="s">
        <v>121</v>
      </c>
      <c r="F2892" s="20">
        <v>568</v>
      </c>
      <c r="G2892" s="20" t="s">
        <v>455</v>
      </c>
      <c r="L2892" s="23">
        <v>1</v>
      </c>
      <c r="M2892" s="23">
        <v>1</v>
      </c>
      <c r="N2892" s="23">
        <v>2</v>
      </c>
      <c r="W2892" s="28">
        <f t="shared" si="356"/>
        <v>4</v>
      </c>
    </row>
    <row r="2893" spans="1:23" outlineLevel="2" x14ac:dyDescent="0.25">
      <c r="A2893" s="20" t="s">
        <v>1481</v>
      </c>
      <c r="B2893" s="20">
        <v>561</v>
      </c>
      <c r="C2893" s="20" t="s">
        <v>121</v>
      </c>
      <c r="D2893" s="20">
        <v>561</v>
      </c>
      <c r="E2893" s="20" t="s">
        <v>121</v>
      </c>
      <c r="F2893" s="20">
        <v>567</v>
      </c>
      <c r="G2893" s="20" t="s">
        <v>456</v>
      </c>
      <c r="S2893" s="23">
        <v>4</v>
      </c>
      <c r="T2893" s="23">
        <v>7</v>
      </c>
      <c r="U2893" s="23">
        <v>5</v>
      </c>
      <c r="W2893" s="28">
        <f t="shared" si="356"/>
        <v>16</v>
      </c>
    </row>
    <row r="2894" spans="1:23" outlineLevel="2" x14ac:dyDescent="0.25">
      <c r="A2894" s="20" t="s">
        <v>1481</v>
      </c>
      <c r="B2894" s="20">
        <v>561</v>
      </c>
      <c r="C2894" s="20" t="s">
        <v>121</v>
      </c>
      <c r="D2894" s="20">
        <v>561</v>
      </c>
      <c r="E2894" s="20" t="s">
        <v>121</v>
      </c>
      <c r="F2894" s="20">
        <v>569</v>
      </c>
      <c r="G2894" s="20" t="s">
        <v>457</v>
      </c>
      <c r="P2894" s="23">
        <v>9</v>
      </c>
      <c r="Q2894" s="23">
        <v>4</v>
      </c>
      <c r="R2894" s="23">
        <v>8</v>
      </c>
      <c r="W2894" s="28">
        <f t="shared" si="356"/>
        <v>21</v>
      </c>
    </row>
    <row r="2895" spans="1:23" outlineLevel="2" x14ac:dyDescent="0.25">
      <c r="A2895" s="20" t="s">
        <v>1481</v>
      </c>
      <c r="B2895" s="20">
        <v>561</v>
      </c>
      <c r="C2895" s="20" t="s">
        <v>121</v>
      </c>
      <c r="D2895" s="20">
        <v>561</v>
      </c>
      <c r="E2895" s="20" t="s">
        <v>121</v>
      </c>
      <c r="F2895" s="20">
        <v>565</v>
      </c>
      <c r="G2895" s="20" t="s">
        <v>458</v>
      </c>
      <c r="N2895" s="23">
        <v>1</v>
      </c>
      <c r="W2895" s="28">
        <f t="shared" si="356"/>
        <v>1</v>
      </c>
    </row>
    <row r="2896" spans="1:23" outlineLevel="2" x14ac:dyDescent="0.25">
      <c r="A2896" s="20" t="s">
        <v>1481</v>
      </c>
      <c r="B2896" s="20">
        <v>561</v>
      </c>
      <c r="C2896" s="20" t="s">
        <v>121</v>
      </c>
      <c r="D2896" s="20">
        <v>561</v>
      </c>
      <c r="E2896" s="20" t="s">
        <v>121</v>
      </c>
      <c r="F2896" s="20">
        <v>563</v>
      </c>
      <c r="G2896" s="20" t="s">
        <v>460</v>
      </c>
      <c r="N2896" s="23">
        <v>1</v>
      </c>
      <c r="W2896" s="28">
        <f t="shared" si="356"/>
        <v>1</v>
      </c>
    </row>
    <row r="2897" spans="1:23" outlineLevel="2" x14ac:dyDescent="0.25">
      <c r="A2897" s="20" t="s">
        <v>1481</v>
      </c>
      <c r="B2897" s="20">
        <v>561</v>
      </c>
      <c r="C2897" s="20" t="s">
        <v>121</v>
      </c>
      <c r="D2897" s="20">
        <v>1733</v>
      </c>
      <c r="E2897" s="20" t="s">
        <v>179</v>
      </c>
      <c r="F2897" s="20">
        <v>735</v>
      </c>
      <c r="G2897" s="20" t="s">
        <v>727</v>
      </c>
      <c r="U2897" s="23">
        <v>1</v>
      </c>
      <c r="V2897" s="23">
        <v>1</v>
      </c>
      <c r="W2897" s="28">
        <f t="shared" si="356"/>
        <v>2</v>
      </c>
    </row>
    <row r="2898" spans="1:23" outlineLevel="2" x14ac:dyDescent="0.25">
      <c r="A2898" s="20" t="s">
        <v>1481</v>
      </c>
      <c r="B2898" s="20">
        <v>561</v>
      </c>
      <c r="C2898" s="20" t="s">
        <v>121</v>
      </c>
      <c r="D2898" s="20">
        <v>681</v>
      </c>
      <c r="E2898" s="20" t="s">
        <v>192</v>
      </c>
      <c r="F2898" s="20">
        <v>682</v>
      </c>
      <c r="G2898" s="20" t="s">
        <v>769</v>
      </c>
      <c r="J2898" s="23">
        <v>1</v>
      </c>
      <c r="W2898" s="28">
        <f t="shared" si="356"/>
        <v>1</v>
      </c>
    </row>
    <row r="2899" spans="1:23" outlineLevel="1" x14ac:dyDescent="0.25">
      <c r="A2899" s="24" t="s">
        <v>2039</v>
      </c>
      <c r="B2899" s="25"/>
      <c r="C2899" s="25"/>
      <c r="D2899" s="25"/>
      <c r="E2899" s="25"/>
      <c r="F2899" s="25"/>
      <c r="G2899" s="25"/>
      <c r="H2899" s="26">
        <f t="shared" ref="H2899:W2899" si="358">SUBTOTAL(9,H2888:H2898)</f>
        <v>3</v>
      </c>
      <c r="I2899" s="26">
        <f t="shared" si="358"/>
        <v>0</v>
      </c>
      <c r="J2899" s="26">
        <f t="shared" si="358"/>
        <v>7</v>
      </c>
      <c r="K2899" s="26">
        <f t="shared" si="358"/>
        <v>5</v>
      </c>
      <c r="L2899" s="26">
        <f t="shared" si="358"/>
        <v>10</v>
      </c>
      <c r="M2899" s="26">
        <f t="shared" si="358"/>
        <v>6</v>
      </c>
      <c r="N2899" s="26">
        <f t="shared" si="358"/>
        <v>16</v>
      </c>
      <c r="O2899" s="26">
        <f t="shared" si="358"/>
        <v>4</v>
      </c>
      <c r="P2899" s="26">
        <f t="shared" si="358"/>
        <v>9</v>
      </c>
      <c r="Q2899" s="26">
        <f t="shared" si="358"/>
        <v>4</v>
      </c>
      <c r="R2899" s="26">
        <f t="shared" si="358"/>
        <v>9</v>
      </c>
      <c r="S2899" s="26">
        <f t="shared" si="358"/>
        <v>4</v>
      </c>
      <c r="T2899" s="26">
        <f t="shared" si="358"/>
        <v>7</v>
      </c>
      <c r="U2899" s="26">
        <f t="shared" si="358"/>
        <v>7</v>
      </c>
      <c r="V2899" s="26">
        <f t="shared" si="358"/>
        <v>1</v>
      </c>
      <c r="W2899" s="28">
        <f t="shared" si="358"/>
        <v>92</v>
      </c>
    </row>
    <row r="2900" spans="1:23" outlineLevel="2" x14ac:dyDescent="0.25">
      <c r="A2900" s="20" t="s">
        <v>1482</v>
      </c>
      <c r="B2900" s="20">
        <v>951</v>
      </c>
      <c r="C2900" s="20" t="s">
        <v>177</v>
      </c>
      <c r="D2900" s="20">
        <v>1154</v>
      </c>
      <c r="E2900" s="20" t="s">
        <v>229</v>
      </c>
      <c r="F2900" s="20">
        <v>1155</v>
      </c>
      <c r="G2900" s="20" t="s">
        <v>229</v>
      </c>
      <c r="S2900" s="23">
        <v>9</v>
      </c>
      <c r="T2900" s="23">
        <v>3</v>
      </c>
      <c r="U2900" s="23">
        <v>7</v>
      </c>
      <c r="V2900" s="23">
        <v>2</v>
      </c>
      <c r="W2900" s="28">
        <f t="shared" si="356"/>
        <v>21</v>
      </c>
    </row>
    <row r="2901" spans="1:23" outlineLevel="2" x14ac:dyDescent="0.25">
      <c r="A2901" s="20" t="s">
        <v>1482</v>
      </c>
      <c r="B2901" s="20">
        <v>951</v>
      </c>
      <c r="C2901" s="20" t="s">
        <v>177</v>
      </c>
      <c r="D2901" s="20">
        <v>210</v>
      </c>
      <c r="E2901" s="20" t="s">
        <v>71</v>
      </c>
      <c r="F2901" s="20">
        <v>213</v>
      </c>
      <c r="G2901" s="20" t="s">
        <v>358</v>
      </c>
      <c r="J2901" s="23">
        <v>1</v>
      </c>
      <c r="Q2901" s="23">
        <v>1</v>
      </c>
      <c r="S2901" s="23">
        <v>1</v>
      </c>
      <c r="U2901" s="23">
        <v>1</v>
      </c>
      <c r="W2901" s="28">
        <f t="shared" si="356"/>
        <v>4</v>
      </c>
    </row>
    <row r="2902" spans="1:23" outlineLevel="2" x14ac:dyDescent="0.25">
      <c r="A2902" s="20" t="s">
        <v>1482</v>
      </c>
      <c r="B2902" s="20">
        <v>951</v>
      </c>
      <c r="C2902" s="20" t="s">
        <v>177</v>
      </c>
      <c r="D2902" s="20">
        <v>951</v>
      </c>
      <c r="E2902" s="20" t="s">
        <v>177</v>
      </c>
      <c r="F2902" s="20">
        <v>956</v>
      </c>
      <c r="G2902" s="20" t="s">
        <v>722</v>
      </c>
      <c r="H2902" s="23">
        <v>1</v>
      </c>
      <c r="J2902" s="23">
        <v>4</v>
      </c>
      <c r="K2902" s="23">
        <v>6</v>
      </c>
      <c r="L2902" s="23">
        <v>6</v>
      </c>
      <c r="M2902" s="23">
        <v>6</v>
      </c>
      <c r="N2902" s="23">
        <v>5</v>
      </c>
      <c r="W2902" s="28">
        <f t="shared" si="356"/>
        <v>28</v>
      </c>
    </row>
    <row r="2903" spans="1:23" outlineLevel="2" x14ac:dyDescent="0.25">
      <c r="A2903" s="20" t="s">
        <v>1482</v>
      </c>
      <c r="B2903" s="20">
        <v>951</v>
      </c>
      <c r="C2903" s="20" t="s">
        <v>177</v>
      </c>
      <c r="D2903" s="20">
        <v>951</v>
      </c>
      <c r="E2903" s="20" t="s">
        <v>177</v>
      </c>
      <c r="F2903" s="20">
        <v>954</v>
      </c>
      <c r="G2903" s="20" t="s">
        <v>723</v>
      </c>
      <c r="O2903" s="23">
        <v>3</v>
      </c>
      <c r="P2903" s="23">
        <v>2</v>
      </c>
      <c r="Q2903" s="23">
        <v>7</v>
      </c>
      <c r="R2903" s="23">
        <v>6</v>
      </c>
      <c r="W2903" s="28">
        <f t="shared" si="356"/>
        <v>18</v>
      </c>
    </row>
    <row r="2904" spans="1:23" outlineLevel="1" x14ac:dyDescent="0.25">
      <c r="A2904" s="24" t="s">
        <v>2040</v>
      </c>
      <c r="B2904" s="25"/>
      <c r="C2904" s="25"/>
      <c r="D2904" s="25"/>
      <c r="E2904" s="25"/>
      <c r="F2904" s="25"/>
      <c r="G2904" s="25"/>
      <c r="H2904" s="26">
        <f t="shared" ref="H2904:W2904" si="359">SUBTOTAL(9,H2900:H2903)</f>
        <v>1</v>
      </c>
      <c r="I2904" s="26">
        <f t="shared" si="359"/>
        <v>0</v>
      </c>
      <c r="J2904" s="26">
        <f t="shared" si="359"/>
        <v>5</v>
      </c>
      <c r="K2904" s="26">
        <f t="shared" si="359"/>
        <v>6</v>
      </c>
      <c r="L2904" s="26">
        <f t="shared" si="359"/>
        <v>6</v>
      </c>
      <c r="M2904" s="26">
        <f t="shared" si="359"/>
        <v>6</v>
      </c>
      <c r="N2904" s="26">
        <f t="shared" si="359"/>
        <v>5</v>
      </c>
      <c r="O2904" s="26">
        <f t="shared" si="359"/>
        <v>3</v>
      </c>
      <c r="P2904" s="26">
        <f t="shared" si="359"/>
        <v>2</v>
      </c>
      <c r="Q2904" s="26">
        <f t="shared" si="359"/>
        <v>8</v>
      </c>
      <c r="R2904" s="26">
        <f t="shared" si="359"/>
        <v>6</v>
      </c>
      <c r="S2904" s="26">
        <f t="shared" si="359"/>
        <v>10</v>
      </c>
      <c r="T2904" s="26">
        <f t="shared" si="359"/>
        <v>3</v>
      </c>
      <c r="U2904" s="26">
        <f t="shared" si="359"/>
        <v>8</v>
      </c>
      <c r="V2904" s="26">
        <f t="shared" si="359"/>
        <v>2</v>
      </c>
      <c r="W2904" s="28">
        <f t="shared" si="359"/>
        <v>71</v>
      </c>
    </row>
    <row r="2905" spans="1:23" outlineLevel="2" x14ac:dyDescent="0.25">
      <c r="A2905" s="20" t="s">
        <v>1483</v>
      </c>
      <c r="B2905" s="20">
        <v>707</v>
      </c>
      <c r="C2905" s="20" t="s">
        <v>146</v>
      </c>
      <c r="D2905" s="20">
        <v>1672</v>
      </c>
      <c r="E2905" s="20" t="s">
        <v>94</v>
      </c>
      <c r="F2905" s="20">
        <v>1673</v>
      </c>
      <c r="G2905" s="20" t="s">
        <v>94</v>
      </c>
      <c r="S2905" s="23">
        <v>1</v>
      </c>
      <c r="W2905" s="28">
        <f t="shared" si="356"/>
        <v>1</v>
      </c>
    </row>
    <row r="2906" spans="1:23" outlineLevel="2" x14ac:dyDescent="0.25">
      <c r="A2906" s="20" t="s">
        <v>1483</v>
      </c>
      <c r="B2906" s="20">
        <v>707</v>
      </c>
      <c r="C2906" s="20" t="s">
        <v>146</v>
      </c>
      <c r="D2906" s="20">
        <v>707</v>
      </c>
      <c r="E2906" s="20" t="s">
        <v>146</v>
      </c>
      <c r="F2906" s="20">
        <v>708</v>
      </c>
      <c r="G2906" s="20" t="s">
        <v>595</v>
      </c>
      <c r="H2906" s="23">
        <v>4</v>
      </c>
      <c r="I2906" s="23">
        <v>2</v>
      </c>
      <c r="J2906" s="23">
        <v>7</v>
      </c>
      <c r="K2906" s="23">
        <v>12</v>
      </c>
      <c r="L2906" s="23">
        <v>2</v>
      </c>
      <c r="W2906" s="28">
        <f t="shared" si="356"/>
        <v>27</v>
      </c>
    </row>
    <row r="2907" spans="1:23" outlineLevel="2" x14ac:dyDescent="0.25">
      <c r="A2907" s="20" t="s">
        <v>1483</v>
      </c>
      <c r="B2907" s="20">
        <v>707</v>
      </c>
      <c r="C2907" s="20" t="s">
        <v>146</v>
      </c>
      <c r="D2907" s="20">
        <v>707</v>
      </c>
      <c r="E2907" s="20" t="s">
        <v>146</v>
      </c>
      <c r="F2907" s="20">
        <v>709</v>
      </c>
      <c r="G2907" s="20" t="s">
        <v>596</v>
      </c>
      <c r="S2907" s="23">
        <v>8</v>
      </c>
      <c r="T2907" s="23">
        <v>6</v>
      </c>
      <c r="U2907" s="23">
        <v>4</v>
      </c>
      <c r="V2907" s="23">
        <v>3</v>
      </c>
      <c r="W2907" s="28">
        <f t="shared" si="356"/>
        <v>21</v>
      </c>
    </row>
    <row r="2908" spans="1:23" outlineLevel="2" x14ac:dyDescent="0.25">
      <c r="A2908" s="20" t="s">
        <v>1483</v>
      </c>
      <c r="B2908" s="20">
        <v>707</v>
      </c>
      <c r="C2908" s="20" t="s">
        <v>146</v>
      </c>
      <c r="D2908" s="20">
        <v>707</v>
      </c>
      <c r="E2908" s="20" t="s">
        <v>146</v>
      </c>
      <c r="F2908" s="20">
        <v>711</v>
      </c>
      <c r="G2908" s="20" t="s">
        <v>597</v>
      </c>
      <c r="P2908" s="23">
        <v>6</v>
      </c>
      <c r="Q2908" s="23">
        <v>12</v>
      </c>
      <c r="R2908" s="23">
        <v>9</v>
      </c>
      <c r="W2908" s="28">
        <f t="shared" si="356"/>
        <v>27</v>
      </c>
    </row>
    <row r="2909" spans="1:23" outlineLevel="2" x14ac:dyDescent="0.25">
      <c r="A2909" s="20" t="s">
        <v>1483</v>
      </c>
      <c r="B2909" s="20">
        <v>707</v>
      </c>
      <c r="C2909" s="20" t="s">
        <v>146</v>
      </c>
      <c r="D2909" s="20">
        <v>707</v>
      </c>
      <c r="E2909" s="20" t="s">
        <v>146</v>
      </c>
      <c r="F2909" s="20">
        <v>710</v>
      </c>
      <c r="G2909" s="20" t="s">
        <v>598</v>
      </c>
      <c r="M2909" s="23">
        <v>9</v>
      </c>
      <c r="N2909" s="23">
        <v>6</v>
      </c>
      <c r="O2909" s="23">
        <v>8</v>
      </c>
      <c r="W2909" s="28">
        <f t="shared" si="356"/>
        <v>23</v>
      </c>
    </row>
    <row r="2910" spans="1:23" outlineLevel="1" x14ac:dyDescent="0.25">
      <c r="A2910" s="24" t="s">
        <v>2041</v>
      </c>
      <c r="B2910" s="25"/>
      <c r="C2910" s="25"/>
      <c r="D2910" s="25"/>
      <c r="E2910" s="25"/>
      <c r="F2910" s="25"/>
      <c r="G2910" s="25"/>
      <c r="H2910" s="26">
        <f t="shared" ref="H2910:W2910" si="360">SUBTOTAL(9,H2905:H2909)</f>
        <v>4</v>
      </c>
      <c r="I2910" s="26">
        <f t="shared" si="360"/>
        <v>2</v>
      </c>
      <c r="J2910" s="26">
        <f t="shared" si="360"/>
        <v>7</v>
      </c>
      <c r="K2910" s="26">
        <f t="shared" si="360"/>
        <v>12</v>
      </c>
      <c r="L2910" s="26">
        <f t="shared" si="360"/>
        <v>2</v>
      </c>
      <c r="M2910" s="26">
        <f t="shared" si="360"/>
        <v>9</v>
      </c>
      <c r="N2910" s="26">
        <f t="shared" si="360"/>
        <v>6</v>
      </c>
      <c r="O2910" s="26">
        <f t="shared" si="360"/>
        <v>8</v>
      </c>
      <c r="P2910" s="26">
        <f t="shared" si="360"/>
        <v>6</v>
      </c>
      <c r="Q2910" s="26">
        <f t="shared" si="360"/>
        <v>12</v>
      </c>
      <c r="R2910" s="26">
        <f t="shared" si="360"/>
        <v>9</v>
      </c>
      <c r="S2910" s="26">
        <f t="shared" si="360"/>
        <v>9</v>
      </c>
      <c r="T2910" s="26">
        <f t="shared" si="360"/>
        <v>6</v>
      </c>
      <c r="U2910" s="26">
        <f t="shared" si="360"/>
        <v>4</v>
      </c>
      <c r="V2910" s="26">
        <f t="shared" si="360"/>
        <v>3</v>
      </c>
      <c r="W2910" s="28">
        <f t="shared" si="360"/>
        <v>99</v>
      </c>
    </row>
    <row r="2911" spans="1:23" outlineLevel="2" x14ac:dyDescent="0.25">
      <c r="A2911" s="20" t="s">
        <v>1484</v>
      </c>
      <c r="B2911" s="20">
        <v>561</v>
      </c>
      <c r="C2911" s="20" t="s">
        <v>121</v>
      </c>
      <c r="D2911" s="20">
        <v>1065</v>
      </c>
      <c r="E2911" s="20" t="s">
        <v>64</v>
      </c>
      <c r="F2911" s="20">
        <v>1066</v>
      </c>
      <c r="G2911" s="20" t="s">
        <v>347</v>
      </c>
      <c r="T2911" s="23">
        <v>1</v>
      </c>
      <c r="W2911" s="28">
        <f t="shared" si="356"/>
        <v>1</v>
      </c>
    </row>
    <row r="2912" spans="1:23" outlineLevel="2" x14ac:dyDescent="0.25">
      <c r="A2912" s="20" t="s">
        <v>1484</v>
      </c>
      <c r="B2912" s="20">
        <v>561</v>
      </c>
      <c r="C2912" s="20" t="s">
        <v>121</v>
      </c>
      <c r="D2912" s="20">
        <v>1501</v>
      </c>
      <c r="E2912" s="20" t="s">
        <v>93</v>
      </c>
      <c r="F2912" s="20">
        <v>1502</v>
      </c>
      <c r="G2912" s="20" t="s">
        <v>93</v>
      </c>
      <c r="T2912" s="23">
        <v>1</v>
      </c>
      <c r="W2912" s="28">
        <f t="shared" si="356"/>
        <v>1</v>
      </c>
    </row>
    <row r="2913" spans="1:23" outlineLevel="2" x14ac:dyDescent="0.25">
      <c r="A2913" s="20" t="s">
        <v>1484</v>
      </c>
      <c r="B2913" s="20">
        <v>561</v>
      </c>
      <c r="C2913" s="20" t="s">
        <v>121</v>
      </c>
      <c r="D2913" s="20">
        <v>1739</v>
      </c>
      <c r="E2913" s="20" t="s">
        <v>96</v>
      </c>
      <c r="F2913" s="20">
        <v>1715</v>
      </c>
      <c r="G2913" s="20" t="s">
        <v>96</v>
      </c>
      <c r="Q2913" s="23">
        <v>1</v>
      </c>
      <c r="S2913" s="23">
        <v>1</v>
      </c>
      <c r="V2913" s="23">
        <v>1</v>
      </c>
      <c r="W2913" s="28">
        <f t="shared" si="356"/>
        <v>3</v>
      </c>
    </row>
    <row r="2914" spans="1:23" outlineLevel="2" x14ac:dyDescent="0.25">
      <c r="A2914" s="20" t="s">
        <v>1484</v>
      </c>
      <c r="B2914" s="20">
        <v>561</v>
      </c>
      <c r="C2914" s="20" t="s">
        <v>121</v>
      </c>
      <c r="D2914" s="20">
        <v>561</v>
      </c>
      <c r="E2914" s="20" t="s">
        <v>121</v>
      </c>
      <c r="F2914" s="20">
        <v>568</v>
      </c>
      <c r="G2914" s="20" t="s">
        <v>455</v>
      </c>
      <c r="J2914" s="23">
        <v>1</v>
      </c>
      <c r="L2914" s="23">
        <v>4</v>
      </c>
      <c r="M2914" s="23">
        <v>1</v>
      </c>
      <c r="N2914" s="23">
        <v>3</v>
      </c>
      <c r="O2914" s="23">
        <v>4</v>
      </c>
      <c r="W2914" s="28">
        <f t="shared" si="356"/>
        <v>13</v>
      </c>
    </row>
    <row r="2915" spans="1:23" outlineLevel="2" x14ac:dyDescent="0.25">
      <c r="A2915" s="20" t="s">
        <v>1484</v>
      </c>
      <c r="B2915" s="20">
        <v>561</v>
      </c>
      <c r="C2915" s="20" t="s">
        <v>121</v>
      </c>
      <c r="D2915" s="20">
        <v>561</v>
      </c>
      <c r="E2915" s="20" t="s">
        <v>121</v>
      </c>
      <c r="F2915" s="20">
        <v>567</v>
      </c>
      <c r="G2915" s="20" t="s">
        <v>456</v>
      </c>
      <c r="S2915" s="23">
        <v>12</v>
      </c>
      <c r="T2915" s="23">
        <v>7</v>
      </c>
      <c r="U2915" s="23">
        <v>7</v>
      </c>
      <c r="V2915" s="23">
        <v>9</v>
      </c>
      <c r="W2915" s="28">
        <f t="shared" si="356"/>
        <v>35</v>
      </c>
    </row>
    <row r="2916" spans="1:23" outlineLevel="2" x14ac:dyDescent="0.25">
      <c r="A2916" s="20" t="s">
        <v>1484</v>
      </c>
      <c r="B2916" s="20">
        <v>561</v>
      </c>
      <c r="C2916" s="20" t="s">
        <v>121</v>
      </c>
      <c r="D2916" s="20">
        <v>561</v>
      </c>
      <c r="E2916" s="20" t="s">
        <v>121</v>
      </c>
      <c r="F2916" s="20">
        <v>569</v>
      </c>
      <c r="G2916" s="20" t="s">
        <v>457</v>
      </c>
      <c r="P2916" s="23">
        <v>4</v>
      </c>
      <c r="Q2916" s="23">
        <v>6</v>
      </c>
      <c r="R2916" s="23">
        <v>9</v>
      </c>
      <c r="W2916" s="28">
        <f t="shared" si="356"/>
        <v>19</v>
      </c>
    </row>
    <row r="2917" spans="1:23" outlineLevel="2" x14ac:dyDescent="0.25">
      <c r="A2917" s="20" t="s">
        <v>1484</v>
      </c>
      <c r="B2917" s="20">
        <v>561</v>
      </c>
      <c r="C2917" s="20" t="s">
        <v>121</v>
      </c>
      <c r="D2917" s="20">
        <v>561</v>
      </c>
      <c r="E2917" s="20" t="s">
        <v>121</v>
      </c>
      <c r="F2917" s="20">
        <v>566</v>
      </c>
      <c r="G2917" s="20" t="s">
        <v>459</v>
      </c>
      <c r="H2917" s="23">
        <v>1</v>
      </c>
      <c r="W2917" s="28">
        <f t="shared" si="356"/>
        <v>1</v>
      </c>
    </row>
    <row r="2918" spans="1:23" outlineLevel="2" x14ac:dyDescent="0.25">
      <c r="A2918" s="20" t="s">
        <v>1484</v>
      </c>
      <c r="B2918" s="20">
        <v>561</v>
      </c>
      <c r="C2918" s="20" t="s">
        <v>121</v>
      </c>
      <c r="D2918" s="20">
        <v>561</v>
      </c>
      <c r="E2918" s="20" t="s">
        <v>121</v>
      </c>
      <c r="F2918" s="20">
        <v>563</v>
      </c>
      <c r="G2918" s="20" t="s">
        <v>460</v>
      </c>
      <c r="H2918" s="23">
        <v>3</v>
      </c>
      <c r="J2918" s="23">
        <v>5</v>
      </c>
      <c r="K2918" s="23">
        <v>6</v>
      </c>
      <c r="L2918" s="23">
        <v>9</v>
      </c>
      <c r="M2918" s="23">
        <v>5</v>
      </c>
      <c r="N2918" s="23">
        <v>9</v>
      </c>
      <c r="O2918" s="23">
        <v>6</v>
      </c>
      <c r="W2918" s="28">
        <f t="shared" si="356"/>
        <v>43</v>
      </c>
    </row>
    <row r="2919" spans="1:23" outlineLevel="2" x14ac:dyDescent="0.25">
      <c r="A2919" s="20" t="s">
        <v>1484</v>
      </c>
      <c r="B2919" s="20">
        <v>561</v>
      </c>
      <c r="C2919" s="20" t="s">
        <v>121</v>
      </c>
      <c r="D2919" s="20">
        <v>1733</v>
      </c>
      <c r="E2919" s="20" t="s">
        <v>179</v>
      </c>
      <c r="F2919" s="20">
        <v>735</v>
      </c>
      <c r="G2919" s="20" t="s">
        <v>727</v>
      </c>
      <c r="V2919" s="23">
        <v>1</v>
      </c>
      <c r="W2919" s="28">
        <f t="shared" si="356"/>
        <v>1</v>
      </c>
    </row>
    <row r="2920" spans="1:23" outlineLevel="2" x14ac:dyDescent="0.25">
      <c r="A2920" s="20" t="s">
        <v>1484</v>
      </c>
      <c r="B2920" s="20">
        <v>561</v>
      </c>
      <c r="C2920" s="20" t="s">
        <v>121</v>
      </c>
      <c r="D2920" s="20">
        <v>1733</v>
      </c>
      <c r="E2920" s="20" t="s">
        <v>179</v>
      </c>
      <c r="F2920" s="20">
        <v>737</v>
      </c>
      <c r="G2920" s="20" t="s">
        <v>730</v>
      </c>
      <c r="K2920" s="23">
        <v>1</v>
      </c>
      <c r="W2920" s="28">
        <f t="shared" si="356"/>
        <v>1</v>
      </c>
    </row>
    <row r="2921" spans="1:23" outlineLevel="1" x14ac:dyDescent="0.25">
      <c r="A2921" s="24" t="s">
        <v>2042</v>
      </c>
      <c r="B2921" s="25"/>
      <c r="C2921" s="25"/>
      <c r="D2921" s="25"/>
      <c r="E2921" s="25"/>
      <c r="F2921" s="25"/>
      <c r="G2921" s="25"/>
      <c r="H2921" s="26">
        <f t="shared" ref="H2921:W2921" si="361">SUBTOTAL(9,H2911:H2920)</f>
        <v>4</v>
      </c>
      <c r="I2921" s="26">
        <f t="shared" si="361"/>
        <v>0</v>
      </c>
      <c r="J2921" s="26">
        <f t="shared" si="361"/>
        <v>6</v>
      </c>
      <c r="K2921" s="26">
        <f t="shared" si="361"/>
        <v>7</v>
      </c>
      <c r="L2921" s="26">
        <f t="shared" si="361"/>
        <v>13</v>
      </c>
      <c r="M2921" s="26">
        <f t="shared" si="361"/>
        <v>6</v>
      </c>
      <c r="N2921" s="26">
        <f t="shared" si="361"/>
        <v>12</v>
      </c>
      <c r="O2921" s="26">
        <f t="shared" si="361"/>
        <v>10</v>
      </c>
      <c r="P2921" s="26">
        <f t="shared" si="361"/>
        <v>4</v>
      </c>
      <c r="Q2921" s="26">
        <f t="shared" si="361"/>
        <v>7</v>
      </c>
      <c r="R2921" s="26">
        <f t="shared" si="361"/>
        <v>9</v>
      </c>
      <c r="S2921" s="26">
        <f t="shared" si="361"/>
        <v>13</v>
      </c>
      <c r="T2921" s="26">
        <f t="shared" si="361"/>
        <v>9</v>
      </c>
      <c r="U2921" s="26">
        <f t="shared" si="361"/>
        <v>7</v>
      </c>
      <c r="V2921" s="26">
        <f t="shared" si="361"/>
        <v>11</v>
      </c>
      <c r="W2921" s="28">
        <f t="shared" si="361"/>
        <v>118</v>
      </c>
    </row>
    <row r="2922" spans="1:23" outlineLevel="2" x14ac:dyDescent="0.25">
      <c r="A2922" s="20" t="s">
        <v>1485</v>
      </c>
      <c r="B2922" s="20">
        <v>626</v>
      </c>
      <c r="C2922" s="20" t="s">
        <v>187</v>
      </c>
      <c r="D2922" s="20">
        <v>626</v>
      </c>
      <c r="E2922" s="20" t="s">
        <v>187</v>
      </c>
      <c r="F2922" s="20">
        <v>627</v>
      </c>
      <c r="G2922" s="20" t="s">
        <v>760</v>
      </c>
      <c r="J2922" s="23">
        <v>2</v>
      </c>
      <c r="K2922" s="23">
        <v>2</v>
      </c>
      <c r="L2922" s="23">
        <v>3</v>
      </c>
      <c r="N2922" s="23">
        <v>1</v>
      </c>
      <c r="O2922" s="23">
        <v>3</v>
      </c>
      <c r="P2922" s="23">
        <v>1</v>
      </c>
      <c r="Q2922" s="23">
        <v>3</v>
      </c>
      <c r="R2922" s="23">
        <v>3</v>
      </c>
      <c r="S2922" s="23">
        <v>2</v>
      </c>
      <c r="T2922" s="23">
        <v>6</v>
      </c>
      <c r="U2922" s="23">
        <v>3</v>
      </c>
      <c r="V2922" s="23">
        <v>3</v>
      </c>
      <c r="W2922" s="28">
        <f t="shared" si="356"/>
        <v>32</v>
      </c>
    </row>
    <row r="2923" spans="1:23" outlineLevel="1" x14ac:dyDescent="0.25">
      <c r="A2923" s="24" t="s">
        <v>2043</v>
      </c>
      <c r="B2923" s="25"/>
      <c r="C2923" s="25"/>
      <c r="D2923" s="25"/>
      <c r="E2923" s="25"/>
      <c r="F2923" s="25"/>
      <c r="G2923" s="25"/>
      <c r="H2923" s="26">
        <f t="shared" ref="H2923:W2923" si="362">SUBTOTAL(9,H2922:H2922)</f>
        <v>0</v>
      </c>
      <c r="I2923" s="26">
        <f t="shared" si="362"/>
        <v>0</v>
      </c>
      <c r="J2923" s="26">
        <f t="shared" si="362"/>
        <v>2</v>
      </c>
      <c r="K2923" s="26">
        <f t="shared" si="362"/>
        <v>2</v>
      </c>
      <c r="L2923" s="26">
        <f t="shared" si="362"/>
        <v>3</v>
      </c>
      <c r="M2923" s="26">
        <f t="shared" si="362"/>
        <v>0</v>
      </c>
      <c r="N2923" s="26">
        <f t="shared" si="362"/>
        <v>1</v>
      </c>
      <c r="O2923" s="26">
        <f t="shared" si="362"/>
        <v>3</v>
      </c>
      <c r="P2923" s="26">
        <f t="shared" si="362"/>
        <v>1</v>
      </c>
      <c r="Q2923" s="26">
        <f t="shared" si="362"/>
        <v>3</v>
      </c>
      <c r="R2923" s="26">
        <f t="shared" si="362"/>
        <v>3</v>
      </c>
      <c r="S2923" s="26">
        <f t="shared" si="362"/>
        <v>2</v>
      </c>
      <c r="T2923" s="26">
        <f t="shared" si="362"/>
        <v>6</v>
      </c>
      <c r="U2923" s="26">
        <f t="shared" si="362"/>
        <v>3</v>
      </c>
      <c r="V2923" s="26">
        <f t="shared" si="362"/>
        <v>3</v>
      </c>
      <c r="W2923" s="28">
        <f t="shared" si="362"/>
        <v>32</v>
      </c>
    </row>
    <row r="2924" spans="1:23" outlineLevel="2" x14ac:dyDescent="0.25">
      <c r="A2924" s="20" t="s">
        <v>1486</v>
      </c>
      <c r="B2924" s="20">
        <v>1002</v>
      </c>
      <c r="C2924" s="20" t="s">
        <v>58</v>
      </c>
      <c r="D2924" s="20">
        <v>210</v>
      </c>
      <c r="E2924" s="20" t="s">
        <v>71</v>
      </c>
      <c r="F2924" s="20">
        <v>213</v>
      </c>
      <c r="G2924" s="20" t="s">
        <v>358</v>
      </c>
      <c r="M2924" s="23">
        <v>1</v>
      </c>
      <c r="T2924" s="23">
        <v>1</v>
      </c>
      <c r="U2924" s="23">
        <v>1</v>
      </c>
      <c r="W2924" s="28">
        <f t="shared" si="356"/>
        <v>3</v>
      </c>
    </row>
    <row r="2925" spans="1:23" outlineLevel="1" x14ac:dyDescent="0.25">
      <c r="A2925" s="24" t="s">
        <v>2044</v>
      </c>
      <c r="B2925" s="25"/>
      <c r="C2925" s="25"/>
      <c r="D2925" s="25"/>
      <c r="E2925" s="25"/>
      <c r="F2925" s="25"/>
      <c r="G2925" s="25"/>
      <c r="H2925" s="26">
        <f t="shared" ref="H2925:W2925" si="363">SUBTOTAL(9,H2924:H2924)</f>
        <v>0</v>
      </c>
      <c r="I2925" s="26">
        <f t="shared" si="363"/>
        <v>0</v>
      </c>
      <c r="J2925" s="26">
        <f t="shared" si="363"/>
        <v>0</v>
      </c>
      <c r="K2925" s="26">
        <f t="shared" si="363"/>
        <v>0</v>
      </c>
      <c r="L2925" s="26">
        <f t="shared" si="363"/>
        <v>0</v>
      </c>
      <c r="M2925" s="26">
        <f t="shared" si="363"/>
        <v>1</v>
      </c>
      <c r="N2925" s="26">
        <f t="shared" si="363"/>
        <v>0</v>
      </c>
      <c r="O2925" s="26">
        <f t="shared" si="363"/>
        <v>0</v>
      </c>
      <c r="P2925" s="26">
        <f t="shared" si="363"/>
        <v>0</v>
      </c>
      <c r="Q2925" s="26">
        <f t="shared" si="363"/>
        <v>0</v>
      </c>
      <c r="R2925" s="26">
        <f t="shared" si="363"/>
        <v>0</v>
      </c>
      <c r="S2925" s="26">
        <f t="shared" si="363"/>
        <v>0</v>
      </c>
      <c r="T2925" s="26">
        <f t="shared" si="363"/>
        <v>1</v>
      </c>
      <c r="U2925" s="26">
        <f t="shared" si="363"/>
        <v>1</v>
      </c>
      <c r="V2925" s="26">
        <f t="shared" si="363"/>
        <v>0</v>
      </c>
      <c r="W2925" s="28">
        <f t="shared" si="363"/>
        <v>3</v>
      </c>
    </row>
    <row r="2926" spans="1:23" outlineLevel="2" x14ac:dyDescent="0.25">
      <c r="A2926" s="20" t="s">
        <v>1487</v>
      </c>
      <c r="B2926" s="20">
        <v>1500</v>
      </c>
      <c r="C2926" s="20" t="s">
        <v>162</v>
      </c>
      <c r="D2926" s="20">
        <v>1500</v>
      </c>
      <c r="E2926" s="20" t="s">
        <v>162</v>
      </c>
      <c r="F2926" s="20">
        <v>692</v>
      </c>
      <c r="G2926" s="20" t="s">
        <v>657</v>
      </c>
      <c r="N2926" s="23">
        <v>1</v>
      </c>
      <c r="P2926" s="23">
        <v>1</v>
      </c>
      <c r="W2926" s="28">
        <f t="shared" si="356"/>
        <v>2</v>
      </c>
    </row>
    <row r="2927" spans="1:23" outlineLevel="2" x14ac:dyDescent="0.25">
      <c r="A2927" s="20" t="s">
        <v>1487</v>
      </c>
      <c r="B2927" s="20">
        <v>1500</v>
      </c>
      <c r="C2927" s="20" t="s">
        <v>162</v>
      </c>
      <c r="D2927" s="20">
        <v>1500</v>
      </c>
      <c r="E2927" s="20" t="s">
        <v>162</v>
      </c>
      <c r="F2927" s="20">
        <v>693</v>
      </c>
      <c r="G2927" s="20" t="s">
        <v>658</v>
      </c>
      <c r="U2927" s="23">
        <v>1</v>
      </c>
      <c r="W2927" s="28">
        <f t="shared" si="356"/>
        <v>1</v>
      </c>
    </row>
    <row r="2928" spans="1:23" outlineLevel="1" x14ac:dyDescent="0.25">
      <c r="A2928" s="24" t="s">
        <v>2045</v>
      </c>
      <c r="B2928" s="25"/>
      <c r="C2928" s="25"/>
      <c r="D2928" s="25"/>
      <c r="E2928" s="25"/>
      <c r="F2928" s="25"/>
      <c r="G2928" s="25"/>
      <c r="H2928" s="26">
        <f t="shared" ref="H2928:W2928" si="364">SUBTOTAL(9,H2926:H2927)</f>
        <v>0</v>
      </c>
      <c r="I2928" s="26">
        <f t="shared" si="364"/>
        <v>0</v>
      </c>
      <c r="J2928" s="26">
        <f t="shared" si="364"/>
        <v>0</v>
      </c>
      <c r="K2928" s="26">
        <f t="shared" si="364"/>
        <v>0</v>
      </c>
      <c r="L2928" s="26">
        <f t="shared" si="364"/>
        <v>0</v>
      </c>
      <c r="M2928" s="26">
        <f t="shared" si="364"/>
        <v>0</v>
      </c>
      <c r="N2928" s="26">
        <f t="shared" si="364"/>
        <v>1</v>
      </c>
      <c r="O2928" s="26">
        <f t="shared" si="364"/>
        <v>0</v>
      </c>
      <c r="P2928" s="26">
        <f t="shared" si="364"/>
        <v>1</v>
      </c>
      <c r="Q2928" s="26">
        <f t="shared" si="364"/>
        <v>0</v>
      </c>
      <c r="R2928" s="26">
        <f t="shared" si="364"/>
        <v>0</v>
      </c>
      <c r="S2928" s="26">
        <f t="shared" si="364"/>
        <v>0</v>
      </c>
      <c r="T2928" s="26">
        <f t="shared" si="364"/>
        <v>0</v>
      </c>
      <c r="U2928" s="26">
        <f t="shared" si="364"/>
        <v>1</v>
      </c>
      <c r="V2928" s="26">
        <f t="shared" si="364"/>
        <v>0</v>
      </c>
      <c r="W2928" s="28">
        <f t="shared" si="364"/>
        <v>3</v>
      </c>
    </row>
    <row r="2929" spans="1:23" outlineLevel="2" x14ac:dyDescent="0.25">
      <c r="A2929" s="20" t="s">
        <v>1488</v>
      </c>
      <c r="B2929" s="20">
        <v>1459</v>
      </c>
      <c r="C2929" s="20" t="s">
        <v>138</v>
      </c>
      <c r="D2929" s="20">
        <v>1067</v>
      </c>
      <c r="E2929" s="20" t="s">
        <v>97</v>
      </c>
      <c r="F2929" s="20">
        <v>1068</v>
      </c>
      <c r="G2929" s="20" t="s">
        <v>97</v>
      </c>
      <c r="T2929" s="23">
        <v>1</v>
      </c>
      <c r="W2929" s="28">
        <f t="shared" si="356"/>
        <v>1</v>
      </c>
    </row>
    <row r="2930" spans="1:23" outlineLevel="2" x14ac:dyDescent="0.25">
      <c r="A2930" s="20" t="s">
        <v>1488</v>
      </c>
      <c r="B2930" s="20">
        <v>1733</v>
      </c>
      <c r="C2930" s="20" t="s">
        <v>179</v>
      </c>
      <c r="D2930" s="20">
        <v>1739</v>
      </c>
      <c r="E2930" s="20" t="s">
        <v>96</v>
      </c>
      <c r="F2930" s="20">
        <v>1715</v>
      </c>
      <c r="G2930" s="20" t="s">
        <v>96</v>
      </c>
      <c r="R2930" s="23">
        <v>1</v>
      </c>
      <c r="W2930" s="28">
        <f t="shared" si="356"/>
        <v>1</v>
      </c>
    </row>
    <row r="2931" spans="1:23" outlineLevel="2" x14ac:dyDescent="0.25">
      <c r="A2931" s="20" t="s">
        <v>1488</v>
      </c>
      <c r="B2931" s="20">
        <v>1733</v>
      </c>
      <c r="C2931" s="20" t="s">
        <v>179</v>
      </c>
      <c r="D2931" s="20">
        <v>561</v>
      </c>
      <c r="E2931" s="20" t="s">
        <v>121</v>
      </c>
      <c r="F2931" s="20">
        <v>569</v>
      </c>
      <c r="G2931" s="20" t="s">
        <v>457</v>
      </c>
      <c r="P2931" s="23">
        <v>1</v>
      </c>
      <c r="W2931" s="28">
        <f t="shared" si="356"/>
        <v>1</v>
      </c>
    </row>
    <row r="2932" spans="1:23" outlineLevel="2" x14ac:dyDescent="0.25">
      <c r="A2932" s="20" t="s">
        <v>1488</v>
      </c>
      <c r="B2932" s="20">
        <v>1733</v>
      </c>
      <c r="C2932" s="20" t="s">
        <v>179</v>
      </c>
      <c r="D2932" s="20">
        <v>561</v>
      </c>
      <c r="E2932" s="20" t="s">
        <v>121</v>
      </c>
      <c r="F2932" s="20">
        <v>563</v>
      </c>
      <c r="G2932" s="20" t="s">
        <v>460</v>
      </c>
      <c r="J2932" s="23">
        <v>1</v>
      </c>
      <c r="M2932" s="23">
        <v>1</v>
      </c>
      <c r="W2932" s="28">
        <f t="shared" si="356"/>
        <v>2</v>
      </c>
    </row>
    <row r="2933" spans="1:23" outlineLevel="2" x14ac:dyDescent="0.25">
      <c r="A2933" s="20" t="s">
        <v>1488</v>
      </c>
      <c r="B2933" s="20">
        <v>1733</v>
      </c>
      <c r="C2933" s="20" t="s">
        <v>179</v>
      </c>
      <c r="D2933" s="20">
        <v>1459</v>
      </c>
      <c r="E2933" s="20" t="s">
        <v>138</v>
      </c>
      <c r="F2933" s="20">
        <v>885</v>
      </c>
      <c r="G2933" s="20" t="s">
        <v>561</v>
      </c>
      <c r="V2933" s="23">
        <v>1</v>
      </c>
      <c r="W2933" s="28">
        <f t="shared" si="356"/>
        <v>1</v>
      </c>
    </row>
    <row r="2934" spans="1:23" outlineLevel="2" x14ac:dyDescent="0.25">
      <c r="A2934" s="20" t="s">
        <v>1488</v>
      </c>
      <c r="B2934" s="20">
        <v>1733</v>
      </c>
      <c r="C2934" s="20" t="s">
        <v>179</v>
      </c>
      <c r="D2934" s="20">
        <v>1733</v>
      </c>
      <c r="E2934" s="20" t="s">
        <v>179</v>
      </c>
      <c r="F2934" s="20">
        <v>739</v>
      </c>
      <c r="G2934" s="20" t="s">
        <v>726</v>
      </c>
      <c r="L2934" s="23">
        <v>9</v>
      </c>
      <c r="M2934" s="23">
        <v>10</v>
      </c>
      <c r="N2934" s="23">
        <v>6</v>
      </c>
      <c r="O2934" s="23">
        <v>9</v>
      </c>
      <c r="W2934" s="28">
        <f t="shared" si="356"/>
        <v>34</v>
      </c>
    </row>
    <row r="2935" spans="1:23" outlineLevel="2" x14ac:dyDescent="0.25">
      <c r="A2935" s="20" t="s">
        <v>1488</v>
      </c>
      <c r="B2935" s="20">
        <v>1733</v>
      </c>
      <c r="C2935" s="20" t="s">
        <v>179</v>
      </c>
      <c r="D2935" s="20">
        <v>1733</v>
      </c>
      <c r="E2935" s="20" t="s">
        <v>179</v>
      </c>
      <c r="F2935" s="20">
        <v>735</v>
      </c>
      <c r="G2935" s="20" t="s">
        <v>727</v>
      </c>
      <c r="S2935" s="23">
        <v>10</v>
      </c>
      <c r="T2935" s="23">
        <v>6</v>
      </c>
      <c r="U2935" s="23">
        <v>9</v>
      </c>
      <c r="V2935" s="23">
        <v>12</v>
      </c>
      <c r="W2935" s="28">
        <f t="shared" si="356"/>
        <v>37</v>
      </c>
    </row>
    <row r="2936" spans="1:23" outlineLevel="2" x14ac:dyDescent="0.25">
      <c r="A2936" s="20" t="s">
        <v>1488</v>
      </c>
      <c r="B2936" s="20">
        <v>1733</v>
      </c>
      <c r="C2936" s="20" t="s">
        <v>179</v>
      </c>
      <c r="D2936" s="20">
        <v>1733</v>
      </c>
      <c r="E2936" s="20" t="s">
        <v>179</v>
      </c>
      <c r="F2936" s="20">
        <v>742</v>
      </c>
      <c r="G2936" s="20" t="s">
        <v>728</v>
      </c>
      <c r="K2936" s="23">
        <v>1</v>
      </c>
      <c r="N2936" s="23">
        <v>2</v>
      </c>
      <c r="W2936" s="28">
        <f t="shared" si="356"/>
        <v>3</v>
      </c>
    </row>
    <row r="2937" spans="1:23" outlineLevel="2" x14ac:dyDescent="0.25">
      <c r="A2937" s="20" t="s">
        <v>1488</v>
      </c>
      <c r="B2937" s="20">
        <v>1733</v>
      </c>
      <c r="C2937" s="20" t="s">
        <v>179</v>
      </c>
      <c r="D2937" s="20">
        <v>1733</v>
      </c>
      <c r="E2937" s="20" t="s">
        <v>179</v>
      </c>
      <c r="F2937" s="20">
        <v>737</v>
      </c>
      <c r="G2937" s="20" t="s">
        <v>730</v>
      </c>
      <c r="H2937" s="23">
        <v>12</v>
      </c>
      <c r="J2937" s="23">
        <v>12</v>
      </c>
      <c r="K2937" s="23">
        <v>11</v>
      </c>
      <c r="W2937" s="28">
        <f t="shared" si="356"/>
        <v>35</v>
      </c>
    </row>
    <row r="2938" spans="1:23" outlineLevel="2" x14ac:dyDescent="0.25">
      <c r="A2938" s="20" t="s">
        <v>1488</v>
      </c>
      <c r="B2938" s="20">
        <v>1733</v>
      </c>
      <c r="C2938" s="20" t="s">
        <v>179</v>
      </c>
      <c r="D2938" s="20">
        <v>1733</v>
      </c>
      <c r="E2938" s="20" t="s">
        <v>179</v>
      </c>
      <c r="F2938" s="20">
        <v>736</v>
      </c>
      <c r="G2938" s="20" t="s">
        <v>732</v>
      </c>
      <c r="P2938" s="23">
        <v>6</v>
      </c>
      <c r="Q2938" s="23">
        <v>7</v>
      </c>
      <c r="R2938" s="23">
        <v>5</v>
      </c>
      <c r="W2938" s="28">
        <f t="shared" si="356"/>
        <v>18</v>
      </c>
    </row>
    <row r="2939" spans="1:23" outlineLevel="1" x14ac:dyDescent="0.25">
      <c r="A2939" s="24" t="s">
        <v>2046</v>
      </c>
      <c r="B2939" s="25"/>
      <c r="C2939" s="25"/>
      <c r="D2939" s="25"/>
      <c r="E2939" s="25"/>
      <c r="F2939" s="25"/>
      <c r="G2939" s="25"/>
      <c r="H2939" s="26">
        <f t="shared" ref="H2939:W2939" si="365">SUBTOTAL(9,H2929:H2938)</f>
        <v>12</v>
      </c>
      <c r="I2939" s="26">
        <f t="shared" si="365"/>
        <v>0</v>
      </c>
      <c r="J2939" s="26">
        <f t="shared" si="365"/>
        <v>13</v>
      </c>
      <c r="K2939" s="26">
        <f t="shared" si="365"/>
        <v>12</v>
      </c>
      <c r="L2939" s="26">
        <f t="shared" si="365"/>
        <v>9</v>
      </c>
      <c r="M2939" s="26">
        <f t="shared" si="365"/>
        <v>11</v>
      </c>
      <c r="N2939" s="26">
        <f t="shared" si="365"/>
        <v>8</v>
      </c>
      <c r="O2939" s="26">
        <f t="shared" si="365"/>
        <v>9</v>
      </c>
      <c r="P2939" s="26">
        <f t="shared" si="365"/>
        <v>7</v>
      </c>
      <c r="Q2939" s="26">
        <f t="shared" si="365"/>
        <v>7</v>
      </c>
      <c r="R2939" s="26">
        <f t="shared" si="365"/>
        <v>6</v>
      </c>
      <c r="S2939" s="26">
        <f t="shared" si="365"/>
        <v>10</v>
      </c>
      <c r="T2939" s="26">
        <f t="shared" si="365"/>
        <v>7</v>
      </c>
      <c r="U2939" s="26">
        <f t="shared" si="365"/>
        <v>9</v>
      </c>
      <c r="V2939" s="26">
        <f t="shared" si="365"/>
        <v>13</v>
      </c>
      <c r="W2939" s="28">
        <f t="shared" si="365"/>
        <v>133</v>
      </c>
    </row>
    <row r="2940" spans="1:23" outlineLevel="2" x14ac:dyDescent="0.25">
      <c r="A2940" s="20" t="s">
        <v>1489</v>
      </c>
      <c r="B2940" s="20">
        <v>628</v>
      </c>
      <c r="C2940" s="20" t="s">
        <v>188</v>
      </c>
      <c r="D2940" s="20">
        <v>1672</v>
      </c>
      <c r="E2940" s="20" t="s">
        <v>94</v>
      </c>
      <c r="F2940" s="20">
        <v>1673</v>
      </c>
      <c r="G2940" s="20" t="s">
        <v>94</v>
      </c>
      <c r="T2940" s="23">
        <v>1</v>
      </c>
      <c r="W2940" s="28">
        <f t="shared" si="356"/>
        <v>1</v>
      </c>
    </row>
    <row r="2941" spans="1:23" outlineLevel="2" x14ac:dyDescent="0.25">
      <c r="A2941" s="20" t="s">
        <v>1489</v>
      </c>
      <c r="B2941" s="20">
        <v>628</v>
      </c>
      <c r="C2941" s="20" t="s">
        <v>188</v>
      </c>
      <c r="D2941" s="20">
        <v>628</v>
      </c>
      <c r="E2941" s="20" t="s">
        <v>188</v>
      </c>
      <c r="F2941" s="20">
        <v>632</v>
      </c>
      <c r="G2941" s="20" t="s">
        <v>761</v>
      </c>
      <c r="H2941" s="23">
        <v>2</v>
      </c>
      <c r="J2941" s="23">
        <v>5</v>
      </c>
      <c r="K2941" s="23">
        <v>2</v>
      </c>
      <c r="L2941" s="23">
        <v>2</v>
      </c>
      <c r="M2941" s="23">
        <v>5</v>
      </c>
      <c r="N2941" s="23">
        <v>4</v>
      </c>
      <c r="W2941" s="28">
        <f t="shared" si="356"/>
        <v>20</v>
      </c>
    </row>
    <row r="2942" spans="1:23" outlineLevel="2" x14ac:dyDescent="0.25">
      <c r="A2942" s="20" t="s">
        <v>1489</v>
      </c>
      <c r="B2942" s="20">
        <v>628</v>
      </c>
      <c r="C2942" s="20" t="s">
        <v>188</v>
      </c>
      <c r="D2942" s="20">
        <v>628</v>
      </c>
      <c r="E2942" s="20" t="s">
        <v>188</v>
      </c>
      <c r="F2942" s="20">
        <v>629</v>
      </c>
      <c r="G2942" s="20" t="s">
        <v>762</v>
      </c>
      <c r="O2942" s="23">
        <v>2</v>
      </c>
      <c r="P2942" s="23">
        <v>1</v>
      </c>
      <c r="Q2942" s="23">
        <v>3</v>
      </c>
      <c r="R2942" s="23">
        <v>4</v>
      </c>
      <c r="W2942" s="28">
        <f t="shared" si="356"/>
        <v>10</v>
      </c>
    </row>
    <row r="2943" spans="1:23" outlineLevel="2" x14ac:dyDescent="0.25">
      <c r="A2943" s="20" t="s">
        <v>1489</v>
      </c>
      <c r="B2943" s="20">
        <v>628</v>
      </c>
      <c r="C2943" s="20" t="s">
        <v>188</v>
      </c>
      <c r="D2943" s="20">
        <v>628</v>
      </c>
      <c r="E2943" s="20" t="s">
        <v>188</v>
      </c>
      <c r="F2943" s="20">
        <v>630</v>
      </c>
      <c r="G2943" s="20" t="s">
        <v>763</v>
      </c>
      <c r="S2943" s="23">
        <v>4</v>
      </c>
      <c r="T2943" s="23">
        <v>5</v>
      </c>
      <c r="U2943" s="23">
        <v>7</v>
      </c>
      <c r="V2943" s="23">
        <v>4</v>
      </c>
      <c r="W2943" s="28">
        <f t="shared" si="356"/>
        <v>20</v>
      </c>
    </row>
    <row r="2944" spans="1:23" outlineLevel="1" x14ac:dyDescent="0.25">
      <c r="A2944" s="24" t="s">
        <v>2047</v>
      </c>
      <c r="B2944" s="25"/>
      <c r="C2944" s="25"/>
      <c r="D2944" s="25"/>
      <c r="E2944" s="25"/>
      <c r="F2944" s="25"/>
      <c r="G2944" s="25"/>
      <c r="H2944" s="26">
        <f t="shared" ref="H2944:W2944" si="366">SUBTOTAL(9,H2940:H2943)</f>
        <v>2</v>
      </c>
      <c r="I2944" s="26">
        <f t="shared" si="366"/>
        <v>0</v>
      </c>
      <c r="J2944" s="26">
        <f t="shared" si="366"/>
        <v>5</v>
      </c>
      <c r="K2944" s="26">
        <f t="shared" si="366"/>
        <v>2</v>
      </c>
      <c r="L2944" s="26">
        <f t="shared" si="366"/>
        <v>2</v>
      </c>
      <c r="M2944" s="26">
        <f t="shared" si="366"/>
        <v>5</v>
      </c>
      <c r="N2944" s="26">
        <f t="shared" si="366"/>
        <v>4</v>
      </c>
      <c r="O2944" s="26">
        <f t="shared" si="366"/>
        <v>2</v>
      </c>
      <c r="P2944" s="26">
        <f t="shared" si="366"/>
        <v>1</v>
      </c>
      <c r="Q2944" s="26">
        <f t="shared" si="366"/>
        <v>3</v>
      </c>
      <c r="R2944" s="26">
        <f t="shared" si="366"/>
        <v>4</v>
      </c>
      <c r="S2944" s="26">
        <f t="shared" si="366"/>
        <v>4</v>
      </c>
      <c r="T2944" s="26">
        <f t="shared" si="366"/>
        <v>6</v>
      </c>
      <c r="U2944" s="26">
        <f t="shared" si="366"/>
        <v>7</v>
      </c>
      <c r="V2944" s="26">
        <f t="shared" si="366"/>
        <v>4</v>
      </c>
      <c r="W2944" s="28">
        <f t="shared" si="366"/>
        <v>51</v>
      </c>
    </row>
    <row r="2945" spans="1:23" outlineLevel="2" x14ac:dyDescent="0.25">
      <c r="A2945" s="20" t="s">
        <v>1490</v>
      </c>
      <c r="B2945" s="20">
        <v>1500</v>
      </c>
      <c r="C2945" s="20" t="s">
        <v>162</v>
      </c>
      <c r="D2945" s="20">
        <v>1672</v>
      </c>
      <c r="E2945" s="20" t="s">
        <v>94</v>
      </c>
      <c r="F2945" s="20">
        <v>1673</v>
      </c>
      <c r="G2945" s="20" t="s">
        <v>94</v>
      </c>
      <c r="Q2945" s="23">
        <v>1</v>
      </c>
      <c r="W2945" s="28">
        <f t="shared" si="356"/>
        <v>1</v>
      </c>
    </row>
    <row r="2946" spans="1:23" outlineLevel="2" x14ac:dyDescent="0.25">
      <c r="A2946" s="20" t="s">
        <v>1490</v>
      </c>
      <c r="B2946" s="20">
        <v>1500</v>
      </c>
      <c r="C2946" s="20" t="s">
        <v>162</v>
      </c>
      <c r="D2946" s="20">
        <v>1460</v>
      </c>
      <c r="E2946" s="20" t="s">
        <v>139</v>
      </c>
      <c r="F2946" s="20">
        <v>964</v>
      </c>
      <c r="G2946" s="20" t="s">
        <v>566</v>
      </c>
      <c r="T2946" s="23">
        <v>1</v>
      </c>
      <c r="W2946" s="28">
        <f t="shared" si="356"/>
        <v>1</v>
      </c>
    </row>
    <row r="2947" spans="1:23" outlineLevel="2" x14ac:dyDescent="0.25">
      <c r="A2947" s="20" t="s">
        <v>1490</v>
      </c>
      <c r="B2947" s="20">
        <v>1500</v>
      </c>
      <c r="C2947" s="20" t="s">
        <v>162</v>
      </c>
      <c r="D2947" s="20">
        <v>1500</v>
      </c>
      <c r="E2947" s="20" t="s">
        <v>162</v>
      </c>
      <c r="F2947" s="20">
        <v>692</v>
      </c>
      <c r="G2947" s="20" t="s">
        <v>657</v>
      </c>
      <c r="H2947" s="23">
        <v>1</v>
      </c>
      <c r="K2947" s="23">
        <v>2</v>
      </c>
      <c r="M2947" s="23">
        <v>4</v>
      </c>
      <c r="N2947" s="23">
        <v>2</v>
      </c>
      <c r="O2947" s="23">
        <v>2</v>
      </c>
      <c r="P2947" s="23">
        <v>1</v>
      </c>
      <c r="W2947" s="28">
        <f t="shared" si="356"/>
        <v>12</v>
      </c>
    </row>
    <row r="2948" spans="1:23" outlineLevel="2" x14ac:dyDescent="0.25">
      <c r="A2948" s="20" t="s">
        <v>1490</v>
      </c>
      <c r="B2948" s="20">
        <v>1500</v>
      </c>
      <c r="C2948" s="20" t="s">
        <v>162</v>
      </c>
      <c r="D2948" s="20">
        <v>1500</v>
      </c>
      <c r="E2948" s="20" t="s">
        <v>162</v>
      </c>
      <c r="F2948" s="20">
        <v>693</v>
      </c>
      <c r="G2948" s="20" t="s">
        <v>658</v>
      </c>
      <c r="R2948" s="23">
        <v>4</v>
      </c>
      <c r="T2948" s="23">
        <v>2</v>
      </c>
      <c r="U2948" s="23">
        <v>1</v>
      </c>
      <c r="W2948" s="28">
        <f t="shared" si="356"/>
        <v>7</v>
      </c>
    </row>
    <row r="2949" spans="1:23" outlineLevel="1" x14ac:dyDescent="0.25">
      <c r="A2949" s="24" t="s">
        <v>2048</v>
      </c>
      <c r="B2949" s="25"/>
      <c r="C2949" s="25"/>
      <c r="D2949" s="25"/>
      <c r="E2949" s="25"/>
      <c r="F2949" s="25"/>
      <c r="G2949" s="25"/>
      <c r="H2949" s="26">
        <f t="shared" ref="H2949:W2949" si="367">SUBTOTAL(9,H2945:H2948)</f>
        <v>1</v>
      </c>
      <c r="I2949" s="26">
        <f t="shared" si="367"/>
        <v>0</v>
      </c>
      <c r="J2949" s="26">
        <f t="shared" si="367"/>
        <v>0</v>
      </c>
      <c r="K2949" s="26">
        <f t="shared" si="367"/>
        <v>2</v>
      </c>
      <c r="L2949" s="26">
        <f t="shared" si="367"/>
        <v>0</v>
      </c>
      <c r="M2949" s="26">
        <f t="shared" si="367"/>
        <v>4</v>
      </c>
      <c r="N2949" s="26">
        <f t="shared" si="367"/>
        <v>2</v>
      </c>
      <c r="O2949" s="26">
        <f t="shared" si="367"/>
        <v>2</v>
      </c>
      <c r="P2949" s="26">
        <f t="shared" si="367"/>
        <v>1</v>
      </c>
      <c r="Q2949" s="26">
        <f t="shared" si="367"/>
        <v>1</v>
      </c>
      <c r="R2949" s="26">
        <f t="shared" si="367"/>
        <v>4</v>
      </c>
      <c r="S2949" s="26">
        <f t="shared" si="367"/>
        <v>0</v>
      </c>
      <c r="T2949" s="26">
        <f t="shared" si="367"/>
        <v>3</v>
      </c>
      <c r="U2949" s="26">
        <f t="shared" si="367"/>
        <v>1</v>
      </c>
      <c r="V2949" s="26">
        <f t="shared" si="367"/>
        <v>0</v>
      </c>
      <c r="W2949" s="28">
        <f t="shared" si="367"/>
        <v>21</v>
      </c>
    </row>
    <row r="2950" spans="1:23" outlineLevel="2" x14ac:dyDescent="0.25">
      <c r="A2950" s="20" t="s">
        <v>1491</v>
      </c>
      <c r="B2950" s="20">
        <v>311</v>
      </c>
      <c r="C2950" s="20" t="s">
        <v>103</v>
      </c>
      <c r="D2950" s="20">
        <v>53</v>
      </c>
      <c r="E2950" s="20" t="s">
        <v>28</v>
      </c>
      <c r="F2950" s="20">
        <v>54</v>
      </c>
      <c r="G2950" s="20" t="s">
        <v>291</v>
      </c>
      <c r="K2950" s="23">
        <v>1</v>
      </c>
      <c r="W2950" s="28">
        <f t="shared" si="356"/>
        <v>1</v>
      </c>
    </row>
    <row r="2951" spans="1:23" outlineLevel="2" x14ac:dyDescent="0.25">
      <c r="A2951" s="20" t="s">
        <v>1491</v>
      </c>
      <c r="B2951" s="20">
        <v>311</v>
      </c>
      <c r="C2951" s="20" t="s">
        <v>103</v>
      </c>
      <c r="D2951" s="20">
        <v>1095</v>
      </c>
      <c r="E2951" s="20" t="s">
        <v>235</v>
      </c>
      <c r="F2951" s="20">
        <v>1096</v>
      </c>
      <c r="G2951" s="20" t="s">
        <v>235</v>
      </c>
      <c r="S2951" s="23">
        <v>1</v>
      </c>
      <c r="W2951" s="28">
        <f t="shared" si="356"/>
        <v>1</v>
      </c>
    </row>
    <row r="2952" spans="1:23" outlineLevel="2" x14ac:dyDescent="0.25">
      <c r="A2952" s="20" t="s">
        <v>1491</v>
      </c>
      <c r="B2952" s="20">
        <v>311</v>
      </c>
      <c r="C2952" s="20" t="s">
        <v>103</v>
      </c>
      <c r="D2952" s="20">
        <v>311</v>
      </c>
      <c r="E2952" s="20" t="s">
        <v>103</v>
      </c>
      <c r="F2952" s="20">
        <v>312</v>
      </c>
      <c r="G2952" s="20" t="s">
        <v>401</v>
      </c>
      <c r="J2952" s="23">
        <v>19</v>
      </c>
      <c r="K2952" s="23">
        <v>16</v>
      </c>
      <c r="L2952" s="23">
        <v>19</v>
      </c>
      <c r="M2952" s="23">
        <v>20</v>
      </c>
      <c r="N2952" s="23">
        <v>22</v>
      </c>
      <c r="O2952" s="23">
        <v>18</v>
      </c>
      <c r="P2952" s="23">
        <v>22</v>
      </c>
      <c r="Q2952" s="23">
        <v>22</v>
      </c>
      <c r="R2952" s="23">
        <v>25</v>
      </c>
      <c r="W2952" s="28">
        <f t="shared" si="356"/>
        <v>183</v>
      </c>
    </row>
    <row r="2953" spans="1:23" outlineLevel="2" x14ac:dyDescent="0.25">
      <c r="A2953" s="20" t="s">
        <v>1491</v>
      </c>
      <c r="B2953" s="20">
        <v>1036</v>
      </c>
      <c r="C2953" s="20" t="s">
        <v>107</v>
      </c>
      <c r="D2953" s="20">
        <v>1036</v>
      </c>
      <c r="E2953" s="20" t="s">
        <v>107</v>
      </c>
      <c r="F2953" s="20">
        <v>1037</v>
      </c>
      <c r="G2953" s="20" t="s">
        <v>410</v>
      </c>
      <c r="S2953" s="23">
        <v>13</v>
      </c>
      <c r="T2953" s="23">
        <v>20</v>
      </c>
      <c r="U2953" s="23">
        <v>18</v>
      </c>
      <c r="V2953" s="23">
        <v>20</v>
      </c>
      <c r="W2953" s="28">
        <f t="shared" si="356"/>
        <v>71</v>
      </c>
    </row>
    <row r="2954" spans="1:23" outlineLevel="1" x14ac:dyDescent="0.25">
      <c r="A2954" s="24" t="s">
        <v>2049</v>
      </c>
      <c r="B2954" s="25"/>
      <c r="C2954" s="25"/>
      <c r="D2954" s="25"/>
      <c r="E2954" s="25"/>
      <c r="F2954" s="25"/>
      <c r="G2954" s="25"/>
      <c r="H2954" s="26">
        <f t="shared" ref="H2954:W2954" si="368">SUBTOTAL(9,H2950:H2953)</f>
        <v>0</v>
      </c>
      <c r="I2954" s="26">
        <f t="shared" si="368"/>
        <v>0</v>
      </c>
      <c r="J2954" s="26">
        <f t="shared" si="368"/>
        <v>19</v>
      </c>
      <c r="K2954" s="26">
        <f t="shared" si="368"/>
        <v>17</v>
      </c>
      <c r="L2954" s="26">
        <f t="shared" si="368"/>
        <v>19</v>
      </c>
      <c r="M2954" s="26">
        <f t="shared" si="368"/>
        <v>20</v>
      </c>
      <c r="N2954" s="26">
        <f t="shared" si="368"/>
        <v>22</v>
      </c>
      <c r="O2954" s="26">
        <f t="shared" si="368"/>
        <v>18</v>
      </c>
      <c r="P2954" s="26">
        <f t="shared" si="368"/>
        <v>22</v>
      </c>
      <c r="Q2954" s="26">
        <f t="shared" si="368"/>
        <v>22</v>
      </c>
      <c r="R2954" s="26">
        <f t="shared" si="368"/>
        <v>25</v>
      </c>
      <c r="S2954" s="26">
        <f t="shared" si="368"/>
        <v>14</v>
      </c>
      <c r="T2954" s="26">
        <f t="shared" si="368"/>
        <v>20</v>
      </c>
      <c r="U2954" s="26">
        <f t="shared" si="368"/>
        <v>18</v>
      </c>
      <c r="V2954" s="26">
        <f t="shared" si="368"/>
        <v>20</v>
      </c>
      <c r="W2954" s="28">
        <f t="shared" si="368"/>
        <v>256</v>
      </c>
    </row>
    <row r="2955" spans="1:23" outlineLevel="2" x14ac:dyDescent="0.25">
      <c r="A2955" s="20" t="s">
        <v>1492</v>
      </c>
      <c r="B2955" s="20">
        <v>1467</v>
      </c>
      <c r="C2955" s="20" t="s">
        <v>154</v>
      </c>
      <c r="D2955" s="20">
        <v>1630</v>
      </c>
      <c r="E2955" s="20" t="s">
        <v>29</v>
      </c>
      <c r="F2955" s="20">
        <v>1648</v>
      </c>
      <c r="G2955" s="20" t="s">
        <v>292</v>
      </c>
      <c r="T2955" s="23">
        <v>1</v>
      </c>
      <c r="W2955" s="28">
        <f t="shared" ref="W2955:W3025" si="369">SUM(H2955:V2955)</f>
        <v>1</v>
      </c>
    </row>
    <row r="2956" spans="1:23" outlineLevel="2" x14ac:dyDescent="0.25">
      <c r="A2956" s="20" t="s">
        <v>1492</v>
      </c>
      <c r="B2956" s="20">
        <v>1467</v>
      </c>
      <c r="C2956" s="20" t="s">
        <v>154</v>
      </c>
      <c r="D2956" s="20">
        <v>1672</v>
      </c>
      <c r="E2956" s="20" t="s">
        <v>94</v>
      </c>
      <c r="F2956" s="20">
        <v>1673</v>
      </c>
      <c r="G2956" s="20" t="s">
        <v>94</v>
      </c>
      <c r="R2956" s="23">
        <v>1</v>
      </c>
      <c r="W2956" s="28">
        <f t="shared" si="369"/>
        <v>1</v>
      </c>
    </row>
    <row r="2957" spans="1:23" outlineLevel="2" x14ac:dyDescent="0.25">
      <c r="A2957" s="20" t="s">
        <v>1492</v>
      </c>
      <c r="B2957" s="20">
        <v>1467</v>
      </c>
      <c r="C2957" s="20" t="s">
        <v>154</v>
      </c>
      <c r="D2957" s="20">
        <v>1445</v>
      </c>
      <c r="E2957" s="20" t="s">
        <v>120</v>
      </c>
      <c r="F2957" s="20">
        <v>308</v>
      </c>
      <c r="G2957" s="20" t="s">
        <v>449</v>
      </c>
      <c r="S2957" s="23">
        <v>1</v>
      </c>
      <c r="W2957" s="28">
        <f t="shared" si="369"/>
        <v>1</v>
      </c>
    </row>
    <row r="2958" spans="1:23" outlineLevel="2" x14ac:dyDescent="0.25">
      <c r="A2958" s="20" t="s">
        <v>1492</v>
      </c>
      <c r="B2958" s="20">
        <v>1467</v>
      </c>
      <c r="C2958" s="20" t="s">
        <v>154</v>
      </c>
      <c r="D2958" s="20">
        <v>617</v>
      </c>
      <c r="E2958" s="20" t="s">
        <v>129</v>
      </c>
      <c r="F2958" s="20">
        <v>623</v>
      </c>
      <c r="G2958" s="20" t="s">
        <v>502</v>
      </c>
      <c r="K2958" s="23">
        <v>1</v>
      </c>
      <c r="W2958" s="28">
        <f t="shared" si="369"/>
        <v>1</v>
      </c>
    </row>
    <row r="2959" spans="1:23" outlineLevel="2" x14ac:dyDescent="0.25">
      <c r="A2959" s="20" t="s">
        <v>1492</v>
      </c>
      <c r="B2959" s="20">
        <v>1467</v>
      </c>
      <c r="C2959" s="20" t="s">
        <v>154</v>
      </c>
      <c r="D2959" s="20">
        <v>1457</v>
      </c>
      <c r="E2959" s="20" t="s">
        <v>136</v>
      </c>
      <c r="F2959" s="20">
        <v>807</v>
      </c>
      <c r="G2959" s="20" t="s">
        <v>545</v>
      </c>
      <c r="H2959" s="23">
        <v>1</v>
      </c>
      <c r="M2959" s="23">
        <v>1</v>
      </c>
      <c r="O2959" s="23">
        <v>1</v>
      </c>
      <c r="W2959" s="28">
        <f t="shared" si="369"/>
        <v>3</v>
      </c>
    </row>
    <row r="2960" spans="1:23" outlineLevel="2" x14ac:dyDescent="0.25">
      <c r="A2960" s="20" t="s">
        <v>1492</v>
      </c>
      <c r="B2960" s="20">
        <v>1467</v>
      </c>
      <c r="C2960" s="20" t="s">
        <v>154</v>
      </c>
      <c r="D2960" s="20">
        <v>1467</v>
      </c>
      <c r="E2960" s="20" t="s">
        <v>154</v>
      </c>
      <c r="F2960" s="20">
        <v>288</v>
      </c>
      <c r="G2960" s="20" t="s">
        <v>622</v>
      </c>
      <c r="O2960" s="23">
        <v>1</v>
      </c>
      <c r="W2960" s="28">
        <f t="shared" si="369"/>
        <v>1</v>
      </c>
    </row>
    <row r="2961" spans="1:23" outlineLevel="2" x14ac:dyDescent="0.25">
      <c r="A2961" s="20" t="s">
        <v>1492</v>
      </c>
      <c r="B2961" s="20">
        <v>1467</v>
      </c>
      <c r="C2961" s="20" t="s">
        <v>154</v>
      </c>
      <c r="D2961" s="20">
        <v>1467</v>
      </c>
      <c r="E2961" s="20" t="s">
        <v>154</v>
      </c>
      <c r="F2961" s="20">
        <v>1043</v>
      </c>
      <c r="G2961" s="20" t="s">
        <v>623</v>
      </c>
      <c r="S2961" s="23">
        <v>11</v>
      </c>
      <c r="T2961" s="23">
        <v>16</v>
      </c>
      <c r="U2961" s="23">
        <v>15</v>
      </c>
      <c r="V2961" s="23">
        <v>15</v>
      </c>
      <c r="W2961" s="28">
        <f t="shared" si="369"/>
        <v>57</v>
      </c>
    </row>
    <row r="2962" spans="1:23" outlineLevel="2" x14ac:dyDescent="0.25">
      <c r="A2962" s="20" t="s">
        <v>1492</v>
      </c>
      <c r="B2962" s="20">
        <v>1467</v>
      </c>
      <c r="C2962" s="20" t="s">
        <v>154</v>
      </c>
      <c r="D2962" s="20">
        <v>1467</v>
      </c>
      <c r="E2962" s="20" t="s">
        <v>154</v>
      </c>
      <c r="F2962" s="20">
        <v>1044</v>
      </c>
      <c r="G2962" s="20" t="s">
        <v>624</v>
      </c>
      <c r="P2962" s="23">
        <v>16</v>
      </c>
      <c r="Q2962" s="23">
        <v>18</v>
      </c>
      <c r="R2962" s="23">
        <v>15</v>
      </c>
      <c r="W2962" s="28">
        <f t="shared" si="369"/>
        <v>49</v>
      </c>
    </row>
    <row r="2963" spans="1:23" outlineLevel="2" x14ac:dyDescent="0.25">
      <c r="A2963" s="20" t="s">
        <v>1492</v>
      </c>
      <c r="B2963" s="20">
        <v>1467</v>
      </c>
      <c r="C2963" s="20" t="s">
        <v>154</v>
      </c>
      <c r="D2963" s="20">
        <v>1467</v>
      </c>
      <c r="E2963" s="20" t="s">
        <v>154</v>
      </c>
      <c r="F2963" s="20">
        <v>314</v>
      </c>
      <c r="G2963" s="20" t="s">
        <v>625</v>
      </c>
      <c r="H2963" s="23">
        <v>8</v>
      </c>
      <c r="J2963" s="23">
        <v>21</v>
      </c>
      <c r="K2963" s="23">
        <v>24</v>
      </c>
      <c r="L2963" s="23">
        <v>15</v>
      </c>
      <c r="M2963" s="23">
        <v>16</v>
      </c>
      <c r="N2963" s="23">
        <v>18</v>
      </c>
      <c r="O2963" s="23">
        <v>20</v>
      </c>
      <c r="W2963" s="28">
        <f t="shared" si="369"/>
        <v>122</v>
      </c>
    </row>
    <row r="2964" spans="1:23" outlineLevel="2" x14ac:dyDescent="0.25">
      <c r="A2964" s="20" t="s">
        <v>1492</v>
      </c>
      <c r="B2964" s="20">
        <v>1467</v>
      </c>
      <c r="C2964" s="20" t="s">
        <v>154</v>
      </c>
      <c r="D2964" s="20">
        <v>1467</v>
      </c>
      <c r="E2964" s="20" t="s">
        <v>154</v>
      </c>
      <c r="F2964" s="20">
        <v>398</v>
      </c>
      <c r="G2964" s="20" t="s">
        <v>626</v>
      </c>
      <c r="J2964" s="23">
        <v>1</v>
      </c>
      <c r="K2964" s="23">
        <v>1</v>
      </c>
      <c r="O2964" s="23">
        <v>1</v>
      </c>
      <c r="W2964" s="28">
        <f t="shared" si="369"/>
        <v>3</v>
      </c>
    </row>
    <row r="2965" spans="1:23" outlineLevel="1" x14ac:dyDescent="0.25">
      <c r="A2965" s="24" t="s">
        <v>2050</v>
      </c>
      <c r="B2965" s="25"/>
      <c r="C2965" s="25"/>
      <c r="D2965" s="25"/>
      <c r="E2965" s="25"/>
      <c r="F2965" s="25"/>
      <c r="G2965" s="25"/>
      <c r="H2965" s="26">
        <f t="shared" ref="H2965:W2965" si="370">SUBTOTAL(9,H2955:H2964)</f>
        <v>9</v>
      </c>
      <c r="I2965" s="26">
        <f t="shared" si="370"/>
        <v>0</v>
      </c>
      <c r="J2965" s="26">
        <f t="shared" si="370"/>
        <v>22</v>
      </c>
      <c r="K2965" s="26">
        <f t="shared" si="370"/>
        <v>26</v>
      </c>
      <c r="L2965" s="26">
        <f t="shared" si="370"/>
        <v>15</v>
      </c>
      <c r="M2965" s="26">
        <f t="shared" si="370"/>
        <v>17</v>
      </c>
      <c r="N2965" s="26">
        <f t="shared" si="370"/>
        <v>18</v>
      </c>
      <c r="O2965" s="26">
        <f t="shared" si="370"/>
        <v>23</v>
      </c>
      <c r="P2965" s="26">
        <f t="shared" si="370"/>
        <v>16</v>
      </c>
      <c r="Q2965" s="26">
        <f t="shared" si="370"/>
        <v>18</v>
      </c>
      <c r="R2965" s="26">
        <f t="shared" si="370"/>
        <v>16</v>
      </c>
      <c r="S2965" s="26">
        <f t="shared" si="370"/>
        <v>12</v>
      </c>
      <c r="T2965" s="26">
        <f t="shared" si="370"/>
        <v>17</v>
      </c>
      <c r="U2965" s="26">
        <f t="shared" si="370"/>
        <v>15</v>
      </c>
      <c r="V2965" s="26">
        <f t="shared" si="370"/>
        <v>15</v>
      </c>
      <c r="W2965" s="28">
        <f t="shared" si="370"/>
        <v>239</v>
      </c>
    </row>
    <row r="2966" spans="1:23" outlineLevel="2" x14ac:dyDescent="0.25">
      <c r="A2966" s="20" t="s">
        <v>1493</v>
      </c>
      <c r="B2966" s="20">
        <v>922</v>
      </c>
      <c r="C2966" s="20" t="s">
        <v>172</v>
      </c>
      <c r="D2966" s="20">
        <v>1630</v>
      </c>
      <c r="E2966" s="20" t="s">
        <v>29</v>
      </c>
      <c r="F2966" s="20">
        <v>1648</v>
      </c>
      <c r="G2966" s="20" t="s">
        <v>292</v>
      </c>
      <c r="T2966" s="23">
        <v>2</v>
      </c>
      <c r="V2966" s="23">
        <v>2</v>
      </c>
      <c r="W2966" s="28">
        <f t="shared" si="369"/>
        <v>4</v>
      </c>
    </row>
    <row r="2967" spans="1:23" outlineLevel="2" x14ac:dyDescent="0.25">
      <c r="A2967" s="20" t="s">
        <v>1493</v>
      </c>
      <c r="B2967" s="20">
        <v>922</v>
      </c>
      <c r="C2967" s="20" t="s">
        <v>172</v>
      </c>
      <c r="D2967" s="20">
        <v>1672</v>
      </c>
      <c r="E2967" s="20" t="s">
        <v>94</v>
      </c>
      <c r="F2967" s="20">
        <v>1673</v>
      </c>
      <c r="G2967" s="20" t="s">
        <v>94</v>
      </c>
      <c r="V2967" s="23">
        <v>1</v>
      </c>
      <c r="W2967" s="28">
        <f t="shared" si="369"/>
        <v>1</v>
      </c>
    </row>
    <row r="2968" spans="1:23" outlineLevel="2" x14ac:dyDescent="0.25">
      <c r="A2968" s="20" t="s">
        <v>1493</v>
      </c>
      <c r="B2968" s="20">
        <v>922</v>
      </c>
      <c r="C2968" s="20" t="s">
        <v>172</v>
      </c>
      <c r="D2968" s="20">
        <v>1739</v>
      </c>
      <c r="E2968" s="20" t="s">
        <v>96</v>
      </c>
      <c r="F2968" s="20">
        <v>1715</v>
      </c>
      <c r="G2968" s="20" t="s">
        <v>96</v>
      </c>
      <c r="R2968" s="23">
        <v>1</v>
      </c>
      <c r="V2968" s="23">
        <v>1</v>
      </c>
      <c r="W2968" s="28">
        <f t="shared" si="369"/>
        <v>2</v>
      </c>
    </row>
    <row r="2969" spans="1:23" outlineLevel="2" x14ac:dyDescent="0.25">
      <c r="A2969" s="20" t="s">
        <v>1493</v>
      </c>
      <c r="B2969" s="20">
        <v>922</v>
      </c>
      <c r="C2969" s="20" t="s">
        <v>172</v>
      </c>
      <c r="D2969" s="20">
        <v>922</v>
      </c>
      <c r="E2969" s="20" t="s">
        <v>172</v>
      </c>
      <c r="F2969" s="20">
        <v>925</v>
      </c>
      <c r="G2969" s="20" t="s">
        <v>703</v>
      </c>
      <c r="S2969" s="23">
        <v>39</v>
      </c>
      <c r="T2969" s="23">
        <v>42</v>
      </c>
      <c r="U2969" s="23">
        <v>24</v>
      </c>
      <c r="V2969" s="23">
        <v>45</v>
      </c>
      <c r="W2969" s="28">
        <f t="shared" si="369"/>
        <v>150</v>
      </c>
    </row>
    <row r="2970" spans="1:23" outlineLevel="2" x14ac:dyDescent="0.25">
      <c r="A2970" s="20" t="s">
        <v>1493</v>
      </c>
      <c r="B2970" s="20">
        <v>922</v>
      </c>
      <c r="C2970" s="20" t="s">
        <v>172</v>
      </c>
      <c r="D2970" s="20">
        <v>922</v>
      </c>
      <c r="E2970" s="20" t="s">
        <v>172</v>
      </c>
      <c r="F2970" s="20">
        <v>926</v>
      </c>
      <c r="G2970" s="20" t="s">
        <v>704</v>
      </c>
      <c r="P2970" s="23">
        <v>41</v>
      </c>
      <c r="Q2970" s="23">
        <v>32</v>
      </c>
      <c r="R2970" s="23">
        <v>40</v>
      </c>
      <c r="W2970" s="28">
        <f t="shared" si="369"/>
        <v>113</v>
      </c>
    </row>
    <row r="2971" spans="1:23" outlineLevel="2" x14ac:dyDescent="0.25">
      <c r="A2971" s="20" t="s">
        <v>1493</v>
      </c>
      <c r="B2971" s="20">
        <v>922</v>
      </c>
      <c r="C2971" s="20" t="s">
        <v>172</v>
      </c>
      <c r="D2971" s="20">
        <v>922</v>
      </c>
      <c r="E2971" s="20" t="s">
        <v>172</v>
      </c>
      <c r="F2971" s="20">
        <v>929</v>
      </c>
      <c r="G2971" s="20" t="s">
        <v>705</v>
      </c>
      <c r="J2971" s="23">
        <v>1</v>
      </c>
      <c r="K2971" s="23">
        <v>2</v>
      </c>
      <c r="W2971" s="28">
        <f t="shared" si="369"/>
        <v>3</v>
      </c>
    </row>
    <row r="2972" spans="1:23" outlineLevel="2" x14ac:dyDescent="0.25">
      <c r="A2972" s="20" t="s">
        <v>1493</v>
      </c>
      <c r="B2972" s="20">
        <v>922</v>
      </c>
      <c r="C2972" s="20" t="s">
        <v>172</v>
      </c>
      <c r="D2972" s="20">
        <v>922</v>
      </c>
      <c r="E2972" s="20" t="s">
        <v>172</v>
      </c>
      <c r="F2972" s="20">
        <v>927</v>
      </c>
      <c r="G2972" s="20" t="s">
        <v>706</v>
      </c>
      <c r="J2972" s="23">
        <v>36</v>
      </c>
      <c r="K2972" s="23">
        <v>47</v>
      </c>
      <c r="L2972" s="23">
        <v>38</v>
      </c>
      <c r="M2972" s="23">
        <v>48</v>
      </c>
      <c r="N2972" s="23">
        <v>43</v>
      </c>
      <c r="O2972" s="23">
        <v>46</v>
      </c>
      <c r="W2972" s="28">
        <f t="shared" si="369"/>
        <v>258</v>
      </c>
    </row>
    <row r="2973" spans="1:23" outlineLevel="2" x14ac:dyDescent="0.25">
      <c r="A2973" s="20" t="s">
        <v>1493</v>
      </c>
      <c r="B2973" s="20">
        <v>922</v>
      </c>
      <c r="C2973" s="20" t="s">
        <v>172</v>
      </c>
      <c r="D2973" s="20">
        <v>922</v>
      </c>
      <c r="E2973" s="20" t="s">
        <v>172</v>
      </c>
      <c r="F2973" s="20">
        <v>923</v>
      </c>
      <c r="G2973" s="20" t="s">
        <v>707</v>
      </c>
      <c r="K2973" s="23">
        <v>2</v>
      </c>
      <c r="M2973" s="23">
        <v>2</v>
      </c>
      <c r="N2973" s="23">
        <v>1</v>
      </c>
      <c r="O2973" s="23">
        <v>1</v>
      </c>
      <c r="W2973" s="28">
        <f t="shared" si="369"/>
        <v>6</v>
      </c>
    </row>
    <row r="2974" spans="1:23" outlineLevel="1" x14ac:dyDescent="0.25">
      <c r="A2974" s="24" t="s">
        <v>2051</v>
      </c>
      <c r="B2974" s="25"/>
      <c r="C2974" s="25"/>
      <c r="D2974" s="25"/>
      <c r="E2974" s="25"/>
      <c r="F2974" s="25"/>
      <c r="G2974" s="25"/>
      <c r="H2974" s="26">
        <f t="shared" ref="H2974:W2974" si="371">SUBTOTAL(9,H2966:H2973)</f>
        <v>0</v>
      </c>
      <c r="I2974" s="26">
        <f t="shared" si="371"/>
        <v>0</v>
      </c>
      <c r="J2974" s="26">
        <f t="shared" si="371"/>
        <v>37</v>
      </c>
      <c r="K2974" s="26">
        <f t="shared" si="371"/>
        <v>51</v>
      </c>
      <c r="L2974" s="26">
        <f t="shared" si="371"/>
        <v>38</v>
      </c>
      <c r="M2974" s="26">
        <f t="shared" si="371"/>
        <v>50</v>
      </c>
      <c r="N2974" s="26">
        <f t="shared" si="371"/>
        <v>44</v>
      </c>
      <c r="O2974" s="26">
        <f t="shared" si="371"/>
        <v>47</v>
      </c>
      <c r="P2974" s="26">
        <f t="shared" si="371"/>
        <v>41</v>
      </c>
      <c r="Q2974" s="26">
        <f t="shared" si="371"/>
        <v>32</v>
      </c>
      <c r="R2974" s="26">
        <f t="shared" si="371"/>
        <v>41</v>
      </c>
      <c r="S2974" s="26">
        <f t="shared" si="371"/>
        <v>39</v>
      </c>
      <c r="T2974" s="26">
        <f t="shared" si="371"/>
        <v>44</v>
      </c>
      <c r="U2974" s="26">
        <f t="shared" si="371"/>
        <v>24</v>
      </c>
      <c r="V2974" s="26">
        <f t="shared" si="371"/>
        <v>49</v>
      </c>
      <c r="W2974" s="28">
        <f t="shared" si="371"/>
        <v>537</v>
      </c>
    </row>
    <row r="2975" spans="1:23" outlineLevel="2" x14ac:dyDescent="0.25">
      <c r="A2975" s="20" t="s">
        <v>1494</v>
      </c>
      <c r="B2975" s="20">
        <v>315</v>
      </c>
      <c r="C2975" s="20" t="s">
        <v>895</v>
      </c>
      <c r="D2975" s="20">
        <v>722</v>
      </c>
      <c r="E2975" s="20" t="s">
        <v>149</v>
      </c>
      <c r="F2975" s="20">
        <v>725</v>
      </c>
      <c r="G2975" s="20" t="s">
        <v>605</v>
      </c>
      <c r="I2975" s="23">
        <v>1</v>
      </c>
      <c r="L2975" s="23">
        <v>1</v>
      </c>
      <c r="V2975" s="23">
        <v>3</v>
      </c>
      <c r="W2975" s="28">
        <f t="shared" si="369"/>
        <v>5</v>
      </c>
    </row>
    <row r="2976" spans="1:23" outlineLevel="1" x14ac:dyDescent="0.25">
      <c r="A2976" s="24" t="s">
        <v>2052</v>
      </c>
      <c r="B2976" s="25"/>
      <c r="C2976" s="25"/>
      <c r="D2976" s="25"/>
      <c r="E2976" s="25"/>
      <c r="F2976" s="25"/>
      <c r="G2976" s="25"/>
      <c r="H2976" s="26">
        <f t="shared" ref="H2976:W2976" si="372">SUBTOTAL(9,H2975:H2975)</f>
        <v>0</v>
      </c>
      <c r="I2976" s="26">
        <f t="shared" si="372"/>
        <v>1</v>
      </c>
      <c r="J2976" s="26">
        <f t="shared" si="372"/>
        <v>0</v>
      </c>
      <c r="K2976" s="26">
        <f t="shared" si="372"/>
        <v>0</v>
      </c>
      <c r="L2976" s="26">
        <f t="shared" si="372"/>
        <v>1</v>
      </c>
      <c r="M2976" s="26">
        <f t="shared" si="372"/>
        <v>0</v>
      </c>
      <c r="N2976" s="26">
        <f t="shared" si="372"/>
        <v>0</v>
      </c>
      <c r="O2976" s="26">
        <f t="shared" si="372"/>
        <v>0</v>
      </c>
      <c r="P2976" s="26">
        <f t="shared" si="372"/>
        <v>0</v>
      </c>
      <c r="Q2976" s="26">
        <f t="shared" si="372"/>
        <v>0</v>
      </c>
      <c r="R2976" s="26">
        <f t="shared" si="372"/>
        <v>0</v>
      </c>
      <c r="S2976" s="26">
        <f t="shared" si="372"/>
        <v>0</v>
      </c>
      <c r="T2976" s="26">
        <f t="shared" si="372"/>
        <v>0</v>
      </c>
      <c r="U2976" s="26">
        <f t="shared" si="372"/>
        <v>0</v>
      </c>
      <c r="V2976" s="26">
        <f t="shared" si="372"/>
        <v>3</v>
      </c>
      <c r="W2976" s="28">
        <f t="shared" si="372"/>
        <v>5</v>
      </c>
    </row>
    <row r="2977" spans="1:23" outlineLevel="2" x14ac:dyDescent="0.25">
      <c r="A2977" s="20" t="s">
        <v>1495</v>
      </c>
      <c r="B2977" s="20">
        <v>696</v>
      </c>
      <c r="C2977" s="20" t="s">
        <v>104</v>
      </c>
      <c r="D2977" s="20">
        <v>696</v>
      </c>
      <c r="E2977" s="20" t="s">
        <v>104</v>
      </c>
      <c r="F2977" s="20">
        <v>699</v>
      </c>
      <c r="G2977" s="20" t="s">
        <v>403</v>
      </c>
      <c r="S2977" s="23">
        <v>8</v>
      </c>
      <c r="T2977" s="23">
        <v>3</v>
      </c>
      <c r="U2977" s="23">
        <v>8</v>
      </c>
      <c r="V2977" s="23">
        <v>1</v>
      </c>
      <c r="W2977" s="28">
        <f t="shared" si="369"/>
        <v>20</v>
      </c>
    </row>
    <row r="2978" spans="1:23" outlineLevel="2" x14ac:dyDescent="0.25">
      <c r="A2978" s="20" t="s">
        <v>1495</v>
      </c>
      <c r="B2978" s="20">
        <v>696</v>
      </c>
      <c r="C2978" s="20" t="s">
        <v>104</v>
      </c>
      <c r="D2978" s="20">
        <v>696</v>
      </c>
      <c r="E2978" s="20" t="s">
        <v>104</v>
      </c>
      <c r="F2978" s="20">
        <v>698</v>
      </c>
      <c r="G2978" s="20" t="s">
        <v>404</v>
      </c>
      <c r="H2978" s="23">
        <v>2</v>
      </c>
      <c r="J2978" s="23">
        <v>1</v>
      </c>
      <c r="K2978" s="23">
        <v>1</v>
      </c>
      <c r="L2978" s="23">
        <v>1</v>
      </c>
      <c r="M2978" s="23">
        <v>3</v>
      </c>
      <c r="N2978" s="23">
        <v>3</v>
      </c>
      <c r="O2978" s="23">
        <v>2</v>
      </c>
      <c r="P2978" s="23">
        <v>4</v>
      </c>
      <c r="W2978" s="28">
        <f t="shared" si="369"/>
        <v>17</v>
      </c>
    </row>
    <row r="2979" spans="1:23" outlineLevel="2" x14ac:dyDescent="0.25">
      <c r="A2979" s="20" t="s">
        <v>1495</v>
      </c>
      <c r="B2979" s="20">
        <v>696</v>
      </c>
      <c r="C2979" s="20" t="s">
        <v>104</v>
      </c>
      <c r="D2979" s="20">
        <v>696</v>
      </c>
      <c r="E2979" s="20" t="s">
        <v>104</v>
      </c>
      <c r="F2979" s="20">
        <v>1636</v>
      </c>
      <c r="G2979" s="20" t="s">
        <v>405</v>
      </c>
      <c r="Q2979" s="23">
        <v>1</v>
      </c>
      <c r="R2979" s="23">
        <v>2</v>
      </c>
      <c r="W2979" s="28">
        <f t="shared" si="369"/>
        <v>3</v>
      </c>
    </row>
    <row r="2980" spans="1:23" outlineLevel="2" x14ac:dyDescent="0.25">
      <c r="A2980" s="20" t="s">
        <v>1495</v>
      </c>
      <c r="B2980" s="20">
        <v>696</v>
      </c>
      <c r="C2980" s="20" t="s">
        <v>104</v>
      </c>
      <c r="D2980" s="20">
        <v>696</v>
      </c>
      <c r="E2980" s="20" t="s">
        <v>104</v>
      </c>
      <c r="F2980" s="20">
        <v>701</v>
      </c>
      <c r="G2980" s="20" t="s">
        <v>406</v>
      </c>
      <c r="H2980" s="23">
        <v>4</v>
      </c>
      <c r="K2980" s="23">
        <v>1</v>
      </c>
      <c r="L2980" s="23">
        <v>1</v>
      </c>
      <c r="N2980" s="23">
        <v>1</v>
      </c>
      <c r="O2980" s="23">
        <v>1</v>
      </c>
      <c r="W2980" s="28">
        <f t="shared" si="369"/>
        <v>8</v>
      </c>
    </row>
    <row r="2981" spans="1:23" outlineLevel="1" x14ac:dyDescent="0.25">
      <c r="A2981" s="24" t="s">
        <v>2053</v>
      </c>
      <c r="B2981" s="25"/>
      <c r="C2981" s="25"/>
      <c r="D2981" s="25"/>
      <c r="E2981" s="25"/>
      <c r="F2981" s="25"/>
      <c r="G2981" s="25"/>
      <c r="H2981" s="26">
        <f t="shared" ref="H2981:W2981" si="373">SUBTOTAL(9,H2977:H2980)</f>
        <v>6</v>
      </c>
      <c r="I2981" s="26">
        <f t="shared" si="373"/>
        <v>0</v>
      </c>
      <c r="J2981" s="26">
        <f t="shared" si="373"/>
        <v>1</v>
      </c>
      <c r="K2981" s="26">
        <f t="shared" si="373"/>
        <v>2</v>
      </c>
      <c r="L2981" s="26">
        <f t="shared" si="373"/>
        <v>2</v>
      </c>
      <c r="M2981" s="26">
        <f t="shared" si="373"/>
        <v>3</v>
      </c>
      <c r="N2981" s="26">
        <f t="shared" si="373"/>
        <v>4</v>
      </c>
      <c r="O2981" s="26">
        <f t="shared" si="373"/>
        <v>3</v>
      </c>
      <c r="P2981" s="26">
        <f t="shared" si="373"/>
        <v>4</v>
      </c>
      <c r="Q2981" s="26">
        <f t="shared" si="373"/>
        <v>1</v>
      </c>
      <c r="R2981" s="26">
        <f t="shared" si="373"/>
        <v>2</v>
      </c>
      <c r="S2981" s="26">
        <f t="shared" si="373"/>
        <v>8</v>
      </c>
      <c r="T2981" s="26">
        <f t="shared" si="373"/>
        <v>3</v>
      </c>
      <c r="U2981" s="26">
        <f t="shared" si="373"/>
        <v>8</v>
      </c>
      <c r="V2981" s="26">
        <f t="shared" si="373"/>
        <v>1</v>
      </c>
      <c r="W2981" s="28">
        <f t="shared" si="373"/>
        <v>48</v>
      </c>
    </row>
    <row r="2982" spans="1:23" outlineLevel="2" x14ac:dyDescent="0.25">
      <c r="A2982" s="20" t="s">
        <v>1496</v>
      </c>
      <c r="B2982" s="20">
        <v>635</v>
      </c>
      <c r="C2982" s="20" t="s">
        <v>133</v>
      </c>
      <c r="D2982" s="20">
        <v>1630</v>
      </c>
      <c r="E2982" s="20" t="s">
        <v>29</v>
      </c>
      <c r="F2982" s="20">
        <v>1648</v>
      </c>
      <c r="G2982" s="20" t="s">
        <v>292</v>
      </c>
      <c r="S2982" s="23">
        <v>1</v>
      </c>
      <c r="T2982" s="23">
        <v>1</v>
      </c>
      <c r="U2982" s="23">
        <v>3</v>
      </c>
      <c r="V2982" s="23">
        <v>3</v>
      </c>
      <c r="W2982" s="28">
        <f t="shared" si="369"/>
        <v>8</v>
      </c>
    </row>
    <row r="2983" spans="1:23" outlineLevel="2" x14ac:dyDescent="0.25">
      <c r="A2983" s="20" t="s">
        <v>1496</v>
      </c>
      <c r="B2983" s="20">
        <v>635</v>
      </c>
      <c r="C2983" s="20" t="s">
        <v>133</v>
      </c>
      <c r="D2983" s="20">
        <v>174</v>
      </c>
      <c r="E2983" s="20" t="s">
        <v>61</v>
      </c>
      <c r="F2983" s="20">
        <v>179</v>
      </c>
      <c r="G2983" s="20" t="s">
        <v>342</v>
      </c>
      <c r="L2983" s="23">
        <v>1</v>
      </c>
      <c r="O2983" s="23">
        <v>1</v>
      </c>
      <c r="W2983" s="28">
        <f t="shared" si="369"/>
        <v>2</v>
      </c>
    </row>
    <row r="2984" spans="1:23" outlineLevel="2" x14ac:dyDescent="0.25">
      <c r="A2984" s="20" t="s">
        <v>1496</v>
      </c>
      <c r="B2984" s="20">
        <v>635</v>
      </c>
      <c r="C2984" s="20" t="s">
        <v>133</v>
      </c>
      <c r="D2984" s="20">
        <v>1631</v>
      </c>
      <c r="E2984" s="20" t="s">
        <v>63</v>
      </c>
      <c r="F2984" s="20">
        <v>1649</v>
      </c>
      <c r="G2984" s="20" t="s">
        <v>346</v>
      </c>
      <c r="H2984" s="23">
        <v>3</v>
      </c>
      <c r="I2984" s="23">
        <v>1</v>
      </c>
      <c r="J2984" s="23">
        <v>3</v>
      </c>
      <c r="K2984" s="23">
        <v>3</v>
      </c>
      <c r="L2984" s="23">
        <v>3</v>
      </c>
      <c r="M2984" s="23">
        <v>4</v>
      </c>
      <c r="N2984" s="23">
        <v>3</v>
      </c>
      <c r="W2984" s="28">
        <f t="shared" si="369"/>
        <v>20</v>
      </c>
    </row>
    <row r="2985" spans="1:23" outlineLevel="2" x14ac:dyDescent="0.25">
      <c r="A2985" s="20" t="s">
        <v>1496</v>
      </c>
      <c r="B2985" s="20">
        <v>635</v>
      </c>
      <c r="C2985" s="20" t="s">
        <v>133</v>
      </c>
      <c r="D2985" s="20">
        <v>250</v>
      </c>
      <c r="E2985" s="20" t="s">
        <v>86</v>
      </c>
      <c r="F2985" s="20">
        <v>255</v>
      </c>
      <c r="G2985" s="20" t="s">
        <v>378</v>
      </c>
      <c r="V2985" s="23">
        <v>1</v>
      </c>
      <c r="W2985" s="28">
        <f t="shared" si="369"/>
        <v>1</v>
      </c>
    </row>
    <row r="2986" spans="1:23" outlineLevel="2" x14ac:dyDescent="0.25">
      <c r="A2986" s="20" t="s">
        <v>1496</v>
      </c>
      <c r="B2986" s="20">
        <v>635</v>
      </c>
      <c r="C2986" s="20" t="s">
        <v>133</v>
      </c>
      <c r="D2986" s="20">
        <v>1672</v>
      </c>
      <c r="E2986" s="20" t="s">
        <v>94</v>
      </c>
      <c r="F2986" s="20">
        <v>1673</v>
      </c>
      <c r="G2986" s="20" t="s">
        <v>94</v>
      </c>
      <c r="R2986" s="23">
        <v>1</v>
      </c>
      <c r="T2986" s="23">
        <v>1</v>
      </c>
      <c r="W2986" s="28">
        <f t="shared" si="369"/>
        <v>2</v>
      </c>
    </row>
    <row r="2987" spans="1:23" outlineLevel="2" x14ac:dyDescent="0.25">
      <c r="A2987" s="20" t="s">
        <v>1496</v>
      </c>
      <c r="B2987" s="20">
        <v>635</v>
      </c>
      <c r="C2987" s="20" t="s">
        <v>133</v>
      </c>
      <c r="D2987" s="20">
        <v>1343</v>
      </c>
      <c r="E2987" s="20" t="s">
        <v>243</v>
      </c>
      <c r="F2987" s="20">
        <v>1344</v>
      </c>
      <c r="G2987" s="20" t="s">
        <v>243</v>
      </c>
      <c r="R2987" s="23">
        <v>1</v>
      </c>
      <c r="T2987" s="23">
        <v>1</v>
      </c>
      <c r="U2987" s="23">
        <v>2</v>
      </c>
      <c r="W2987" s="28">
        <f t="shared" si="369"/>
        <v>4</v>
      </c>
    </row>
    <row r="2988" spans="1:23" outlineLevel="2" x14ac:dyDescent="0.25">
      <c r="A2988" s="20" t="s">
        <v>1496</v>
      </c>
      <c r="B2988" s="20">
        <v>635</v>
      </c>
      <c r="C2988" s="20" t="s">
        <v>133</v>
      </c>
      <c r="D2988" s="20">
        <v>1455</v>
      </c>
      <c r="E2988" s="20" t="s">
        <v>132</v>
      </c>
      <c r="F2988" s="20">
        <v>513</v>
      </c>
      <c r="G2988" s="20" t="s">
        <v>523</v>
      </c>
      <c r="Q2988" s="23">
        <v>1</v>
      </c>
      <c r="W2988" s="28">
        <f t="shared" si="369"/>
        <v>1</v>
      </c>
    </row>
    <row r="2989" spans="1:23" outlineLevel="2" x14ac:dyDescent="0.25">
      <c r="A2989" s="20" t="s">
        <v>1496</v>
      </c>
      <c r="B2989" s="20">
        <v>635</v>
      </c>
      <c r="C2989" s="20" t="s">
        <v>133</v>
      </c>
      <c r="D2989" s="20">
        <v>635</v>
      </c>
      <c r="E2989" s="20" t="s">
        <v>133</v>
      </c>
      <c r="F2989" s="20">
        <v>640</v>
      </c>
      <c r="G2989" s="20" t="s">
        <v>525</v>
      </c>
      <c r="H2989" s="23">
        <v>36</v>
      </c>
      <c r="I2989" s="23">
        <v>2</v>
      </c>
      <c r="M2989" s="23">
        <v>56</v>
      </c>
      <c r="N2989" s="23">
        <v>78</v>
      </c>
      <c r="W2989" s="28">
        <f t="shared" si="369"/>
        <v>172</v>
      </c>
    </row>
    <row r="2990" spans="1:23" outlineLevel="2" x14ac:dyDescent="0.25">
      <c r="A2990" s="20" t="s">
        <v>1496</v>
      </c>
      <c r="B2990" s="20">
        <v>635</v>
      </c>
      <c r="C2990" s="20" t="s">
        <v>133</v>
      </c>
      <c r="D2990" s="20">
        <v>635</v>
      </c>
      <c r="E2990" s="20" t="s">
        <v>133</v>
      </c>
      <c r="F2990" s="20">
        <v>637</v>
      </c>
      <c r="G2990" s="20" t="s">
        <v>526</v>
      </c>
      <c r="S2990" s="23">
        <v>72</v>
      </c>
      <c r="T2990" s="23">
        <v>68</v>
      </c>
      <c r="U2990" s="23">
        <v>62</v>
      </c>
      <c r="V2990" s="23">
        <v>55</v>
      </c>
      <c r="W2990" s="28">
        <f t="shared" si="369"/>
        <v>257</v>
      </c>
    </row>
    <row r="2991" spans="1:23" outlineLevel="2" x14ac:dyDescent="0.25">
      <c r="A2991" s="20" t="s">
        <v>1496</v>
      </c>
      <c r="B2991" s="20">
        <v>635</v>
      </c>
      <c r="C2991" s="20" t="s">
        <v>133</v>
      </c>
      <c r="D2991" s="20">
        <v>635</v>
      </c>
      <c r="E2991" s="20" t="s">
        <v>133</v>
      </c>
      <c r="F2991" s="20">
        <v>638</v>
      </c>
      <c r="G2991" s="20" t="s">
        <v>527</v>
      </c>
      <c r="O2991" s="23">
        <v>58</v>
      </c>
      <c r="P2991" s="23">
        <v>58</v>
      </c>
      <c r="Q2991" s="23">
        <v>80</v>
      </c>
      <c r="R2991" s="23">
        <v>72</v>
      </c>
      <c r="W2991" s="28">
        <f t="shared" si="369"/>
        <v>268</v>
      </c>
    </row>
    <row r="2992" spans="1:23" outlineLevel="2" x14ac:dyDescent="0.25">
      <c r="A2992" s="20" t="s">
        <v>1496</v>
      </c>
      <c r="B2992" s="20">
        <v>635</v>
      </c>
      <c r="C2992" s="20" t="s">
        <v>133</v>
      </c>
      <c r="D2992" s="20">
        <v>635</v>
      </c>
      <c r="E2992" s="20" t="s">
        <v>133</v>
      </c>
      <c r="F2992" s="20">
        <v>639</v>
      </c>
      <c r="G2992" s="20" t="s">
        <v>528</v>
      </c>
      <c r="J2992" s="23">
        <v>56</v>
      </c>
      <c r="K2992" s="23">
        <v>53</v>
      </c>
      <c r="L2992" s="23">
        <v>57</v>
      </c>
      <c r="W2992" s="28">
        <f t="shared" si="369"/>
        <v>166</v>
      </c>
    </row>
    <row r="2993" spans="1:23" outlineLevel="2" x14ac:dyDescent="0.25">
      <c r="A2993" s="20" t="s">
        <v>1496</v>
      </c>
      <c r="B2993" s="20">
        <v>635</v>
      </c>
      <c r="C2993" s="20" t="s">
        <v>133</v>
      </c>
      <c r="D2993" s="20">
        <v>635</v>
      </c>
      <c r="E2993" s="20" t="s">
        <v>133</v>
      </c>
      <c r="F2993" s="20">
        <v>636</v>
      </c>
      <c r="G2993" s="20" t="s">
        <v>529</v>
      </c>
      <c r="J2993" s="23">
        <v>6</v>
      </c>
      <c r="K2993" s="23">
        <v>6</v>
      </c>
      <c r="L2993" s="23">
        <v>2</v>
      </c>
      <c r="W2993" s="28">
        <f t="shared" si="369"/>
        <v>14</v>
      </c>
    </row>
    <row r="2994" spans="1:23" outlineLevel="2" x14ac:dyDescent="0.25">
      <c r="A2994" s="20" t="s">
        <v>1496</v>
      </c>
      <c r="B2994" s="20">
        <v>635</v>
      </c>
      <c r="C2994" s="20" t="s">
        <v>133</v>
      </c>
      <c r="D2994" s="20">
        <v>1456</v>
      </c>
      <c r="E2994" s="20" t="s">
        <v>134</v>
      </c>
      <c r="F2994" s="20">
        <v>363</v>
      </c>
      <c r="G2994" s="20" t="s">
        <v>530</v>
      </c>
      <c r="Q2994" s="23">
        <v>1</v>
      </c>
      <c r="W2994" s="28">
        <f t="shared" si="369"/>
        <v>1</v>
      </c>
    </row>
    <row r="2995" spans="1:23" outlineLevel="2" x14ac:dyDescent="0.25">
      <c r="A2995" s="20" t="s">
        <v>1496</v>
      </c>
      <c r="B2995" s="20">
        <v>635</v>
      </c>
      <c r="C2995" s="20" t="s">
        <v>133</v>
      </c>
      <c r="D2995" s="20">
        <v>646</v>
      </c>
      <c r="E2995" s="20" t="s">
        <v>135</v>
      </c>
      <c r="F2995" s="20">
        <v>650</v>
      </c>
      <c r="G2995" s="20" t="s">
        <v>536</v>
      </c>
      <c r="K2995" s="23">
        <v>1</v>
      </c>
      <c r="W2995" s="28">
        <f t="shared" si="369"/>
        <v>1</v>
      </c>
    </row>
    <row r="2996" spans="1:23" outlineLevel="2" x14ac:dyDescent="0.25">
      <c r="A2996" s="20" t="s">
        <v>1496</v>
      </c>
      <c r="B2996" s="20">
        <v>635</v>
      </c>
      <c r="C2996" s="20" t="s">
        <v>133</v>
      </c>
      <c r="D2996" s="20">
        <v>839</v>
      </c>
      <c r="E2996" s="20" t="s">
        <v>163</v>
      </c>
      <c r="F2996" s="20">
        <v>846</v>
      </c>
      <c r="G2996" s="20" t="s">
        <v>661</v>
      </c>
      <c r="Q2996" s="23">
        <v>1</v>
      </c>
      <c r="W2996" s="28">
        <f t="shared" si="369"/>
        <v>1</v>
      </c>
    </row>
    <row r="2997" spans="1:23" outlineLevel="2" x14ac:dyDescent="0.25">
      <c r="A2997" s="20" t="s">
        <v>1496</v>
      </c>
      <c r="B2997" s="20">
        <v>635</v>
      </c>
      <c r="C2997" s="20" t="s">
        <v>133</v>
      </c>
      <c r="D2997" s="20">
        <v>847</v>
      </c>
      <c r="E2997" s="20" t="s">
        <v>164</v>
      </c>
      <c r="F2997" s="20">
        <v>848</v>
      </c>
      <c r="G2997" s="20" t="s">
        <v>664</v>
      </c>
      <c r="J2997" s="23">
        <v>1</v>
      </c>
      <c r="L2997" s="23">
        <v>1</v>
      </c>
      <c r="W2997" s="28">
        <f t="shared" si="369"/>
        <v>2</v>
      </c>
    </row>
    <row r="2998" spans="1:23" outlineLevel="2" x14ac:dyDescent="0.25">
      <c r="A2998" s="20" t="s">
        <v>1496</v>
      </c>
      <c r="B2998" s="20">
        <v>635</v>
      </c>
      <c r="C2998" s="20" t="s">
        <v>133</v>
      </c>
      <c r="D2998" s="20">
        <v>537</v>
      </c>
      <c r="E2998" s="20" t="s">
        <v>218</v>
      </c>
      <c r="F2998" s="20">
        <v>538</v>
      </c>
      <c r="G2998" s="20" t="s">
        <v>832</v>
      </c>
      <c r="K2998" s="23">
        <v>1</v>
      </c>
      <c r="W2998" s="28">
        <f t="shared" si="369"/>
        <v>1</v>
      </c>
    </row>
    <row r="2999" spans="1:23" outlineLevel="2" x14ac:dyDescent="0.25">
      <c r="A2999" s="20" t="s">
        <v>1496</v>
      </c>
      <c r="B2999" s="20">
        <v>635</v>
      </c>
      <c r="C2999" s="20" t="s">
        <v>133</v>
      </c>
      <c r="D2999" s="20">
        <v>537</v>
      </c>
      <c r="E2999" s="20" t="s">
        <v>218</v>
      </c>
      <c r="F2999" s="20">
        <v>540</v>
      </c>
      <c r="G2999" s="20" t="s">
        <v>833</v>
      </c>
      <c r="L2999" s="23">
        <v>1</v>
      </c>
      <c r="W2999" s="28">
        <f t="shared" si="369"/>
        <v>1</v>
      </c>
    </row>
    <row r="3000" spans="1:23" outlineLevel="2" x14ac:dyDescent="0.25">
      <c r="A3000" s="20" t="s">
        <v>1496</v>
      </c>
      <c r="B3000" s="20">
        <v>635</v>
      </c>
      <c r="C3000" s="20" t="s">
        <v>133</v>
      </c>
      <c r="D3000" s="20">
        <v>537</v>
      </c>
      <c r="E3000" s="20" t="s">
        <v>218</v>
      </c>
      <c r="F3000" s="20">
        <v>539</v>
      </c>
      <c r="G3000" s="20" t="s">
        <v>834</v>
      </c>
      <c r="T3000" s="23">
        <v>1</v>
      </c>
      <c r="W3000" s="28">
        <f t="shared" si="369"/>
        <v>1</v>
      </c>
    </row>
    <row r="3001" spans="1:23" outlineLevel="1" x14ac:dyDescent="0.25">
      <c r="A3001" s="24" t="s">
        <v>2054</v>
      </c>
      <c r="B3001" s="25"/>
      <c r="C3001" s="25"/>
      <c r="D3001" s="25"/>
      <c r="E3001" s="25"/>
      <c r="F3001" s="25"/>
      <c r="G3001" s="25"/>
      <c r="H3001" s="26">
        <f t="shared" ref="H3001:W3001" si="374">SUBTOTAL(9,H2982:H3000)</f>
        <v>39</v>
      </c>
      <c r="I3001" s="26">
        <f t="shared" si="374"/>
        <v>3</v>
      </c>
      <c r="J3001" s="26">
        <f t="shared" si="374"/>
        <v>66</v>
      </c>
      <c r="K3001" s="26">
        <f t="shared" si="374"/>
        <v>64</v>
      </c>
      <c r="L3001" s="26">
        <f t="shared" si="374"/>
        <v>65</v>
      </c>
      <c r="M3001" s="26">
        <f t="shared" si="374"/>
        <v>60</v>
      </c>
      <c r="N3001" s="26">
        <f t="shared" si="374"/>
        <v>81</v>
      </c>
      <c r="O3001" s="26">
        <f t="shared" si="374"/>
        <v>59</v>
      </c>
      <c r="P3001" s="26">
        <f t="shared" si="374"/>
        <v>58</v>
      </c>
      <c r="Q3001" s="26">
        <f t="shared" si="374"/>
        <v>83</v>
      </c>
      <c r="R3001" s="26">
        <f t="shared" si="374"/>
        <v>74</v>
      </c>
      <c r="S3001" s="26">
        <f t="shared" si="374"/>
        <v>73</v>
      </c>
      <c r="T3001" s="26">
        <f t="shared" si="374"/>
        <v>72</v>
      </c>
      <c r="U3001" s="26">
        <f t="shared" si="374"/>
        <v>67</v>
      </c>
      <c r="V3001" s="26">
        <f t="shared" si="374"/>
        <v>59</v>
      </c>
      <c r="W3001" s="28">
        <f t="shared" si="374"/>
        <v>923</v>
      </c>
    </row>
    <row r="3002" spans="1:23" outlineLevel="2" x14ac:dyDescent="0.25">
      <c r="A3002" s="20" t="s">
        <v>1497</v>
      </c>
      <c r="B3002" s="20">
        <v>957</v>
      </c>
      <c r="C3002" s="20" t="s">
        <v>178</v>
      </c>
      <c r="D3002" s="20">
        <v>1067</v>
      </c>
      <c r="E3002" s="20" t="s">
        <v>97</v>
      </c>
      <c r="F3002" s="20">
        <v>1068</v>
      </c>
      <c r="G3002" s="20" t="s">
        <v>97</v>
      </c>
      <c r="U3002" s="23">
        <v>1</v>
      </c>
      <c r="W3002" s="28">
        <f t="shared" si="369"/>
        <v>1</v>
      </c>
    </row>
    <row r="3003" spans="1:23" outlineLevel="2" x14ac:dyDescent="0.25">
      <c r="A3003" s="20" t="s">
        <v>1497</v>
      </c>
      <c r="B3003" s="20">
        <v>957</v>
      </c>
      <c r="C3003" s="20" t="s">
        <v>178</v>
      </c>
      <c r="D3003" s="20">
        <v>707</v>
      </c>
      <c r="E3003" s="20" t="s">
        <v>146</v>
      </c>
      <c r="F3003" s="20">
        <v>708</v>
      </c>
      <c r="G3003" s="20" t="s">
        <v>595</v>
      </c>
      <c r="K3003" s="23">
        <v>1</v>
      </c>
      <c r="W3003" s="28">
        <f t="shared" si="369"/>
        <v>1</v>
      </c>
    </row>
    <row r="3004" spans="1:23" outlineLevel="2" x14ac:dyDescent="0.25">
      <c r="A3004" s="20" t="s">
        <v>1497</v>
      </c>
      <c r="B3004" s="20">
        <v>957</v>
      </c>
      <c r="C3004" s="20" t="s">
        <v>178</v>
      </c>
      <c r="D3004" s="20">
        <v>707</v>
      </c>
      <c r="E3004" s="20" t="s">
        <v>146</v>
      </c>
      <c r="F3004" s="20">
        <v>709</v>
      </c>
      <c r="G3004" s="20" t="s">
        <v>596</v>
      </c>
      <c r="S3004" s="23">
        <v>1</v>
      </c>
      <c r="T3004" s="23">
        <v>3</v>
      </c>
      <c r="V3004" s="23">
        <v>1</v>
      </c>
      <c r="W3004" s="28">
        <f t="shared" si="369"/>
        <v>5</v>
      </c>
    </row>
    <row r="3005" spans="1:23" outlineLevel="2" x14ac:dyDescent="0.25">
      <c r="A3005" s="20" t="s">
        <v>1497</v>
      </c>
      <c r="B3005" s="20">
        <v>957</v>
      </c>
      <c r="C3005" s="20" t="s">
        <v>178</v>
      </c>
      <c r="D3005" s="20">
        <v>707</v>
      </c>
      <c r="E3005" s="20" t="s">
        <v>146</v>
      </c>
      <c r="F3005" s="20">
        <v>711</v>
      </c>
      <c r="G3005" s="20" t="s">
        <v>597</v>
      </c>
      <c r="P3005" s="23">
        <v>4</v>
      </c>
      <c r="R3005" s="23">
        <v>1</v>
      </c>
      <c r="W3005" s="28">
        <f t="shared" si="369"/>
        <v>5</v>
      </c>
    </row>
    <row r="3006" spans="1:23" outlineLevel="2" x14ac:dyDescent="0.25">
      <c r="A3006" s="20" t="s">
        <v>1497</v>
      </c>
      <c r="B3006" s="20">
        <v>957</v>
      </c>
      <c r="C3006" s="20" t="s">
        <v>178</v>
      </c>
      <c r="D3006" s="20">
        <v>707</v>
      </c>
      <c r="E3006" s="20" t="s">
        <v>146</v>
      </c>
      <c r="F3006" s="20">
        <v>710</v>
      </c>
      <c r="G3006" s="20" t="s">
        <v>598</v>
      </c>
      <c r="M3006" s="23">
        <v>1</v>
      </c>
      <c r="N3006" s="23">
        <v>1</v>
      </c>
      <c r="W3006" s="28">
        <f t="shared" si="369"/>
        <v>2</v>
      </c>
    </row>
    <row r="3007" spans="1:23" outlineLevel="2" x14ac:dyDescent="0.25">
      <c r="A3007" s="20" t="s">
        <v>1497</v>
      </c>
      <c r="B3007" s="20">
        <v>957</v>
      </c>
      <c r="C3007" s="20" t="s">
        <v>178</v>
      </c>
      <c r="D3007" s="20">
        <v>957</v>
      </c>
      <c r="E3007" s="20" t="s">
        <v>178</v>
      </c>
      <c r="F3007" s="20">
        <v>958</v>
      </c>
      <c r="G3007" s="20" t="s">
        <v>724</v>
      </c>
      <c r="I3007" s="23">
        <v>1</v>
      </c>
      <c r="J3007" s="23">
        <v>2</v>
      </c>
      <c r="K3007" s="23">
        <v>2</v>
      </c>
      <c r="M3007" s="23">
        <v>1</v>
      </c>
      <c r="N3007" s="23">
        <v>1</v>
      </c>
      <c r="P3007" s="23">
        <v>2</v>
      </c>
      <c r="Q3007" s="23">
        <v>2</v>
      </c>
      <c r="R3007" s="23">
        <v>3</v>
      </c>
      <c r="W3007" s="28">
        <f t="shared" si="369"/>
        <v>14</v>
      </c>
    </row>
    <row r="3008" spans="1:23" outlineLevel="2" x14ac:dyDescent="0.25">
      <c r="A3008" s="20" t="s">
        <v>1497</v>
      </c>
      <c r="B3008" s="20">
        <v>957</v>
      </c>
      <c r="C3008" s="20" t="s">
        <v>178</v>
      </c>
      <c r="D3008" s="20">
        <v>957</v>
      </c>
      <c r="E3008" s="20" t="s">
        <v>178</v>
      </c>
      <c r="F3008" s="20">
        <v>959</v>
      </c>
      <c r="G3008" s="20" t="s">
        <v>725</v>
      </c>
      <c r="S3008" s="23">
        <v>1</v>
      </c>
      <c r="T3008" s="23">
        <v>2</v>
      </c>
      <c r="U3008" s="23">
        <v>6</v>
      </c>
      <c r="V3008" s="23">
        <v>3</v>
      </c>
      <c r="W3008" s="28">
        <f t="shared" si="369"/>
        <v>12</v>
      </c>
    </row>
    <row r="3009" spans="1:23" outlineLevel="1" x14ac:dyDescent="0.25">
      <c r="A3009" s="24" t="s">
        <v>2055</v>
      </c>
      <c r="B3009" s="25"/>
      <c r="C3009" s="25"/>
      <c r="D3009" s="25"/>
      <c r="E3009" s="25"/>
      <c r="F3009" s="25"/>
      <c r="G3009" s="25"/>
      <c r="H3009" s="26">
        <f t="shared" ref="H3009:W3009" si="375">SUBTOTAL(9,H3002:H3008)</f>
        <v>0</v>
      </c>
      <c r="I3009" s="26">
        <f t="shared" si="375"/>
        <v>1</v>
      </c>
      <c r="J3009" s="26">
        <f t="shared" si="375"/>
        <v>2</v>
      </c>
      <c r="K3009" s="26">
        <f t="shared" si="375"/>
        <v>3</v>
      </c>
      <c r="L3009" s="26">
        <f t="shared" si="375"/>
        <v>0</v>
      </c>
      <c r="M3009" s="26">
        <f t="shared" si="375"/>
        <v>2</v>
      </c>
      <c r="N3009" s="26">
        <f t="shared" si="375"/>
        <v>2</v>
      </c>
      <c r="O3009" s="26">
        <f t="shared" si="375"/>
        <v>0</v>
      </c>
      <c r="P3009" s="26">
        <f t="shared" si="375"/>
        <v>6</v>
      </c>
      <c r="Q3009" s="26">
        <f t="shared" si="375"/>
        <v>2</v>
      </c>
      <c r="R3009" s="26">
        <f t="shared" si="375"/>
        <v>4</v>
      </c>
      <c r="S3009" s="26">
        <f t="shared" si="375"/>
        <v>2</v>
      </c>
      <c r="T3009" s="26">
        <f t="shared" si="375"/>
        <v>5</v>
      </c>
      <c r="U3009" s="26">
        <f t="shared" si="375"/>
        <v>7</v>
      </c>
      <c r="V3009" s="26">
        <f t="shared" si="375"/>
        <v>4</v>
      </c>
      <c r="W3009" s="28">
        <f t="shared" si="375"/>
        <v>40</v>
      </c>
    </row>
    <row r="3010" spans="1:23" outlineLevel="2" x14ac:dyDescent="0.25">
      <c r="A3010" s="20" t="s">
        <v>1498</v>
      </c>
      <c r="B3010" s="20">
        <v>976</v>
      </c>
      <c r="C3010" s="20" t="s">
        <v>182</v>
      </c>
      <c r="D3010" s="20">
        <v>1627</v>
      </c>
      <c r="E3010" s="20" t="s">
        <v>60</v>
      </c>
      <c r="F3010" s="20">
        <v>899</v>
      </c>
      <c r="G3010" s="20" t="s">
        <v>341</v>
      </c>
      <c r="L3010" s="23">
        <v>1</v>
      </c>
      <c r="N3010" s="23">
        <v>1</v>
      </c>
      <c r="W3010" s="28">
        <f t="shared" si="369"/>
        <v>2</v>
      </c>
    </row>
    <row r="3011" spans="1:23" outlineLevel="2" x14ac:dyDescent="0.25">
      <c r="A3011" s="20" t="s">
        <v>1498</v>
      </c>
      <c r="B3011" s="20">
        <v>976</v>
      </c>
      <c r="C3011" s="20" t="s">
        <v>182</v>
      </c>
      <c r="D3011" s="20">
        <v>1197</v>
      </c>
      <c r="E3011" s="20" t="s">
        <v>239</v>
      </c>
      <c r="F3011" s="20">
        <v>1198</v>
      </c>
      <c r="G3011" s="20" t="s">
        <v>239</v>
      </c>
      <c r="U3011" s="23">
        <v>1</v>
      </c>
      <c r="W3011" s="28">
        <f t="shared" si="369"/>
        <v>1</v>
      </c>
    </row>
    <row r="3012" spans="1:23" outlineLevel="2" x14ac:dyDescent="0.25">
      <c r="A3012" s="20" t="s">
        <v>1498</v>
      </c>
      <c r="B3012" s="20">
        <v>976</v>
      </c>
      <c r="C3012" s="20" t="s">
        <v>182</v>
      </c>
      <c r="D3012" s="20">
        <v>1501</v>
      </c>
      <c r="E3012" s="20" t="s">
        <v>93</v>
      </c>
      <c r="F3012" s="20">
        <v>1502</v>
      </c>
      <c r="G3012" s="20" t="s">
        <v>93</v>
      </c>
      <c r="U3012" s="23">
        <v>1</v>
      </c>
      <c r="W3012" s="28">
        <f t="shared" si="369"/>
        <v>1</v>
      </c>
    </row>
    <row r="3013" spans="1:23" outlineLevel="2" x14ac:dyDescent="0.25">
      <c r="A3013" s="20" t="s">
        <v>1498</v>
      </c>
      <c r="B3013" s="20">
        <v>976</v>
      </c>
      <c r="C3013" s="20" t="s">
        <v>182</v>
      </c>
      <c r="D3013" s="20">
        <v>1508</v>
      </c>
      <c r="E3013" s="20" t="s">
        <v>127</v>
      </c>
      <c r="F3013" s="20">
        <v>609</v>
      </c>
      <c r="G3013" s="20" t="s">
        <v>486</v>
      </c>
      <c r="U3013" s="23">
        <v>1</v>
      </c>
      <c r="W3013" s="28">
        <f t="shared" si="369"/>
        <v>1</v>
      </c>
    </row>
    <row r="3014" spans="1:23" outlineLevel="2" x14ac:dyDescent="0.25">
      <c r="A3014" s="20" t="s">
        <v>1498</v>
      </c>
      <c r="B3014" s="20">
        <v>976</v>
      </c>
      <c r="C3014" s="20" t="s">
        <v>182</v>
      </c>
      <c r="D3014" s="20">
        <v>898</v>
      </c>
      <c r="E3014" s="20" t="s">
        <v>169</v>
      </c>
      <c r="F3014" s="20">
        <v>900</v>
      </c>
      <c r="G3014" s="20" t="s">
        <v>691</v>
      </c>
      <c r="J3014" s="23">
        <v>2</v>
      </c>
      <c r="K3014" s="23">
        <v>3</v>
      </c>
      <c r="L3014" s="23">
        <v>1</v>
      </c>
      <c r="M3014" s="23">
        <v>4</v>
      </c>
      <c r="N3014" s="23">
        <v>2</v>
      </c>
      <c r="O3014" s="23">
        <v>1</v>
      </c>
      <c r="P3014" s="23">
        <v>1</v>
      </c>
      <c r="Q3014" s="23">
        <v>1</v>
      </c>
      <c r="R3014" s="23">
        <v>2</v>
      </c>
      <c r="W3014" s="28">
        <f t="shared" si="369"/>
        <v>17</v>
      </c>
    </row>
    <row r="3015" spans="1:23" outlineLevel="2" x14ac:dyDescent="0.25">
      <c r="A3015" s="20" t="s">
        <v>1498</v>
      </c>
      <c r="B3015" s="20">
        <v>976</v>
      </c>
      <c r="C3015" s="20" t="s">
        <v>182</v>
      </c>
      <c r="D3015" s="20">
        <v>898</v>
      </c>
      <c r="E3015" s="20" t="s">
        <v>169</v>
      </c>
      <c r="F3015" s="20">
        <v>904</v>
      </c>
      <c r="G3015" s="20" t="s">
        <v>692</v>
      </c>
      <c r="S3015" s="23">
        <v>1</v>
      </c>
      <c r="T3015" s="23">
        <v>2</v>
      </c>
      <c r="U3015" s="23">
        <v>1</v>
      </c>
      <c r="V3015" s="23">
        <v>1</v>
      </c>
      <c r="W3015" s="28">
        <f t="shared" si="369"/>
        <v>5</v>
      </c>
    </row>
    <row r="3016" spans="1:23" outlineLevel="2" x14ac:dyDescent="0.25">
      <c r="A3016" s="20" t="s">
        <v>1498</v>
      </c>
      <c r="B3016" s="20">
        <v>976</v>
      </c>
      <c r="C3016" s="20" t="s">
        <v>182</v>
      </c>
      <c r="D3016" s="20">
        <v>898</v>
      </c>
      <c r="E3016" s="20" t="s">
        <v>169</v>
      </c>
      <c r="F3016" s="20">
        <v>903</v>
      </c>
      <c r="G3016" s="20" t="s">
        <v>694</v>
      </c>
      <c r="K3016" s="23">
        <v>1</v>
      </c>
      <c r="W3016" s="28">
        <f t="shared" si="369"/>
        <v>1</v>
      </c>
    </row>
    <row r="3017" spans="1:23" outlineLevel="2" x14ac:dyDescent="0.25">
      <c r="A3017" s="20" t="s">
        <v>1498</v>
      </c>
      <c r="B3017" s="20">
        <v>976</v>
      </c>
      <c r="C3017" s="20" t="s">
        <v>182</v>
      </c>
      <c r="D3017" s="20">
        <v>905</v>
      </c>
      <c r="E3017" s="20" t="s">
        <v>170</v>
      </c>
      <c r="F3017" s="20">
        <v>909</v>
      </c>
      <c r="G3017" s="20" t="s">
        <v>695</v>
      </c>
      <c r="T3017" s="23">
        <v>1</v>
      </c>
      <c r="W3017" s="28">
        <f t="shared" si="369"/>
        <v>1</v>
      </c>
    </row>
    <row r="3018" spans="1:23" outlineLevel="2" x14ac:dyDescent="0.25">
      <c r="A3018" s="20" t="s">
        <v>1498</v>
      </c>
      <c r="B3018" s="20">
        <v>976</v>
      </c>
      <c r="C3018" s="20" t="s">
        <v>182</v>
      </c>
      <c r="D3018" s="20">
        <v>976</v>
      </c>
      <c r="E3018" s="20" t="s">
        <v>182</v>
      </c>
      <c r="F3018" s="20">
        <v>983</v>
      </c>
      <c r="G3018" s="20" t="s">
        <v>741</v>
      </c>
      <c r="J3018" s="23">
        <v>4</v>
      </c>
      <c r="K3018" s="23">
        <v>2</v>
      </c>
      <c r="L3018" s="23">
        <v>3</v>
      </c>
      <c r="M3018" s="23">
        <v>6</v>
      </c>
      <c r="N3018" s="23">
        <v>5</v>
      </c>
      <c r="O3018" s="23">
        <v>1</v>
      </c>
      <c r="P3018" s="23">
        <v>3</v>
      </c>
      <c r="Q3018" s="23">
        <v>2</v>
      </c>
      <c r="R3018" s="23">
        <v>3</v>
      </c>
      <c r="W3018" s="28">
        <f t="shared" si="369"/>
        <v>29</v>
      </c>
    </row>
    <row r="3019" spans="1:23" outlineLevel="2" x14ac:dyDescent="0.25">
      <c r="A3019" s="20" t="s">
        <v>1498</v>
      </c>
      <c r="B3019" s="20">
        <v>976</v>
      </c>
      <c r="C3019" s="20" t="s">
        <v>182</v>
      </c>
      <c r="D3019" s="20">
        <v>976</v>
      </c>
      <c r="E3019" s="20" t="s">
        <v>182</v>
      </c>
      <c r="F3019" s="20">
        <v>979</v>
      </c>
      <c r="G3019" s="20" t="s">
        <v>742</v>
      </c>
      <c r="S3019" s="23">
        <v>4</v>
      </c>
      <c r="T3019" s="23">
        <v>4</v>
      </c>
      <c r="U3019" s="23">
        <v>7</v>
      </c>
      <c r="V3019" s="23">
        <v>7</v>
      </c>
      <c r="W3019" s="28">
        <f t="shared" si="369"/>
        <v>22</v>
      </c>
    </row>
    <row r="3020" spans="1:23" outlineLevel="2" x14ac:dyDescent="0.25">
      <c r="A3020" s="20" t="s">
        <v>1498</v>
      </c>
      <c r="B3020" s="20">
        <v>976</v>
      </c>
      <c r="C3020" s="20" t="s">
        <v>182</v>
      </c>
      <c r="D3020" s="20">
        <v>976</v>
      </c>
      <c r="E3020" s="20" t="s">
        <v>182</v>
      </c>
      <c r="F3020" s="20">
        <v>978</v>
      </c>
      <c r="G3020" s="20" t="s">
        <v>743</v>
      </c>
      <c r="H3020" s="23">
        <v>2</v>
      </c>
      <c r="M3020" s="23">
        <v>1</v>
      </c>
      <c r="W3020" s="28">
        <f t="shared" si="369"/>
        <v>3</v>
      </c>
    </row>
    <row r="3021" spans="1:23" outlineLevel="2" x14ac:dyDescent="0.25">
      <c r="A3021" s="20" t="s">
        <v>1498</v>
      </c>
      <c r="B3021" s="20">
        <v>976</v>
      </c>
      <c r="C3021" s="20" t="s">
        <v>182</v>
      </c>
      <c r="D3021" s="20">
        <v>976</v>
      </c>
      <c r="E3021" s="20" t="s">
        <v>182</v>
      </c>
      <c r="F3021" s="20">
        <v>982</v>
      </c>
      <c r="G3021" s="20" t="s">
        <v>744</v>
      </c>
      <c r="K3021" s="23">
        <v>1</v>
      </c>
      <c r="W3021" s="28">
        <f t="shared" si="369"/>
        <v>1</v>
      </c>
    </row>
    <row r="3022" spans="1:23" outlineLevel="1" x14ac:dyDescent="0.25">
      <c r="A3022" s="24" t="s">
        <v>2056</v>
      </c>
      <c r="B3022" s="25"/>
      <c r="C3022" s="25"/>
      <c r="D3022" s="25"/>
      <c r="E3022" s="25"/>
      <c r="F3022" s="25"/>
      <c r="G3022" s="25"/>
      <c r="H3022" s="26">
        <f t="shared" ref="H3022:W3022" si="376">SUBTOTAL(9,H3010:H3021)</f>
        <v>2</v>
      </c>
      <c r="I3022" s="26">
        <f t="shared" si="376"/>
        <v>0</v>
      </c>
      <c r="J3022" s="26">
        <f t="shared" si="376"/>
        <v>6</v>
      </c>
      <c r="K3022" s="26">
        <f t="shared" si="376"/>
        <v>7</v>
      </c>
      <c r="L3022" s="26">
        <f t="shared" si="376"/>
        <v>5</v>
      </c>
      <c r="M3022" s="26">
        <f t="shared" si="376"/>
        <v>11</v>
      </c>
      <c r="N3022" s="26">
        <f t="shared" si="376"/>
        <v>8</v>
      </c>
      <c r="O3022" s="26">
        <f t="shared" si="376"/>
        <v>2</v>
      </c>
      <c r="P3022" s="26">
        <f t="shared" si="376"/>
        <v>4</v>
      </c>
      <c r="Q3022" s="26">
        <f t="shared" si="376"/>
        <v>3</v>
      </c>
      <c r="R3022" s="26">
        <f t="shared" si="376"/>
        <v>5</v>
      </c>
      <c r="S3022" s="26">
        <f t="shared" si="376"/>
        <v>5</v>
      </c>
      <c r="T3022" s="26">
        <f t="shared" si="376"/>
        <v>7</v>
      </c>
      <c r="U3022" s="26">
        <f t="shared" si="376"/>
        <v>11</v>
      </c>
      <c r="V3022" s="26">
        <f t="shared" si="376"/>
        <v>8</v>
      </c>
      <c r="W3022" s="28">
        <f t="shared" si="376"/>
        <v>84</v>
      </c>
    </row>
    <row r="3023" spans="1:23" outlineLevel="2" x14ac:dyDescent="0.25">
      <c r="A3023" s="20" t="s">
        <v>1499</v>
      </c>
      <c r="B3023" s="20">
        <v>1508</v>
      </c>
      <c r="C3023" s="20" t="s">
        <v>127</v>
      </c>
      <c r="D3023" s="20">
        <v>1672</v>
      </c>
      <c r="E3023" s="20" t="s">
        <v>94</v>
      </c>
      <c r="F3023" s="20">
        <v>1673</v>
      </c>
      <c r="G3023" s="20" t="s">
        <v>94</v>
      </c>
      <c r="R3023" s="23">
        <v>1</v>
      </c>
      <c r="W3023" s="28">
        <f t="shared" si="369"/>
        <v>1</v>
      </c>
    </row>
    <row r="3024" spans="1:23" outlineLevel="2" x14ac:dyDescent="0.25">
      <c r="A3024" s="20" t="s">
        <v>1499</v>
      </c>
      <c r="B3024" s="20">
        <v>1508</v>
      </c>
      <c r="C3024" s="20" t="s">
        <v>127</v>
      </c>
      <c r="D3024" s="20">
        <v>1508</v>
      </c>
      <c r="E3024" s="20" t="s">
        <v>127</v>
      </c>
      <c r="F3024" s="20">
        <v>612</v>
      </c>
      <c r="G3024" s="20" t="s">
        <v>483</v>
      </c>
      <c r="H3024" s="23">
        <v>4</v>
      </c>
      <c r="J3024" s="23">
        <v>14</v>
      </c>
      <c r="K3024" s="23">
        <v>18</v>
      </c>
      <c r="L3024" s="23">
        <v>12</v>
      </c>
      <c r="M3024" s="23">
        <v>12</v>
      </c>
      <c r="N3024" s="23">
        <v>14</v>
      </c>
      <c r="O3024" s="23">
        <v>20</v>
      </c>
      <c r="W3024" s="28">
        <f t="shared" si="369"/>
        <v>94</v>
      </c>
    </row>
    <row r="3025" spans="1:23" outlineLevel="2" x14ac:dyDescent="0.25">
      <c r="A3025" s="20" t="s">
        <v>1499</v>
      </c>
      <c r="B3025" s="20">
        <v>1508</v>
      </c>
      <c r="C3025" s="20" t="s">
        <v>127</v>
      </c>
      <c r="D3025" s="20">
        <v>1508</v>
      </c>
      <c r="E3025" s="20" t="s">
        <v>127</v>
      </c>
      <c r="F3025" s="20">
        <v>610</v>
      </c>
      <c r="G3025" s="20" t="s">
        <v>484</v>
      </c>
      <c r="M3025" s="23">
        <v>2</v>
      </c>
      <c r="N3025" s="23">
        <v>1</v>
      </c>
      <c r="O3025" s="23">
        <v>4</v>
      </c>
      <c r="W3025" s="28">
        <f t="shared" si="369"/>
        <v>7</v>
      </c>
    </row>
    <row r="3026" spans="1:23" outlineLevel="2" x14ac:dyDescent="0.25">
      <c r="A3026" s="20" t="s">
        <v>1499</v>
      </c>
      <c r="B3026" s="20">
        <v>1508</v>
      </c>
      <c r="C3026" s="20" t="s">
        <v>127</v>
      </c>
      <c r="D3026" s="20">
        <v>1508</v>
      </c>
      <c r="E3026" s="20" t="s">
        <v>127</v>
      </c>
      <c r="F3026" s="20">
        <v>609</v>
      </c>
      <c r="G3026" s="20" t="s">
        <v>486</v>
      </c>
      <c r="S3026" s="23">
        <v>15</v>
      </c>
      <c r="T3026" s="23">
        <v>10</v>
      </c>
      <c r="U3026" s="23">
        <v>15</v>
      </c>
      <c r="V3026" s="23">
        <v>22</v>
      </c>
      <c r="W3026" s="28">
        <f t="shared" ref="W3026:W3097" si="377">SUM(H3026:V3026)</f>
        <v>62</v>
      </c>
    </row>
    <row r="3027" spans="1:23" outlineLevel="2" x14ac:dyDescent="0.25">
      <c r="A3027" s="20" t="s">
        <v>1499</v>
      </c>
      <c r="B3027" s="20">
        <v>1508</v>
      </c>
      <c r="C3027" s="20" t="s">
        <v>127</v>
      </c>
      <c r="D3027" s="20">
        <v>1508</v>
      </c>
      <c r="E3027" s="20" t="s">
        <v>127</v>
      </c>
      <c r="F3027" s="20">
        <v>608</v>
      </c>
      <c r="G3027" s="20" t="s">
        <v>487</v>
      </c>
      <c r="P3027" s="23">
        <v>21</v>
      </c>
      <c r="Q3027" s="23">
        <v>19</v>
      </c>
      <c r="R3027" s="23">
        <v>18</v>
      </c>
      <c r="W3027" s="28">
        <f t="shared" si="377"/>
        <v>58</v>
      </c>
    </row>
    <row r="3028" spans="1:23" outlineLevel="2" x14ac:dyDescent="0.25">
      <c r="A3028" s="20" t="s">
        <v>1499</v>
      </c>
      <c r="B3028" s="20">
        <v>1508</v>
      </c>
      <c r="C3028" s="20" t="s">
        <v>127</v>
      </c>
      <c r="D3028" s="20">
        <v>1508</v>
      </c>
      <c r="E3028" s="20" t="s">
        <v>127</v>
      </c>
      <c r="F3028" s="20">
        <v>607</v>
      </c>
      <c r="G3028" s="20" t="s">
        <v>488</v>
      </c>
      <c r="K3028" s="23">
        <v>1</v>
      </c>
      <c r="L3028" s="23">
        <v>2</v>
      </c>
      <c r="W3028" s="28">
        <f t="shared" si="377"/>
        <v>3</v>
      </c>
    </row>
    <row r="3029" spans="1:23" outlineLevel="2" x14ac:dyDescent="0.25">
      <c r="A3029" s="20" t="s">
        <v>1499</v>
      </c>
      <c r="B3029" s="20">
        <v>1508</v>
      </c>
      <c r="C3029" s="20" t="s">
        <v>127</v>
      </c>
      <c r="D3029" s="20">
        <v>1457</v>
      </c>
      <c r="E3029" s="20" t="s">
        <v>136</v>
      </c>
      <c r="F3029" s="20">
        <v>807</v>
      </c>
      <c r="G3029" s="20" t="s">
        <v>545</v>
      </c>
      <c r="J3029" s="23">
        <v>1</v>
      </c>
      <c r="W3029" s="28">
        <f t="shared" si="377"/>
        <v>1</v>
      </c>
    </row>
    <row r="3030" spans="1:23" outlineLevel="2" x14ac:dyDescent="0.25">
      <c r="A3030" s="20" t="s">
        <v>1499</v>
      </c>
      <c r="B3030" s="20">
        <v>1508</v>
      </c>
      <c r="C3030" s="20" t="s">
        <v>127</v>
      </c>
      <c r="D3030" s="20">
        <v>1498</v>
      </c>
      <c r="E3030" s="20" t="s">
        <v>181</v>
      </c>
      <c r="F3030" s="20">
        <v>1499</v>
      </c>
      <c r="G3030" s="20" t="s">
        <v>740</v>
      </c>
      <c r="R3030" s="23">
        <v>1</v>
      </c>
      <c r="W3030" s="28">
        <f t="shared" si="377"/>
        <v>1</v>
      </c>
    </row>
    <row r="3031" spans="1:23" outlineLevel="1" x14ac:dyDescent="0.25">
      <c r="A3031" s="24" t="s">
        <v>2057</v>
      </c>
      <c r="B3031" s="25"/>
      <c r="C3031" s="25"/>
      <c r="D3031" s="25"/>
      <c r="E3031" s="25"/>
      <c r="F3031" s="25"/>
      <c r="G3031" s="25"/>
      <c r="H3031" s="26">
        <f t="shared" ref="H3031:W3031" si="378">SUBTOTAL(9,H3023:H3030)</f>
        <v>4</v>
      </c>
      <c r="I3031" s="26">
        <f t="shared" si="378"/>
        <v>0</v>
      </c>
      <c r="J3031" s="26">
        <f t="shared" si="378"/>
        <v>15</v>
      </c>
      <c r="K3031" s="26">
        <f t="shared" si="378"/>
        <v>19</v>
      </c>
      <c r="L3031" s="26">
        <f t="shared" si="378"/>
        <v>14</v>
      </c>
      <c r="M3031" s="26">
        <f t="shared" si="378"/>
        <v>14</v>
      </c>
      <c r="N3031" s="26">
        <f t="shared" si="378"/>
        <v>15</v>
      </c>
      <c r="O3031" s="26">
        <f t="shared" si="378"/>
        <v>24</v>
      </c>
      <c r="P3031" s="26">
        <f t="shared" si="378"/>
        <v>21</v>
      </c>
      <c r="Q3031" s="26">
        <f t="shared" si="378"/>
        <v>19</v>
      </c>
      <c r="R3031" s="26">
        <f t="shared" si="378"/>
        <v>20</v>
      </c>
      <c r="S3031" s="26">
        <f t="shared" si="378"/>
        <v>15</v>
      </c>
      <c r="T3031" s="26">
        <f t="shared" si="378"/>
        <v>10</v>
      </c>
      <c r="U3031" s="26">
        <f t="shared" si="378"/>
        <v>15</v>
      </c>
      <c r="V3031" s="26">
        <f t="shared" si="378"/>
        <v>22</v>
      </c>
      <c r="W3031" s="28">
        <f t="shared" si="378"/>
        <v>227</v>
      </c>
    </row>
    <row r="3032" spans="1:23" outlineLevel="2" x14ac:dyDescent="0.25">
      <c r="A3032" s="20" t="s">
        <v>1500</v>
      </c>
      <c r="B3032" s="20">
        <v>317</v>
      </c>
      <c r="C3032" s="20" t="s">
        <v>108</v>
      </c>
      <c r="D3032" s="20">
        <v>1002</v>
      </c>
      <c r="E3032" s="20" t="s">
        <v>58</v>
      </c>
      <c r="F3032" s="20">
        <v>1003</v>
      </c>
      <c r="G3032" s="20" t="s">
        <v>336</v>
      </c>
      <c r="M3032" s="23">
        <v>1</v>
      </c>
      <c r="O3032" s="23">
        <v>1</v>
      </c>
      <c r="W3032" s="28">
        <f t="shared" si="377"/>
        <v>2</v>
      </c>
    </row>
    <row r="3033" spans="1:23" outlineLevel="2" x14ac:dyDescent="0.25">
      <c r="A3033" s="20" t="s">
        <v>1500</v>
      </c>
      <c r="B3033" s="20">
        <v>317</v>
      </c>
      <c r="C3033" s="20" t="s">
        <v>108</v>
      </c>
      <c r="D3033" s="20">
        <v>317</v>
      </c>
      <c r="E3033" s="20" t="s">
        <v>108</v>
      </c>
      <c r="F3033" s="20">
        <v>318</v>
      </c>
      <c r="G3033" s="20" t="s">
        <v>411</v>
      </c>
      <c r="H3033" s="23">
        <v>1</v>
      </c>
      <c r="J3033" s="23">
        <v>3</v>
      </c>
      <c r="K3033" s="23">
        <v>6</v>
      </c>
      <c r="L3033" s="23">
        <v>5</v>
      </c>
      <c r="M3033" s="23">
        <v>4</v>
      </c>
      <c r="N3033" s="23">
        <v>8</v>
      </c>
      <c r="O3033" s="23">
        <v>5</v>
      </c>
      <c r="P3033" s="23">
        <v>5</v>
      </c>
      <c r="Q3033" s="23">
        <v>2</v>
      </c>
      <c r="R3033" s="23">
        <v>4</v>
      </c>
      <c r="W3033" s="28">
        <f t="shared" si="377"/>
        <v>43</v>
      </c>
    </row>
    <row r="3034" spans="1:23" outlineLevel="2" x14ac:dyDescent="0.25">
      <c r="A3034" s="20" t="s">
        <v>1500</v>
      </c>
      <c r="B3034" s="20">
        <v>317</v>
      </c>
      <c r="C3034" s="20" t="s">
        <v>108</v>
      </c>
      <c r="D3034" s="20">
        <v>1468</v>
      </c>
      <c r="E3034" s="20" t="s">
        <v>155</v>
      </c>
      <c r="F3034" s="20">
        <v>122</v>
      </c>
      <c r="G3034" s="20" t="s">
        <v>628</v>
      </c>
      <c r="S3034" s="23">
        <v>2</v>
      </c>
      <c r="T3034" s="23">
        <v>5</v>
      </c>
      <c r="U3034" s="23">
        <v>2</v>
      </c>
      <c r="V3034" s="23">
        <v>5</v>
      </c>
      <c r="W3034" s="28">
        <f t="shared" si="377"/>
        <v>14</v>
      </c>
    </row>
    <row r="3035" spans="1:23" outlineLevel="2" x14ac:dyDescent="0.25">
      <c r="A3035" s="20" t="s">
        <v>1500</v>
      </c>
      <c r="B3035" s="20">
        <v>317</v>
      </c>
      <c r="C3035" s="20" t="s">
        <v>108</v>
      </c>
      <c r="D3035" s="20">
        <v>1468</v>
      </c>
      <c r="E3035" s="20" t="s">
        <v>155</v>
      </c>
      <c r="F3035" s="20">
        <v>121</v>
      </c>
      <c r="G3035" s="20" t="s">
        <v>629</v>
      </c>
      <c r="P3035" s="23">
        <v>3</v>
      </c>
      <c r="Q3035" s="23">
        <v>1</v>
      </c>
      <c r="R3035" s="23">
        <v>2</v>
      </c>
      <c r="W3035" s="28">
        <f t="shared" si="377"/>
        <v>6</v>
      </c>
    </row>
    <row r="3036" spans="1:23" outlineLevel="2" x14ac:dyDescent="0.25">
      <c r="A3036" s="20" t="s">
        <v>1500</v>
      </c>
      <c r="B3036" s="20">
        <v>317</v>
      </c>
      <c r="C3036" s="20" t="s">
        <v>108</v>
      </c>
      <c r="D3036" s="20">
        <v>1468</v>
      </c>
      <c r="E3036" s="20" t="s">
        <v>155</v>
      </c>
      <c r="F3036" s="20">
        <v>119</v>
      </c>
      <c r="G3036" s="20" t="s">
        <v>630</v>
      </c>
      <c r="J3036" s="23">
        <v>1</v>
      </c>
      <c r="K3036" s="23">
        <v>1</v>
      </c>
      <c r="W3036" s="28">
        <f t="shared" si="377"/>
        <v>2</v>
      </c>
    </row>
    <row r="3037" spans="1:23" outlineLevel="2" x14ac:dyDescent="0.25">
      <c r="A3037" s="20" t="s">
        <v>1500</v>
      </c>
      <c r="B3037" s="20">
        <v>317</v>
      </c>
      <c r="C3037" s="20" t="s">
        <v>108</v>
      </c>
      <c r="D3037" s="20">
        <v>1468</v>
      </c>
      <c r="E3037" s="20" t="s">
        <v>155</v>
      </c>
      <c r="F3037" s="20">
        <v>118</v>
      </c>
      <c r="G3037" s="20" t="s">
        <v>632</v>
      </c>
      <c r="M3037" s="23">
        <v>1</v>
      </c>
      <c r="N3037" s="23">
        <v>2</v>
      </c>
      <c r="W3037" s="28">
        <f t="shared" si="377"/>
        <v>3</v>
      </c>
    </row>
    <row r="3038" spans="1:23" outlineLevel="2" x14ac:dyDescent="0.25">
      <c r="A3038" s="20" t="s">
        <v>1500</v>
      </c>
      <c r="B3038" s="20">
        <v>317</v>
      </c>
      <c r="C3038" s="20" t="s">
        <v>108</v>
      </c>
      <c r="D3038" s="20">
        <v>532</v>
      </c>
      <c r="E3038" s="20" t="s">
        <v>217</v>
      </c>
      <c r="F3038" s="20">
        <v>533</v>
      </c>
      <c r="G3038" s="20" t="s">
        <v>830</v>
      </c>
      <c r="H3038" s="23">
        <v>1</v>
      </c>
      <c r="N3038" s="23">
        <v>1</v>
      </c>
      <c r="O3038" s="23">
        <v>1</v>
      </c>
      <c r="Q3038" s="23">
        <v>1</v>
      </c>
      <c r="W3038" s="28">
        <f t="shared" si="377"/>
        <v>4</v>
      </c>
    </row>
    <row r="3039" spans="1:23" outlineLevel="1" x14ac:dyDescent="0.25">
      <c r="A3039" s="24" t="s">
        <v>2058</v>
      </c>
      <c r="B3039" s="25"/>
      <c r="C3039" s="25"/>
      <c r="D3039" s="25"/>
      <c r="E3039" s="25"/>
      <c r="F3039" s="25"/>
      <c r="G3039" s="25"/>
      <c r="H3039" s="26">
        <f t="shared" ref="H3039:W3039" si="379">SUBTOTAL(9,H3032:H3038)</f>
        <v>2</v>
      </c>
      <c r="I3039" s="26">
        <f t="shared" si="379"/>
        <v>0</v>
      </c>
      <c r="J3039" s="26">
        <f t="shared" si="379"/>
        <v>4</v>
      </c>
      <c r="K3039" s="26">
        <f t="shared" si="379"/>
        <v>7</v>
      </c>
      <c r="L3039" s="26">
        <f t="shared" si="379"/>
        <v>5</v>
      </c>
      <c r="M3039" s="26">
        <f t="shared" si="379"/>
        <v>6</v>
      </c>
      <c r="N3039" s="26">
        <f t="shared" si="379"/>
        <v>11</v>
      </c>
      <c r="O3039" s="26">
        <f t="shared" si="379"/>
        <v>7</v>
      </c>
      <c r="P3039" s="26">
        <f t="shared" si="379"/>
        <v>8</v>
      </c>
      <c r="Q3039" s="26">
        <f t="shared" si="379"/>
        <v>4</v>
      </c>
      <c r="R3039" s="26">
        <f t="shared" si="379"/>
        <v>6</v>
      </c>
      <c r="S3039" s="26">
        <f t="shared" si="379"/>
        <v>2</v>
      </c>
      <c r="T3039" s="26">
        <f t="shared" si="379"/>
        <v>5</v>
      </c>
      <c r="U3039" s="26">
        <f t="shared" si="379"/>
        <v>2</v>
      </c>
      <c r="V3039" s="26">
        <f t="shared" si="379"/>
        <v>5</v>
      </c>
      <c r="W3039" s="28">
        <f t="shared" si="379"/>
        <v>74</v>
      </c>
    </row>
    <row r="3040" spans="1:23" outlineLevel="2" x14ac:dyDescent="0.25">
      <c r="A3040" s="20" t="s">
        <v>1501</v>
      </c>
      <c r="B3040" s="20">
        <v>1508</v>
      </c>
      <c r="C3040" s="20" t="s">
        <v>127</v>
      </c>
      <c r="D3040" s="20">
        <v>1508</v>
      </c>
      <c r="E3040" s="20" t="s">
        <v>127</v>
      </c>
      <c r="F3040" s="20">
        <v>610</v>
      </c>
      <c r="G3040" s="20" t="s">
        <v>484</v>
      </c>
      <c r="M3040" s="23">
        <v>4</v>
      </c>
      <c r="N3040" s="23">
        <v>4</v>
      </c>
      <c r="O3040" s="23">
        <v>5</v>
      </c>
      <c r="W3040" s="28">
        <f t="shared" si="377"/>
        <v>13</v>
      </c>
    </row>
    <row r="3041" spans="1:23" outlineLevel="2" x14ac:dyDescent="0.25">
      <c r="A3041" s="20" t="s">
        <v>1501</v>
      </c>
      <c r="B3041" s="20">
        <v>1508</v>
      </c>
      <c r="C3041" s="20" t="s">
        <v>127</v>
      </c>
      <c r="D3041" s="20">
        <v>1508</v>
      </c>
      <c r="E3041" s="20" t="s">
        <v>127</v>
      </c>
      <c r="F3041" s="20">
        <v>609</v>
      </c>
      <c r="G3041" s="20" t="s">
        <v>486</v>
      </c>
      <c r="S3041" s="23">
        <v>6</v>
      </c>
      <c r="T3041" s="23">
        <v>6</v>
      </c>
      <c r="U3041" s="23">
        <v>9</v>
      </c>
      <c r="V3041" s="23">
        <v>10</v>
      </c>
      <c r="W3041" s="28">
        <f t="shared" si="377"/>
        <v>31</v>
      </c>
    </row>
    <row r="3042" spans="1:23" outlineLevel="2" x14ac:dyDescent="0.25">
      <c r="A3042" s="20" t="s">
        <v>1501</v>
      </c>
      <c r="B3042" s="20">
        <v>1508</v>
      </c>
      <c r="C3042" s="20" t="s">
        <v>127</v>
      </c>
      <c r="D3042" s="20">
        <v>1508</v>
      </c>
      <c r="E3042" s="20" t="s">
        <v>127</v>
      </c>
      <c r="F3042" s="20">
        <v>608</v>
      </c>
      <c r="G3042" s="20" t="s">
        <v>487</v>
      </c>
      <c r="P3042" s="23">
        <v>9</v>
      </c>
      <c r="Q3042" s="23">
        <v>8</v>
      </c>
      <c r="R3042" s="23">
        <v>6</v>
      </c>
      <c r="W3042" s="28">
        <f t="shared" si="377"/>
        <v>23</v>
      </c>
    </row>
    <row r="3043" spans="1:23" outlineLevel="2" x14ac:dyDescent="0.25">
      <c r="A3043" s="20" t="s">
        <v>1501</v>
      </c>
      <c r="B3043" s="20">
        <v>1508</v>
      </c>
      <c r="C3043" s="20" t="s">
        <v>127</v>
      </c>
      <c r="D3043" s="20">
        <v>1508</v>
      </c>
      <c r="E3043" s="20" t="s">
        <v>127</v>
      </c>
      <c r="F3043" s="20">
        <v>607</v>
      </c>
      <c r="G3043" s="20" t="s">
        <v>488</v>
      </c>
      <c r="H3043" s="23">
        <v>4</v>
      </c>
      <c r="J3043" s="23">
        <v>8</v>
      </c>
      <c r="K3043" s="23">
        <v>5</v>
      </c>
      <c r="L3043" s="23">
        <v>9</v>
      </c>
      <c r="W3043" s="28">
        <f t="shared" si="377"/>
        <v>26</v>
      </c>
    </row>
    <row r="3044" spans="1:23" outlineLevel="2" x14ac:dyDescent="0.25">
      <c r="A3044" s="20" t="s">
        <v>1501</v>
      </c>
      <c r="B3044" s="20">
        <v>1508</v>
      </c>
      <c r="C3044" s="20" t="s">
        <v>127</v>
      </c>
      <c r="D3044" s="20">
        <v>898</v>
      </c>
      <c r="E3044" s="20" t="s">
        <v>169</v>
      </c>
      <c r="F3044" s="20">
        <v>900</v>
      </c>
      <c r="G3044" s="20" t="s">
        <v>691</v>
      </c>
      <c r="M3044" s="23">
        <v>2</v>
      </c>
      <c r="W3044" s="28">
        <f t="shared" si="377"/>
        <v>2</v>
      </c>
    </row>
    <row r="3045" spans="1:23" outlineLevel="2" x14ac:dyDescent="0.25">
      <c r="A3045" s="20" t="s">
        <v>1501</v>
      </c>
      <c r="B3045" s="20">
        <v>1508</v>
      </c>
      <c r="C3045" s="20" t="s">
        <v>127</v>
      </c>
      <c r="D3045" s="20">
        <v>898</v>
      </c>
      <c r="E3045" s="20" t="s">
        <v>169</v>
      </c>
      <c r="F3045" s="20">
        <v>904</v>
      </c>
      <c r="G3045" s="20" t="s">
        <v>692</v>
      </c>
      <c r="T3045" s="23">
        <v>1</v>
      </c>
      <c r="U3045" s="23">
        <v>1</v>
      </c>
      <c r="W3045" s="28">
        <f t="shared" si="377"/>
        <v>2</v>
      </c>
    </row>
    <row r="3046" spans="1:23" outlineLevel="2" x14ac:dyDescent="0.25">
      <c r="A3046" s="20" t="s">
        <v>1501</v>
      </c>
      <c r="B3046" s="20">
        <v>1508</v>
      </c>
      <c r="C3046" s="20" t="s">
        <v>127</v>
      </c>
      <c r="D3046" s="20">
        <v>898</v>
      </c>
      <c r="E3046" s="20" t="s">
        <v>169</v>
      </c>
      <c r="F3046" s="20">
        <v>903</v>
      </c>
      <c r="G3046" s="20" t="s">
        <v>694</v>
      </c>
      <c r="K3046" s="23">
        <v>1</v>
      </c>
      <c r="M3046" s="23">
        <v>1</v>
      </c>
      <c r="R3046" s="23">
        <v>1</v>
      </c>
      <c r="W3046" s="28">
        <f t="shared" si="377"/>
        <v>3</v>
      </c>
    </row>
    <row r="3047" spans="1:23" outlineLevel="1" x14ac:dyDescent="0.25">
      <c r="A3047" s="24" t="s">
        <v>2059</v>
      </c>
      <c r="B3047" s="25"/>
      <c r="C3047" s="25"/>
      <c r="D3047" s="25"/>
      <c r="E3047" s="25"/>
      <c r="F3047" s="25"/>
      <c r="G3047" s="25"/>
      <c r="H3047" s="26">
        <f t="shared" ref="H3047:W3047" si="380">SUBTOTAL(9,H3040:H3046)</f>
        <v>4</v>
      </c>
      <c r="I3047" s="26">
        <f t="shared" si="380"/>
        <v>0</v>
      </c>
      <c r="J3047" s="26">
        <f t="shared" si="380"/>
        <v>8</v>
      </c>
      <c r="K3047" s="26">
        <f t="shared" si="380"/>
        <v>6</v>
      </c>
      <c r="L3047" s="26">
        <f t="shared" si="380"/>
        <v>9</v>
      </c>
      <c r="M3047" s="26">
        <f t="shared" si="380"/>
        <v>7</v>
      </c>
      <c r="N3047" s="26">
        <f t="shared" si="380"/>
        <v>4</v>
      </c>
      <c r="O3047" s="26">
        <f t="shared" si="380"/>
        <v>5</v>
      </c>
      <c r="P3047" s="26">
        <f t="shared" si="380"/>
        <v>9</v>
      </c>
      <c r="Q3047" s="26">
        <f t="shared" si="380"/>
        <v>8</v>
      </c>
      <c r="R3047" s="26">
        <f t="shared" si="380"/>
        <v>7</v>
      </c>
      <c r="S3047" s="26">
        <f t="shared" si="380"/>
        <v>6</v>
      </c>
      <c r="T3047" s="26">
        <f t="shared" si="380"/>
        <v>7</v>
      </c>
      <c r="U3047" s="26">
        <f t="shared" si="380"/>
        <v>10</v>
      </c>
      <c r="V3047" s="26">
        <f t="shared" si="380"/>
        <v>10</v>
      </c>
      <c r="W3047" s="28">
        <f t="shared" si="380"/>
        <v>100</v>
      </c>
    </row>
    <row r="3048" spans="1:23" outlineLevel="2" x14ac:dyDescent="0.25">
      <c r="A3048" s="20" t="s">
        <v>1502</v>
      </c>
      <c r="B3048" s="20">
        <v>1615</v>
      </c>
      <c r="C3048" s="20" t="s">
        <v>140</v>
      </c>
      <c r="D3048" s="20">
        <v>1739</v>
      </c>
      <c r="E3048" s="20" t="s">
        <v>96</v>
      </c>
      <c r="F3048" s="20">
        <v>1715</v>
      </c>
      <c r="G3048" s="20" t="s">
        <v>96</v>
      </c>
      <c r="U3048" s="23">
        <v>1</v>
      </c>
      <c r="W3048" s="28">
        <f t="shared" si="377"/>
        <v>1</v>
      </c>
    </row>
    <row r="3049" spans="1:23" outlineLevel="2" x14ac:dyDescent="0.25">
      <c r="A3049" s="20" t="s">
        <v>1502</v>
      </c>
      <c r="B3049" s="20">
        <v>1615</v>
      </c>
      <c r="C3049" s="20" t="s">
        <v>140</v>
      </c>
      <c r="D3049" s="20">
        <v>1615</v>
      </c>
      <c r="E3049" s="20" t="s">
        <v>140</v>
      </c>
      <c r="F3049" s="20">
        <v>676</v>
      </c>
      <c r="G3049" s="20" t="s">
        <v>571</v>
      </c>
      <c r="J3049" s="23">
        <v>19</v>
      </c>
      <c r="K3049" s="23">
        <v>10</v>
      </c>
      <c r="L3049" s="23">
        <v>14</v>
      </c>
      <c r="W3049" s="28">
        <f t="shared" si="377"/>
        <v>43</v>
      </c>
    </row>
    <row r="3050" spans="1:23" outlineLevel="2" x14ac:dyDescent="0.25">
      <c r="A3050" s="20" t="s">
        <v>1502</v>
      </c>
      <c r="B3050" s="20">
        <v>1615</v>
      </c>
      <c r="C3050" s="20" t="s">
        <v>140</v>
      </c>
      <c r="D3050" s="20">
        <v>1615</v>
      </c>
      <c r="E3050" s="20" t="s">
        <v>140</v>
      </c>
      <c r="F3050" s="20">
        <v>674</v>
      </c>
      <c r="G3050" s="20" t="s">
        <v>572</v>
      </c>
      <c r="M3050" s="23">
        <v>26</v>
      </c>
      <c r="N3050" s="23">
        <v>21</v>
      </c>
      <c r="O3050" s="23">
        <v>21</v>
      </c>
      <c r="W3050" s="28">
        <f t="shared" si="377"/>
        <v>68</v>
      </c>
    </row>
    <row r="3051" spans="1:23" outlineLevel="2" x14ac:dyDescent="0.25">
      <c r="A3051" s="20" t="s">
        <v>1502</v>
      </c>
      <c r="B3051" s="20">
        <v>1615</v>
      </c>
      <c r="C3051" s="20" t="s">
        <v>140</v>
      </c>
      <c r="D3051" s="20">
        <v>1615</v>
      </c>
      <c r="E3051" s="20" t="s">
        <v>140</v>
      </c>
      <c r="F3051" s="20">
        <v>675</v>
      </c>
      <c r="G3051" s="20" t="s">
        <v>573</v>
      </c>
      <c r="S3051" s="23">
        <v>21</v>
      </c>
      <c r="T3051" s="23">
        <v>21</v>
      </c>
      <c r="U3051" s="23">
        <v>10</v>
      </c>
      <c r="V3051" s="23">
        <v>22</v>
      </c>
      <c r="W3051" s="28">
        <f t="shared" si="377"/>
        <v>74</v>
      </c>
    </row>
    <row r="3052" spans="1:23" outlineLevel="2" x14ac:dyDescent="0.25">
      <c r="A3052" s="20" t="s">
        <v>1502</v>
      </c>
      <c r="B3052" s="20">
        <v>1615</v>
      </c>
      <c r="C3052" s="20" t="s">
        <v>140</v>
      </c>
      <c r="D3052" s="20">
        <v>1615</v>
      </c>
      <c r="E3052" s="20" t="s">
        <v>140</v>
      </c>
      <c r="F3052" s="20">
        <v>679</v>
      </c>
      <c r="G3052" s="20" t="s">
        <v>574</v>
      </c>
      <c r="N3052" s="23">
        <v>1</v>
      </c>
      <c r="W3052" s="28">
        <f t="shared" si="377"/>
        <v>1</v>
      </c>
    </row>
    <row r="3053" spans="1:23" outlineLevel="2" x14ac:dyDescent="0.25">
      <c r="A3053" s="20" t="s">
        <v>1502</v>
      </c>
      <c r="B3053" s="20">
        <v>1615</v>
      </c>
      <c r="C3053" s="20" t="s">
        <v>140</v>
      </c>
      <c r="D3053" s="20">
        <v>1615</v>
      </c>
      <c r="E3053" s="20" t="s">
        <v>140</v>
      </c>
      <c r="F3053" s="20">
        <v>678</v>
      </c>
      <c r="G3053" s="20" t="s">
        <v>575</v>
      </c>
      <c r="H3053" s="23">
        <v>8</v>
      </c>
      <c r="I3053" s="23">
        <v>2</v>
      </c>
      <c r="W3053" s="28">
        <f t="shared" si="377"/>
        <v>10</v>
      </c>
    </row>
    <row r="3054" spans="1:23" outlineLevel="2" x14ac:dyDescent="0.25">
      <c r="A3054" s="20" t="s">
        <v>1502</v>
      </c>
      <c r="B3054" s="20">
        <v>1615</v>
      </c>
      <c r="C3054" s="20" t="s">
        <v>140</v>
      </c>
      <c r="D3054" s="20">
        <v>1615</v>
      </c>
      <c r="E3054" s="20" t="s">
        <v>140</v>
      </c>
      <c r="F3054" s="20">
        <v>677</v>
      </c>
      <c r="G3054" s="20" t="s">
        <v>576</v>
      </c>
      <c r="P3054" s="23">
        <v>15</v>
      </c>
      <c r="Q3054" s="23">
        <v>26</v>
      </c>
      <c r="R3054" s="23">
        <v>17</v>
      </c>
      <c r="W3054" s="28">
        <f t="shared" si="377"/>
        <v>58</v>
      </c>
    </row>
    <row r="3055" spans="1:23" outlineLevel="1" x14ac:dyDescent="0.25">
      <c r="A3055" s="24" t="s">
        <v>2060</v>
      </c>
      <c r="B3055" s="25"/>
      <c r="C3055" s="25"/>
      <c r="D3055" s="25"/>
      <c r="E3055" s="25"/>
      <c r="F3055" s="25"/>
      <c r="G3055" s="25"/>
      <c r="H3055" s="26">
        <f t="shared" ref="H3055:W3055" si="381">SUBTOTAL(9,H3048:H3054)</f>
        <v>8</v>
      </c>
      <c r="I3055" s="26">
        <f t="shared" si="381"/>
        <v>2</v>
      </c>
      <c r="J3055" s="26">
        <f t="shared" si="381"/>
        <v>19</v>
      </c>
      <c r="K3055" s="26">
        <f t="shared" si="381"/>
        <v>10</v>
      </c>
      <c r="L3055" s="26">
        <f t="shared" si="381"/>
        <v>14</v>
      </c>
      <c r="M3055" s="26">
        <f t="shared" si="381"/>
        <v>26</v>
      </c>
      <c r="N3055" s="26">
        <f t="shared" si="381"/>
        <v>22</v>
      </c>
      <c r="O3055" s="26">
        <f t="shared" si="381"/>
        <v>21</v>
      </c>
      <c r="P3055" s="26">
        <f t="shared" si="381"/>
        <v>15</v>
      </c>
      <c r="Q3055" s="26">
        <f t="shared" si="381"/>
        <v>26</v>
      </c>
      <c r="R3055" s="26">
        <f t="shared" si="381"/>
        <v>17</v>
      </c>
      <c r="S3055" s="26">
        <f t="shared" si="381"/>
        <v>21</v>
      </c>
      <c r="T3055" s="26">
        <f t="shared" si="381"/>
        <v>21</v>
      </c>
      <c r="U3055" s="26">
        <f t="shared" si="381"/>
        <v>11</v>
      </c>
      <c r="V3055" s="26">
        <f t="shared" si="381"/>
        <v>22</v>
      </c>
      <c r="W3055" s="28">
        <f t="shared" si="381"/>
        <v>255</v>
      </c>
    </row>
    <row r="3056" spans="1:23" outlineLevel="2" x14ac:dyDescent="0.25">
      <c r="A3056" s="20" t="s">
        <v>1503</v>
      </c>
      <c r="B3056" s="20">
        <v>1054</v>
      </c>
      <c r="C3056" s="20" t="s">
        <v>69</v>
      </c>
      <c r="D3056" s="20">
        <v>1031</v>
      </c>
      <c r="E3056" s="20" t="s">
        <v>33</v>
      </c>
      <c r="F3056" s="20">
        <v>1033</v>
      </c>
      <c r="G3056" s="20" t="s">
        <v>300</v>
      </c>
      <c r="J3056" s="23">
        <v>1</v>
      </c>
      <c r="P3056" s="23">
        <v>1</v>
      </c>
      <c r="W3056" s="28">
        <f t="shared" si="377"/>
        <v>2</v>
      </c>
    </row>
    <row r="3057" spans="1:23" outlineLevel="2" x14ac:dyDescent="0.25">
      <c r="A3057" s="20" t="s">
        <v>1503</v>
      </c>
      <c r="B3057" s="20">
        <v>1054</v>
      </c>
      <c r="C3057" s="20" t="s">
        <v>69</v>
      </c>
      <c r="D3057" s="20">
        <v>88</v>
      </c>
      <c r="E3057" s="20" t="s">
        <v>35</v>
      </c>
      <c r="F3057" s="20">
        <v>89</v>
      </c>
      <c r="G3057" s="20" t="s">
        <v>304</v>
      </c>
      <c r="N3057" s="23">
        <v>1</v>
      </c>
      <c r="W3057" s="28">
        <f t="shared" si="377"/>
        <v>1</v>
      </c>
    </row>
    <row r="3058" spans="1:23" outlineLevel="2" x14ac:dyDescent="0.25">
      <c r="A3058" s="20" t="s">
        <v>1503</v>
      </c>
      <c r="B3058" s="20">
        <v>1054</v>
      </c>
      <c r="C3058" s="20" t="s">
        <v>69</v>
      </c>
      <c r="D3058" s="20">
        <v>1054</v>
      </c>
      <c r="E3058" s="20" t="s">
        <v>69</v>
      </c>
      <c r="F3058" s="20">
        <v>1055</v>
      </c>
      <c r="G3058" s="20" t="s">
        <v>356</v>
      </c>
      <c r="J3058" s="23">
        <v>17</v>
      </c>
      <c r="K3058" s="23">
        <v>13</v>
      </c>
      <c r="L3058" s="23">
        <v>20</v>
      </c>
      <c r="M3058" s="23">
        <v>20</v>
      </c>
      <c r="N3058" s="23">
        <v>22</v>
      </c>
      <c r="O3058" s="23">
        <v>22</v>
      </c>
      <c r="P3058" s="23">
        <v>17</v>
      </c>
      <c r="Q3058" s="23">
        <v>13</v>
      </c>
      <c r="R3058" s="23">
        <v>20</v>
      </c>
      <c r="W3058" s="28">
        <f t="shared" si="377"/>
        <v>164</v>
      </c>
    </row>
    <row r="3059" spans="1:23" outlineLevel="2" x14ac:dyDescent="0.25">
      <c r="A3059" s="20" t="s">
        <v>1503</v>
      </c>
      <c r="B3059" s="20">
        <v>1054</v>
      </c>
      <c r="C3059" s="20" t="s">
        <v>69</v>
      </c>
      <c r="D3059" s="20">
        <v>235</v>
      </c>
      <c r="E3059" s="20" t="s">
        <v>81</v>
      </c>
      <c r="F3059" s="20">
        <v>236</v>
      </c>
      <c r="G3059" s="20" t="s">
        <v>369</v>
      </c>
      <c r="L3059" s="23">
        <v>1</v>
      </c>
      <c r="W3059" s="28">
        <f t="shared" si="377"/>
        <v>1</v>
      </c>
    </row>
    <row r="3060" spans="1:23" outlineLevel="2" x14ac:dyDescent="0.25">
      <c r="A3060" s="20" t="s">
        <v>1503</v>
      </c>
      <c r="B3060" s="20">
        <v>1054</v>
      </c>
      <c r="C3060" s="20" t="s">
        <v>69</v>
      </c>
      <c r="D3060" s="20">
        <v>319</v>
      </c>
      <c r="E3060" s="20" t="s">
        <v>109</v>
      </c>
      <c r="F3060" s="20">
        <v>320</v>
      </c>
      <c r="G3060" s="20" t="s">
        <v>412</v>
      </c>
      <c r="M3060" s="23">
        <v>1</v>
      </c>
      <c r="O3060" s="23">
        <v>1</v>
      </c>
      <c r="W3060" s="28">
        <f t="shared" si="377"/>
        <v>2</v>
      </c>
    </row>
    <row r="3061" spans="1:23" outlineLevel="2" x14ac:dyDescent="0.25">
      <c r="A3061" s="20" t="s">
        <v>1503</v>
      </c>
      <c r="B3061" s="20">
        <v>1054</v>
      </c>
      <c r="C3061" s="20" t="s">
        <v>69</v>
      </c>
      <c r="D3061" s="20">
        <v>1343</v>
      </c>
      <c r="E3061" s="20" t="s">
        <v>243</v>
      </c>
      <c r="F3061" s="20">
        <v>1344</v>
      </c>
      <c r="G3061" s="20" t="s">
        <v>243</v>
      </c>
      <c r="O3061" s="23">
        <v>1</v>
      </c>
      <c r="W3061" s="28">
        <f t="shared" si="377"/>
        <v>1</v>
      </c>
    </row>
    <row r="3062" spans="1:23" outlineLevel="2" x14ac:dyDescent="0.25">
      <c r="A3062" s="20" t="s">
        <v>1503</v>
      </c>
      <c r="B3062" s="20">
        <v>316</v>
      </c>
      <c r="C3062" s="20" t="s">
        <v>896</v>
      </c>
      <c r="D3062" s="20">
        <v>1213</v>
      </c>
      <c r="E3062" s="20" t="s">
        <v>240</v>
      </c>
      <c r="F3062" s="20">
        <v>1214</v>
      </c>
      <c r="G3062" s="20" t="s">
        <v>240</v>
      </c>
      <c r="S3062" s="23">
        <v>16</v>
      </c>
      <c r="T3062" s="23">
        <v>18</v>
      </c>
      <c r="U3062" s="23">
        <v>18</v>
      </c>
      <c r="V3062" s="23">
        <v>20</v>
      </c>
      <c r="W3062" s="28">
        <f t="shared" si="377"/>
        <v>72</v>
      </c>
    </row>
    <row r="3063" spans="1:23" outlineLevel="2" x14ac:dyDescent="0.25">
      <c r="A3063" s="20" t="s">
        <v>1503</v>
      </c>
      <c r="B3063" s="20">
        <v>316</v>
      </c>
      <c r="C3063" s="20" t="s">
        <v>896</v>
      </c>
      <c r="D3063" s="20">
        <v>1223</v>
      </c>
      <c r="E3063" s="20" t="s">
        <v>241</v>
      </c>
      <c r="F3063" s="20">
        <v>1224</v>
      </c>
      <c r="G3063" s="20" t="s">
        <v>241</v>
      </c>
      <c r="U3063" s="23">
        <v>1</v>
      </c>
      <c r="W3063" s="28">
        <f t="shared" si="377"/>
        <v>1</v>
      </c>
    </row>
    <row r="3064" spans="1:23" outlineLevel="2" x14ac:dyDescent="0.25">
      <c r="A3064" s="20" t="s">
        <v>1503</v>
      </c>
      <c r="B3064" s="20">
        <v>316</v>
      </c>
      <c r="C3064" s="20" t="s">
        <v>896</v>
      </c>
      <c r="D3064" s="20">
        <v>1436</v>
      </c>
      <c r="E3064" s="20" t="s">
        <v>95</v>
      </c>
      <c r="F3064" s="20">
        <v>1437</v>
      </c>
      <c r="G3064" s="20" t="s">
        <v>394</v>
      </c>
      <c r="V3064" s="23">
        <v>1</v>
      </c>
      <c r="W3064" s="28">
        <f t="shared" si="377"/>
        <v>1</v>
      </c>
    </row>
    <row r="3065" spans="1:23" outlineLevel="2" x14ac:dyDescent="0.25">
      <c r="A3065" s="20" t="s">
        <v>1503</v>
      </c>
      <c r="B3065" s="20">
        <v>316</v>
      </c>
      <c r="C3065" s="20" t="s">
        <v>896</v>
      </c>
      <c r="D3065" s="20">
        <v>1343</v>
      </c>
      <c r="E3065" s="20" t="s">
        <v>243</v>
      </c>
      <c r="F3065" s="20">
        <v>1344</v>
      </c>
      <c r="G3065" s="20" t="s">
        <v>243</v>
      </c>
      <c r="S3065" s="23">
        <v>1</v>
      </c>
      <c r="W3065" s="28">
        <f t="shared" si="377"/>
        <v>1</v>
      </c>
    </row>
    <row r="3066" spans="1:23" outlineLevel="2" x14ac:dyDescent="0.25">
      <c r="A3066" s="20" t="s">
        <v>1503</v>
      </c>
      <c r="B3066" s="20">
        <v>316</v>
      </c>
      <c r="C3066" s="20" t="s">
        <v>896</v>
      </c>
      <c r="D3066" s="20">
        <v>1671</v>
      </c>
      <c r="E3066" s="20" t="s">
        <v>216</v>
      </c>
      <c r="F3066" s="20">
        <v>530</v>
      </c>
      <c r="G3066" s="20" t="s">
        <v>829</v>
      </c>
      <c r="T3066" s="23">
        <v>1</v>
      </c>
      <c r="V3066" s="23">
        <v>1</v>
      </c>
      <c r="W3066" s="28">
        <f t="shared" si="377"/>
        <v>2</v>
      </c>
    </row>
    <row r="3067" spans="1:23" outlineLevel="1" x14ac:dyDescent="0.25">
      <c r="A3067" s="24" t="s">
        <v>2061</v>
      </c>
      <c r="B3067" s="25"/>
      <c r="C3067" s="25"/>
      <c r="D3067" s="25"/>
      <c r="E3067" s="25"/>
      <c r="F3067" s="25"/>
      <c r="G3067" s="25"/>
      <c r="H3067" s="26">
        <f t="shared" ref="H3067:W3067" si="382">SUBTOTAL(9,H3056:H3066)</f>
        <v>0</v>
      </c>
      <c r="I3067" s="26">
        <f t="shared" si="382"/>
        <v>0</v>
      </c>
      <c r="J3067" s="26">
        <f t="shared" si="382"/>
        <v>18</v>
      </c>
      <c r="K3067" s="26">
        <f t="shared" si="382"/>
        <v>13</v>
      </c>
      <c r="L3067" s="26">
        <f t="shared" si="382"/>
        <v>21</v>
      </c>
      <c r="M3067" s="26">
        <f t="shared" si="382"/>
        <v>21</v>
      </c>
      <c r="N3067" s="26">
        <f t="shared" si="382"/>
        <v>23</v>
      </c>
      <c r="O3067" s="26">
        <f t="shared" si="382"/>
        <v>24</v>
      </c>
      <c r="P3067" s="26">
        <f t="shared" si="382"/>
        <v>18</v>
      </c>
      <c r="Q3067" s="26">
        <f t="shared" si="382"/>
        <v>13</v>
      </c>
      <c r="R3067" s="26">
        <f t="shared" si="382"/>
        <v>20</v>
      </c>
      <c r="S3067" s="26">
        <f t="shared" si="382"/>
        <v>17</v>
      </c>
      <c r="T3067" s="26">
        <f t="shared" si="382"/>
        <v>19</v>
      </c>
      <c r="U3067" s="26">
        <f t="shared" si="382"/>
        <v>19</v>
      </c>
      <c r="V3067" s="26">
        <f t="shared" si="382"/>
        <v>22</v>
      </c>
      <c r="W3067" s="28">
        <f t="shared" si="382"/>
        <v>248</v>
      </c>
    </row>
    <row r="3068" spans="1:23" outlineLevel="2" x14ac:dyDescent="0.25">
      <c r="A3068" s="20" t="s">
        <v>1504</v>
      </c>
      <c r="B3068" s="20">
        <v>888</v>
      </c>
      <c r="C3068" s="20" t="s">
        <v>168</v>
      </c>
      <c r="D3068" s="20">
        <v>1672</v>
      </c>
      <c r="E3068" s="20" t="s">
        <v>94</v>
      </c>
      <c r="F3068" s="20">
        <v>1673</v>
      </c>
      <c r="G3068" s="20" t="s">
        <v>94</v>
      </c>
      <c r="T3068" s="23">
        <v>1</v>
      </c>
      <c r="W3068" s="28">
        <f t="shared" si="377"/>
        <v>1</v>
      </c>
    </row>
    <row r="3069" spans="1:23" outlineLevel="2" x14ac:dyDescent="0.25">
      <c r="A3069" s="20" t="s">
        <v>1504</v>
      </c>
      <c r="B3069" s="20">
        <v>888</v>
      </c>
      <c r="C3069" s="20" t="s">
        <v>168</v>
      </c>
      <c r="D3069" s="20">
        <v>1739</v>
      </c>
      <c r="E3069" s="20" t="s">
        <v>96</v>
      </c>
      <c r="F3069" s="20">
        <v>1715</v>
      </c>
      <c r="G3069" s="20" t="s">
        <v>96</v>
      </c>
      <c r="T3069" s="23">
        <v>1</v>
      </c>
      <c r="W3069" s="28">
        <f t="shared" si="377"/>
        <v>1</v>
      </c>
    </row>
    <row r="3070" spans="1:23" outlineLevel="2" x14ac:dyDescent="0.25">
      <c r="A3070" s="20" t="s">
        <v>1504</v>
      </c>
      <c r="B3070" s="20">
        <v>888</v>
      </c>
      <c r="C3070" s="20" t="s">
        <v>168</v>
      </c>
      <c r="D3070" s="20">
        <v>888</v>
      </c>
      <c r="E3070" s="20" t="s">
        <v>168</v>
      </c>
      <c r="F3070" s="20">
        <v>890</v>
      </c>
      <c r="G3070" s="20" t="s">
        <v>685</v>
      </c>
      <c r="J3070" s="23">
        <v>13</v>
      </c>
      <c r="K3070" s="23">
        <v>13</v>
      </c>
      <c r="L3070" s="23">
        <v>22</v>
      </c>
      <c r="M3070" s="23">
        <v>13</v>
      </c>
      <c r="N3070" s="23">
        <v>15</v>
      </c>
      <c r="O3070" s="23">
        <v>10</v>
      </c>
      <c r="W3070" s="28">
        <f t="shared" si="377"/>
        <v>86</v>
      </c>
    </row>
    <row r="3071" spans="1:23" outlineLevel="2" x14ac:dyDescent="0.25">
      <c r="A3071" s="20" t="s">
        <v>1504</v>
      </c>
      <c r="B3071" s="20">
        <v>888</v>
      </c>
      <c r="C3071" s="20" t="s">
        <v>168</v>
      </c>
      <c r="D3071" s="20">
        <v>888</v>
      </c>
      <c r="E3071" s="20" t="s">
        <v>168</v>
      </c>
      <c r="F3071" s="20">
        <v>894</v>
      </c>
      <c r="G3071" s="20" t="s">
        <v>687</v>
      </c>
      <c r="S3071" s="23">
        <v>13</v>
      </c>
      <c r="T3071" s="23">
        <v>14</v>
      </c>
      <c r="U3071" s="23">
        <v>16</v>
      </c>
      <c r="V3071" s="23">
        <v>16</v>
      </c>
      <c r="W3071" s="28">
        <f t="shared" si="377"/>
        <v>59</v>
      </c>
    </row>
    <row r="3072" spans="1:23" outlineLevel="2" x14ac:dyDescent="0.25">
      <c r="A3072" s="20" t="s">
        <v>1504</v>
      </c>
      <c r="B3072" s="20">
        <v>888</v>
      </c>
      <c r="C3072" s="20" t="s">
        <v>168</v>
      </c>
      <c r="D3072" s="20">
        <v>888</v>
      </c>
      <c r="E3072" s="20" t="s">
        <v>168</v>
      </c>
      <c r="F3072" s="20">
        <v>897</v>
      </c>
      <c r="G3072" s="20" t="s">
        <v>688</v>
      </c>
      <c r="P3072" s="23">
        <v>13</v>
      </c>
      <c r="Q3072" s="23">
        <v>12</v>
      </c>
      <c r="R3072" s="23">
        <v>10</v>
      </c>
      <c r="W3072" s="28">
        <f t="shared" si="377"/>
        <v>35</v>
      </c>
    </row>
    <row r="3073" spans="1:23" outlineLevel="1" x14ac:dyDescent="0.25">
      <c r="A3073" s="24" t="s">
        <v>2062</v>
      </c>
      <c r="B3073" s="25"/>
      <c r="C3073" s="25"/>
      <c r="D3073" s="25"/>
      <c r="E3073" s="25"/>
      <c r="F3073" s="25"/>
      <c r="G3073" s="25"/>
      <c r="H3073" s="26">
        <f t="shared" ref="H3073:W3073" si="383">SUBTOTAL(9,H3068:H3072)</f>
        <v>0</v>
      </c>
      <c r="I3073" s="26">
        <f t="shared" si="383"/>
        <v>0</v>
      </c>
      <c r="J3073" s="26">
        <f t="shared" si="383"/>
        <v>13</v>
      </c>
      <c r="K3073" s="26">
        <f t="shared" si="383"/>
        <v>13</v>
      </c>
      <c r="L3073" s="26">
        <f t="shared" si="383"/>
        <v>22</v>
      </c>
      <c r="M3073" s="26">
        <f t="shared" si="383"/>
        <v>13</v>
      </c>
      <c r="N3073" s="26">
        <f t="shared" si="383"/>
        <v>15</v>
      </c>
      <c r="O3073" s="26">
        <f t="shared" si="383"/>
        <v>10</v>
      </c>
      <c r="P3073" s="26">
        <f t="shared" si="383"/>
        <v>13</v>
      </c>
      <c r="Q3073" s="26">
        <f t="shared" si="383"/>
        <v>12</v>
      </c>
      <c r="R3073" s="26">
        <f t="shared" si="383"/>
        <v>10</v>
      </c>
      <c r="S3073" s="26">
        <f t="shared" si="383"/>
        <v>13</v>
      </c>
      <c r="T3073" s="26">
        <f t="shared" si="383"/>
        <v>16</v>
      </c>
      <c r="U3073" s="26">
        <f t="shared" si="383"/>
        <v>16</v>
      </c>
      <c r="V3073" s="26">
        <f t="shared" si="383"/>
        <v>16</v>
      </c>
      <c r="W3073" s="28">
        <f t="shared" si="383"/>
        <v>182</v>
      </c>
    </row>
    <row r="3074" spans="1:23" outlineLevel="2" x14ac:dyDescent="0.25">
      <c r="A3074" s="20" t="s">
        <v>1505</v>
      </c>
      <c r="B3074" s="20">
        <v>1458</v>
      </c>
      <c r="C3074" s="20" t="s">
        <v>137</v>
      </c>
      <c r="D3074" s="20">
        <v>78</v>
      </c>
      <c r="E3074" s="20" t="s">
        <v>34</v>
      </c>
      <c r="F3074" s="20">
        <v>85</v>
      </c>
      <c r="G3074" s="20" t="s">
        <v>302</v>
      </c>
      <c r="J3074" s="23">
        <v>1</v>
      </c>
      <c r="W3074" s="28">
        <f t="shared" si="377"/>
        <v>1</v>
      </c>
    </row>
    <row r="3075" spans="1:23" outlineLevel="2" x14ac:dyDescent="0.25">
      <c r="A3075" s="20" t="s">
        <v>1505</v>
      </c>
      <c r="B3075" s="20">
        <v>1458</v>
      </c>
      <c r="C3075" s="20" t="s">
        <v>137</v>
      </c>
      <c r="D3075" s="20">
        <v>78</v>
      </c>
      <c r="E3075" s="20" t="s">
        <v>34</v>
      </c>
      <c r="F3075" s="20">
        <v>84</v>
      </c>
      <c r="G3075" s="20" t="s">
        <v>303</v>
      </c>
      <c r="U3075" s="23">
        <v>1</v>
      </c>
      <c r="W3075" s="28">
        <f t="shared" si="377"/>
        <v>1</v>
      </c>
    </row>
    <row r="3076" spans="1:23" outlineLevel="2" x14ac:dyDescent="0.25">
      <c r="A3076" s="20" t="s">
        <v>1505</v>
      </c>
      <c r="B3076" s="20">
        <v>1458</v>
      </c>
      <c r="C3076" s="20" t="s">
        <v>137</v>
      </c>
      <c r="D3076" s="20">
        <v>1095</v>
      </c>
      <c r="E3076" s="20" t="s">
        <v>235</v>
      </c>
      <c r="F3076" s="20">
        <v>1096</v>
      </c>
      <c r="G3076" s="20" t="s">
        <v>235</v>
      </c>
      <c r="U3076" s="23">
        <v>1</v>
      </c>
      <c r="W3076" s="28">
        <f t="shared" si="377"/>
        <v>1</v>
      </c>
    </row>
    <row r="3077" spans="1:23" outlineLevel="2" x14ac:dyDescent="0.25">
      <c r="A3077" s="20" t="s">
        <v>1505</v>
      </c>
      <c r="B3077" s="20">
        <v>1458</v>
      </c>
      <c r="C3077" s="20" t="s">
        <v>137</v>
      </c>
      <c r="D3077" s="20">
        <v>1223</v>
      </c>
      <c r="E3077" s="20" t="s">
        <v>241</v>
      </c>
      <c r="F3077" s="20">
        <v>1224</v>
      </c>
      <c r="G3077" s="20" t="s">
        <v>241</v>
      </c>
      <c r="T3077" s="23">
        <v>1</v>
      </c>
      <c r="W3077" s="28">
        <f t="shared" si="377"/>
        <v>1</v>
      </c>
    </row>
    <row r="3078" spans="1:23" outlineLevel="2" x14ac:dyDescent="0.25">
      <c r="A3078" s="20" t="s">
        <v>1505</v>
      </c>
      <c r="B3078" s="20">
        <v>1458</v>
      </c>
      <c r="C3078" s="20" t="s">
        <v>137</v>
      </c>
      <c r="D3078" s="20">
        <v>1458</v>
      </c>
      <c r="E3078" s="20" t="s">
        <v>137</v>
      </c>
      <c r="F3078" s="20">
        <v>815</v>
      </c>
      <c r="G3078" s="20" t="s">
        <v>553</v>
      </c>
      <c r="H3078" s="23">
        <v>1</v>
      </c>
      <c r="J3078" s="23">
        <v>4</v>
      </c>
      <c r="K3078" s="23">
        <v>3</v>
      </c>
      <c r="L3078" s="23">
        <v>2</v>
      </c>
      <c r="M3078" s="23">
        <v>1</v>
      </c>
      <c r="N3078" s="23">
        <v>2</v>
      </c>
      <c r="W3078" s="28">
        <f t="shared" si="377"/>
        <v>13</v>
      </c>
    </row>
    <row r="3079" spans="1:23" outlineLevel="2" x14ac:dyDescent="0.25">
      <c r="A3079" s="20" t="s">
        <v>1505</v>
      </c>
      <c r="B3079" s="20">
        <v>1458</v>
      </c>
      <c r="C3079" s="20" t="s">
        <v>137</v>
      </c>
      <c r="D3079" s="20">
        <v>1458</v>
      </c>
      <c r="E3079" s="20" t="s">
        <v>137</v>
      </c>
      <c r="F3079" s="20">
        <v>761</v>
      </c>
      <c r="G3079" s="20" t="s">
        <v>554</v>
      </c>
      <c r="O3079" s="23">
        <v>1</v>
      </c>
      <c r="R3079" s="23">
        <v>1</v>
      </c>
      <c r="W3079" s="28">
        <f t="shared" si="377"/>
        <v>2</v>
      </c>
    </row>
    <row r="3080" spans="1:23" outlineLevel="2" x14ac:dyDescent="0.25">
      <c r="A3080" s="20" t="s">
        <v>1505</v>
      </c>
      <c r="B3080" s="20">
        <v>1458</v>
      </c>
      <c r="C3080" s="20" t="s">
        <v>137</v>
      </c>
      <c r="D3080" s="20">
        <v>1458</v>
      </c>
      <c r="E3080" s="20" t="s">
        <v>137</v>
      </c>
      <c r="F3080" s="20">
        <v>820</v>
      </c>
      <c r="G3080" s="20" t="s">
        <v>556</v>
      </c>
      <c r="H3080" s="23">
        <v>16</v>
      </c>
      <c r="I3080" s="23">
        <v>4</v>
      </c>
      <c r="J3080" s="23">
        <v>26</v>
      </c>
      <c r="K3080" s="23">
        <v>28</v>
      </c>
      <c r="L3080" s="23">
        <v>29</v>
      </c>
      <c r="M3080" s="23">
        <v>29</v>
      </c>
      <c r="N3080" s="23">
        <v>31</v>
      </c>
      <c r="W3080" s="28">
        <f t="shared" si="377"/>
        <v>163</v>
      </c>
    </row>
    <row r="3081" spans="1:23" outlineLevel="2" x14ac:dyDescent="0.25">
      <c r="A3081" s="20" t="s">
        <v>1505</v>
      </c>
      <c r="B3081" s="20">
        <v>1458</v>
      </c>
      <c r="C3081" s="20" t="s">
        <v>137</v>
      </c>
      <c r="D3081" s="20">
        <v>1458</v>
      </c>
      <c r="E3081" s="20" t="s">
        <v>137</v>
      </c>
      <c r="F3081" s="20">
        <v>822</v>
      </c>
      <c r="G3081" s="20" t="s">
        <v>557</v>
      </c>
      <c r="S3081" s="23">
        <v>33</v>
      </c>
      <c r="T3081" s="23">
        <v>34</v>
      </c>
      <c r="U3081" s="23">
        <v>28</v>
      </c>
      <c r="V3081" s="23">
        <v>30</v>
      </c>
      <c r="W3081" s="28">
        <f t="shared" si="377"/>
        <v>125</v>
      </c>
    </row>
    <row r="3082" spans="1:23" outlineLevel="2" x14ac:dyDescent="0.25">
      <c r="A3082" s="20" t="s">
        <v>1505</v>
      </c>
      <c r="B3082" s="20">
        <v>1458</v>
      </c>
      <c r="C3082" s="20" t="s">
        <v>137</v>
      </c>
      <c r="D3082" s="20">
        <v>1458</v>
      </c>
      <c r="E3082" s="20" t="s">
        <v>137</v>
      </c>
      <c r="F3082" s="20">
        <v>823</v>
      </c>
      <c r="G3082" s="20" t="s">
        <v>558</v>
      </c>
      <c r="O3082" s="23">
        <v>34</v>
      </c>
      <c r="P3082" s="23">
        <v>33</v>
      </c>
      <c r="Q3082" s="23">
        <v>29</v>
      </c>
      <c r="R3082" s="23">
        <v>35</v>
      </c>
      <c r="W3082" s="28">
        <f t="shared" si="377"/>
        <v>131</v>
      </c>
    </row>
    <row r="3083" spans="1:23" outlineLevel="2" x14ac:dyDescent="0.25">
      <c r="A3083" s="20" t="s">
        <v>1505</v>
      </c>
      <c r="B3083" s="20">
        <v>1458</v>
      </c>
      <c r="C3083" s="20" t="s">
        <v>137</v>
      </c>
      <c r="D3083" s="20">
        <v>1466</v>
      </c>
      <c r="E3083" s="20" t="s">
        <v>151</v>
      </c>
      <c r="F3083" s="20">
        <v>331</v>
      </c>
      <c r="G3083" s="20" t="s">
        <v>609</v>
      </c>
      <c r="Q3083" s="23">
        <v>1</v>
      </c>
      <c r="W3083" s="28">
        <f t="shared" si="377"/>
        <v>1</v>
      </c>
    </row>
    <row r="3084" spans="1:23" outlineLevel="2" x14ac:dyDescent="0.25">
      <c r="A3084" s="20" t="s">
        <v>1505</v>
      </c>
      <c r="B3084" s="20">
        <v>1458</v>
      </c>
      <c r="C3084" s="20" t="s">
        <v>137</v>
      </c>
      <c r="D3084" s="20">
        <v>1466</v>
      </c>
      <c r="E3084" s="20" t="s">
        <v>151</v>
      </c>
      <c r="F3084" s="20">
        <v>332</v>
      </c>
      <c r="G3084" s="20" t="s">
        <v>611</v>
      </c>
      <c r="U3084" s="23">
        <v>1</v>
      </c>
      <c r="W3084" s="28">
        <f t="shared" si="377"/>
        <v>1</v>
      </c>
    </row>
    <row r="3085" spans="1:23" outlineLevel="2" x14ac:dyDescent="0.25">
      <c r="A3085" s="20" t="s">
        <v>1505</v>
      </c>
      <c r="B3085" s="20">
        <v>1458</v>
      </c>
      <c r="C3085" s="20" t="s">
        <v>137</v>
      </c>
      <c r="D3085" s="20">
        <v>854</v>
      </c>
      <c r="E3085" s="20" t="s">
        <v>165</v>
      </c>
      <c r="F3085" s="20">
        <v>857</v>
      </c>
      <c r="G3085" s="20" t="s">
        <v>672</v>
      </c>
      <c r="L3085" s="23">
        <v>1</v>
      </c>
      <c r="W3085" s="28">
        <f t="shared" si="377"/>
        <v>1</v>
      </c>
    </row>
    <row r="3086" spans="1:23" outlineLevel="2" x14ac:dyDescent="0.25">
      <c r="A3086" s="20" t="s">
        <v>1505</v>
      </c>
      <c r="B3086" s="20">
        <v>1458</v>
      </c>
      <c r="C3086" s="20" t="s">
        <v>137</v>
      </c>
      <c r="D3086" s="20">
        <v>854</v>
      </c>
      <c r="E3086" s="20" t="s">
        <v>165</v>
      </c>
      <c r="F3086" s="20">
        <v>858</v>
      </c>
      <c r="G3086" s="20" t="s">
        <v>673</v>
      </c>
      <c r="Q3086" s="23">
        <v>1</v>
      </c>
      <c r="W3086" s="28">
        <f t="shared" si="377"/>
        <v>1</v>
      </c>
    </row>
    <row r="3087" spans="1:23" outlineLevel="1" x14ac:dyDescent="0.25">
      <c r="A3087" s="24" t="s">
        <v>2063</v>
      </c>
      <c r="B3087" s="25"/>
      <c r="C3087" s="25"/>
      <c r="D3087" s="25"/>
      <c r="E3087" s="25"/>
      <c r="F3087" s="25"/>
      <c r="G3087" s="25"/>
      <c r="H3087" s="26">
        <f t="shared" ref="H3087:W3087" si="384">SUBTOTAL(9,H3074:H3086)</f>
        <v>17</v>
      </c>
      <c r="I3087" s="26">
        <f t="shared" si="384"/>
        <v>4</v>
      </c>
      <c r="J3087" s="26">
        <f t="shared" si="384"/>
        <v>31</v>
      </c>
      <c r="K3087" s="26">
        <f t="shared" si="384"/>
        <v>31</v>
      </c>
      <c r="L3087" s="26">
        <f t="shared" si="384"/>
        <v>32</v>
      </c>
      <c r="M3087" s="26">
        <f t="shared" si="384"/>
        <v>30</v>
      </c>
      <c r="N3087" s="26">
        <f t="shared" si="384"/>
        <v>33</v>
      </c>
      <c r="O3087" s="26">
        <f t="shared" si="384"/>
        <v>35</v>
      </c>
      <c r="P3087" s="26">
        <f t="shared" si="384"/>
        <v>33</v>
      </c>
      <c r="Q3087" s="26">
        <f t="shared" si="384"/>
        <v>31</v>
      </c>
      <c r="R3087" s="26">
        <f t="shared" si="384"/>
        <v>36</v>
      </c>
      <c r="S3087" s="26">
        <f t="shared" si="384"/>
        <v>33</v>
      </c>
      <c r="T3087" s="26">
        <f t="shared" si="384"/>
        <v>35</v>
      </c>
      <c r="U3087" s="26">
        <f t="shared" si="384"/>
        <v>31</v>
      </c>
      <c r="V3087" s="26">
        <f t="shared" si="384"/>
        <v>30</v>
      </c>
      <c r="W3087" s="28">
        <f t="shared" si="384"/>
        <v>442</v>
      </c>
    </row>
    <row r="3088" spans="1:23" outlineLevel="2" x14ac:dyDescent="0.25">
      <c r="A3088" s="20" t="s">
        <v>1506</v>
      </c>
      <c r="B3088" s="20">
        <v>789</v>
      </c>
      <c r="C3088" s="20" t="s">
        <v>159</v>
      </c>
      <c r="D3088" s="20">
        <v>1450</v>
      </c>
      <c r="E3088" s="20" t="s">
        <v>128</v>
      </c>
      <c r="F3088" s="20">
        <v>787</v>
      </c>
      <c r="G3088" s="20" t="s">
        <v>494</v>
      </c>
      <c r="U3088" s="23">
        <v>1</v>
      </c>
      <c r="W3088" s="28">
        <f t="shared" si="377"/>
        <v>1</v>
      </c>
    </row>
    <row r="3089" spans="1:23" outlineLevel="2" x14ac:dyDescent="0.25">
      <c r="A3089" s="20" t="s">
        <v>1506</v>
      </c>
      <c r="B3089" s="20">
        <v>789</v>
      </c>
      <c r="C3089" s="20" t="s">
        <v>159</v>
      </c>
      <c r="D3089" s="20">
        <v>789</v>
      </c>
      <c r="E3089" s="20" t="s">
        <v>159</v>
      </c>
      <c r="F3089" s="20">
        <v>791</v>
      </c>
      <c r="G3089" s="20" t="s">
        <v>645</v>
      </c>
      <c r="J3089" s="23">
        <v>2</v>
      </c>
      <c r="K3089" s="23">
        <v>1</v>
      </c>
      <c r="L3089" s="23">
        <v>3</v>
      </c>
      <c r="M3089" s="23">
        <v>2</v>
      </c>
      <c r="N3089" s="23">
        <v>2</v>
      </c>
      <c r="O3089" s="23">
        <v>4</v>
      </c>
      <c r="W3089" s="28">
        <f t="shared" si="377"/>
        <v>14</v>
      </c>
    </row>
    <row r="3090" spans="1:23" outlineLevel="2" x14ac:dyDescent="0.25">
      <c r="A3090" s="20" t="s">
        <v>1506</v>
      </c>
      <c r="B3090" s="20">
        <v>789</v>
      </c>
      <c r="C3090" s="20" t="s">
        <v>159</v>
      </c>
      <c r="D3090" s="20">
        <v>789</v>
      </c>
      <c r="E3090" s="20" t="s">
        <v>159</v>
      </c>
      <c r="F3090" s="20">
        <v>792</v>
      </c>
      <c r="G3090" s="20" t="s">
        <v>646</v>
      </c>
      <c r="S3090" s="23">
        <v>3</v>
      </c>
      <c r="T3090" s="23">
        <v>2</v>
      </c>
      <c r="V3090" s="23">
        <v>1</v>
      </c>
      <c r="W3090" s="28">
        <f t="shared" si="377"/>
        <v>6</v>
      </c>
    </row>
    <row r="3091" spans="1:23" outlineLevel="2" x14ac:dyDescent="0.25">
      <c r="A3091" s="20" t="s">
        <v>1506</v>
      </c>
      <c r="B3091" s="20">
        <v>789</v>
      </c>
      <c r="C3091" s="20" t="s">
        <v>159</v>
      </c>
      <c r="D3091" s="20">
        <v>789</v>
      </c>
      <c r="E3091" s="20" t="s">
        <v>159</v>
      </c>
      <c r="F3091" s="20">
        <v>793</v>
      </c>
      <c r="G3091" s="20" t="s">
        <v>647</v>
      </c>
      <c r="P3091" s="23">
        <v>3</v>
      </c>
      <c r="Q3091" s="23">
        <v>2</v>
      </c>
      <c r="R3091" s="23">
        <v>2</v>
      </c>
      <c r="W3091" s="28">
        <f t="shared" si="377"/>
        <v>7</v>
      </c>
    </row>
    <row r="3092" spans="1:23" outlineLevel="1" x14ac:dyDescent="0.25">
      <c r="A3092" s="24" t="s">
        <v>2064</v>
      </c>
      <c r="B3092" s="25"/>
      <c r="C3092" s="25"/>
      <c r="D3092" s="25"/>
      <c r="E3092" s="25"/>
      <c r="F3092" s="25"/>
      <c r="G3092" s="25"/>
      <c r="H3092" s="26">
        <f t="shared" ref="H3092:W3092" si="385">SUBTOTAL(9,H3088:H3091)</f>
        <v>0</v>
      </c>
      <c r="I3092" s="26">
        <f t="shared" si="385"/>
        <v>0</v>
      </c>
      <c r="J3092" s="26">
        <f t="shared" si="385"/>
        <v>2</v>
      </c>
      <c r="K3092" s="26">
        <f t="shared" si="385"/>
        <v>1</v>
      </c>
      <c r="L3092" s="26">
        <f t="shared" si="385"/>
        <v>3</v>
      </c>
      <c r="M3092" s="26">
        <f t="shared" si="385"/>
        <v>2</v>
      </c>
      <c r="N3092" s="26">
        <f t="shared" si="385"/>
        <v>2</v>
      </c>
      <c r="O3092" s="26">
        <f t="shared" si="385"/>
        <v>4</v>
      </c>
      <c r="P3092" s="26">
        <f t="shared" si="385"/>
        <v>3</v>
      </c>
      <c r="Q3092" s="26">
        <f t="shared" si="385"/>
        <v>2</v>
      </c>
      <c r="R3092" s="26">
        <f t="shared" si="385"/>
        <v>2</v>
      </c>
      <c r="S3092" s="26">
        <f t="shared" si="385"/>
        <v>3</v>
      </c>
      <c r="T3092" s="26">
        <f t="shared" si="385"/>
        <v>2</v>
      </c>
      <c r="U3092" s="26">
        <f t="shared" si="385"/>
        <v>1</v>
      </c>
      <c r="V3092" s="26">
        <f t="shared" si="385"/>
        <v>1</v>
      </c>
      <c r="W3092" s="28">
        <f t="shared" si="385"/>
        <v>28</v>
      </c>
    </row>
    <row r="3093" spans="1:23" outlineLevel="2" x14ac:dyDescent="0.25">
      <c r="A3093" s="20" t="s">
        <v>1507</v>
      </c>
      <c r="B3093" s="20">
        <v>319</v>
      </c>
      <c r="C3093" s="20" t="s">
        <v>109</v>
      </c>
      <c r="D3093" s="20">
        <v>9</v>
      </c>
      <c r="E3093" s="20" t="s">
        <v>21</v>
      </c>
      <c r="F3093" s="20">
        <v>10</v>
      </c>
      <c r="G3093" s="20" t="s">
        <v>264</v>
      </c>
      <c r="L3093" s="23">
        <v>1</v>
      </c>
      <c r="W3093" s="28">
        <f t="shared" si="377"/>
        <v>1</v>
      </c>
    </row>
    <row r="3094" spans="1:23" outlineLevel="2" x14ac:dyDescent="0.25">
      <c r="A3094" s="20" t="s">
        <v>1507</v>
      </c>
      <c r="B3094" s="20">
        <v>319</v>
      </c>
      <c r="C3094" s="20" t="s">
        <v>109</v>
      </c>
      <c r="D3094" s="20">
        <v>1630</v>
      </c>
      <c r="E3094" s="20" t="s">
        <v>29</v>
      </c>
      <c r="F3094" s="20">
        <v>1648</v>
      </c>
      <c r="G3094" s="20" t="s">
        <v>292</v>
      </c>
      <c r="V3094" s="23">
        <v>1</v>
      </c>
      <c r="W3094" s="28">
        <f t="shared" si="377"/>
        <v>1</v>
      </c>
    </row>
    <row r="3095" spans="1:23" outlineLevel="2" x14ac:dyDescent="0.25">
      <c r="A3095" s="20" t="s">
        <v>1507</v>
      </c>
      <c r="B3095" s="20">
        <v>319</v>
      </c>
      <c r="C3095" s="20" t="s">
        <v>109</v>
      </c>
      <c r="D3095" s="20">
        <v>1065</v>
      </c>
      <c r="E3095" s="20" t="s">
        <v>64</v>
      </c>
      <c r="F3095" s="20">
        <v>1066</v>
      </c>
      <c r="G3095" s="20" t="s">
        <v>347</v>
      </c>
      <c r="U3095" s="23">
        <v>1</v>
      </c>
      <c r="W3095" s="28">
        <f t="shared" si="377"/>
        <v>1</v>
      </c>
    </row>
    <row r="3096" spans="1:23" outlineLevel="2" x14ac:dyDescent="0.25">
      <c r="A3096" s="20" t="s">
        <v>1507</v>
      </c>
      <c r="B3096" s="20">
        <v>319</v>
      </c>
      <c r="C3096" s="20" t="s">
        <v>109</v>
      </c>
      <c r="D3096" s="20">
        <v>1054</v>
      </c>
      <c r="E3096" s="20" t="s">
        <v>69</v>
      </c>
      <c r="F3096" s="20">
        <v>1055</v>
      </c>
      <c r="G3096" s="20" t="s">
        <v>356</v>
      </c>
      <c r="J3096" s="23">
        <v>2</v>
      </c>
      <c r="K3096" s="23">
        <v>2</v>
      </c>
      <c r="L3096" s="23">
        <v>2</v>
      </c>
      <c r="M3096" s="23">
        <v>2</v>
      </c>
      <c r="P3096" s="23">
        <v>1</v>
      </c>
      <c r="Q3096" s="23">
        <v>2</v>
      </c>
      <c r="W3096" s="28">
        <f t="shared" si="377"/>
        <v>11</v>
      </c>
    </row>
    <row r="3097" spans="1:23" outlineLevel="2" x14ac:dyDescent="0.25">
      <c r="A3097" s="20" t="s">
        <v>1507</v>
      </c>
      <c r="B3097" s="20">
        <v>319</v>
      </c>
      <c r="C3097" s="20" t="s">
        <v>109</v>
      </c>
      <c r="D3097" s="20">
        <v>1185</v>
      </c>
      <c r="E3097" s="20" t="s">
        <v>233</v>
      </c>
      <c r="F3097" s="20">
        <v>1186</v>
      </c>
      <c r="G3097" s="20" t="s">
        <v>233</v>
      </c>
      <c r="V3097" s="23">
        <v>1</v>
      </c>
      <c r="W3097" s="28">
        <f t="shared" si="377"/>
        <v>1</v>
      </c>
    </row>
    <row r="3098" spans="1:23" outlineLevel="2" x14ac:dyDescent="0.25">
      <c r="A3098" s="20" t="s">
        <v>1507</v>
      </c>
      <c r="B3098" s="20">
        <v>319</v>
      </c>
      <c r="C3098" s="20" t="s">
        <v>109</v>
      </c>
      <c r="D3098" s="20">
        <v>235</v>
      </c>
      <c r="E3098" s="20" t="s">
        <v>81</v>
      </c>
      <c r="F3098" s="20">
        <v>236</v>
      </c>
      <c r="G3098" s="20" t="s">
        <v>369</v>
      </c>
      <c r="J3098" s="23">
        <v>1</v>
      </c>
      <c r="Q3098" s="23">
        <v>1</v>
      </c>
      <c r="W3098" s="28">
        <f t="shared" ref="W3098:W3166" si="386">SUM(H3098:V3098)</f>
        <v>2</v>
      </c>
    </row>
    <row r="3099" spans="1:23" outlineLevel="2" x14ac:dyDescent="0.25">
      <c r="A3099" s="20" t="s">
        <v>1507</v>
      </c>
      <c r="B3099" s="20">
        <v>319</v>
      </c>
      <c r="C3099" s="20" t="s">
        <v>109</v>
      </c>
      <c r="D3099" s="20">
        <v>1213</v>
      </c>
      <c r="E3099" s="20" t="s">
        <v>240</v>
      </c>
      <c r="F3099" s="20">
        <v>1214</v>
      </c>
      <c r="G3099" s="20" t="s">
        <v>240</v>
      </c>
      <c r="S3099" s="23">
        <v>20</v>
      </c>
      <c r="T3099" s="23">
        <v>14</v>
      </c>
      <c r="U3099" s="23">
        <v>12</v>
      </c>
      <c r="V3099" s="23">
        <v>14</v>
      </c>
      <c r="W3099" s="28">
        <f t="shared" si="386"/>
        <v>60</v>
      </c>
    </row>
    <row r="3100" spans="1:23" outlineLevel="2" x14ac:dyDescent="0.25">
      <c r="A3100" s="20" t="s">
        <v>1507</v>
      </c>
      <c r="B3100" s="20">
        <v>319</v>
      </c>
      <c r="C3100" s="20" t="s">
        <v>109</v>
      </c>
      <c r="D3100" s="20">
        <v>1436</v>
      </c>
      <c r="E3100" s="20" t="s">
        <v>95</v>
      </c>
      <c r="F3100" s="20">
        <v>1437</v>
      </c>
      <c r="G3100" s="20" t="s">
        <v>394</v>
      </c>
      <c r="U3100" s="23">
        <v>2</v>
      </c>
      <c r="W3100" s="28">
        <f t="shared" si="386"/>
        <v>2</v>
      </c>
    </row>
    <row r="3101" spans="1:23" outlineLevel="2" x14ac:dyDescent="0.25">
      <c r="A3101" s="20" t="s">
        <v>1507</v>
      </c>
      <c r="B3101" s="20">
        <v>319</v>
      </c>
      <c r="C3101" s="20" t="s">
        <v>109</v>
      </c>
      <c r="D3101" s="20">
        <v>319</v>
      </c>
      <c r="E3101" s="20" t="s">
        <v>109</v>
      </c>
      <c r="F3101" s="20">
        <v>320</v>
      </c>
      <c r="G3101" s="20" t="s">
        <v>412</v>
      </c>
      <c r="J3101" s="23">
        <v>16</v>
      </c>
      <c r="K3101" s="23">
        <v>12</v>
      </c>
      <c r="L3101" s="23">
        <v>11</v>
      </c>
      <c r="M3101" s="23">
        <v>17</v>
      </c>
      <c r="N3101" s="23">
        <v>15</v>
      </c>
      <c r="O3101" s="23">
        <v>17</v>
      </c>
      <c r="P3101" s="23">
        <v>14</v>
      </c>
      <c r="Q3101" s="23">
        <v>9</v>
      </c>
      <c r="R3101" s="23">
        <v>12</v>
      </c>
      <c r="W3101" s="28">
        <f t="shared" si="386"/>
        <v>123</v>
      </c>
    </row>
    <row r="3102" spans="1:23" outlineLevel="2" x14ac:dyDescent="0.25">
      <c r="A3102" s="20" t="s">
        <v>1507</v>
      </c>
      <c r="B3102" s="20">
        <v>319</v>
      </c>
      <c r="C3102" s="20" t="s">
        <v>109</v>
      </c>
      <c r="D3102" s="20">
        <v>364</v>
      </c>
      <c r="E3102" s="20" t="s">
        <v>117</v>
      </c>
      <c r="F3102" s="20">
        <v>378</v>
      </c>
      <c r="G3102" s="20" t="s">
        <v>433</v>
      </c>
      <c r="T3102" s="23">
        <v>1</v>
      </c>
      <c r="W3102" s="28">
        <f t="shared" si="386"/>
        <v>1</v>
      </c>
    </row>
    <row r="3103" spans="1:23" outlineLevel="2" x14ac:dyDescent="0.25">
      <c r="A3103" s="20" t="s">
        <v>1507</v>
      </c>
      <c r="B3103" s="20">
        <v>319</v>
      </c>
      <c r="C3103" s="20" t="s">
        <v>109</v>
      </c>
      <c r="D3103" s="20">
        <v>765</v>
      </c>
      <c r="E3103" s="20" t="s">
        <v>156</v>
      </c>
      <c r="F3103" s="20">
        <v>770</v>
      </c>
      <c r="G3103" s="20" t="s">
        <v>635</v>
      </c>
      <c r="S3103" s="23">
        <v>1</v>
      </c>
      <c r="W3103" s="28">
        <f t="shared" si="386"/>
        <v>1</v>
      </c>
    </row>
    <row r="3104" spans="1:23" outlineLevel="2" x14ac:dyDescent="0.25">
      <c r="A3104" s="20" t="s">
        <v>1507</v>
      </c>
      <c r="B3104" s="20">
        <v>319</v>
      </c>
      <c r="C3104" s="20" t="s">
        <v>109</v>
      </c>
      <c r="D3104" s="20">
        <v>765</v>
      </c>
      <c r="E3104" s="20" t="s">
        <v>156</v>
      </c>
      <c r="F3104" s="20">
        <v>768</v>
      </c>
      <c r="G3104" s="20" t="s">
        <v>636</v>
      </c>
      <c r="H3104" s="23">
        <v>2</v>
      </c>
      <c r="W3104" s="28">
        <f t="shared" si="386"/>
        <v>2</v>
      </c>
    </row>
    <row r="3105" spans="1:23" outlineLevel="1" x14ac:dyDescent="0.25">
      <c r="A3105" s="24" t="s">
        <v>2065</v>
      </c>
      <c r="B3105" s="25"/>
      <c r="C3105" s="25"/>
      <c r="D3105" s="25"/>
      <c r="E3105" s="25"/>
      <c r="F3105" s="25"/>
      <c r="G3105" s="25"/>
      <c r="H3105" s="26">
        <f t="shared" ref="H3105:W3105" si="387">SUBTOTAL(9,H3093:H3104)</f>
        <v>2</v>
      </c>
      <c r="I3105" s="26">
        <f t="shared" si="387"/>
        <v>0</v>
      </c>
      <c r="J3105" s="26">
        <f t="shared" si="387"/>
        <v>19</v>
      </c>
      <c r="K3105" s="26">
        <f t="shared" si="387"/>
        <v>14</v>
      </c>
      <c r="L3105" s="26">
        <f t="shared" si="387"/>
        <v>14</v>
      </c>
      <c r="M3105" s="26">
        <f t="shared" si="387"/>
        <v>19</v>
      </c>
      <c r="N3105" s="26">
        <f t="shared" si="387"/>
        <v>15</v>
      </c>
      <c r="O3105" s="26">
        <f t="shared" si="387"/>
        <v>17</v>
      </c>
      <c r="P3105" s="26">
        <f t="shared" si="387"/>
        <v>15</v>
      </c>
      <c r="Q3105" s="26">
        <f t="shared" si="387"/>
        <v>12</v>
      </c>
      <c r="R3105" s="26">
        <f t="shared" si="387"/>
        <v>12</v>
      </c>
      <c r="S3105" s="26">
        <f t="shared" si="387"/>
        <v>21</v>
      </c>
      <c r="T3105" s="26">
        <f t="shared" si="387"/>
        <v>15</v>
      </c>
      <c r="U3105" s="26">
        <f t="shared" si="387"/>
        <v>15</v>
      </c>
      <c r="V3105" s="26">
        <f t="shared" si="387"/>
        <v>16</v>
      </c>
      <c r="W3105" s="28">
        <f t="shared" si="387"/>
        <v>206</v>
      </c>
    </row>
    <row r="3106" spans="1:23" outlineLevel="2" x14ac:dyDescent="0.25">
      <c r="A3106" s="20" t="s">
        <v>1508</v>
      </c>
      <c r="B3106" s="20">
        <v>1349</v>
      </c>
      <c r="C3106" s="20" t="s">
        <v>897</v>
      </c>
      <c r="D3106" s="20">
        <v>1148</v>
      </c>
      <c r="E3106" s="20" t="s">
        <v>228</v>
      </c>
      <c r="F3106" s="20">
        <v>1149</v>
      </c>
      <c r="G3106" s="20" t="s">
        <v>228</v>
      </c>
      <c r="T3106" s="23">
        <v>1</v>
      </c>
      <c r="U3106" s="23">
        <v>1</v>
      </c>
      <c r="V3106" s="23">
        <v>3</v>
      </c>
      <c r="W3106" s="28">
        <f t="shared" si="386"/>
        <v>5</v>
      </c>
    </row>
    <row r="3107" spans="1:23" outlineLevel="2" x14ac:dyDescent="0.25">
      <c r="A3107" s="20" t="s">
        <v>1508</v>
      </c>
      <c r="B3107" s="20">
        <v>1349</v>
      </c>
      <c r="C3107" s="20" t="s">
        <v>897</v>
      </c>
      <c r="D3107" s="20">
        <v>174</v>
      </c>
      <c r="E3107" s="20" t="s">
        <v>61</v>
      </c>
      <c r="F3107" s="20">
        <v>177</v>
      </c>
      <c r="G3107" s="20" t="s">
        <v>343</v>
      </c>
      <c r="V3107" s="23">
        <v>1</v>
      </c>
      <c r="W3107" s="28">
        <f t="shared" si="386"/>
        <v>1</v>
      </c>
    </row>
    <row r="3108" spans="1:23" outlineLevel="2" x14ac:dyDescent="0.25">
      <c r="A3108" s="20" t="s">
        <v>1508</v>
      </c>
      <c r="B3108" s="20">
        <v>1349</v>
      </c>
      <c r="C3108" s="20" t="s">
        <v>897</v>
      </c>
      <c r="D3108" s="20">
        <v>1065</v>
      </c>
      <c r="E3108" s="20" t="s">
        <v>64</v>
      </c>
      <c r="F3108" s="20">
        <v>1066</v>
      </c>
      <c r="G3108" s="20" t="s">
        <v>347</v>
      </c>
      <c r="S3108" s="23">
        <v>1</v>
      </c>
      <c r="U3108" s="23">
        <v>4</v>
      </c>
      <c r="W3108" s="28">
        <f t="shared" si="386"/>
        <v>5</v>
      </c>
    </row>
    <row r="3109" spans="1:23" outlineLevel="2" x14ac:dyDescent="0.25">
      <c r="A3109" s="20" t="s">
        <v>1508</v>
      </c>
      <c r="B3109" s="20">
        <v>1349</v>
      </c>
      <c r="C3109" s="20" t="s">
        <v>897</v>
      </c>
      <c r="D3109" s="20">
        <v>1180</v>
      </c>
      <c r="E3109" s="20" t="s">
        <v>230</v>
      </c>
      <c r="F3109" s="20">
        <v>1181</v>
      </c>
      <c r="G3109" s="20" t="s">
        <v>230</v>
      </c>
      <c r="S3109" s="23">
        <v>1</v>
      </c>
      <c r="W3109" s="28">
        <f t="shared" si="386"/>
        <v>1</v>
      </c>
    </row>
    <row r="3110" spans="1:23" outlineLevel="2" x14ac:dyDescent="0.25">
      <c r="A3110" s="20" t="s">
        <v>1508</v>
      </c>
      <c r="B3110" s="20">
        <v>1349</v>
      </c>
      <c r="C3110" s="20" t="s">
        <v>897</v>
      </c>
      <c r="D3110" s="20">
        <v>1436</v>
      </c>
      <c r="E3110" s="20" t="s">
        <v>95</v>
      </c>
      <c r="F3110" s="20">
        <v>1437</v>
      </c>
      <c r="G3110" s="20" t="s">
        <v>394</v>
      </c>
      <c r="J3110" s="23">
        <v>1</v>
      </c>
      <c r="K3110" s="23">
        <v>1</v>
      </c>
      <c r="W3110" s="28">
        <f t="shared" si="386"/>
        <v>2</v>
      </c>
    </row>
    <row r="3111" spans="1:23" outlineLevel="2" x14ac:dyDescent="0.25">
      <c r="A3111" s="20" t="s">
        <v>1508</v>
      </c>
      <c r="B3111" s="20">
        <v>1349</v>
      </c>
      <c r="C3111" s="20" t="s">
        <v>897</v>
      </c>
      <c r="D3111" s="20">
        <v>1067</v>
      </c>
      <c r="E3111" s="20" t="s">
        <v>97</v>
      </c>
      <c r="F3111" s="20">
        <v>1068</v>
      </c>
      <c r="G3111" s="20" t="s">
        <v>97</v>
      </c>
      <c r="U3111" s="23">
        <v>1</v>
      </c>
      <c r="W3111" s="28">
        <f t="shared" si="386"/>
        <v>1</v>
      </c>
    </row>
    <row r="3112" spans="1:23" outlineLevel="2" x14ac:dyDescent="0.25">
      <c r="A3112" s="20" t="s">
        <v>1508</v>
      </c>
      <c r="B3112" s="20">
        <v>1349</v>
      </c>
      <c r="C3112" s="20" t="s">
        <v>897</v>
      </c>
      <c r="D3112" s="20">
        <v>298</v>
      </c>
      <c r="E3112" s="20" t="s">
        <v>100</v>
      </c>
      <c r="F3112" s="20">
        <v>301</v>
      </c>
      <c r="G3112" s="20" t="s">
        <v>398</v>
      </c>
      <c r="V3112" s="23">
        <v>6</v>
      </c>
      <c r="W3112" s="28">
        <f t="shared" si="386"/>
        <v>6</v>
      </c>
    </row>
    <row r="3113" spans="1:23" outlineLevel="2" x14ac:dyDescent="0.25">
      <c r="A3113" s="20" t="s">
        <v>1508</v>
      </c>
      <c r="B3113" s="20">
        <v>1349</v>
      </c>
      <c r="C3113" s="20" t="s">
        <v>897</v>
      </c>
      <c r="D3113" s="20">
        <v>798</v>
      </c>
      <c r="E3113" s="20" t="s">
        <v>105</v>
      </c>
      <c r="F3113" s="20">
        <v>799</v>
      </c>
      <c r="G3113" s="20" t="s">
        <v>407</v>
      </c>
      <c r="S3113" s="23">
        <v>2</v>
      </c>
      <c r="V3113" s="23">
        <v>1</v>
      </c>
      <c r="W3113" s="28">
        <f t="shared" si="386"/>
        <v>3</v>
      </c>
    </row>
    <row r="3114" spans="1:23" outlineLevel="2" x14ac:dyDescent="0.25">
      <c r="A3114" s="20" t="s">
        <v>1508</v>
      </c>
      <c r="B3114" s="20">
        <v>1349</v>
      </c>
      <c r="C3114" s="20" t="s">
        <v>897</v>
      </c>
      <c r="D3114" s="20">
        <v>1343</v>
      </c>
      <c r="E3114" s="20" t="s">
        <v>243</v>
      </c>
      <c r="F3114" s="20">
        <v>1344</v>
      </c>
      <c r="G3114" s="20" t="s">
        <v>243</v>
      </c>
      <c r="M3114" s="23">
        <v>1</v>
      </c>
      <c r="R3114" s="23">
        <v>1</v>
      </c>
      <c r="T3114" s="23">
        <v>5</v>
      </c>
      <c r="U3114" s="23">
        <v>3</v>
      </c>
      <c r="V3114" s="23">
        <v>11</v>
      </c>
      <c r="W3114" s="28">
        <f t="shared" si="386"/>
        <v>21</v>
      </c>
    </row>
    <row r="3115" spans="1:23" outlineLevel="2" x14ac:dyDescent="0.25">
      <c r="A3115" s="20" t="s">
        <v>1508</v>
      </c>
      <c r="B3115" s="20">
        <v>1349</v>
      </c>
      <c r="C3115" s="20" t="s">
        <v>897</v>
      </c>
      <c r="D3115" s="20">
        <v>1508</v>
      </c>
      <c r="E3115" s="20" t="s">
        <v>127</v>
      </c>
      <c r="F3115" s="20">
        <v>609</v>
      </c>
      <c r="G3115" s="20" t="s">
        <v>486</v>
      </c>
      <c r="T3115" s="23">
        <v>3</v>
      </c>
      <c r="U3115" s="23">
        <v>1</v>
      </c>
      <c r="W3115" s="28">
        <f t="shared" si="386"/>
        <v>4</v>
      </c>
    </row>
    <row r="3116" spans="1:23" outlineLevel="2" x14ac:dyDescent="0.25">
      <c r="A3116" s="20" t="s">
        <v>1508</v>
      </c>
      <c r="B3116" s="20">
        <v>1349</v>
      </c>
      <c r="C3116" s="20" t="s">
        <v>897</v>
      </c>
      <c r="D3116" s="20">
        <v>1459</v>
      </c>
      <c r="E3116" s="20" t="s">
        <v>138</v>
      </c>
      <c r="F3116" s="20">
        <v>885</v>
      </c>
      <c r="G3116" s="20" t="s">
        <v>561</v>
      </c>
      <c r="T3116" s="23">
        <v>1</v>
      </c>
      <c r="W3116" s="28">
        <f t="shared" si="386"/>
        <v>1</v>
      </c>
    </row>
    <row r="3117" spans="1:23" outlineLevel="2" x14ac:dyDescent="0.25">
      <c r="A3117" s="20" t="s">
        <v>1508</v>
      </c>
      <c r="B3117" s="20">
        <v>1349</v>
      </c>
      <c r="C3117" s="20" t="s">
        <v>897</v>
      </c>
      <c r="D3117" s="20">
        <v>1465</v>
      </c>
      <c r="E3117" s="20" t="s">
        <v>144</v>
      </c>
      <c r="F3117" s="20">
        <v>340</v>
      </c>
      <c r="G3117" s="20" t="s">
        <v>591</v>
      </c>
      <c r="S3117" s="23">
        <v>1</v>
      </c>
      <c r="T3117" s="23">
        <v>1</v>
      </c>
      <c r="V3117" s="23">
        <v>4</v>
      </c>
      <c r="W3117" s="28">
        <f t="shared" si="386"/>
        <v>6</v>
      </c>
    </row>
    <row r="3118" spans="1:23" outlineLevel="2" x14ac:dyDescent="0.25">
      <c r="A3118" s="20" t="s">
        <v>1508</v>
      </c>
      <c r="B3118" s="20">
        <v>1349</v>
      </c>
      <c r="C3118" s="20" t="s">
        <v>897</v>
      </c>
      <c r="D3118" s="20">
        <v>743</v>
      </c>
      <c r="E3118" s="20" t="s">
        <v>152</v>
      </c>
      <c r="F3118" s="20">
        <v>748</v>
      </c>
      <c r="G3118" s="20" t="s">
        <v>616</v>
      </c>
      <c r="S3118" s="23">
        <v>27</v>
      </c>
      <c r="T3118" s="23">
        <v>7</v>
      </c>
      <c r="U3118" s="23">
        <v>10</v>
      </c>
      <c r="V3118" s="23">
        <v>2</v>
      </c>
      <c r="W3118" s="28">
        <f t="shared" si="386"/>
        <v>46</v>
      </c>
    </row>
    <row r="3119" spans="1:23" outlineLevel="2" x14ac:dyDescent="0.25">
      <c r="A3119" s="20" t="s">
        <v>1508</v>
      </c>
      <c r="B3119" s="20">
        <v>1349</v>
      </c>
      <c r="C3119" s="20" t="s">
        <v>897</v>
      </c>
      <c r="D3119" s="20">
        <v>743</v>
      </c>
      <c r="E3119" s="20" t="s">
        <v>152</v>
      </c>
      <c r="F3119" s="20">
        <v>745</v>
      </c>
      <c r="G3119" s="20" t="s">
        <v>617</v>
      </c>
      <c r="Q3119" s="23">
        <v>23</v>
      </c>
      <c r="R3119" s="23">
        <v>25</v>
      </c>
      <c r="W3119" s="28">
        <f t="shared" si="386"/>
        <v>48</v>
      </c>
    </row>
    <row r="3120" spans="1:23" outlineLevel="2" x14ac:dyDescent="0.25">
      <c r="A3120" s="20" t="s">
        <v>1508</v>
      </c>
      <c r="B3120" s="20">
        <v>1349</v>
      </c>
      <c r="C3120" s="20" t="s">
        <v>897</v>
      </c>
      <c r="D3120" s="20">
        <v>874</v>
      </c>
      <c r="E3120" s="20" t="s">
        <v>167</v>
      </c>
      <c r="F3120" s="20">
        <v>877</v>
      </c>
      <c r="G3120" s="20" t="s">
        <v>682</v>
      </c>
      <c r="U3120" s="23">
        <v>1</v>
      </c>
      <c r="W3120" s="28">
        <f t="shared" si="386"/>
        <v>1</v>
      </c>
    </row>
    <row r="3121" spans="1:23" outlineLevel="2" x14ac:dyDescent="0.25">
      <c r="A3121" s="20" t="s">
        <v>1508</v>
      </c>
      <c r="B3121" s="20">
        <v>1349</v>
      </c>
      <c r="C3121" s="20" t="s">
        <v>897</v>
      </c>
      <c r="D3121" s="20">
        <v>913</v>
      </c>
      <c r="E3121" s="20" t="s">
        <v>171</v>
      </c>
      <c r="F3121" s="20">
        <v>921</v>
      </c>
      <c r="G3121" s="20" t="s">
        <v>698</v>
      </c>
      <c r="K3121" s="23">
        <v>1</v>
      </c>
      <c r="W3121" s="28">
        <f t="shared" si="386"/>
        <v>1</v>
      </c>
    </row>
    <row r="3122" spans="1:23" outlineLevel="2" x14ac:dyDescent="0.25">
      <c r="A3122" s="20" t="s">
        <v>1508</v>
      </c>
      <c r="B3122" s="20">
        <v>1349</v>
      </c>
      <c r="C3122" s="20" t="s">
        <v>897</v>
      </c>
      <c r="D3122" s="20">
        <v>913</v>
      </c>
      <c r="E3122" s="20" t="s">
        <v>171</v>
      </c>
      <c r="F3122" s="20">
        <v>918</v>
      </c>
      <c r="G3122" s="20" t="s">
        <v>699</v>
      </c>
      <c r="K3122" s="23">
        <v>1</v>
      </c>
      <c r="W3122" s="28">
        <f t="shared" si="386"/>
        <v>1</v>
      </c>
    </row>
    <row r="3123" spans="1:23" outlineLevel="2" x14ac:dyDescent="0.25">
      <c r="A3123" s="20" t="s">
        <v>1508</v>
      </c>
      <c r="B3123" s="20">
        <v>1349</v>
      </c>
      <c r="C3123" s="20" t="s">
        <v>897</v>
      </c>
      <c r="D3123" s="20">
        <v>913</v>
      </c>
      <c r="E3123" s="20" t="s">
        <v>171</v>
      </c>
      <c r="F3123" s="20">
        <v>920</v>
      </c>
      <c r="G3123" s="20" t="s">
        <v>700</v>
      </c>
      <c r="U3123" s="23">
        <v>3</v>
      </c>
      <c r="V3123" s="23">
        <v>4</v>
      </c>
      <c r="W3123" s="28">
        <f t="shared" si="386"/>
        <v>7</v>
      </c>
    </row>
    <row r="3124" spans="1:23" outlineLevel="2" x14ac:dyDescent="0.25">
      <c r="A3124" s="20" t="s">
        <v>1508</v>
      </c>
      <c r="B3124" s="20">
        <v>1349</v>
      </c>
      <c r="C3124" s="20" t="s">
        <v>897</v>
      </c>
      <c r="D3124" s="20">
        <v>913</v>
      </c>
      <c r="E3124" s="20" t="s">
        <v>171</v>
      </c>
      <c r="F3124" s="20">
        <v>919</v>
      </c>
      <c r="G3124" s="20" t="s">
        <v>702</v>
      </c>
      <c r="J3124" s="23">
        <v>1</v>
      </c>
      <c r="W3124" s="28">
        <f t="shared" si="386"/>
        <v>1</v>
      </c>
    </row>
    <row r="3125" spans="1:23" outlineLevel="2" x14ac:dyDescent="0.25">
      <c r="A3125" s="20" t="s">
        <v>1508</v>
      </c>
      <c r="B3125" s="20">
        <v>1349</v>
      </c>
      <c r="C3125" s="20" t="s">
        <v>897</v>
      </c>
      <c r="D3125" s="20">
        <v>969</v>
      </c>
      <c r="E3125" s="20" t="s">
        <v>180</v>
      </c>
      <c r="F3125" s="20">
        <v>973</v>
      </c>
      <c r="G3125" s="20" t="s">
        <v>733</v>
      </c>
      <c r="L3125" s="23">
        <v>1</v>
      </c>
      <c r="M3125" s="23">
        <v>2</v>
      </c>
      <c r="N3125" s="23">
        <v>1</v>
      </c>
      <c r="O3125" s="23">
        <v>1</v>
      </c>
      <c r="W3125" s="28">
        <f t="shared" si="386"/>
        <v>5</v>
      </c>
    </row>
    <row r="3126" spans="1:23" outlineLevel="2" x14ac:dyDescent="0.25">
      <c r="A3126" s="20" t="s">
        <v>1508</v>
      </c>
      <c r="B3126" s="20">
        <v>1349</v>
      </c>
      <c r="C3126" s="20" t="s">
        <v>897</v>
      </c>
      <c r="D3126" s="20">
        <v>969</v>
      </c>
      <c r="E3126" s="20" t="s">
        <v>180</v>
      </c>
      <c r="F3126" s="20">
        <v>974</v>
      </c>
      <c r="G3126" s="20" t="s">
        <v>735</v>
      </c>
      <c r="P3126" s="23">
        <v>3</v>
      </c>
      <c r="R3126" s="23">
        <v>4</v>
      </c>
      <c r="W3126" s="28">
        <f t="shared" si="386"/>
        <v>7</v>
      </c>
    </row>
    <row r="3127" spans="1:23" outlineLevel="2" x14ac:dyDescent="0.25">
      <c r="A3127" s="20" t="s">
        <v>1508</v>
      </c>
      <c r="B3127" s="20">
        <v>1349</v>
      </c>
      <c r="C3127" s="20" t="s">
        <v>897</v>
      </c>
      <c r="D3127" s="20">
        <v>969</v>
      </c>
      <c r="E3127" s="20" t="s">
        <v>180</v>
      </c>
      <c r="F3127" s="20">
        <v>975</v>
      </c>
      <c r="G3127" s="20" t="s">
        <v>736</v>
      </c>
      <c r="J3127" s="23">
        <v>3</v>
      </c>
      <c r="K3127" s="23">
        <v>4</v>
      </c>
      <c r="L3127" s="23">
        <v>2</v>
      </c>
      <c r="M3127" s="23">
        <v>3</v>
      </c>
      <c r="N3127" s="23">
        <v>2</v>
      </c>
      <c r="O3127" s="23">
        <v>2</v>
      </c>
      <c r="W3127" s="28">
        <f t="shared" si="386"/>
        <v>16</v>
      </c>
    </row>
    <row r="3128" spans="1:23" outlineLevel="2" x14ac:dyDescent="0.25">
      <c r="A3128" s="20" t="s">
        <v>1508</v>
      </c>
      <c r="B3128" s="20">
        <v>1349</v>
      </c>
      <c r="C3128" s="20" t="s">
        <v>897</v>
      </c>
      <c r="D3128" s="20">
        <v>551</v>
      </c>
      <c r="E3128" s="20" t="s">
        <v>185</v>
      </c>
      <c r="F3128" s="20">
        <v>557</v>
      </c>
      <c r="G3128" s="20" t="s">
        <v>756</v>
      </c>
      <c r="T3128" s="23">
        <v>1</v>
      </c>
      <c r="V3128" s="23">
        <v>4</v>
      </c>
      <c r="W3128" s="28">
        <f t="shared" si="386"/>
        <v>5</v>
      </c>
    </row>
    <row r="3129" spans="1:23" outlineLevel="2" x14ac:dyDescent="0.25">
      <c r="A3129" s="20" t="s">
        <v>1508</v>
      </c>
      <c r="B3129" s="20">
        <v>1349</v>
      </c>
      <c r="C3129" s="20" t="s">
        <v>897</v>
      </c>
      <c r="D3129" s="20">
        <v>1282</v>
      </c>
      <c r="E3129" s="20" t="s">
        <v>250</v>
      </c>
      <c r="F3129" s="20">
        <v>1283</v>
      </c>
      <c r="G3129" s="20" t="s">
        <v>250</v>
      </c>
      <c r="Q3129" s="23">
        <v>1</v>
      </c>
      <c r="R3129" s="23">
        <v>3</v>
      </c>
      <c r="S3129" s="23">
        <v>18</v>
      </c>
      <c r="T3129" s="23">
        <v>19</v>
      </c>
      <c r="U3129" s="23">
        <v>43</v>
      </c>
      <c r="V3129" s="23">
        <v>64</v>
      </c>
      <c r="W3129" s="28">
        <f t="shared" si="386"/>
        <v>148</v>
      </c>
    </row>
    <row r="3130" spans="1:23" outlineLevel="2" x14ac:dyDescent="0.25">
      <c r="A3130" s="20" t="s">
        <v>1508</v>
      </c>
      <c r="B3130" s="20">
        <v>1349</v>
      </c>
      <c r="C3130" s="20" t="s">
        <v>897</v>
      </c>
      <c r="D3130" s="20">
        <v>1156</v>
      </c>
      <c r="E3130" s="20" t="s">
        <v>251</v>
      </c>
      <c r="F3130" s="20">
        <v>1157</v>
      </c>
      <c r="G3130" s="20" t="s">
        <v>251</v>
      </c>
      <c r="S3130" s="23">
        <v>6</v>
      </c>
      <c r="T3130" s="23">
        <v>16</v>
      </c>
      <c r="U3130" s="23">
        <v>21</v>
      </c>
      <c r="V3130" s="23">
        <v>33</v>
      </c>
      <c r="W3130" s="28">
        <f t="shared" si="386"/>
        <v>76</v>
      </c>
    </row>
    <row r="3131" spans="1:23" outlineLevel="1" x14ac:dyDescent="0.25">
      <c r="A3131" s="24" t="s">
        <v>2066</v>
      </c>
      <c r="B3131" s="25"/>
      <c r="C3131" s="25"/>
      <c r="D3131" s="25"/>
      <c r="E3131" s="25"/>
      <c r="F3131" s="25"/>
      <c r="G3131" s="25"/>
      <c r="H3131" s="26">
        <f t="shared" ref="H3131:W3131" si="388">SUBTOTAL(9,H3106:H3130)</f>
        <v>0</v>
      </c>
      <c r="I3131" s="26">
        <f t="shared" si="388"/>
        <v>0</v>
      </c>
      <c r="J3131" s="26">
        <f t="shared" si="388"/>
        <v>5</v>
      </c>
      <c r="K3131" s="26">
        <f t="shared" si="388"/>
        <v>7</v>
      </c>
      <c r="L3131" s="26">
        <f t="shared" si="388"/>
        <v>3</v>
      </c>
      <c r="M3131" s="26">
        <f t="shared" si="388"/>
        <v>6</v>
      </c>
      <c r="N3131" s="26">
        <f t="shared" si="388"/>
        <v>3</v>
      </c>
      <c r="O3131" s="26">
        <f t="shared" si="388"/>
        <v>3</v>
      </c>
      <c r="P3131" s="26">
        <f t="shared" si="388"/>
        <v>3</v>
      </c>
      <c r="Q3131" s="26">
        <f t="shared" si="388"/>
        <v>24</v>
      </c>
      <c r="R3131" s="26">
        <f t="shared" si="388"/>
        <v>33</v>
      </c>
      <c r="S3131" s="26">
        <f t="shared" si="388"/>
        <v>56</v>
      </c>
      <c r="T3131" s="26">
        <f t="shared" si="388"/>
        <v>54</v>
      </c>
      <c r="U3131" s="26">
        <f t="shared" si="388"/>
        <v>88</v>
      </c>
      <c r="V3131" s="26">
        <f t="shared" si="388"/>
        <v>133</v>
      </c>
      <c r="W3131" s="28">
        <f t="shared" si="388"/>
        <v>418</v>
      </c>
    </row>
    <row r="3132" spans="1:23" outlineLevel="2" x14ac:dyDescent="0.25">
      <c r="A3132" s="20" t="s">
        <v>1509</v>
      </c>
      <c r="B3132" s="20">
        <v>860</v>
      </c>
      <c r="C3132" s="20" t="s">
        <v>166</v>
      </c>
      <c r="D3132" s="20">
        <v>1501</v>
      </c>
      <c r="E3132" s="20" t="s">
        <v>93</v>
      </c>
      <c r="F3132" s="20">
        <v>1502</v>
      </c>
      <c r="G3132" s="20" t="s">
        <v>93</v>
      </c>
      <c r="T3132" s="23">
        <v>5</v>
      </c>
      <c r="W3132" s="28">
        <f t="shared" si="386"/>
        <v>5</v>
      </c>
    </row>
    <row r="3133" spans="1:23" outlineLevel="2" x14ac:dyDescent="0.25">
      <c r="A3133" s="20" t="s">
        <v>1509</v>
      </c>
      <c r="B3133" s="20">
        <v>860</v>
      </c>
      <c r="C3133" s="20" t="s">
        <v>166</v>
      </c>
      <c r="D3133" s="20">
        <v>1672</v>
      </c>
      <c r="E3133" s="20" t="s">
        <v>94</v>
      </c>
      <c r="F3133" s="20">
        <v>1673</v>
      </c>
      <c r="G3133" s="20" t="s">
        <v>94</v>
      </c>
      <c r="S3133" s="23">
        <v>1</v>
      </c>
      <c r="U3133" s="23">
        <v>1</v>
      </c>
      <c r="V3133" s="23">
        <v>1</v>
      </c>
      <c r="W3133" s="28">
        <f t="shared" si="386"/>
        <v>3</v>
      </c>
    </row>
    <row r="3134" spans="1:23" outlineLevel="2" x14ac:dyDescent="0.25">
      <c r="A3134" s="20" t="s">
        <v>1509</v>
      </c>
      <c r="B3134" s="20">
        <v>860</v>
      </c>
      <c r="C3134" s="20" t="s">
        <v>166</v>
      </c>
      <c r="D3134" s="20">
        <v>1739</v>
      </c>
      <c r="E3134" s="20" t="s">
        <v>96</v>
      </c>
      <c r="F3134" s="20">
        <v>1715</v>
      </c>
      <c r="G3134" s="20" t="s">
        <v>96</v>
      </c>
      <c r="T3134" s="23">
        <v>1</v>
      </c>
      <c r="W3134" s="28">
        <f t="shared" si="386"/>
        <v>1</v>
      </c>
    </row>
    <row r="3135" spans="1:23" outlineLevel="2" x14ac:dyDescent="0.25">
      <c r="A3135" s="20" t="s">
        <v>1509</v>
      </c>
      <c r="B3135" s="20">
        <v>860</v>
      </c>
      <c r="C3135" s="20" t="s">
        <v>166</v>
      </c>
      <c r="D3135" s="20">
        <v>1457</v>
      </c>
      <c r="E3135" s="20" t="s">
        <v>136</v>
      </c>
      <c r="F3135" s="20">
        <v>807</v>
      </c>
      <c r="G3135" s="20" t="s">
        <v>545</v>
      </c>
      <c r="L3135" s="23">
        <v>1</v>
      </c>
      <c r="M3135" s="23">
        <v>1</v>
      </c>
      <c r="O3135" s="23">
        <v>1</v>
      </c>
      <c r="W3135" s="28">
        <f t="shared" si="386"/>
        <v>3</v>
      </c>
    </row>
    <row r="3136" spans="1:23" outlineLevel="2" x14ac:dyDescent="0.25">
      <c r="A3136" s="20" t="s">
        <v>1509</v>
      </c>
      <c r="B3136" s="20">
        <v>860</v>
      </c>
      <c r="C3136" s="20" t="s">
        <v>166</v>
      </c>
      <c r="D3136" s="20">
        <v>1458</v>
      </c>
      <c r="E3136" s="20" t="s">
        <v>137</v>
      </c>
      <c r="F3136" s="20">
        <v>823</v>
      </c>
      <c r="G3136" s="20" t="s">
        <v>558</v>
      </c>
      <c r="Q3136" s="23">
        <v>1</v>
      </c>
      <c r="W3136" s="28">
        <f t="shared" si="386"/>
        <v>1</v>
      </c>
    </row>
    <row r="3137" spans="1:23" outlineLevel="2" x14ac:dyDescent="0.25">
      <c r="A3137" s="20" t="s">
        <v>1509</v>
      </c>
      <c r="B3137" s="20">
        <v>860</v>
      </c>
      <c r="C3137" s="20" t="s">
        <v>166</v>
      </c>
      <c r="D3137" s="20">
        <v>860</v>
      </c>
      <c r="E3137" s="20" t="s">
        <v>166</v>
      </c>
      <c r="F3137" s="20">
        <v>869</v>
      </c>
      <c r="G3137" s="20" t="s">
        <v>674</v>
      </c>
      <c r="K3137" s="23">
        <v>6</v>
      </c>
      <c r="L3137" s="23">
        <v>3</v>
      </c>
      <c r="M3137" s="23">
        <v>1</v>
      </c>
      <c r="W3137" s="28">
        <f t="shared" si="386"/>
        <v>10</v>
      </c>
    </row>
    <row r="3138" spans="1:23" outlineLevel="2" x14ac:dyDescent="0.25">
      <c r="A3138" s="20" t="s">
        <v>1509</v>
      </c>
      <c r="B3138" s="20">
        <v>860</v>
      </c>
      <c r="C3138" s="20" t="s">
        <v>166</v>
      </c>
      <c r="D3138" s="20">
        <v>860</v>
      </c>
      <c r="E3138" s="20" t="s">
        <v>166</v>
      </c>
      <c r="F3138" s="20">
        <v>861</v>
      </c>
      <c r="G3138" s="20" t="s">
        <v>675</v>
      </c>
      <c r="M3138" s="23">
        <v>1</v>
      </c>
      <c r="O3138" s="23">
        <v>1</v>
      </c>
      <c r="W3138" s="28">
        <f t="shared" si="386"/>
        <v>2</v>
      </c>
    </row>
    <row r="3139" spans="1:23" outlineLevel="2" x14ac:dyDescent="0.25">
      <c r="A3139" s="20" t="s">
        <v>1509</v>
      </c>
      <c r="B3139" s="20">
        <v>860</v>
      </c>
      <c r="C3139" s="20" t="s">
        <v>166</v>
      </c>
      <c r="D3139" s="20">
        <v>860</v>
      </c>
      <c r="E3139" s="20" t="s">
        <v>166</v>
      </c>
      <c r="F3139" s="20">
        <v>868</v>
      </c>
      <c r="G3139" s="20" t="s">
        <v>676</v>
      </c>
      <c r="O3139" s="23">
        <v>6</v>
      </c>
      <c r="W3139" s="28">
        <f t="shared" si="386"/>
        <v>6</v>
      </c>
    </row>
    <row r="3140" spans="1:23" outlineLevel="2" x14ac:dyDescent="0.25">
      <c r="A3140" s="20" t="s">
        <v>1509</v>
      </c>
      <c r="B3140" s="20">
        <v>860</v>
      </c>
      <c r="C3140" s="20" t="s">
        <v>166</v>
      </c>
      <c r="D3140" s="20">
        <v>860</v>
      </c>
      <c r="E3140" s="20" t="s">
        <v>166</v>
      </c>
      <c r="F3140" s="20">
        <v>873</v>
      </c>
      <c r="G3140" s="20" t="s">
        <v>677</v>
      </c>
      <c r="H3140" s="23">
        <v>12</v>
      </c>
      <c r="I3140" s="23">
        <v>1</v>
      </c>
      <c r="J3140" s="23">
        <v>31</v>
      </c>
      <c r="K3140" s="23">
        <v>29</v>
      </c>
      <c r="L3140" s="23">
        <v>36</v>
      </c>
      <c r="M3140" s="23">
        <v>28</v>
      </c>
      <c r="N3140" s="23">
        <v>36</v>
      </c>
      <c r="O3140" s="23">
        <v>43</v>
      </c>
      <c r="P3140" s="23">
        <v>21</v>
      </c>
      <c r="W3140" s="28">
        <f t="shared" si="386"/>
        <v>237</v>
      </c>
    </row>
    <row r="3141" spans="1:23" outlineLevel="2" x14ac:dyDescent="0.25">
      <c r="A3141" s="20" t="s">
        <v>1509</v>
      </c>
      <c r="B3141" s="20">
        <v>860</v>
      </c>
      <c r="C3141" s="20" t="s">
        <v>166</v>
      </c>
      <c r="D3141" s="20">
        <v>860</v>
      </c>
      <c r="E3141" s="20" t="s">
        <v>166</v>
      </c>
      <c r="F3141" s="20">
        <v>865</v>
      </c>
      <c r="G3141" s="20" t="s">
        <v>678</v>
      </c>
      <c r="H3141" s="23">
        <v>3</v>
      </c>
      <c r="J3141" s="23">
        <v>4</v>
      </c>
      <c r="W3141" s="28">
        <f t="shared" si="386"/>
        <v>7</v>
      </c>
    </row>
    <row r="3142" spans="1:23" outlineLevel="2" x14ac:dyDescent="0.25">
      <c r="A3142" s="20" t="s">
        <v>1509</v>
      </c>
      <c r="B3142" s="20">
        <v>860</v>
      </c>
      <c r="C3142" s="20" t="s">
        <v>166</v>
      </c>
      <c r="D3142" s="20">
        <v>860</v>
      </c>
      <c r="E3142" s="20" t="s">
        <v>166</v>
      </c>
      <c r="F3142" s="20">
        <v>867</v>
      </c>
      <c r="G3142" s="20" t="s">
        <v>679</v>
      </c>
      <c r="S3142" s="23">
        <v>45</v>
      </c>
      <c r="T3142" s="23">
        <v>30</v>
      </c>
      <c r="U3142" s="23">
        <v>40</v>
      </c>
      <c r="V3142" s="23">
        <v>36</v>
      </c>
      <c r="W3142" s="28">
        <f t="shared" si="386"/>
        <v>151</v>
      </c>
    </row>
    <row r="3143" spans="1:23" outlineLevel="2" x14ac:dyDescent="0.25">
      <c r="A3143" s="20" t="s">
        <v>1509</v>
      </c>
      <c r="B3143" s="20">
        <v>860</v>
      </c>
      <c r="C3143" s="20" t="s">
        <v>166</v>
      </c>
      <c r="D3143" s="20">
        <v>860</v>
      </c>
      <c r="E3143" s="20" t="s">
        <v>166</v>
      </c>
      <c r="F3143" s="20">
        <v>870</v>
      </c>
      <c r="G3143" s="20" t="s">
        <v>680</v>
      </c>
      <c r="P3143" s="23">
        <v>2</v>
      </c>
      <c r="Q3143" s="23">
        <v>42</v>
      </c>
      <c r="R3143" s="23">
        <v>35</v>
      </c>
      <c r="W3143" s="28">
        <f t="shared" si="386"/>
        <v>79</v>
      </c>
    </row>
    <row r="3144" spans="1:23" outlineLevel="2" x14ac:dyDescent="0.25">
      <c r="A3144" s="20" t="s">
        <v>1509</v>
      </c>
      <c r="B3144" s="20">
        <v>860</v>
      </c>
      <c r="C3144" s="20" t="s">
        <v>166</v>
      </c>
      <c r="D3144" s="20">
        <v>905</v>
      </c>
      <c r="E3144" s="20" t="s">
        <v>170</v>
      </c>
      <c r="F3144" s="20">
        <v>909</v>
      </c>
      <c r="G3144" s="20" t="s">
        <v>695</v>
      </c>
      <c r="U3144" s="23">
        <v>1</v>
      </c>
      <c r="W3144" s="28">
        <f t="shared" si="386"/>
        <v>1</v>
      </c>
    </row>
    <row r="3145" spans="1:23" outlineLevel="2" x14ac:dyDescent="0.25">
      <c r="A3145" s="20" t="s">
        <v>1509</v>
      </c>
      <c r="B3145" s="20">
        <v>860</v>
      </c>
      <c r="C3145" s="20" t="s">
        <v>166</v>
      </c>
      <c r="D3145" s="20">
        <v>905</v>
      </c>
      <c r="E3145" s="20" t="s">
        <v>170</v>
      </c>
      <c r="F3145" s="20">
        <v>911</v>
      </c>
      <c r="G3145" s="20" t="s">
        <v>696</v>
      </c>
      <c r="L3145" s="23">
        <v>1</v>
      </c>
      <c r="M3145" s="23">
        <v>1</v>
      </c>
      <c r="W3145" s="28">
        <f t="shared" si="386"/>
        <v>2</v>
      </c>
    </row>
    <row r="3146" spans="1:23" outlineLevel="2" x14ac:dyDescent="0.25">
      <c r="A3146" s="20" t="s">
        <v>1509</v>
      </c>
      <c r="B3146" s="20">
        <v>860</v>
      </c>
      <c r="C3146" s="20" t="s">
        <v>166</v>
      </c>
      <c r="D3146" s="20">
        <v>905</v>
      </c>
      <c r="E3146" s="20" t="s">
        <v>170</v>
      </c>
      <c r="F3146" s="20">
        <v>910</v>
      </c>
      <c r="G3146" s="20" t="s">
        <v>697</v>
      </c>
      <c r="Q3146" s="23">
        <v>2</v>
      </c>
      <c r="R3146" s="23">
        <v>1</v>
      </c>
      <c r="W3146" s="28">
        <f t="shared" si="386"/>
        <v>3</v>
      </c>
    </row>
    <row r="3147" spans="1:23" outlineLevel="2" x14ac:dyDescent="0.25">
      <c r="A3147" s="20" t="s">
        <v>1509</v>
      </c>
      <c r="B3147" s="20">
        <v>860</v>
      </c>
      <c r="C3147" s="20" t="s">
        <v>166</v>
      </c>
      <c r="D3147" s="20">
        <v>480</v>
      </c>
      <c r="E3147" s="20" t="s">
        <v>208</v>
      </c>
      <c r="F3147" s="20">
        <v>483</v>
      </c>
      <c r="G3147" s="20" t="s">
        <v>808</v>
      </c>
      <c r="H3147" s="23">
        <v>1</v>
      </c>
      <c r="W3147" s="28">
        <f t="shared" si="386"/>
        <v>1</v>
      </c>
    </row>
    <row r="3148" spans="1:23" outlineLevel="1" x14ac:dyDescent="0.25">
      <c r="A3148" s="24" t="s">
        <v>2067</v>
      </c>
      <c r="B3148" s="25"/>
      <c r="C3148" s="25"/>
      <c r="D3148" s="25"/>
      <c r="E3148" s="25"/>
      <c r="F3148" s="25"/>
      <c r="G3148" s="25"/>
      <c r="H3148" s="26">
        <f t="shared" ref="H3148:W3148" si="389">SUBTOTAL(9,H3132:H3147)</f>
        <v>16</v>
      </c>
      <c r="I3148" s="26">
        <f t="shared" si="389"/>
        <v>1</v>
      </c>
      <c r="J3148" s="26">
        <f t="shared" si="389"/>
        <v>35</v>
      </c>
      <c r="K3148" s="26">
        <f t="shared" si="389"/>
        <v>35</v>
      </c>
      <c r="L3148" s="26">
        <f t="shared" si="389"/>
        <v>41</v>
      </c>
      <c r="M3148" s="26">
        <f t="shared" si="389"/>
        <v>32</v>
      </c>
      <c r="N3148" s="26">
        <f t="shared" si="389"/>
        <v>36</v>
      </c>
      <c r="O3148" s="26">
        <f t="shared" si="389"/>
        <v>51</v>
      </c>
      <c r="P3148" s="26">
        <f t="shared" si="389"/>
        <v>23</v>
      </c>
      <c r="Q3148" s="26">
        <f t="shared" si="389"/>
        <v>45</v>
      </c>
      <c r="R3148" s="26">
        <f t="shared" si="389"/>
        <v>36</v>
      </c>
      <c r="S3148" s="26">
        <f t="shared" si="389"/>
        <v>46</v>
      </c>
      <c r="T3148" s="26">
        <f t="shared" si="389"/>
        <v>36</v>
      </c>
      <c r="U3148" s="26">
        <f t="shared" si="389"/>
        <v>42</v>
      </c>
      <c r="V3148" s="26">
        <f t="shared" si="389"/>
        <v>37</v>
      </c>
      <c r="W3148" s="28">
        <f t="shared" si="389"/>
        <v>512</v>
      </c>
    </row>
    <row r="3149" spans="1:23" outlineLevel="2" x14ac:dyDescent="0.25">
      <c r="A3149" s="20" t="s">
        <v>1510</v>
      </c>
      <c r="B3149" s="20">
        <v>913</v>
      </c>
      <c r="C3149" s="20" t="s">
        <v>171</v>
      </c>
      <c r="D3149" s="20">
        <v>1630</v>
      </c>
      <c r="E3149" s="20" t="s">
        <v>29</v>
      </c>
      <c r="F3149" s="20">
        <v>1648</v>
      </c>
      <c r="G3149" s="20" t="s">
        <v>292</v>
      </c>
      <c r="S3149" s="23">
        <v>1</v>
      </c>
      <c r="U3149" s="23">
        <v>1</v>
      </c>
      <c r="W3149" s="28">
        <f t="shared" si="386"/>
        <v>2</v>
      </c>
    </row>
    <row r="3150" spans="1:23" outlineLevel="2" x14ac:dyDescent="0.25">
      <c r="A3150" s="20" t="s">
        <v>1510</v>
      </c>
      <c r="B3150" s="20">
        <v>913</v>
      </c>
      <c r="C3150" s="20" t="s">
        <v>171</v>
      </c>
      <c r="D3150" s="20">
        <v>1672</v>
      </c>
      <c r="E3150" s="20" t="s">
        <v>94</v>
      </c>
      <c r="F3150" s="20">
        <v>1673</v>
      </c>
      <c r="G3150" s="20" t="s">
        <v>94</v>
      </c>
      <c r="Q3150" s="23">
        <v>1</v>
      </c>
      <c r="T3150" s="23">
        <v>1</v>
      </c>
      <c r="V3150" s="23">
        <v>1</v>
      </c>
      <c r="W3150" s="28">
        <f t="shared" si="386"/>
        <v>3</v>
      </c>
    </row>
    <row r="3151" spans="1:23" outlineLevel="2" x14ac:dyDescent="0.25">
      <c r="A3151" s="20" t="s">
        <v>1510</v>
      </c>
      <c r="B3151" s="20">
        <v>913</v>
      </c>
      <c r="C3151" s="20" t="s">
        <v>171</v>
      </c>
      <c r="D3151" s="20">
        <v>646</v>
      </c>
      <c r="E3151" s="20" t="s">
        <v>135</v>
      </c>
      <c r="F3151" s="20">
        <v>656</v>
      </c>
      <c r="G3151" s="20" t="s">
        <v>541</v>
      </c>
      <c r="V3151" s="23">
        <v>1</v>
      </c>
      <c r="W3151" s="28">
        <f t="shared" si="386"/>
        <v>1</v>
      </c>
    </row>
    <row r="3152" spans="1:23" outlineLevel="2" x14ac:dyDescent="0.25">
      <c r="A3152" s="20" t="s">
        <v>1510</v>
      </c>
      <c r="B3152" s="20">
        <v>913</v>
      </c>
      <c r="C3152" s="20" t="s">
        <v>171</v>
      </c>
      <c r="D3152" s="20">
        <v>743</v>
      </c>
      <c r="E3152" s="20" t="s">
        <v>152</v>
      </c>
      <c r="F3152" s="20">
        <v>746</v>
      </c>
      <c r="G3152" s="20" t="s">
        <v>613</v>
      </c>
      <c r="K3152" s="23">
        <v>1</v>
      </c>
      <c r="W3152" s="28">
        <f t="shared" si="386"/>
        <v>1</v>
      </c>
    </row>
    <row r="3153" spans="1:23" outlineLevel="2" x14ac:dyDescent="0.25">
      <c r="A3153" s="20" t="s">
        <v>1510</v>
      </c>
      <c r="B3153" s="20">
        <v>913</v>
      </c>
      <c r="C3153" s="20" t="s">
        <v>171</v>
      </c>
      <c r="D3153" s="20">
        <v>743</v>
      </c>
      <c r="E3153" s="20" t="s">
        <v>152</v>
      </c>
      <c r="F3153" s="20">
        <v>747</v>
      </c>
      <c r="G3153" s="20" t="s">
        <v>615</v>
      </c>
      <c r="N3153" s="23">
        <v>1</v>
      </c>
      <c r="W3153" s="28">
        <f t="shared" si="386"/>
        <v>1</v>
      </c>
    </row>
    <row r="3154" spans="1:23" outlineLevel="2" x14ac:dyDescent="0.25">
      <c r="A3154" s="20" t="s">
        <v>1510</v>
      </c>
      <c r="B3154" s="20">
        <v>913</v>
      </c>
      <c r="C3154" s="20" t="s">
        <v>171</v>
      </c>
      <c r="D3154" s="20">
        <v>743</v>
      </c>
      <c r="E3154" s="20" t="s">
        <v>152</v>
      </c>
      <c r="F3154" s="20">
        <v>748</v>
      </c>
      <c r="G3154" s="20" t="s">
        <v>616</v>
      </c>
      <c r="V3154" s="23">
        <v>1</v>
      </c>
      <c r="W3154" s="28">
        <f t="shared" si="386"/>
        <v>1</v>
      </c>
    </row>
    <row r="3155" spans="1:23" outlineLevel="2" x14ac:dyDescent="0.25">
      <c r="A3155" s="20" t="s">
        <v>1510</v>
      </c>
      <c r="B3155" s="20">
        <v>913</v>
      </c>
      <c r="C3155" s="20" t="s">
        <v>171</v>
      </c>
      <c r="D3155" s="20">
        <v>913</v>
      </c>
      <c r="E3155" s="20" t="s">
        <v>171</v>
      </c>
      <c r="F3155" s="20">
        <v>921</v>
      </c>
      <c r="G3155" s="20" t="s">
        <v>698</v>
      </c>
      <c r="L3155" s="23">
        <v>1</v>
      </c>
      <c r="M3155" s="23">
        <v>1</v>
      </c>
      <c r="O3155" s="23">
        <v>2</v>
      </c>
      <c r="W3155" s="28">
        <f t="shared" si="386"/>
        <v>4</v>
      </c>
    </row>
    <row r="3156" spans="1:23" outlineLevel="2" x14ac:dyDescent="0.25">
      <c r="A3156" s="20" t="s">
        <v>1510</v>
      </c>
      <c r="B3156" s="20">
        <v>913</v>
      </c>
      <c r="C3156" s="20" t="s">
        <v>171</v>
      </c>
      <c r="D3156" s="20">
        <v>913</v>
      </c>
      <c r="E3156" s="20" t="s">
        <v>171</v>
      </c>
      <c r="F3156" s="20">
        <v>918</v>
      </c>
      <c r="G3156" s="20" t="s">
        <v>699</v>
      </c>
      <c r="K3156" s="23">
        <v>1</v>
      </c>
      <c r="L3156" s="23">
        <v>1</v>
      </c>
      <c r="M3156" s="23">
        <v>2</v>
      </c>
      <c r="O3156" s="23">
        <v>2</v>
      </c>
      <c r="W3156" s="28">
        <f t="shared" si="386"/>
        <v>6</v>
      </c>
    </row>
    <row r="3157" spans="1:23" outlineLevel="2" x14ac:dyDescent="0.25">
      <c r="A3157" s="20" t="s">
        <v>1510</v>
      </c>
      <c r="B3157" s="20">
        <v>913</v>
      </c>
      <c r="C3157" s="20" t="s">
        <v>171</v>
      </c>
      <c r="D3157" s="20">
        <v>913</v>
      </c>
      <c r="E3157" s="20" t="s">
        <v>171</v>
      </c>
      <c r="F3157" s="20">
        <v>920</v>
      </c>
      <c r="G3157" s="20" t="s">
        <v>700</v>
      </c>
      <c r="R3157" s="23">
        <v>63</v>
      </c>
      <c r="S3157" s="23">
        <v>42</v>
      </c>
      <c r="T3157" s="23">
        <v>47</v>
      </c>
      <c r="U3157" s="23">
        <v>42</v>
      </c>
      <c r="V3157" s="23">
        <v>44</v>
      </c>
      <c r="W3157" s="28">
        <f t="shared" si="386"/>
        <v>238</v>
      </c>
    </row>
    <row r="3158" spans="1:23" outlineLevel="2" x14ac:dyDescent="0.25">
      <c r="A3158" s="20" t="s">
        <v>1510</v>
      </c>
      <c r="B3158" s="20">
        <v>913</v>
      </c>
      <c r="C3158" s="20" t="s">
        <v>171</v>
      </c>
      <c r="D3158" s="20">
        <v>913</v>
      </c>
      <c r="E3158" s="20" t="s">
        <v>171</v>
      </c>
      <c r="F3158" s="20">
        <v>915</v>
      </c>
      <c r="G3158" s="20" t="s">
        <v>701</v>
      </c>
      <c r="P3158" s="23">
        <v>65</v>
      </c>
      <c r="Q3158" s="23">
        <v>51</v>
      </c>
      <c r="W3158" s="28">
        <f t="shared" si="386"/>
        <v>116</v>
      </c>
    </row>
    <row r="3159" spans="1:23" outlineLevel="2" x14ac:dyDescent="0.25">
      <c r="A3159" s="20" t="s">
        <v>1510</v>
      </c>
      <c r="B3159" s="20">
        <v>913</v>
      </c>
      <c r="C3159" s="20" t="s">
        <v>171</v>
      </c>
      <c r="D3159" s="20">
        <v>913</v>
      </c>
      <c r="E3159" s="20" t="s">
        <v>171</v>
      </c>
      <c r="F3159" s="20">
        <v>919</v>
      </c>
      <c r="G3159" s="20" t="s">
        <v>702</v>
      </c>
      <c r="H3159" s="23">
        <v>3</v>
      </c>
      <c r="J3159" s="23">
        <v>38</v>
      </c>
      <c r="K3159" s="23">
        <v>40</v>
      </c>
      <c r="L3159" s="23">
        <v>50</v>
      </c>
      <c r="M3159" s="23">
        <v>59</v>
      </c>
      <c r="N3159" s="23">
        <v>59</v>
      </c>
      <c r="O3159" s="23">
        <v>56</v>
      </c>
      <c r="W3159" s="28">
        <f t="shared" si="386"/>
        <v>305</v>
      </c>
    </row>
    <row r="3160" spans="1:23" outlineLevel="1" x14ac:dyDescent="0.25">
      <c r="A3160" s="24" t="s">
        <v>2068</v>
      </c>
      <c r="B3160" s="25"/>
      <c r="C3160" s="25"/>
      <c r="D3160" s="25"/>
      <c r="E3160" s="25"/>
      <c r="F3160" s="25"/>
      <c r="G3160" s="25"/>
      <c r="H3160" s="26">
        <f t="shared" ref="H3160:W3160" si="390">SUBTOTAL(9,H3149:H3159)</f>
        <v>3</v>
      </c>
      <c r="I3160" s="26">
        <f t="shared" si="390"/>
        <v>0</v>
      </c>
      <c r="J3160" s="26">
        <f t="shared" si="390"/>
        <v>38</v>
      </c>
      <c r="K3160" s="26">
        <f t="shared" si="390"/>
        <v>42</v>
      </c>
      <c r="L3160" s="26">
        <f t="shared" si="390"/>
        <v>52</v>
      </c>
      <c r="M3160" s="26">
        <f t="shared" si="390"/>
        <v>62</v>
      </c>
      <c r="N3160" s="26">
        <f t="shared" si="390"/>
        <v>60</v>
      </c>
      <c r="O3160" s="26">
        <f t="shared" si="390"/>
        <v>60</v>
      </c>
      <c r="P3160" s="26">
        <f t="shared" si="390"/>
        <v>65</v>
      </c>
      <c r="Q3160" s="26">
        <f t="shared" si="390"/>
        <v>52</v>
      </c>
      <c r="R3160" s="26">
        <f t="shared" si="390"/>
        <v>63</v>
      </c>
      <c r="S3160" s="26">
        <f t="shared" si="390"/>
        <v>43</v>
      </c>
      <c r="T3160" s="26">
        <f t="shared" si="390"/>
        <v>48</v>
      </c>
      <c r="U3160" s="26">
        <f t="shared" si="390"/>
        <v>43</v>
      </c>
      <c r="V3160" s="26">
        <f t="shared" si="390"/>
        <v>47</v>
      </c>
      <c r="W3160" s="28">
        <f t="shared" si="390"/>
        <v>678</v>
      </c>
    </row>
    <row r="3161" spans="1:23" outlineLevel="2" x14ac:dyDescent="0.25">
      <c r="A3161" s="20" t="s">
        <v>1511</v>
      </c>
      <c r="B3161" s="20">
        <v>601</v>
      </c>
      <c r="C3161" s="20" t="s">
        <v>125</v>
      </c>
      <c r="D3161" s="20">
        <v>601</v>
      </c>
      <c r="E3161" s="20" t="s">
        <v>125</v>
      </c>
      <c r="F3161" s="20">
        <v>602</v>
      </c>
      <c r="G3161" s="20" t="s">
        <v>480</v>
      </c>
      <c r="H3161" s="23">
        <v>1</v>
      </c>
      <c r="J3161" s="23">
        <v>3</v>
      </c>
      <c r="K3161" s="23">
        <v>3</v>
      </c>
      <c r="L3161" s="23">
        <v>5</v>
      </c>
      <c r="M3161" s="23">
        <v>6</v>
      </c>
      <c r="N3161" s="23">
        <v>6</v>
      </c>
      <c r="O3161" s="23">
        <v>4</v>
      </c>
      <c r="P3161" s="23">
        <v>8</v>
      </c>
      <c r="Q3161" s="23">
        <v>2</v>
      </c>
      <c r="R3161" s="23">
        <v>2</v>
      </c>
      <c r="S3161" s="23">
        <v>4</v>
      </c>
      <c r="T3161" s="23">
        <v>4</v>
      </c>
      <c r="U3161" s="23">
        <v>2</v>
      </c>
      <c r="V3161" s="23">
        <v>11</v>
      </c>
      <c r="W3161" s="28">
        <f t="shared" si="386"/>
        <v>61</v>
      </c>
    </row>
    <row r="3162" spans="1:23" outlineLevel="1" x14ac:dyDescent="0.25">
      <c r="A3162" s="24" t="s">
        <v>2069</v>
      </c>
      <c r="B3162" s="25"/>
      <c r="C3162" s="25"/>
      <c r="D3162" s="25"/>
      <c r="E3162" s="25"/>
      <c r="F3162" s="25"/>
      <c r="G3162" s="25"/>
      <c r="H3162" s="26">
        <f t="shared" ref="H3162:W3162" si="391">SUBTOTAL(9,H3161:H3161)</f>
        <v>1</v>
      </c>
      <c r="I3162" s="26">
        <f t="shared" si="391"/>
        <v>0</v>
      </c>
      <c r="J3162" s="26">
        <f t="shared" si="391"/>
        <v>3</v>
      </c>
      <c r="K3162" s="26">
        <f t="shared" si="391"/>
        <v>3</v>
      </c>
      <c r="L3162" s="26">
        <f t="shared" si="391"/>
        <v>5</v>
      </c>
      <c r="M3162" s="26">
        <f t="shared" si="391"/>
        <v>6</v>
      </c>
      <c r="N3162" s="26">
        <f t="shared" si="391"/>
        <v>6</v>
      </c>
      <c r="O3162" s="26">
        <f t="shared" si="391"/>
        <v>4</v>
      </c>
      <c r="P3162" s="26">
        <f t="shared" si="391"/>
        <v>8</v>
      </c>
      <c r="Q3162" s="26">
        <f t="shared" si="391"/>
        <v>2</v>
      </c>
      <c r="R3162" s="26">
        <f t="shared" si="391"/>
        <v>2</v>
      </c>
      <c r="S3162" s="26">
        <f t="shared" si="391"/>
        <v>4</v>
      </c>
      <c r="T3162" s="26">
        <f t="shared" si="391"/>
        <v>4</v>
      </c>
      <c r="U3162" s="26">
        <f t="shared" si="391"/>
        <v>2</v>
      </c>
      <c r="V3162" s="26">
        <f t="shared" si="391"/>
        <v>11</v>
      </c>
      <c r="W3162" s="28">
        <f t="shared" si="391"/>
        <v>61</v>
      </c>
    </row>
    <row r="3163" spans="1:23" outlineLevel="2" x14ac:dyDescent="0.25">
      <c r="A3163" s="20" t="s">
        <v>1512</v>
      </c>
      <c r="B3163" s="20">
        <v>839</v>
      </c>
      <c r="C3163" s="20" t="s">
        <v>163</v>
      </c>
      <c r="D3163" s="20">
        <v>1630</v>
      </c>
      <c r="E3163" s="20" t="s">
        <v>29</v>
      </c>
      <c r="F3163" s="20">
        <v>1648</v>
      </c>
      <c r="G3163" s="20" t="s">
        <v>292</v>
      </c>
      <c r="S3163" s="23">
        <v>5</v>
      </c>
      <c r="T3163" s="23">
        <v>3</v>
      </c>
      <c r="U3163" s="23">
        <v>1</v>
      </c>
      <c r="V3163" s="23">
        <v>1</v>
      </c>
      <c r="W3163" s="28">
        <f t="shared" si="386"/>
        <v>10</v>
      </c>
    </row>
    <row r="3164" spans="1:23" outlineLevel="2" x14ac:dyDescent="0.25">
      <c r="A3164" s="20" t="s">
        <v>1512</v>
      </c>
      <c r="B3164" s="20">
        <v>839</v>
      </c>
      <c r="C3164" s="20" t="s">
        <v>163</v>
      </c>
      <c r="D3164" s="20">
        <v>1631</v>
      </c>
      <c r="E3164" s="20" t="s">
        <v>63</v>
      </c>
      <c r="F3164" s="20">
        <v>1649</v>
      </c>
      <c r="G3164" s="20" t="s">
        <v>346</v>
      </c>
      <c r="L3164" s="23">
        <v>1</v>
      </c>
      <c r="W3164" s="28">
        <f t="shared" si="386"/>
        <v>1</v>
      </c>
    </row>
    <row r="3165" spans="1:23" outlineLevel="2" x14ac:dyDescent="0.25">
      <c r="A3165" s="20" t="s">
        <v>1512</v>
      </c>
      <c r="B3165" s="20">
        <v>839</v>
      </c>
      <c r="C3165" s="20" t="s">
        <v>163</v>
      </c>
      <c r="D3165" s="20">
        <v>1672</v>
      </c>
      <c r="E3165" s="20" t="s">
        <v>94</v>
      </c>
      <c r="F3165" s="20">
        <v>1673</v>
      </c>
      <c r="G3165" s="20" t="s">
        <v>94</v>
      </c>
      <c r="S3165" s="23">
        <v>1</v>
      </c>
      <c r="U3165" s="23">
        <v>1</v>
      </c>
      <c r="V3165" s="23">
        <v>1</v>
      </c>
      <c r="W3165" s="28">
        <f t="shared" si="386"/>
        <v>3</v>
      </c>
    </row>
    <row r="3166" spans="1:23" outlineLevel="2" x14ac:dyDescent="0.25">
      <c r="A3166" s="20" t="s">
        <v>1512</v>
      </c>
      <c r="B3166" s="20">
        <v>839</v>
      </c>
      <c r="C3166" s="20" t="s">
        <v>163</v>
      </c>
      <c r="D3166" s="20">
        <v>1067</v>
      </c>
      <c r="E3166" s="20" t="s">
        <v>97</v>
      </c>
      <c r="F3166" s="20">
        <v>1068</v>
      </c>
      <c r="G3166" s="20" t="s">
        <v>97</v>
      </c>
      <c r="T3166" s="23">
        <v>2</v>
      </c>
      <c r="W3166" s="28">
        <f t="shared" si="386"/>
        <v>2</v>
      </c>
    </row>
    <row r="3167" spans="1:23" outlineLevel="2" x14ac:dyDescent="0.25">
      <c r="A3167" s="20" t="s">
        <v>1512</v>
      </c>
      <c r="B3167" s="20">
        <v>839</v>
      </c>
      <c r="C3167" s="20" t="s">
        <v>163</v>
      </c>
      <c r="D3167" s="20">
        <v>1343</v>
      </c>
      <c r="E3167" s="20" t="s">
        <v>243</v>
      </c>
      <c r="F3167" s="20">
        <v>1344</v>
      </c>
      <c r="G3167" s="20" t="s">
        <v>243</v>
      </c>
      <c r="I3167" s="23">
        <v>1</v>
      </c>
      <c r="J3167" s="23">
        <v>1</v>
      </c>
      <c r="K3167" s="23">
        <v>1</v>
      </c>
      <c r="L3167" s="23">
        <v>1</v>
      </c>
      <c r="N3167" s="23">
        <v>1</v>
      </c>
      <c r="S3167" s="23">
        <v>1</v>
      </c>
      <c r="T3167" s="23">
        <v>1</v>
      </c>
      <c r="U3167" s="23">
        <v>4</v>
      </c>
      <c r="W3167" s="28">
        <f t="shared" ref="W3167:W3237" si="392">SUM(H3167:V3167)</f>
        <v>11</v>
      </c>
    </row>
    <row r="3168" spans="1:23" outlineLevel="2" x14ac:dyDescent="0.25">
      <c r="A3168" s="20" t="s">
        <v>1512</v>
      </c>
      <c r="B3168" s="20">
        <v>839</v>
      </c>
      <c r="C3168" s="20" t="s">
        <v>163</v>
      </c>
      <c r="D3168" s="20">
        <v>1449</v>
      </c>
      <c r="E3168" s="20" t="s">
        <v>123</v>
      </c>
      <c r="F3168" s="20">
        <v>156</v>
      </c>
      <c r="G3168" s="20" t="s">
        <v>466</v>
      </c>
      <c r="K3168" s="23">
        <v>1</v>
      </c>
      <c r="R3168" s="23">
        <v>1</v>
      </c>
      <c r="W3168" s="28">
        <f t="shared" si="392"/>
        <v>2</v>
      </c>
    </row>
    <row r="3169" spans="1:23" outlineLevel="2" x14ac:dyDescent="0.25">
      <c r="A3169" s="20" t="s">
        <v>1512</v>
      </c>
      <c r="B3169" s="20">
        <v>839</v>
      </c>
      <c r="C3169" s="20" t="s">
        <v>163</v>
      </c>
      <c r="D3169" s="20">
        <v>1449</v>
      </c>
      <c r="E3169" s="20" t="s">
        <v>123</v>
      </c>
      <c r="F3169" s="20">
        <v>185</v>
      </c>
      <c r="G3169" s="20" t="s">
        <v>467</v>
      </c>
      <c r="V3169" s="23">
        <v>1</v>
      </c>
      <c r="W3169" s="28">
        <f t="shared" si="392"/>
        <v>1</v>
      </c>
    </row>
    <row r="3170" spans="1:23" outlineLevel="2" x14ac:dyDescent="0.25">
      <c r="A3170" s="20" t="s">
        <v>1512</v>
      </c>
      <c r="B3170" s="20">
        <v>839</v>
      </c>
      <c r="C3170" s="20" t="s">
        <v>163</v>
      </c>
      <c r="D3170" s="20">
        <v>1455</v>
      </c>
      <c r="E3170" s="20" t="s">
        <v>132</v>
      </c>
      <c r="F3170" s="20">
        <v>511</v>
      </c>
      <c r="G3170" s="20" t="s">
        <v>522</v>
      </c>
      <c r="U3170" s="23">
        <v>1</v>
      </c>
      <c r="W3170" s="28">
        <f t="shared" si="392"/>
        <v>1</v>
      </c>
    </row>
    <row r="3171" spans="1:23" outlineLevel="2" x14ac:dyDescent="0.25">
      <c r="A3171" s="20" t="s">
        <v>1512</v>
      </c>
      <c r="B3171" s="20">
        <v>839</v>
      </c>
      <c r="C3171" s="20" t="s">
        <v>163</v>
      </c>
      <c r="D3171" s="20">
        <v>635</v>
      </c>
      <c r="E3171" s="20" t="s">
        <v>133</v>
      </c>
      <c r="F3171" s="20">
        <v>640</v>
      </c>
      <c r="G3171" s="20" t="s">
        <v>525</v>
      </c>
      <c r="N3171" s="23">
        <v>2</v>
      </c>
      <c r="W3171" s="28">
        <f t="shared" si="392"/>
        <v>2</v>
      </c>
    </row>
    <row r="3172" spans="1:23" outlineLevel="2" x14ac:dyDescent="0.25">
      <c r="A3172" s="20" t="s">
        <v>1512</v>
      </c>
      <c r="B3172" s="20">
        <v>839</v>
      </c>
      <c r="C3172" s="20" t="s">
        <v>163</v>
      </c>
      <c r="D3172" s="20">
        <v>635</v>
      </c>
      <c r="E3172" s="20" t="s">
        <v>133</v>
      </c>
      <c r="F3172" s="20">
        <v>636</v>
      </c>
      <c r="G3172" s="20" t="s">
        <v>529</v>
      </c>
      <c r="J3172" s="23">
        <v>1</v>
      </c>
      <c r="W3172" s="28">
        <f t="shared" si="392"/>
        <v>1</v>
      </c>
    </row>
    <row r="3173" spans="1:23" outlineLevel="2" x14ac:dyDescent="0.25">
      <c r="A3173" s="20" t="s">
        <v>1512</v>
      </c>
      <c r="B3173" s="20">
        <v>839</v>
      </c>
      <c r="C3173" s="20" t="s">
        <v>163</v>
      </c>
      <c r="D3173" s="20">
        <v>839</v>
      </c>
      <c r="E3173" s="20" t="s">
        <v>163</v>
      </c>
      <c r="F3173" s="20">
        <v>843</v>
      </c>
      <c r="G3173" s="20" t="s">
        <v>660</v>
      </c>
      <c r="S3173" s="23">
        <v>43</v>
      </c>
      <c r="T3173" s="23">
        <v>40</v>
      </c>
      <c r="U3173" s="23">
        <v>47</v>
      </c>
      <c r="V3173" s="23">
        <v>52</v>
      </c>
      <c r="W3173" s="28">
        <f t="shared" si="392"/>
        <v>182</v>
      </c>
    </row>
    <row r="3174" spans="1:23" outlineLevel="2" x14ac:dyDescent="0.25">
      <c r="A3174" s="20" t="s">
        <v>1512</v>
      </c>
      <c r="B3174" s="20">
        <v>839</v>
      </c>
      <c r="C3174" s="20" t="s">
        <v>163</v>
      </c>
      <c r="D3174" s="20">
        <v>839</v>
      </c>
      <c r="E3174" s="20" t="s">
        <v>163</v>
      </c>
      <c r="F3174" s="20">
        <v>846</v>
      </c>
      <c r="G3174" s="20" t="s">
        <v>661</v>
      </c>
      <c r="P3174" s="23">
        <v>31</v>
      </c>
      <c r="Q3174" s="23">
        <v>62</v>
      </c>
      <c r="R3174" s="23">
        <v>41</v>
      </c>
      <c r="W3174" s="28">
        <f t="shared" si="392"/>
        <v>134</v>
      </c>
    </row>
    <row r="3175" spans="1:23" outlineLevel="2" x14ac:dyDescent="0.25">
      <c r="A3175" s="20" t="s">
        <v>1512</v>
      </c>
      <c r="B3175" s="20">
        <v>839</v>
      </c>
      <c r="C3175" s="20" t="s">
        <v>163</v>
      </c>
      <c r="D3175" s="20">
        <v>839</v>
      </c>
      <c r="E3175" s="20" t="s">
        <v>163</v>
      </c>
      <c r="F3175" s="20">
        <v>845</v>
      </c>
      <c r="G3175" s="20" t="s">
        <v>662</v>
      </c>
      <c r="N3175" s="23">
        <v>46</v>
      </c>
      <c r="O3175" s="23">
        <v>57</v>
      </c>
      <c r="W3175" s="28">
        <f t="shared" si="392"/>
        <v>103</v>
      </c>
    </row>
    <row r="3176" spans="1:23" outlineLevel="2" x14ac:dyDescent="0.25">
      <c r="A3176" s="20" t="s">
        <v>1512</v>
      </c>
      <c r="B3176" s="20">
        <v>839</v>
      </c>
      <c r="C3176" s="20" t="s">
        <v>163</v>
      </c>
      <c r="D3176" s="20">
        <v>839</v>
      </c>
      <c r="E3176" s="20" t="s">
        <v>163</v>
      </c>
      <c r="F3176" s="20">
        <v>844</v>
      </c>
      <c r="G3176" s="20" t="s">
        <v>663</v>
      </c>
      <c r="J3176" s="23">
        <v>40</v>
      </c>
      <c r="K3176" s="23">
        <v>40</v>
      </c>
      <c r="L3176" s="23">
        <v>46</v>
      </c>
      <c r="M3176" s="23">
        <v>48</v>
      </c>
      <c r="W3176" s="28">
        <f t="shared" si="392"/>
        <v>174</v>
      </c>
    </row>
    <row r="3177" spans="1:23" outlineLevel="2" x14ac:dyDescent="0.25">
      <c r="A3177" s="20" t="s">
        <v>1512</v>
      </c>
      <c r="B3177" s="20">
        <v>839</v>
      </c>
      <c r="C3177" s="20" t="s">
        <v>163</v>
      </c>
      <c r="D3177" s="20">
        <v>1231</v>
      </c>
      <c r="E3177" s="20" t="s">
        <v>254</v>
      </c>
      <c r="F3177" s="20">
        <v>1232</v>
      </c>
      <c r="G3177" s="20" t="s">
        <v>254</v>
      </c>
      <c r="K3177" s="23">
        <v>1</v>
      </c>
      <c r="P3177" s="23">
        <v>1</v>
      </c>
      <c r="Q3177" s="23">
        <v>1</v>
      </c>
      <c r="S3177" s="23">
        <v>1</v>
      </c>
      <c r="W3177" s="28">
        <f t="shared" si="392"/>
        <v>4</v>
      </c>
    </row>
    <row r="3178" spans="1:23" outlineLevel="2" x14ac:dyDescent="0.25">
      <c r="A3178" s="20" t="s">
        <v>1512</v>
      </c>
      <c r="B3178" s="20">
        <v>839</v>
      </c>
      <c r="C3178" s="20" t="s">
        <v>163</v>
      </c>
      <c r="D3178" s="20">
        <v>537</v>
      </c>
      <c r="E3178" s="20" t="s">
        <v>218</v>
      </c>
      <c r="F3178" s="20">
        <v>539</v>
      </c>
      <c r="G3178" s="20" t="s">
        <v>834</v>
      </c>
      <c r="T3178" s="23">
        <v>1</v>
      </c>
      <c r="W3178" s="28">
        <f t="shared" si="392"/>
        <v>1</v>
      </c>
    </row>
    <row r="3179" spans="1:23" outlineLevel="1" x14ac:dyDescent="0.25">
      <c r="A3179" s="24" t="s">
        <v>2070</v>
      </c>
      <c r="B3179" s="25"/>
      <c r="C3179" s="25"/>
      <c r="D3179" s="25"/>
      <c r="E3179" s="25"/>
      <c r="F3179" s="25"/>
      <c r="G3179" s="25"/>
      <c r="H3179" s="26">
        <f t="shared" ref="H3179:W3179" si="393">SUBTOTAL(9,H3163:H3178)</f>
        <v>0</v>
      </c>
      <c r="I3179" s="26">
        <f t="shared" si="393"/>
        <v>1</v>
      </c>
      <c r="J3179" s="26">
        <f t="shared" si="393"/>
        <v>42</v>
      </c>
      <c r="K3179" s="26">
        <f t="shared" si="393"/>
        <v>43</v>
      </c>
      <c r="L3179" s="26">
        <f t="shared" si="393"/>
        <v>48</v>
      </c>
      <c r="M3179" s="26">
        <f t="shared" si="393"/>
        <v>48</v>
      </c>
      <c r="N3179" s="26">
        <f t="shared" si="393"/>
        <v>49</v>
      </c>
      <c r="O3179" s="26">
        <f t="shared" si="393"/>
        <v>57</v>
      </c>
      <c r="P3179" s="26">
        <f t="shared" si="393"/>
        <v>32</v>
      </c>
      <c r="Q3179" s="26">
        <f t="shared" si="393"/>
        <v>63</v>
      </c>
      <c r="R3179" s="26">
        <f t="shared" si="393"/>
        <v>42</v>
      </c>
      <c r="S3179" s="26">
        <f t="shared" si="393"/>
        <v>51</v>
      </c>
      <c r="T3179" s="26">
        <f t="shared" si="393"/>
        <v>47</v>
      </c>
      <c r="U3179" s="26">
        <f t="shared" si="393"/>
        <v>54</v>
      </c>
      <c r="V3179" s="26">
        <f t="shared" si="393"/>
        <v>55</v>
      </c>
      <c r="W3179" s="28">
        <f t="shared" si="393"/>
        <v>632</v>
      </c>
    </row>
    <row r="3180" spans="1:23" outlineLevel="2" x14ac:dyDescent="0.25">
      <c r="A3180" s="20" t="s">
        <v>1513</v>
      </c>
      <c r="B3180" s="20">
        <v>321</v>
      </c>
      <c r="C3180" s="20" t="s">
        <v>898</v>
      </c>
      <c r="D3180" s="20">
        <v>1400</v>
      </c>
      <c r="E3180" s="20" t="s">
        <v>52</v>
      </c>
      <c r="F3180" s="20">
        <v>999</v>
      </c>
      <c r="G3180" s="20" t="s">
        <v>327</v>
      </c>
      <c r="L3180" s="23">
        <v>1</v>
      </c>
      <c r="M3180" s="23">
        <v>1</v>
      </c>
      <c r="W3180" s="28">
        <f t="shared" si="392"/>
        <v>2</v>
      </c>
    </row>
    <row r="3181" spans="1:23" outlineLevel="2" x14ac:dyDescent="0.25">
      <c r="A3181" s="20" t="s">
        <v>1513</v>
      </c>
      <c r="B3181" s="20">
        <v>321</v>
      </c>
      <c r="C3181" s="20" t="s">
        <v>898</v>
      </c>
      <c r="D3181" s="20">
        <v>277</v>
      </c>
      <c r="E3181" s="20" t="s">
        <v>90</v>
      </c>
      <c r="F3181" s="20">
        <v>279</v>
      </c>
      <c r="G3181" s="20" t="s">
        <v>389</v>
      </c>
      <c r="T3181" s="23">
        <v>1</v>
      </c>
      <c r="W3181" s="28">
        <f t="shared" si="392"/>
        <v>1</v>
      </c>
    </row>
    <row r="3182" spans="1:23" outlineLevel="2" x14ac:dyDescent="0.25">
      <c r="A3182" s="20" t="s">
        <v>1513</v>
      </c>
      <c r="B3182" s="20">
        <v>321</v>
      </c>
      <c r="C3182" s="20" t="s">
        <v>898</v>
      </c>
      <c r="D3182" s="20">
        <v>277</v>
      </c>
      <c r="E3182" s="20" t="s">
        <v>90</v>
      </c>
      <c r="F3182" s="20">
        <v>278</v>
      </c>
      <c r="G3182" s="20" t="s">
        <v>390</v>
      </c>
      <c r="J3182" s="23">
        <v>3</v>
      </c>
      <c r="L3182" s="23">
        <v>1</v>
      </c>
      <c r="M3182" s="23">
        <v>2</v>
      </c>
      <c r="N3182" s="23">
        <v>2</v>
      </c>
      <c r="O3182" s="23">
        <v>1</v>
      </c>
      <c r="P3182" s="23">
        <v>2</v>
      </c>
      <c r="Q3182" s="23">
        <v>1</v>
      </c>
      <c r="W3182" s="28">
        <f t="shared" si="392"/>
        <v>12</v>
      </c>
    </row>
    <row r="3183" spans="1:23" outlineLevel="2" x14ac:dyDescent="0.25">
      <c r="A3183" s="20" t="s">
        <v>1513</v>
      </c>
      <c r="B3183" s="20">
        <v>321</v>
      </c>
      <c r="C3183" s="20" t="s">
        <v>898</v>
      </c>
      <c r="D3183" s="20">
        <v>1156</v>
      </c>
      <c r="E3183" s="20" t="s">
        <v>251</v>
      </c>
      <c r="F3183" s="20">
        <v>1157</v>
      </c>
      <c r="G3183" s="20" t="s">
        <v>251</v>
      </c>
      <c r="S3183" s="23">
        <v>3</v>
      </c>
      <c r="T3183" s="23">
        <v>3</v>
      </c>
      <c r="U3183" s="23">
        <v>1</v>
      </c>
      <c r="W3183" s="28">
        <f t="shared" si="392"/>
        <v>7</v>
      </c>
    </row>
    <row r="3184" spans="1:23" outlineLevel="1" x14ac:dyDescent="0.25">
      <c r="A3184" s="24" t="s">
        <v>2071</v>
      </c>
      <c r="B3184" s="25"/>
      <c r="C3184" s="25"/>
      <c r="D3184" s="25"/>
      <c r="E3184" s="25"/>
      <c r="F3184" s="25"/>
      <c r="G3184" s="25"/>
      <c r="H3184" s="26">
        <f t="shared" ref="H3184:W3184" si="394">SUBTOTAL(9,H3180:H3183)</f>
        <v>0</v>
      </c>
      <c r="I3184" s="26">
        <f t="shared" si="394"/>
        <v>0</v>
      </c>
      <c r="J3184" s="26">
        <f t="shared" si="394"/>
        <v>3</v>
      </c>
      <c r="K3184" s="26">
        <f t="shared" si="394"/>
        <v>0</v>
      </c>
      <c r="L3184" s="26">
        <f t="shared" si="394"/>
        <v>2</v>
      </c>
      <c r="M3184" s="26">
        <f t="shared" si="394"/>
        <v>3</v>
      </c>
      <c r="N3184" s="26">
        <f t="shared" si="394"/>
        <v>2</v>
      </c>
      <c r="O3184" s="26">
        <f t="shared" si="394"/>
        <v>1</v>
      </c>
      <c r="P3184" s="26">
        <f t="shared" si="394"/>
        <v>2</v>
      </c>
      <c r="Q3184" s="26">
        <f t="shared" si="394"/>
        <v>1</v>
      </c>
      <c r="R3184" s="26">
        <f t="shared" si="394"/>
        <v>0</v>
      </c>
      <c r="S3184" s="26">
        <f t="shared" si="394"/>
        <v>3</v>
      </c>
      <c r="T3184" s="26">
        <f t="shared" si="394"/>
        <v>4</v>
      </c>
      <c r="U3184" s="26">
        <f t="shared" si="394"/>
        <v>1</v>
      </c>
      <c r="V3184" s="26">
        <f t="shared" si="394"/>
        <v>0</v>
      </c>
      <c r="W3184" s="28">
        <f t="shared" si="394"/>
        <v>22</v>
      </c>
    </row>
    <row r="3185" spans="1:23" outlineLevel="2" x14ac:dyDescent="0.25">
      <c r="A3185" s="20" t="s">
        <v>1514</v>
      </c>
      <c r="B3185" s="20">
        <v>1507</v>
      </c>
      <c r="C3185" s="20" t="s">
        <v>916</v>
      </c>
      <c r="D3185" s="20">
        <v>1733</v>
      </c>
      <c r="E3185" s="20" t="s">
        <v>179</v>
      </c>
      <c r="F3185" s="20">
        <v>737</v>
      </c>
      <c r="G3185" s="20" t="s">
        <v>730</v>
      </c>
      <c r="H3185" s="23">
        <v>1</v>
      </c>
      <c r="W3185" s="28">
        <f t="shared" si="392"/>
        <v>1</v>
      </c>
    </row>
    <row r="3186" spans="1:23" outlineLevel="2" x14ac:dyDescent="0.25">
      <c r="A3186" s="20" t="s">
        <v>1514</v>
      </c>
      <c r="B3186" s="20">
        <v>1735</v>
      </c>
      <c r="C3186" s="20" t="s">
        <v>110</v>
      </c>
      <c r="D3186" s="20">
        <v>1065</v>
      </c>
      <c r="E3186" s="20" t="s">
        <v>64</v>
      </c>
      <c r="F3186" s="20">
        <v>1066</v>
      </c>
      <c r="G3186" s="20" t="s">
        <v>347</v>
      </c>
      <c r="S3186" s="23">
        <v>2</v>
      </c>
      <c r="U3186" s="23">
        <v>1</v>
      </c>
      <c r="V3186" s="23">
        <v>1</v>
      </c>
      <c r="W3186" s="28">
        <f t="shared" si="392"/>
        <v>4</v>
      </c>
    </row>
    <row r="3187" spans="1:23" outlineLevel="2" x14ac:dyDescent="0.25">
      <c r="A3187" s="20" t="s">
        <v>1514</v>
      </c>
      <c r="B3187" s="20">
        <v>1735</v>
      </c>
      <c r="C3187" s="20" t="s">
        <v>110</v>
      </c>
      <c r="D3187" s="20">
        <v>264</v>
      </c>
      <c r="E3187" s="20" t="s">
        <v>87</v>
      </c>
      <c r="F3187" s="20">
        <v>265</v>
      </c>
      <c r="G3187" s="20" t="s">
        <v>384</v>
      </c>
      <c r="K3187" s="23">
        <v>1</v>
      </c>
      <c r="P3187" s="23">
        <v>1</v>
      </c>
      <c r="Q3187" s="23">
        <v>1</v>
      </c>
      <c r="W3187" s="28">
        <f t="shared" si="392"/>
        <v>3</v>
      </c>
    </row>
    <row r="3188" spans="1:23" outlineLevel="2" x14ac:dyDescent="0.25">
      <c r="A3188" s="20" t="s">
        <v>1514</v>
      </c>
      <c r="B3188" s="20">
        <v>1735</v>
      </c>
      <c r="C3188" s="20" t="s">
        <v>110</v>
      </c>
      <c r="D3188" s="20">
        <v>1501</v>
      </c>
      <c r="E3188" s="20" t="s">
        <v>93</v>
      </c>
      <c r="F3188" s="20">
        <v>1502</v>
      </c>
      <c r="G3188" s="20" t="s">
        <v>93</v>
      </c>
      <c r="U3188" s="23">
        <v>1</v>
      </c>
      <c r="W3188" s="28">
        <f t="shared" si="392"/>
        <v>1</v>
      </c>
    </row>
    <row r="3189" spans="1:23" outlineLevel="2" x14ac:dyDescent="0.25">
      <c r="A3189" s="20" t="s">
        <v>1514</v>
      </c>
      <c r="B3189" s="20">
        <v>1735</v>
      </c>
      <c r="C3189" s="20" t="s">
        <v>110</v>
      </c>
      <c r="D3189" s="20">
        <v>1223</v>
      </c>
      <c r="E3189" s="20" t="s">
        <v>241</v>
      </c>
      <c r="F3189" s="20">
        <v>1224</v>
      </c>
      <c r="G3189" s="20" t="s">
        <v>241</v>
      </c>
      <c r="S3189" s="23">
        <v>1</v>
      </c>
      <c r="W3189" s="28">
        <f t="shared" si="392"/>
        <v>1</v>
      </c>
    </row>
    <row r="3190" spans="1:23" outlineLevel="2" x14ac:dyDescent="0.25">
      <c r="A3190" s="20" t="s">
        <v>1514</v>
      </c>
      <c r="B3190" s="20">
        <v>1735</v>
      </c>
      <c r="C3190" s="20" t="s">
        <v>110</v>
      </c>
      <c r="D3190" s="20">
        <v>1739</v>
      </c>
      <c r="E3190" s="20" t="s">
        <v>96</v>
      </c>
      <c r="F3190" s="20">
        <v>1715</v>
      </c>
      <c r="G3190" s="20" t="s">
        <v>96</v>
      </c>
      <c r="U3190" s="23">
        <v>1</v>
      </c>
      <c r="W3190" s="28">
        <f t="shared" si="392"/>
        <v>1</v>
      </c>
    </row>
    <row r="3191" spans="1:23" outlineLevel="2" x14ac:dyDescent="0.25">
      <c r="A3191" s="20" t="s">
        <v>1514</v>
      </c>
      <c r="B3191" s="20">
        <v>1735</v>
      </c>
      <c r="C3191" s="20" t="s">
        <v>110</v>
      </c>
      <c r="D3191" s="20">
        <v>1735</v>
      </c>
      <c r="E3191" s="20" t="s">
        <v>110</v>
      </c>
      <c r="F3191" s="20">
        <v>738</v>
      </c>
      <c r="G3191" s="20" t="s">
        <v>413</v>
      </c>
      <c r="J3191" s="23">
        <v>12</v>
      </c>
      <c r="K3191" s="23">
        <v>8</v>
      </c>
      <c r="L3191" s="23">
        <v>19</v>
      </c>
      <c r="M3191" s="23">
        <v>12</v>
      </c>
      <c r="N3191" s="23">
        <v>15</v>
      </c>
      <c r="O3191" s="23">
        <v>9</v>
      </c>
      <c r="P3191" s="23">
        <v>4</v>
      </c>
      <c r="W3191" s="28">
        <f t="shared" si="392"/>
        <v>79</v>
      </c>
    </row>
    <row r="3192" spans="1:23" outlineLevel="2" x14ac:dyDescent="0.25">
      <c r="A3192" s="20" t="s">
        <v>1514</v>
      </c>
      <c r="B3192" s="20">
        <v>1735</v>
      </c>
      <c r="C3192" s="20" t="s">
        <v>110</v>
      </c>
      <c r="D3192" s="20">
        <v>1459</v>
      </c>
      <c r="E3192" s="20" t="s">
        <v>138</v>
      </c>
      <c r="F3192" s="20">
        <v>884</v>
      </c>
      <c r="G3192" s="20" t="s">
        <v>562</v>
      </c>
      <c r="R3192" s="23">
        <v>1</v>
      </c>
      <c r="W3192" s="28">
        <f t="shared" si="392"/>
        <v>1</v>
      </c>
    </row>
    <row r="3193" spans="1:23" outlineLevel="2" x14ac:dyDescent="0.25">
      <c r="A3193" s="20" t="s">
        <v>1514</v>
      </c>
      <c r="B3193" s="20">
        <v>1735</v>
      </c>
      <c r="C3193" s="20" t="s">
        <v>110</v>
      </c>
      <c r="D3193" s="20">
        <v>1459</v>
      </c>
      <c r="E3193" s="20" t="s">
        <v>138</v>
      </c>
      <c r="F3193" s="20">
        <v>886</v>
      </c>
      <c r="G3193" s="20" t="s">
        <v>563</v>
      </c>
      <c r="K3193" s="23">
        <v>2</v>
      </c>
      <c r="W3193" s="28">
        <f t="shared" si="392"/>
        <v>2</v>
      </c>
    </row>
    <row r="3194" spans="1:23" outlineLevel="2" x14ac:dyDescent="0.25">
      <c r="A3194" s="20" t="s">
        <v>1514</v>
      </c>
      <c r="B3194" s="20">
        <v>1735</v>
      </c>
      <c r="C3194" s="20" t="s">
        <v>110</v>
      </c>
      <c r="D3194" s="20">
        <v>1459</v>
      </c>
      <c r="E3194" s="20" t="s">
        <v>138</v>
      </c>
      <c r="F3194" s="20">
        <v>887</v>
      </c>
      <c r="G3194" s="20" t="s">
        <v>564</v>
      </c>
      <c r="H3194" s="23">
        <v>1</v>
      </c>
      <c r="W3194" s="28">
        <f t="shared" si="392"/>
        <v>1</v>
      </c>
    </row>
    <row r="3195" spans="1:23" outlineLevel="2" x14ac:dyDescent="0.25">
      <c r="A3195" s="20" t="s">
        <v>1514</v>
      </c>
      <c r="B3195" s="20">
        <v>1735</v>
      </c>
      <c r="C3195" s="20" t="s">
        <v>110</v>
      </c>
      <c r="D3195" s="20">
        <v>1733</v>
      </c>
      <c r="E3195" s="20" t="s">
        <v>179</v>
      </c>
      <c r="F3195" s="20">
        <v>739</v>
      </c>
      <c r="G3195" s="20" t="s">
        <v>726</v>
      </c>
      <c r="N3195" s="23">
        <v>1</v>
      </c>
      <c r="W3195" s="28">
        <f t="shared" si="392"/>
        <v>1</v>
      </c>
    </row>
    <row r="3196" spans="1:23" outlineLevel="2" x14ac:dyDescent="0.25">
      <c r="A3196" s="20" t="s">
        <v>1514</v>
      </c>
      <c r="B3196" s="20">
        <v>1735</v>
      </c>
      <c r="C3196" s="20" t="s">
        <v>110</v>
      </c>
      <c r="D3196" s="20">
        <v>1733</v>
      </c>
      <c r="E3196" s="20" t="s">
        <v>179</v>
      </c>
      <c r="F3196" s="20">
        <v>735</v>
      </c>
      <c r="G3196" s="20" t="s">
        <v>727</v>
      </c>
      <c r="S3196" s="23">
        <v>9</v>
      </c>
      <c r="T3196" s="23">
        <v>19</v>
      </c>
      <c r="U3196" s="23">
        <v>8</v>
      </c>
      <c r="V3196" s="23">
        <v>11</v>
      </c>
      <c r="W3196" s="28">
        <f t="shared" si="392"/>
        <v>47</v>
      </c>
    </row>
    <row r="3197" spans="1:23" outlineLevel="2" x14ac:dyDescent="0.25">
      <c r="A3197" s="20" t="s">
        <v>1514</v>
      </c>
      <c r="B3197" s="20">
        <v>1735</v>
      </c>
      <c r="C3197" s="20" t="s">
        <v>110</v>
      </c>
      <c r="D3197" s="20">
        <v>1733</v>
      </c>
      <c r="E3197" s="20" t="s">
        <v>179</v>
      </c>
      <c r="F3197" s="20">
        <v>742</v>
      </c>
      <c r="G3197" s="20" t="s">
        <v>728</v>
      </c>
      <c r="L3197" s="23">
        <v>2</v>
      </c>
      <c r="M3197" s="23">
        <v>1</v>
      </c>
      <c r="N3197" s="23">
        <v>1</v>
      </c>
      <c r="W3197" s="28">
        <f t="shared" si="392"/>
        <v>4</v>
      </c>
    </row>
    <row r="3198" spans="1:23" outlineLevel="2" x14ac:dyDescent="0.25">
      <c r="A3198" s="20" t="s">
        <v>1514</v>
      </c>
      <c r="B3198" s="20">
        <v>1735</v>
      </c>
      <c r="C3198" s="20" t="s">
        <v>110</v>
      </c>
      <c r="D3198" s="20">
        <v>1733</v>
      </c>
      <c r="E3198" s="20" t="s">
        <v>179</v>
      </c>
      <c r="F3198" s="20">
        <v>731</v>
      </c>
      <c r="G3198" s="20" t="s">
        <v>729</v>
      </c>
      <c r="H3198" s="23">
        <v>1</v>
      </c>
      <c r="W3198" s="28">
        <f t="shared" si="392"/>
        <v>1</v>
      </c>
    </row>
    <row r="3199" spans="1:23" outlineLevel="2" x14ac:dyDescent="0.25">
      <c r="A3199" s="20" t="s">
        <v>1514</v>
      </c>
      <c r="B3199" s="20">
        <v>1735</v>
      </c>
      <c r="C3199" s="20" t="s">
        <v>110</v>
      </c>
      <c r="D3199" s="20">
        <v>1733</v>
      </c>
      <c r="E3199" s="20" t="s">
        <v>179</v>
      </c>
      <c r="F3199" s="20">
        <v>737</v>
      </c>
      <c r="G3199" s="20" t="s">
        <v>730</v>
      </c>
      <c r="K3199" s="23">
        <v>1</v>
      </c>
      <c r="W3199" s="28">
        <f t="shared" si="392"/>
        <v>1</v>
      </c>
    </row>
    <row r="3200" spans="1:23" outlineLevel="2" x14ac:dyDescent="0.25">
      <c r="A3200" s="20" t="s">
        <v>1514</v>
      </c>
      <c r="B3200" s="20">
        <v>1735</v>
      </c>
      <c r="C3200" s="20" t="s">
        <v>110</v>
      </c>
      <c r="D3200" s="20">
        <v>1733</v>
      </c>
      <c r="E3200" s="20" t="s">
        <v>179</v>
      </c>
      <c r="F3200" s="20">
        <v>740</v>
      </c>
      <c r="G3200" s="20" t="s">
        <v>731</v>
      </c>
      <c r="H3200" s="23">
        <v>2</v>
      </c>
      <c r="W3200" s="28">
        <f t="shared" si="392"/>
        <v>2</v>
      </c>
    </row>
    <row r="3201" spans="1:23" outlineLevel="2" x14ac:dyDescent="0.25">
      <c r="A3201" s="20" t="s">
        <v>1514</v>
      </c>
      <c r="B3201" s="20">
        <v>1735</v>
      </c>
      <c r="C3201" s="20" t="s">
        <v>110</v>
      </c>
      <c r="D3201" s="20">
        <v>1733</v>
      </c>
      <c r="E3201" s="20" t="s">
        <v>179</v>
      </c>
      <c r="F3201" s="20">
        <v>736</v>
      </c>
      <c r="G3201" s="20" t="s">
        <v>732</v>
      </c>
      <c r="P3201" s="23">
        <v>4</v>
      </c>
      <c r="Q3201" s="23">
        <v>16</v>
      </c>
      <c r="R3201" s="23">
        <v>13</v>
      </c>
      <c r="W3201" s="28">
        <f t="shared" si="392"/>
        <v>33</v>
      </c>
    </row>
    <row r="3202" spans="1:23" outlineLevel="2" x14ac:dyDescent="0.25">
      <c r="A3202" s="20" t="s">
        <v>1514</v>
      </c>
      <c r="B3202" s="20">
        <v>1735</v>
      </c>
      <c r="C3202" s="20" t="s">
        <v>110</v>
      </c>
      <c r="D3202" s="20">
        <v>1492</v>
      </c>
      <c r="E3202" s="20" t="s">
        <v>252</v>
      </c>
      <c r="F3202" s="20">
        <v>1493</v>
      </c>
      <c r="G3202" s="20" t="s">
        <v>252</v>
      </c>
      <c r="U3202" s="23">
        <v>1</v>
      </c>
      <c r="W3202" s="28">
        <f t="shared" si="392"/>
        <v>1</v>
      </c>
    </row>
    <row r="3203" spans="1:23" outlineLevel="2" x14ac:dyDescent="0.25">
      <c r="A3203" s="20" t="s">
        <v>1514</v>
      </c>
      <c r="B3203" s="20">
        <v>1459</v>
      </c>
      <c r="C3203" s="20" t="s">
        <v>138</v>
      </c>
      <c r="D3203" s="20">
        <v>1067</v>
      </c>
      <c r="E3203" s="20" t="s">
        <v>97</v>
      </c>
      <c r="F3203" s="20">
        <v>1068</v>
      </c>
      <c r="G3203" s="20" t="s">
        <v>97</v>
      </c>
      <c r="U3203" s="23">
        <v>1</v>
      </c>
      <c r="W3203" s="28">
        <f t="shared" si="392"/>
        <v>1</v>
      </c>
    </row>
    <row r="3204" spans="1:23" outlineLevel="1" x14ac:dyDescent="0.25">
      <c r="A3204" s="24" t="s">
        <v>2072</v>
      </c>
      <c r="B3204" s="25"/>
      <c r="C3204" s="25"/>
      <c r="D3204" s="25"/>
      <c r="E3204" s="25"/>
      <c r="F3204" s="25"/>
      <c r="G3204" s="25"/>
      <c r="H3204" s="26">
        <f t="shared" ref="H3204:W3204" si="395">SUBTOTAL(9,H3185:H3203)</f>
        <v>5</v>
      </c>
      <c r="I3204" s="26">
        <f t="shared" si="395"/>
        <v>0</v>
      </c>
      <c r="J3204" s="26">
        <f t="shared" si="395"/>
        <v>12</v>
      </c>
      <c r="K3204" s="26">
        <f t="shared" si="395"/>
        <v>12</v>
      </c>
      <c r="L3204" s="26">
        <f t="shared" si="395"/>
        <v>21</v>
      </c>
      <c r="M3204" s="26">
        <f t="shared" si="395"/>
        <v>13</v>
      </c>
      <c r="N3204" s="26">
        <f t="shared" si="395"/>
        <v>17</v>
      </c>
      <c r="O3204" s="26">
        <f t="shared" si="395"/>
        <v>9</v>
      </c>
      <c r="P3204" s="26">
        <f t="shared" si="395"/>
        <v>9</v>
      </c>
      <c r="Q3204" s="26">
        <f t="shared" si="395"/>
        <v>17</v>
      </c>
      <c r="R3204" s="26">
        <f t="shared" si="395"/>
        <v>14</v>
      </c>
      <c r="S3204" s="26">
        <f t="shared" si="395"/>
        <v>12</v>
      </c>
      <c r="T3204" s="26">
        <f t="shared" si="395"/>
        <v>19</v>
      </c>
      <c r="U3204" s="26">
        <f t="shared" si="395"/>
        <v>13</v>
      </c>
      <c r="V3204" s="26">
        <f t="shared" si="395"/>
        <v>12</v>
      </c>
      <c r="W3204" s="28">
        <f t="shared" si="395"/>
        <v>185</v>
      </c>
    </row>
    <row r="3205" spans="1:23" outlineLevel="2" x14ac:dyDescent="0.25">
      <c r="A3205" s="20" t="s">
        <v>1515</v>
      </c>
      <c r="B3205" s="20">
        <v>646</v>
      </c>
      <c r="C3205" s="20" t="s">
        <v>135</v>
      </c>
      <c r="D3205" s="20">
        <v>1672</v>
      </c>
      <c r="E3205" s="20" t="s">
        <v>94</v>
      </c>
      <c r="F3205" s="20">
        <v>1673</v>
      </c>
      <c r="G3205" s="20" t="s">
        <v>94</v>
      </c>
      <c r="R3205" s="23">
        <v>1</v>
      </c>
      <c r="T3205" s="23">
        <v>1</v>
      </c>
      <c r="V3205" s="23">
        <v>1</v>
      </c>
      <c r="W3205" s="28">
        <f t="shared" si="392"/>
        <v>3</v>
      </c>
    </row>
    <row r="3206" spans="1:23" outlineLevel="2" x14ac:dyDescent="0.25">
      <c r="A3206" s="20" t="s">
        <v>1515</v>
      </c>
      <c r="B3206" s="20">
        <v>646</v>
      </c>
      <c r="C3206" s="20" t="s">
        <v>135</v>
      </c>
      <c r="D3206" s="20">
        <v>1739</v>
      </c>
      <c r="E3206" s="20" t="s">
        <v>96</v>
      </c>
      <c r="F3206" s="20">
        <v>1715</v>
      </c>
      <c r="G3206" s="20" t="s">
        <v>96</v>
      </c>
      <c r="S3206" s="23">
        <v>2</v>
      </c>
      <c r="U3206" s="23">
        <v>2</v>
      </c>
      <c r="W3206" s="28">
        <f t="shared" si="392"/>
        <v>4</v>
      </c>
    </row>
    <row r="3207" spans="1:23" outlineLevel="2" x14ac:dyDescent="0.25">
      <c r="A3207" s="20" t="s">
        <v>1515</v>
      </c>
      <c r="B3207" s="20">
        <v>646</v>
      </c>
      <c r="C3207" s="20" t="s">
        <v>135</v>
      </c>
      <c r="D3207" s="20">
        <v>1456</v>
      </c>
      <c r="E3207" s="20" t="s">
        <v>134</v>
      </c>
      <c r="F3207" s="20">
        <v>292</v>
      </c>
      <c r="G3207" s="20" t="s">
        <v>531</v>
      </c>
      <c r="K3207" s="23">
        <v>1</v>
      </c>
      <c r="W3207" s="28">
        <f t="shared" si="392"/>
        <v>1</v>
      </c>
    </row>
    <row r="3208" spans="1:23" outlineLevel="2" x14ac:dyDescent="0.25">
      <c r="A3208" s="20" t="s">
        <v>1515</v>
      </c>
      <c r="B3208" s="20">
        <v>646</v>
      </c>
      <c r="C3208" s="20" t="s">
        <v>135</v>
      </c>
      <c r="D3208" s="20">
        <v>1456</v>
      </c>
      <c r="E3208" s="20" t="s">
        <v>134</v>
      </c>
      <c r="F3208" s="20">
        <v>362</v>
      </c>
      <c r="G3208" s="20" t="s">
        <v>534</v>
      </c>
      <c r="S3208" s="23">
        <v>1</v>
      </c>
      <c r="T3208" s="23">
        <v>1</v>
      </c>
      <c r="W3208" s="28">
        <f t="shared" si="392"/>
        <v>2</v>
      </c>
    </row>
    <row r="3209" spans="1:23" outlineLevel="2" x14ac:dyDescent="0.25">
      <c r="A3209" s="20" t="s">
        <v>1515</v>
      </c>
      <c r="B3209" s="20">
        <v>646</v>
      </c>
      <c r="C3209" s="20" t="s">
        <v>135</v>
      </c>
      <c r="D3209" s="20">
        <v>646</v>
      </c>
      <c r="E3209" s="20" t="s">
        <v>135</v>
      </c>
      <c r="F3209" s="20">
        <v>659</v>
      </c>
      <c r="G3209" s="20" t="s">
        <v>535</v>
      </c>
      <c r="K3209" s="23">
        <v>1</v>
      </c>
      <c r="W3209" s="28">
        <f t="shared" si="392"/>
        <v>1</v>
      </c>
    </row>
    <row r="3210" spans="1:23" outlineLevel="2" x14ac:dyDescent="0.25">
      <c r="A3210" s="20" t="s">
        <v>1515</v>
      </c>
      <c r="B3210" s="20">
        <v>646</v>
      </c>
      <c r="C3210" s="20" t="s">
        <v>135</v>
      </c>
      <c r="D3210" s="20">
        <v>646</v>
      </c>
      <c r="E3210" s="20" t="s">
        <v>135</v>
      </c>
      <c r="F3210" s="20">
        <v>650</v>
      </c>
      <c r="G3210" s="20" t="s">
        <v>536</v>
      </c>
      <c r="H3210" s="23">
        <v>20</v>
      </c>
      <c r="I3210" s="23">
        <v>1</v>
      </c>
      <c r="J3210" s="23">
        <v>56</v>
      </c>
      <c r="K3210" s="23">
        <v>40</v>
      </c>
      <c r="L3210" s="23">
        <v>45</v>
      </c>
      <c r="M3210" s="23">
        <v>58</v>
      </c>
      <c r="N3210" s="23">
        <v>53</v>
      </c>
      <c r="O3210" s="23">
        <v>66</v>
      </c>
      <c r="P3210" s="23">
        <v>45</v>
      </c>
      <c r="W3210" s="28">
        <f t="shared" si="392"/>
        <v>384</v>
      </c>
    </row>
    <row r="3211" spans="1:23" outlineLevel="2" x14ac:dyDescent="0.25">
      <c r="A3211" s="20" t="s">
        <v>1515</v>
      </c>
      <c r="B3211" s="20">
        <v>646</v>
      </c>
      <c r="C3211" s="20" t="s">
        <v>135</v>
      </c>
      <c r="D3211" s="20">
        <v>646</v>
      </c>
      <c r="E3211" s="20" t="s">
        <v>135</v>
      </c>
      <c r="F3211" s="20">
        <v>649</v>
      </c>
      <c r="G3211" s="20" t="s">
        <v>538</v>
      </c>
      <c r="H3211" s="23">
        <v>4</v>
      </c>
      <c r="W3211" s="28">
        <f t="shared" si="392"/>
        <v>4</v>
      </c>
    </row>
    <row r="3212" spans="1:23" outlineLevel="2" x14ac:dyDescent="0.25">
      <c r="A3212" s="20" t="s">
        <v>1515</v>
      </c>
      <c r="B3212" s="20">
        <v>646</v>
      </c>
      <c r="C3212" s="20" t="s">
        <v>135</v>
      </c>
      <c r="D3212" s="20">
        <v>646</v>
      </c>
      <c r="E3212" s="20" t="s">
        <v>135</v>
      </c>
      <c r="F3212" s="20">
        <v>652</v>
      </c>
      <c r="G3212" s="20" t="s">
        <v>540</v>
      </c>
      <c r="J3212" s="23">
        <v>1</v>
      </c>
      <c r="K3212" s="23">
        <v>2</v>
      </c>
      <c r="L3212" s="23">
        <v>3</v>
      </c>
      <c r="M3212" s="23">
        <v>3</v>
      </c>
      <c r="N3212" s="23">
        <v>1</v>
      </c>
      <c r="O3212" s="23">
        <v>3</v>
      </c>
      <c r="P3212" s="23">
        <v>3</v>
      </c>
      <c r="W3212" s="28">
        <f t="shared" si="392"/>
        <v>16</v>
      </c>
    </row>
    <row r="3213" spans="1:23" outlineLevel="2" x14ac:dyDescent="0.25">
      <c r="A3213" s="20" t="s">
        <v>1515</v>
      </c>
      <c r="B3213" s="20">
        <v>646</v>
      </c>
      <c r="C3213" s="20" t="s">
        <v>135</v>
      </c>
      <c r="D3213" s="20">
        <v>646</v>
      </c>
      <c r="E3213" s="20" t="s">
        <v>135</v>
      </c>
      <c r="F3213" s="20">
        <v>656</v>
      </c>
      <c r="G3213" s="20" t="s">
        <v>541</v>
      </c>
      <c r="S3213" s="23">
        <v>65</v>
      </c>
      <c r="T3213" s="23">
        <v>55</v>
      </c>
      <c r="U3213" s="23">
        <v>49</v>
      </c>
      <c r="V3213" s="23">
        <v>50</v>
      </c>
      <c r="W3213" s="28">
        <f t="shared" si="392"/>
        <v>219</v>
      </c>
    </row>
    <row r="3214" spans="1:23" outlineLevel="2" x14ac:dyDescent="0.25">
      <c r="A3214" s="20" t="s">
        <v>1515</v>
      </c>
      <c r="B3214" s="20">
        <v>646</v>
      </c>
      <c r="C3214" s="20" t="s">
        <v>135</v>
      </c>
      <c r="D3214" s="20">
        <v>646</v>
      </c>
      <c r="E3214" s="20" t="s">
        <v>135</v>
      </c>
      <c r="F3214" s="20">
        <v>655</v>
      </c>
      <c r="G3214" s="20" t="s">
        <v>542</v>
      </c>
      <c r="Q3214" s="23">
        <v>51</v>
      </c>
      <c r="R3214" s="23">
        <v>51</v>
      </c>
      <c r="W3214" s="28">
        <f t="shared" si="392"/>
        <v>102</v>
      </c>
    </row>
    <row r="3215" spans="1:23" outlineLevel="2" x14ac:dyDescent="0.25">
      <c r="A3215" s="20" t="s">
        <v>1515</v>
      </c>
      <c r="B3215" s="20">
        <v>646</v>
      </c>
      <c r="C3215" s="20" t="s">
        <v>135</v>
      </c>
      <c r="D3215" s="20">
        <v>646</v>
      </c>
      <c r="E3215" s="20" t="s">
        <v>135</v>
      </c>
      <c r="F3215" s="20">
        <v>660</v>
      </c>
      <c r="G3215" s="20" t="s">
        <v>543</v>
      </c>
      <c r="J3215" s="23">
        <v>1</v>
      </c>
      <c r="K3215" s="23">
        <v>1</v>
      </c>
      <c r="L3215" s="23">
        <v>1</v>
      </c>
      <c r="M3215" s="23">
        <v>1</v>
      </c>
      <c r="N3215" s="23">
        <v>2</v>
      </c>
      <c r="O3215" s="23">
        <v>4</v>
      </c>
      <c r="P3215" s="23">
        <v>5</v>
      </c>
      <c r="W3215" s="28">
        <f t="shared" si="392"/>
        <v>15</v>
      </c>
    </row>
    <row r="3216" spans="1:23" outlineLevel="1" x14ac:dyDescent="0.25">
      <c r="A3216" s="24" t="s">
        <v>2073</v>
      </c>
      <c r="B3216" s="25"/>
      <c r="C3216" s="25"/>
      <c r="D3216" s="25"/>
      <c r="E3216" s="25"/>
      <c r="F3216" s="25"/>
      <c r="G3216" s="25"/>
      <c r="H3216" s="26">
        <f t="shared" ref="H3216:W3216" si="396">SUBTOTAL(9,H3205:H3215)</f>
        <v>24</v>
      </c>
      <c r="I3216" s="26">
        <f t="shared" si="396"/>
        <v>1</v>
      </c>
      <c r="J3216" s="26">
        <f t="shared" si="396"/>
        <v>58</v>
      </c>
      <c r="K3216" s="26">
        <f t="shared" si="396"/>
        <v>45</v>
      </c>
      <c r="L3216" s="26">
        <f t="shared" si="396"/>
        <v>49</v>
      </c>
      <c r="M3216" s="26">
        <f t="shared" si="396"/>
        <v>62</v>
      </c>
      <c r="N3216" s="26">
        <f t="shared" si="396"/>
        <v>56</v>
      </c>
      <c r="O3216" s="26">
        <f t="shared" si="396"/>
        <v>73</v>
      </c>
      <c r="P3216" s="26">
        <f t="shared" si="396"/>
        <v>53</v>
      </c>
      <c r="Q3216" s="26">
        <f t="shared" si="396"/>
        <v>51</v>
      </c>
      <c r="R3216" s="26">
        <f t="shared" si="396"/>
        <v>52</v>
      </c>
      <c r="S3216" s="26">
        <f t="shared" si="396"/>
        <v>68</v>
      </c>
      <c r="T3216" s="26">
        <f t="shared" si="396"/>
        <v>57</v>
      </c>
      <c r="U3216" s="26">
        <f t="shared" si="396"/>
        <v>51</v>
      </c>
      <c r="V3216" s="26">
        <f t="shared" si="396"/>
        <v>51</v>
      </c>
      <c r="W3216" s="28">
        <f t="shared" si="396"/>
        <v>751</v>
      </c>
    </row>
    <row r="3217" spans="1:23" outlineLevel="2" x14ac:dyDescent="0.25">
      <c r="A3217" s="20" t="s">
        <v>1516</v>
      </c>
      <c r="B3217" s="20">
        <v>1002</v>
      </c>
      <c r="C3217" s="20" t="s">
        <v>58</v>
      </c>
      <c r="D3217" s="20">
        <v>1400</v>
      </c>
      <c r="E3217" s="20" t="s">
        <v>52</v>
      </c>
      <c r="F3217" s="20">
        <v>999</v>
      </c>
      <c r="G3217" s="20" t="s">
        <v>327</v>
      </c>
      <c r="J3217" s="23">
        <v>1</v>
      </c>
      <c r="W3217" s="28">
        <f t="shared" si="392"/>
        <v>1</v>
      </c>
    </row>
    <row r="3218" spans="1:23" outlineLevel="1" x14ac:dyDescent="0.25">
      <c r="A3218" s="24" t="s">
        <v>2074</v>
      </c>
      <c r="B3218" s="25"/>
      <c r="C3218" s="25"/>
      <c r="D3218" s="25"/>
      <c r="E3218" s="25"/>
      <c r="F3218" s="25"/>
      <c r="G3218" s="25"/>
      <c r="H3218" s="26">
        <f t="shared" ref="H3218:W3218" si="397">SUBTOTAL(9,H3217:H3217)</f>
        <v>0</v>
      </c>
      <c r="I3218" s="26">
        <f t="shared" si="397"/>
        <v>0</v>
      </c>
      <c r="J3218" s="26">
        <f t="shared" si="397"/>
        <v>1</v>
      </c>
      <c r="K3218" s="26">
        <f t="shared" si="397"/>
        <v>0</v>
      </c>
      <c r="L3218" s="26">
        <f t="shared" si="397"/>
        <v>0</v>
      </c>
      <c r="M3218" s="26">
        <f t="shared" si="397"/>
        <v>0</v>
      </c>
      <c r="N3218" s="26">
        <f t="shared" si="397"/>
        <v>0</v>
      </c>
      <c r="O3218" s="26">
        <f t="shared" si="397"/>
        <v>0</v>
      </c>
      <c r="P3218" s="26">
        <f t="shared" si="397"/>
        <v>0</v>
      </c>
      <c r="Q3218" s="26">
        <f t="shared" si="397"/>
        <v>0</v>
      </c>
      <c r="R3218" s="26">
        <f t="shared" si="397"/>
        <v>0</v>
      </c>
      <c r="S3218" s="26">
        <f t="shared" si="397"/>
        <v>0</v>
      </c>
      <c r="T3218" s="26">
        <f t="shared" si="397"/>
        <v>0</v>
      </c>
      <c r="U3218" s="26">
        <f t="shared" si="397"/>
        <v>0</v>
      </c>
      <c r="V3218" s="26">
        <f t="shared" si="397"/>
        <v>0</v>
      </c>
      <c r="W3218" s="28">
        <f t="shared" si="397"/>
        <v>1</v>
      </c>
    </row>
    <row r="3219" spans="1:23" outlineLevel="2" x14ac:dyDescent="0.25">
      <c r="A3219" s="20" t="s">
        <v>1517</v>
      </c>
      <c r="B3219" s="20">
        <v>1002</v>
      </c>
      <c r="C3219" s="20" t="s">
        <v>58</v>
      </c>
      <c r="D3219" s="20">
        <v>38</v>
      </c>
      <c r="E3219" s="20" t="s">
        <v>26</v>
      </c>
      <c r="F3219" s="20">
        <v>40</v>
      </c>
      <c r="G3219" s="20" t="s">
        <v>279</v>
      </c>
      <c r="J3219" s="23">
        <v>1</v>
      </c>
      <c r="W3219" s="28">
        <f t="shared" si="392"/>
        <v>1</v>
      </c>
    </row>
    <row r="3220" spans="1:23" outlineLevel="2" x14ac:dyDescent="0.25">
      <c r="A3220" s="20" t="s">
        <v>1517</v>
      </c>
      <c r="B3220" s="20">
        <v>1002</v>
      </c>
      <c r="C3220" s="20" t="s">
        <v>58</v>
      </c>
      <c r="D3220" s="20">
        <v>38</v>
      </c>
      <c r="E3220" s="20" t="s">
        <v>26</v>
      </c>
      <c r="F3220" s="20">
        <v>39</v>
      </c>
      <c r="G3220" s="20" t="s">
        <v>280</v>
      </c>
      <c r="S3220" s="23">
        <v>1</v>
      </c>
      <c r="V3220" s="23">
        <v>1</v>
      </c>
      <c r="W3220" s="28">
        <f t="shared" si="392"/>
        <v>2</v>
      </c>
    </row>
    <row r="3221" spans="1:23" outlineLevel="2" x14ac:dyDescent="0.25">
      <c r="A3221" s="20" t="s">
        <v>1517</v>
      </c>
      <c r="B3221" s="20">
        <v>1002</v>
      </c>
      <c r="C3221" s="20" t="s">
        <v>58</v>
      </c>
      <c r="D3221" s="20">
        <v>389</v>
      </c>
      <c r="E3221" s="20" t="s">
        <v>118</v>
      </c>
      <c r="F3221" s="20">
        <v>390</v>
      </c>
      <c r="G3221" s="20" t="s">
        <v>436</v>
      </c>
      <c r="H3221" s="23">
        <v>1</v>
      </c>
      <c r="J3221" s="23">
        <v>1</v>
      </c>
      <c r="K3221" s="23">
        <v>1</v>
      </c>
      <c r="L3221" s="23">
        <v>1</v>
      </c>
      <c r="O3221" s="23">
        <v>3</v>
      </c>
      <c r="Q3221" s="23">
        <v>4</v>
      </c>
      <c r="R3221" s="23">
        <v>1</v>
      </c>
      <c r="W3221" s="28">
        <f t="shared" si="392"/>
        <v>12</v>
      </c>
    </row>
    <row r="3222" spans="1:23" outlineLevel="1" x14ac:dyDescent="0.25">
      <c r="A3222" s="24" t="s">
        <v>2075</v>
      </c>
      <c r="B3222" s="25"/>
      <c r="C3222" s="25"/>
      <c r="D3222" s="25"/>
      <c r="E3222" s="25"/>
      <c r="F3222" s="25"/>
      <c r="G3222" s="25"/>
      <c r="H3222" s="26">
        <f t="shared" ref="H3222:W3222" si="398">SUBTOTAL(9,H3219:H3221)</f>
        <v>1</v>
      </c>
      <c r="I3222" s="26">
        <f t="shared" si="398"/>
        <v>0</v>
      </c>
      <c r="J3222" s="26">
        <f t="shared" si="398"/>
        <v>2</v>
      </c>
      <c r="K3222" s="26">
        <f t="shared" si="398"/>
        <v>1</v>
      </c>
      <c r="L3222" s="26">
        <f t="shared" si="398"/>
        <v>1</v>
      </c>
      <c r="M3222" s="26">
        <f t="shared" si="398"/>
        <v>0</v>
      </c>
      <c r="N3222" s="26">
        <f t="shared" si="398"/>
        <v>0</v>
      </c>
      <c r="O3222" s="26">
        <f t="shared" si="398"/>
        <v>3</v>
      </c>
      <c r="P3222" s="26">
        <f t="shared" si="398"/>
        <v>0</v>
      </c>
      <c r="Q3222" s="26">
        <f t="shared" si="398"/>
        <v>4</v>
      </c>
      <c r="R3222" s="26">
        <f t="shared" si="398"/>
        <v>1</v>
      </c>
      <c r="S3222" s="26">
        <f t="shared" si="398"/>
        <v>1</v>
      </c>
      <c r="T3222" s="26">
        <f t="shared" si="398"/>
        <v>0</v>
      </c>
      <c r="U3222" s="26">
        <f t="shared" si="398"/>
        <v>0</v>
      </c>
      <c r="V3222" s="26">
        <f t="shared" si="398"/>
        <v>1</v>
      </c>
      <c r="W3222" s="28">
        <f t="shared" si="398"/>
        <v>15</v>
      </c>
    </row>
    <row r="3223" spans="1:23" outlineLevel="2" x14ac:dyDescent="0.25">
      <c r="A3223" s="20" t="s">
        <v>1518</v>
      </c>
      <c r="B3223" s="20">
        <v>1500</v>
      </c>
      <c r="C3223" s="20" t="s">
        <v>162</v>
      </c>
      <c r="D3223" s="20">
        <v>1266</v>
      </c>
      <c r="E3223" s="20" t="s">
        <v>224</v>
      </c>
      <c r="F3223" s="20">
        <v>1267</v>
      </c>
      <c r="G3223" s="20" t="s">
        <v>839</v>
      </c>
      <c r="S3223" s="23">
        <v>1</v>
      </c>
      <c r="W3223" s="28">
        <f t="shared" si="392"/>
        <v>1</v>
      </c>
    </row>
    <row r="3224" spans="1:23" outlineLevel="2" x14ac:dyDescent="0.25">
      <c r="A3224" s="20" t="s">
        <v>1518</v>
      </c>
      <c r="B3224" s="20">
        <v>1500</v>
      </c>
      <c r="C3224" s="20" t="s">
        <v>162</v>
      </c>
      <c r="D3224" s="20">
        <v>1067</v>
      </c>
      <c r="E3224" s="20" t="s">
        <v>97</v>
      </c>
      <c r="F3224" s="20">
        <v>1068</v>
      </c>
      <c r="G3224" s="20" t="s">
        <v>97</v>
      </c>
      <c r="U3224" s="23">
        <v>1</v>
      </c>
      <c r="W3224" s="28">
        <f t="shared" si="392"/>
        <v>1</v>
      </c>
    </row>
    <row r="3225" spans="1:23" outlineLevel="2" x14ac:dyDescent="0.25">
      <c r="A3225" s="20" t="s">
        <v>1518</v>
      </c>
      <c r="B3225" s="20">
        <v>1500</v>
      </c>
      <c r="C3225" s="20" t="s">
        <v>162</v>
      </c>
      <c r="D3225" s="20">
        <v>707</v>
      </c>
      <c r="E3225" s="20" t="s">
        <v>146</v>
      </c>
      <c r="F3225" s="20">
        <v>709</v>
      </c>
      <c r="G3225" s="20" t="s">
        <v>596</v>
      </c>
      <c r="U3225" s="23">
        <v>1</v>
      </c>
      <c r="W3225" s="28">
        <f t="shared" si="392"/>
        <v>1</v>
      </c>
    </row>
    <row r="3226" spans="1:23" outlineLevel="2" x14ac:dyDescent="0.25">
      <c r="A3226" s="20" t="s">
        <v>1518</v>
      </c>
      <c r="B3226" s="20">
        <v>1500</v>
      </c>
      <c r="C3226" s="20" t="s">
        <v>162</v>
      </c>
      <c r="D3226" s="20">
        <v>707</v>
      </c>
      <c r="E3226" s="20" t="s">
        <v>146</v>
      </c>
      <c r="F3226" s="20">
        <v>711</v>
      </c>
      <c r="G3226" s="20" t="s">
        <v>597</v>
      </c>
      <c r="P3226" s="23">
        <v>1</v>
      </c>
      <c r="W3226" s="28">
        <f t="shared" si="392"/>
        <v>1</v>
      </c>
    </row>
    <row r="3227" spans="1:23" outlineLevel="2" x14ac:dyDescent="0.25">
      <c r="A3227" s="20" t="s">
        <v>1518</v>
      </c>
      <c r="B3227" s="20">
        <v>1500</v>
      </c>
      <c r="C3227" s="20" t="s">
        <v>162</v>
      </c>
      <c r="D3227" s="20">
        <v>1500</v>
      </c>
      <c r="E3227" s="20" t="s">
        <v>162</v>
      </c>
      <c r="F3227" s="20">
        <v>1041</v>
      </c>
      <c r="G3227" s="20" t="s">
        <v>659</v>
      </c>
      <c r="H3227" s="23">
        <v>1</v>
      </c>
      <c r="J3227" s="23">
        <v>3</v>
      </c>
      <c r="K3227" s="23">
        <v>7</v>
      </c>
      <c r="L3227" s="23">
        <v>3</v>
      </c>
      <c r="M3227" s="23">
        <v>6</v>
      </c>
      <c r="N3227" s="23">
        <v>4</v>
      </c>
      <c r="O3227" s="23">
        <v>5</v>
      </c>
      <c r="P3227" s="23">
        <v>10</v>
      </c>
      <c r="Q3227" s="23">
        <v>5</v>
      </c>
      <c r="R3227" s="23">
        <v>2</v>
      </c>
      <c r="S3227" s="23">
        <v>9</v>
      </c>
      <c r="T3227" s="23">
        <v>6</v>
      </c>
      <c r="U3227" s="23">
        <v>5</v>
      </c>
      <c r="V3227" s="23">
        <v>7</v>
      </c>
      <c r="W3227" s="28">
        <f t="shared" si="392"/>
        <v>73</v>
      </c>
    </row>
    <row r="3228" spans="1:23" outlineLevel="1" x14ac:dyDescent="0.25">
      <c r="A3228" s="24" t="s">
        <v>2076</v>
      </c>
      <c r="B3228" s="25"/>
      <c r="C3228" s="25"/>
      <c r="D3228" s="25"/>
      <c r="E3228" s="25"/>
      <c r="F3228" s="25"/>
      <c r="G3228" s="25"/>
      <c r="H3228" s="26">
        <f t="shared" ref="H3228:W3228" si="399">SUBTOTAL(9,H3223:H3227)</f>
        <v>1</v>
      </c>
      <c r="I3228" s="26">
        <f t="shared" si="399"/>
        <v>0</v>
      </c>
      <c r="J3228" s="26">
        <f t="shared" si="399"/>
        <v>3</v>
      </c>
      <c r="K3228" s="26">
        <f t="shared" si="399"/>
        <v>7</v>
      </c>
      <c r="L3228" s="26">
        <f t="shared" si="399"/>
        <v>3</v>
      </c>
      <c r="M3228" s="26">
        <f t="shared" si="399"/>
        <v>6</v>
      </c>
      <c r="N3228" s="26">
        <f t="shared" si="399"/>
        <v>4</v>
      </c>
      <c r="O3228" s="26">
        <f t="shared" si="399"/>
        <v>5</v>
      </c>
      <c r="P3228" s="26">
        <f t="shared" si="399"/>
        <v>11</v>
      </c>
      <c r="Q3228" s="26">
        <f t="shared" si="399"/>
        <v>5</v>
      </c>
      <c r="R3228" s="26">
        <f t="shared" si="399"/>
        <v>2</v>
      </c>
      <c r="S3228" s="26">
        <f t="shared" si="399"/>
        <v>10</v>
      </c>
      <c r="T3228" s="26">
        <f t="shared" si="399"/>
        <v>6</v>
      </c>
      <c r="U3228" s="26">
        <f t="shared" si="399"/>
        <v>7</v>
      </c>
      <c r="V3228" s="26">
        <f t="shared" si="399"/>
        <v>7</v>
      </c>
      <c r="W3228" s="28">
        <f t="shared" si="399"/>
        <v>77</v>
      </c>
    </row>
    <row r="3229" spans="1:23" outlineLevel="2" x14ac:dyDescent="0.25">
      <c r="A3229" s="20" t="s">
        <v>1519</v>
      </c>
      <c r="B3229" s="20">
        <v>1457</v>
      </c>
      <c r="C3229" s="20" t="s">
        <v>136</v>
      </c>
      <c r="D3229" s="20">
        <v>28</v>
      </c>
      <c r="E3229" s="20" t="s">
        <v>25</v>
      </c>
      <c r="F3229" s="20">
        <v>37</v>
      </c>
      <c r="G3229" s="20" t="s">
        <v>274</v>
      </c>
      <c r="V3229" s="23">
        <v>1</v>
      </c>
      <c r="W3229" s="28">
        <f t="shared" si="392"/>
        <v>1</v>
      </c>
    </row>
    <row r="3230" spans="1:23" outlineLevel="2" x14ac:dyDescent="0.25">
      <c r="A3230" s="20" t="s">
        <v>1519</v>
      </c>
      <c r="B3230" s="20">
        <v>1457</v>
      </c>
      <c r="C3230" s="20" t="s">
        <v>136</v>
      </c>
      <c r="D3230" s="20">
        <v>1501</v>
      </c>
      <c r="E3230" s="20" t="s">
        <v>93</v>
      </c>
      <c r="F3230" s="20">
        <v>1502</v>
      </c>
      <c r="G3230" s="20" t="s">
        <v>93</v>
      </c>
      <c r="T3230" s="23">
        <v>1</v>
      </c>
      <c r="U3230" s="23">
        <v>2</v>
      </c>
      <c r="W3230" s="28">
        <f t="shared" si="392"/>
        <v>3</v>
      </c>
    </row>
    <row r="3231" spans="1:23" outlineLevel="2" x14ac:dyDescent="0.25">
      <c r="A3231" s="20" t="s">
        <v>1519</v>
      </c>
      <c r="B3231" s="20">
        <v>1457</v>
      </c>
      <c r="C3231" s="20" t="s">
        <v>136</v>
      </c>
      <c r="D3231" s="20">
        <v>1672</v>
      </c>
      <c r="E3231" s="20" t="s">
        <v>94</v>
      </c>
      <c r="F3231" s="20">
        <v>1673</v>
      </c>
      <c r="G3231" s="20" t="s">
        <v>94</v>
      </c>
      <c r="S3231" s="23">
        <v>1</v>
      </c>
      <c r="W3231" s="28">
        <f t="shared" si="392"/>
        <v>1</v>
      </c>
    </row>
    <row r="3232" spans="1:23" outlineLevel="2" x14ac:dyDescent="0.25">
      <c r="A3232" s="20" t="s">
        <v>1519</v>
      </c>
      <c r="B3232" s="20">
        <v>1457</v>
      </c>
      <c r="C3232" s="20" t="s">
        <v>136</v>
      </c>
      <c r="D3232" s="20">
        <v>1739</v>
      </c>
      <c r="E3232" s="20" t="s">
        <v>96</v>
      </c>
      <c r="F3232" s="20">
        <v>1715</v>
      </c>
      <c r="G3232" s="20" t="s">
        <v>96</v>
      </c>
      <c r="R3232" s="23">
        <v>1</v>
      </c>
      <c r="U3232" s="23">
        <v>2</v>
      </c>
      <c r="W3232" s="28">
        <f t="shared" si="392"/>
        <v>3</v>
      </c>
    </row>
    <row r="3233" spans="1:23" outlineLevel="2" x14ac:dyDescent="0.25">
      <c r="A3233" s="20" t="s">
        <v>1519</v>
      </c>
      <c r="B3233" s="20">
        <v>1457</v>
      </c>
      <c r="C3233" s="20" t="s">
        <v>136</v>
      </c>
      <c r="D3233" s="20">
        <v>1457</v>
      </c>
      <c r="E3233" s="20" t="s">
        <v>136</v>
      </c>
      <c r="F3233" s="20">
        <v>807</v>
      </c>
      <c r="G3233" s="20" t="s">
        <v>545</v>
      </c>
      <c r="K3233" s="23">
        <v>1</v>
      </c>
      <c r="L3233" s="23">
        <v>2</v>
      </c>
      <c r="M3233" s="23">
        <v>1</v>
      </c>
      <c r="N3233" s="23">
        <v>1</v>
      </c>
      <c r="W3233" s="28">
        <f t="shared" si="392"/>
        <v>5</v>
      </c>
    </row>
    <row r="3234" spans="1:23" outlineLevel="2" x14ac:dyDescent="0.25">
      <c r="A3234" s="20" t="s">
        <v>1519</v>
      </c>
      <c r="B3234" s="20">
        <v>1457</v>
      </c>
      <c r="C3234" s="20" t="s">
        <v>136</v>
      </c>
      <c r="D3234" s="20">
        <v>1457</v>
      </c>
      <c r="E3234" s="20" t="s">
        <v>136</v>
      </c>
      <c r="F3234" s="20">
        <v>812</v>
      </c>
      <c r="G3234" s="20" t="s">
        <v>548</v>
      </c>
      <c r="J3234" s="23">
        <v>1</v>
      </c>
      <c r="M3234" s="23">
        <v>2</v>
      </c>
      <c r="N3234" s="23">
        <v>1</v>
      </c>
      <c r="W3234" s="28">
        <f t="shared" si="392"/>
        <v>4</v>
      </c>
    </row>
    <row r="3235" spans="1:23" outlineLevel="2" x14ac:dyDescent="0.25">
      <c r="A3235" s="20" t="s">
        <v>1519</v>
      </c>
      <c r="B3235" s="20">
        <v>1457</v>
      </c>
      <c r="C3235" s="20" t="s">
        <v>136</v>
      </c>
      <c r="D3235" s="20">
        <v>1457</v>
      </c>
      <c r="E3235" s="20" t="s">
        <v>136</v>
      </c>
      <c r="F3235" s="20">
        <v>811</v>
      </c>
      <c r="G3235" s="20" t="s">
        <v>549</v>
      </c>
      <c r="S3235" s="23">
        <v>80</v>
      </c>
      <c r="T3235" s="23">
        <v>79</v>
      </c>
      <c r="U3235" s="23">
        <v>72</v>
      </c>
      <c r="V3235" s="23">
        <v>85</v>
      </c>
      <c r="W3235" s="28">
        <f t="shared" si="392"/>
        <v>316</v>
      </c>
    </row>
    <row r="3236" spans="1:23" outlineLevel="2" x14ac:dyDescent="0.25">
      <c r="A3236" s="20" t="s">
        <v>1519</v>
      </c>
      <c r="B3236" s="20">
        <v>1457</v>
      </c>
      <c r="C3236" s="20" t="s">
        <v>136</v>
      </c>
      <c r="D3236" s="20">
        <v>1457</v>
      </c>
      <c r="E3236" s="20" t="s">
        <v>136</v>
      </c>
      <c r="F3236" s="20">
        <v>813</v>
      </c>
      <c r="G3236" s="20" t="s">
        <v>550</v>
      </c>
      <c r="P3236" s="23">
        <v>65</v>
      </c>
      <c r="Q3236" s="23">
        <v>55</v>
      </c>
      <c r="R3236" s="23">
        <v>75</v>
      </c>
      <c r="W3236" s="28">
        <f t="shared" si="392"/>
        <v>195</v>
      </c>
    </row>
    <row r="3237" spans="1:23" outlineLevel="2" x14ac:dyDescent="0.25">
      <c r="A3237" s="20" t="s">
        <v>1519</v>
      </c>
      <c r="B3237" s="20">
        <v>1457</v>
      </c>
      <c r="C3237" s="20" t="s">
        <v>136</v>
      </c>
      <c r="D3237" s="20">
        <v>1457</v>
      </c>
      <c r="E3237" s="20" t="s">
        <v>136</v>
      </c>
      <c r="F3237" s="20">
        <v>808</v>
      </c>
      <c r="G3237" s="20" t="s">
        <v>551</v>
      </c>
      <c r="H3237" s="23">
        <v>23</v>
      </c>
      <c r="I3237" s="23">
        <v>2</v>
      </c>
      <c r="J3237" s="23">
        <v>50</v>
      </c>
      <c r="K3237" s="23">
        <v>64</v>
      </c>
      <c r="L3237" s="23">
        <v>64</v>
      </c>
      <c r="W3237" s="28">
        <f t="shared" si="392"/>
        <v>203</v>
      </c>
    </row>
    <row r="3238" spans="1:23" outlineLevel="2" x14ac:dyDescent="0.25">
      <c r="A3238" s="20" t="s">
        <v>1519</v>
      </c>
      <c r="B3238" s="20">
        <v>1457</v>
      </c>
      <c r="C3238" s="20" t="s">
        <v>136</v>
      </c>
      <c r="D3238" s="20">
        <v>1457</v>
      </c>
      <c r="E3238" s="20" t="s">
        <v>136</v>
      </c>
      <c r="F3238" s="20">
        <v>810</v>
      </c>
      <c r="G3238" s="20" t="s">
        <v>552</v>
      </c>
      <c r="M3238" s="23">
        <v>56</v>
      </c>
      <c r="N3238" s="23">
        <v>71</v>
      </c>
      <c r="O3238" s="23">
        <v>58</v>
      </c>
      <c r="W3238" s="28">
        <f t="shared" ref="W3238:W3306" si="400">SUM(H3238:V3238)</f>
        <v>185</v>
      </c>
    </row>
    <row r="3239" spans="1:23" outlineLevel="2" x14ac:dyDescent="0.25">
      <c r="A3239" s="20" t="s">
        <v>1519</v>
      </c>
      <c r="B3239" s="20">
        <v>1457</v>
      </c>
      <c r="C3239" s="20" t="s">
        <v>136</v>
      </c>
      <c r="D3239" s="20">
        <v>1467</v>
      </c>
      <c r="E3239" s="20" t="s">
        <v>154</v>
      </c>
      <c r="F3239" s="20">
        <v>1043</v>
      </c>
      <c r="G3239" s="20" t="s">
        <v>623</v>
      </c>
      <c r="U3239" s="23">
        <v>1</v>
      </c>
      <c r="W3239" s="28">
        <f t="shared" si="400"/>
        <v>1</v>
      </c>
    </row>
    <row r="3240" spans="1:23" outlineLevel="2" x14ac:dyDescent="0.25">
      <c r="A3240" s="20" t="s">
        <v>1519</v>
      </c>
      <c r="B3240" s="20">
        <v>1457</v>
      </c>
      <c r="C3240" s="20" t="s">
        <v>136</v>
      </c>
      <c r="D3240" s="20">
        <v>826</v>
      </c>
      <c r="E3240" s="20" t="s">
        <v>161</v>
      </c>
      <c r="F3240" s="20">
        <v>832</v>
      </c>
      <c r="G3240" s="20" t="s">
        <v>654</v>
      </c>
      <c r="J3240" s="23">
        <v>1</v>
      </c>
      <c r="W3240" s="28">
        <f t="shared" si="400"/>
        <v>1</v>
      </c>
    </row>
    <row r="3241" spans="1:23" outlineLevel="2" x14ac:dyDescent="0.25">
      <c r="A3241" s="20" t="s">
        <v>1519</v>
      </c>
      <c r="B3241" s="20">
        <v>1457</v>
      </c>
      <c r="C3241" s="20" t="s">
        <v>136</v>
      </c>
      <c r="D3241" s="20">
        <v>473</v>
      </c>
      <c r="E3241" s="20" t="s">
        <v>206</v>
      </c>
      <c r="F3241" s="20">
        <v>474</v>
      </c>
      <c r="G3241" s="20" t="s">
        <v>805</v>
      </c>
      <c r="K3241" s="23">
        <v>1</v>
      </c>
      <c r="W3241" s="28">
        <f t="shared" si="400"/>
        <v>1</v>
      </c>
    </row>
    <row r="3242" spans="1:23" outlineLevel="2" x14ac:dyDescent="0.25">
      <c r="A3242" s="20" t="s">
        <v>1519</v>
      </c>
      <c r="B3242" s="20">
        <v>1457</v>
      </c>
      <c r="C3242" s="20" t="s">
        <v>136</v>
      </c>
      <c r="D3242" s="20">
        <v>480</v>
      </c>
      <c r="E3242" s="20" t="s">
        <v>208</v>
      </c>
      <c r="F3242" s="20">
        <v>483</v>
      </c>
      <c r="G3242" s="20" t="s">
        <v>808</v>
      </c>
      <c r="H3242" s="23">
        <v>2</v>
      </c>
      <c r="W3242" s="28">
        <f t="shared" si="400"/>
        <v>2</v>
      </c>
    </row>
    <row r="3243" spans="1:23" outlineLevel="2" x14ac:dyDescent="0.25">
      <c r="A3243" s="20" t="s">
        <v>1519</v>
      </c>
      <c r="B3243" s="20">
        <v>1457</v>
      </c>
      <c r="C3243" s="20" t="s">
        <v>136</v>
      </c>
      <c r="D3243" s="20">
        <v>480</v>
      </c>
      <c r="E3243" s="20" t="s">
        <v>208</v>
      </c>
      <c r="F3243" s="20">
        <v>484</v>
      </c>
      <c r="G3243" s="20" t="s">
        <v>809</v>
      </c>
      <c r="Q3243" s="23">
        <v>1</v>
      </c>
      <c r="R3243" s="23">
        <v>1</v>
      </c>
      <c r="W3243" s="28">
        <f t="shared" si="400"/>
        <v>2</v>
      </c>
    </row>
    <row r="3244" spans="1:23" outlineLevel="2" x14ac:dyDescent="0.25">
      <c r="A3244" s="20" t="s">
        <v>1519</v>
      </c>
      <c r="B3244" s="20">
        <v>1457</v>
      </c>
      <c r="C3244" s="20" t="s">
        <v>136</v>
      </c>
      <c r="D3244" s="20">
        <v>480</v>
      </c>
      <c r="E3244" s="20" t="s">
        <v>208</v>
      </c>
      <c r="F3244" s="20">
        <v>482</v>
      </c>
      <c r="G3244" s="20" t="s">
        <v>810</v>
      </c>
      <c r="T3244" s="23">
        <v>2</v>
      </c>
      <c r="U3244" s="23">
        <v>2</v>
      </c>
      <c r="V3244" s="23">
        <v>3</v>
      </c>
      <c r="W3244" s="28">
        <f t="shared" si="400"/>
        <v>7</v>
      </c>
    </row>
    <row r="3245" spans="1:23" outlineLevel="2" x14ac:dyDescent="0.25">
      <c r="A3245" s="20" t="s">
        <v>1519</v>
      </c>
      <c r="B3245" s="20">
        <v>1457</v>
      </c>
      <c r="C3245" s="20" t="s">
        <v>136</v>
      </c>
      <c r="D3245" s="20">
        <v>518</v>
      </c>
      <c r="E3245" s="20" t="s">
        <v>214</v>
      </c>
      <c r="F3245" s="20">
        <v>519</v>
      </c>
      <c r="G3245" s="20" t="s">
        <v>823</v>
      </c>
      <c r="S3245" s="23">
        <v>1</v>
      </c>
      <c r="T3245" s="23">
        <v>1</v>
      </c>
      <c r="W3245" s="28">
        <f t="shared" si="400"/>
        <v>2</v>
      </c>
    </row>
    <row r="3246" spans="1:23" outlineLevel="2" x14ac:dyDescent="0.25">
      <c r="A3246" s="20" t="s">
        <v>1519</v>
      </c>
      <c r="B3246" s="20">
        <v>1457</v>
      </c>
      <c r="C3246" s="20" t="s">
        <v>136</v>
      </c>
      <c r="D3246" s="20">
        <v>518</v>
      </c>
      <c r="E3246" s="20" t="s">
        <v>214</v>
      </c>
      <c r="F3246" s="20">
        <v>520</v>
      </c>
      <c r="G3246" s="20" t="s">
        <v>824</v>
      </c>
      <c r="Q3246" s="23">
        <v>2</v>
      </c>
      <c r="W3246" s="28">
        <f t="shared" si="400"/>
        <v>2</v>
      </c>
    </row>
    <row r="3247" spans="1:23" outlineLevel="2" x14ac:dyDescent="0.25">
      <c r="A3247" s="20" t="s">
        <v>1519</v>
      </c>
      <c r="B3247" s="20">
        <v>1457</v>
      </c>
      <c r="C3247" s="20" t="s">
        <v>136</v>
      </c>
      <c r="D3247" s="20">
        <v>524</v>
      </c>
      <c r="E3247" s="20" t="s">
        <v>215</v>
      </c>
      <c r="F3247" s="20">
        <v>525</v>
      </c>
      <c r="G3247" s="20" t="s">
        <v>825</v>
      </c>
      <c r="H3247" s="23">
        <v>1</v>
      </c>
      <c r="W3247" s="28">
        <f t="shared" si="400"/>
        <v>1</v>
      </c>
    </row>
    <row r="3248" spans="1:23" outlineLevel="1" x14ac:dyDescent="0.25">
      <c r="A3248" s="24" t="s">
        <v>2077</v>
      </c>
      <c r="B3248" s="25"/>
      <c r="C3248" s="25"/>
      <c r="D3248" s="25"/>
      <c r="E3248" s="25"/>
      <c r="F3248" s="25"/>
      <c r="G3248" s="25"/>
      <c r="H3248" s="26">
        <f t="shared" ref="H3248:W3248" si="401">SUBTOTAL(9,H3229:H3247)</f>
        <v>26</v>
      </c>
      <c r="I3248" s="26">
        <f t="shared" si="401"/>
        <v>2</v>
      </c>
      <c r="J3248" s="26">
        <f t="shared" si="401"/>
        <v>52</v>
      </c>
      <c r="K3248" s="26">
        <f t="shared" si="401"/>
        <v>66</v>
      </c>
      <c r="L3248" s="26">
        <f t="shared" si="401"/>
        <v>66</v>
      </c>
      <c r="M3248" s="26">
        <f t="shared" si="401"/>
        <v>59</v>
      </c>
      <c r="N3248" s="26">
        <f t="shared" si="401"/>
        <v>73</v>
      </c>
      <c r="O3248" s="26">
        <f t="shared" si="401"/>
        <v>58</v>
      </c>
      <c r="P3248" s="26">
        <f t="shared" si="401"/>
        <v>65</v>
      </c>
      <c r="Q3248" s="26">
        <f t="shared" si="401"/>
        <v>58</v>
      </c>
      <c r="R3248" s="26">
        <f t="shared" si="401"/>
        <v>77</v>
      </c>
      <c r="S3248" s="26">
        <f t="shared" si="401"/>
        <v>82</v>
      </c>
      <c r="T3248" s="26">
        <f t="shared" si="401"/>
        <v>83</v>
      </c>
      <c r="U3248" s="26">
        <f t="shared" si="401"/>
        <v>79</v>
      </c>
      <c r="V3248" s="26">
        <f t="shared" si="401"/>
        <v>89</v>
      </c>
      <c r="W3248" s="28">
        <f t="shared" si="401"/>
        <v>935</v>
      </c>
    </row>
    <row r="3249" spans="1:23" outlineLevel="2" x14ac:dyDescent="0.25">
      <c r="A3249" s="20" t="s">
        <v>1520</v>
      </c>
      <c r="B3249" s="20">
        <v>1060</v>
      </c>
      <c r="C3249" s="20" t="s">
        <v>209</v>
      </c>
      <c r="D3249" s="20">
        <v>1060</v>
      </c>
      <c r="E3249" s="20" t="s">
        <v>209</v>
      </c>
      <c r="F3249" s="20">
        <v>1061</v>
      </c>
      <c r="G3249" s="20" t="s">
        <v>811</v>
      </c>
      <c r="K3249" s="23">
        <v>1</v>
      </c>
      <c r="L3249" s="23">
        <v>3</v>
      </c>
      <c r="M3249" s="23">
        <v>4</v>
      </c>
      <c r="N3249" s="23">
        <v>5</v>
      </c>
      <c r="W3249" s="28">
        <f t="shared" si="400"/>
        <v>13</v>
      </c>
    </row>
    <row r="3250" spans="1:23" outlineLevel="2" x14ac:dyDescent="0.25">
      <c r="A3250" s="20" t="s">
        <v>1520</v>
      </c>
      <c r="B3250" s="20">
        <v>1060</v>
      </c>
      <c r="C3250" s="20" t="s">
        <v>209</v>
      </c>
      <c r="D3250" s="20">
        <v>1060</v>
      </c>
      <c r="E3250" s="20" t="s">
        <v>209</v>
      </c>
      <c r="F3250" s="20">
        <v>1063</v>
      </c>
      <c r="G3250" s="20" t="s">
        <v>812</v>
      </c>
      <c r="S3250" s="23">
        <v>2</v>
      </c>
      <c r="T3250" s="23">
        <v>3</v>
      </c>
      <c r="U3250" s="23">
        <v>3</v>
      </c>
      <c r="V3250" s="23">
        <v>4</v>
      </c>
      <c r="W3250" s="28">
        <f t="shared" si="400"/>
        <v>12</v>
      </c>
    </row>
    <row r="3251" spans="1:23" outlineLevel="2" x14ac:dyDescent="0.25">
      <c r="A3251" s="20" t="s">
        <v>1520</v>
      </c>
      <c r="B3251" s="20">
        <v>1060</v>
      </c>
      <c r="C3251" s="20" t="s">
        <v>209</v>
      </c>
      <c r="D3251" s="20">
        <v>1060</v>
      </c>
      <c r="E3251" s="20" t="s">
        <v>209</v>
      </c>
      <c r="F3251" s="20">
        <v>1062</v>
      </c>
      <c r="G3251" s="20" t="s">
        <v>813</v>
      </c>
      <c r="O3251" s="23">
        <v>6</v>
      </c>
      <c r="P3251" s="23">
        <v>8</v>
      </c>
      <c r="Q3251" s="23">
        <v>2</v>
      </c>
      <c r="R3251" s="23">
        <v>8</v>
      </c>
      <c r="W3251" s="28">
        <f t="shared" si="400"/>
        <v>24</v>
      </c>
    </row>
    <row r="3252" spans="1:23" outlineLevel="1" x14ac:dyDescent="0.25">
      <c r="A3252" s="24" t="s">
        <v>2078</v>
      </c>
      <c r="B3252" s="25"/>
      <c r="C3252" s="25"/>
      <c r="D3252" s="25"/>
      <c r="E3252" s="25"/>
      <c r="F3252" s="25"/>
      <c r="G3252" s="25"/>
      <c r="H3252" s="26">
        <f t="shared" ref="H3252:W3252" si="402">SUBTOTAL(9,H3249:H3251)</f>
        <v>0</v>
      </c>
      <c r="I3252" s="26">
        <f t="shared" si="402"/>
        <v>0</v>
      </c>
      <c r="J3252" s="26">
        <f t="shared" si="402"/>
        <v>0</v>
      </c>
      <c r="K3252" s="26">
        <f t="shared" si="402"/>
        <v>1</v>
      </c>
      <c r="L3252" s="26">
        <f t="shared" si="402"/>
        <v>3</v>
      </c>
      <c r="M3252" s="26">
        <f t="shared" si="402"/>
        <v>4</v>
      </c>
      <c r="N3252" s="26">
        <f t="shared" si="402"/>
        <v>5</v>
      </c>
      <c r="O3252" s="26">
        <f t="shared" si="402"/>
        <v>6</v>
      </c>
      <c r="P3252" s="26">
        <f t="shared" si="402"/>
        <v>8</v>
      </c>
      <c r="Q3252" s="26">
        <f t="shared" si="402"/>
        <v>2</v>
      </c>
      <c r="R3252" s="26">
        <f t="shared" si="402"/>
        <v>8</v>
      </c>
      <c r="S3252" s="26">
        <f t="shared" si="402"/>
        <v>2</v>
      </c>
      <c r="T3252" s="26">
        <f t="shared" si="402"/>
        <v>3</v>
      </c>
      <c r="U3252" s="26">
        <f t="shared" si="402"/>
        <v>3</v>
      </c>
      <c r="V3252" s="26">
        <f t="shared" si="402"/>
        <v>4</v>
      </c>
      <c r="W3252" s="28">
        <f t="shared" si="402"/>
        <v>49</v>
      </c>
    </row>
    <row r="3253" spans="1:23" outlineLevel="2" x14ac:dyDescent="0.25">
      <c r="A3253" s="20" t="s">
        <v>1521</v>
      </c>
      <c r="B3253" s="20">
        <v>1461</v>
      </c>
      <c r="C3253" s="20" t="s">
        <v>141</v>
      </c>
      <c r="D3253" s="20">
        <v>14</v>
      </c>
      <c r="E3253" s="20" t="s">
        <v>24</v>
      </c>
      <c r="F3253" s="20">
        <v>27</v>
      </c>
      <c r="G3253" s="20" t="s">
        <v>270</v>
      </c>
      <c r="J3253" s="23">
        <v>1</v>
      </c>
      <c r="W3253" s="28">
        <f t="shared" si="400"/>
        <v>1</v>
      </c>
    </row>
    <row r="3254" spans="1:23" outlineLevel="2" x14ac:dyDescent="0.25">
      <c r="A3254" s="20" t="s">
        <v>1521</v>
      </c>
      <c r="B3254" s="20">
        <v>1461</v>
      </c>
      <c r="C3254" s="20" t="s">
        <v>141</v>
      </c>
      <c r="D3254" s="20">
        <v>1630</v>
      </c>
      <c r="E3254" s="20" t="s">
        <v>29</v>
      </c>
      <c r="F3254" s="20">
        <v>1648</v>
      </c>
      <c r="G3254" s="20" t="s">
        <v>292</v>
      </c>
      <c r="T3254" s="23">
        <v>1</v>
      </c>
      <c r="W3254" s="28">
        <f t="shared" si="400"/>
        <v>1</v>
      </c>
    </row>
    <row r="3255" spans="1:23" outlineLevel="2" x14ac:dyDescent="0.25">
      <c r="A3255" s="20" t="s">
        <v>1521</v>
      </c>
      <c r="B3255" s="20">
        <v>1461</v>
      </c>
      <c r="C3255" s="20" t="s">
        <v>141</v>
      </c>
      <c r="D3255" s="20">
        <v>65</v>
      </c>
      <c r="E3255" s="20" t="s">
        <v>31</v>
      </c>
      <c r="F3255" s="20">
        <v>68</v>
      </c>
      <c r="G3255" s="20" t="s">
        <v>296</v>
      </c>
      <c r="R3255" s="23">
        <v>1</v>
      </c>
      <c r="W3255" s="28">
        <f t="shared" si="400"/>
        <v>1</v>
      </c>
    </row>
    <row r="3256" spans="1:23" outlineLevel="2" x14ac:dyDescent="0.25">
      <c r="A3256" s="20" t="s">
        <v>1521</v>
      </c>
      <c r="B3256" s="20">
        <v>1461</v>
      </c>
      <c r="C3256" s="20" t="s">
        <v>141</v>
      </c>
      <c r="D3256" s="20">
        <v>174</v>
      </c>
      <c r="E3256" s="20" t="s">
        <v>61</v>
      </c>
      <c r="F3256" s="20">
        <v>179</v>
      </c>
      <c r="G3256" s="20" t="s">
        <v>342</v>
      </c>
      <c r="K3256" s="23">
        <v>1</v>
      </c>
      <c r="L3256" s="23">
        <v>1</v>
      </c>
      <c r="W3256" s="28">
        <f t="shared" si="400"/>
        <v>2</v>
      </c>
    </row>
    <row r="3257" spans="1:23" outlineLevel="2" x14ac:dyDescent="0.25">
      <c r="A3257" s="20" t="s">
        <v>1521</v>
      </c>
      <c r="B3257" s="20">
        <v>1461</v>
      </c>
      <c r="C3257" s="20" t="s">
        <v>141</v>
      </c>
      <c r="D3257" s="20">
        <v>1672</v>
      </c>
      <c r="E3257" s="20" t="s">
        <v>94</v>
      </c>
      <c r="F3257" s="20">
        <v>1673</v>
      </c>
      <c r="G3257" s="20" t="s">
        <v>94</v>
      </c>
      <c r="Q3257" s="23">
        <v>1</v>
      </c>
      <c r="T3257" s="23">
        <v>1</v>
      </c>
      <c r="V3257" s="23">
        <v>2</v>
      </c>
      <c r="W3257" s="28">
        <f t="shared" si="400"/>
        <v>4</v>
      </c>
    </row>
    <row r="3258" spans="1:23" outlineLevel="2" x14ac:dyDescent="0.25">
      <c r="A3258" s="20" t="s">
        <v>1521</v>
      </c>
      <c r="B3258" s="20">
        <v>1461</v>
      </c>
      <c r="C3258" s="20" t="s">
        <v>141</v>
      </c>
      <c r="D3258" s="20">
        <v>1739</v>
      </c>
      <c r="E3258" s="20" t="s">
        <v>96</v>
      </c>
      <c r="F3258" s="20">
        <v>1715</v>
      </c>
      <c r="G3258" s="20" t="s">
        <v>96</v>
      </c>
      <c r="S3258" s="23">
        <v>1</v>
      </c>
      <c r="T3258" s="23">
        <v>2</v>
      </c>
      <c r="V3258" s="23">
        <v>1</v>
      </c>
      <c r="W3258" s="28">
        <f t="shared" si="400"/>
        <v>4</v>
      </c>
    </row>
    <row r="3259" spans="1:23" outlineLevel="2" x14ac:dyDescent="0.25">
      <c r="A3259" s="20" t="s">
        <v>1521</v>
      </c>
      <c r="B3259" s="20">
        <v>1461</v>
      </c>
      <c r="C3259" s="20" t="s">
        <v>141</v>
      </c>
      <c r="D3259" s="20">
        <v>364</v>
      </c>
      <c r="E3259" s="20" t="s">
        <v>117</v>
      </c>
      <c r="F3259" s="20">
        <v>380</v>
      </c>
      <c r="G3259" s="20" t="s">
        <v>426</v>
      </c>
      <c r="K3259" s="23">
        <v>1</v>
      </c>
      <c r="M3259" s="23">
        <v>1</v>
      </c>
      <c r="W3259" s="28">
        <f t="shared" si="400"/>
        <v>2</v>
      </c>
    </row>
    <row r="3260" spans="1:23" outlineLevel="2" x14ac:dyDescent="0.25">
      <c r="A3260" s="20" t="s">
        <v>1521</v>
      </c>
      <c r="B3260" s="20">
        <v>1461</v>
      </c>
      <c r="C3260" s="20" t="s">
        <v>141</v>
      </c>
      <c r="D3260" s="20">
        <v>1461</v>
      </c>
      <c r="E3260" s="20" t="s">
        <v>141</v>
      </c>
      <c r="F3260" s="20">
        <v>323</v>
      </c>
      <c r="G3260" s="20" t="s">
        <v>578</v>
      </c>
      <c r="H3260" s="23">
        <v>25</v>
      </c>
      <c r="I3260" s="23">
        <v>2</v>
      </c>
      <c r="J3260" s="23">
        <v>45</v>
      </c>
      <c r="K3260" s="23">
        <v>62</v>
      </c>
      <c r="L3260" s="23">
        <v>59</v>
      </c>
      <c r="W3260" s="28">
        <f t="shared" si="400"/>
        <v>193</v>
      </c>
    </row>
    <row r="3261" spans="1:23" outlineLevel="2" x14ac:dyDescent="0.25">
      <c r="A3261" s="20" t="s">
        <v>1521</v>
      </c>
      <c r="B3261" s="20">
        <v>1461</v>
      </c>
      <c r="C3261" s="20" t="s">
        <v>141</v>
      </c>
      <c r="D3261" s="20">
        <v>1461</v>
      </c>
      <c r="E3261" s="20" t="s">
        <v>141</v>
      </c>
      <c r="F3261" s="20">
        <v>324</v>
      </c>
      <c r="G3261" s="20" t="s">
        <v>579</v>
      </c>
      <c r="M3261" s="23">
        <v>65</v>
      </c>
      <c r="N3261" s="23">
        <v>60</v>
      </c>
      <c r="O3261" s="23">
        <v>57</v>
      </c>
      <c r="P3261" s="23">
        <v>46</v>
      </c>
      <c r="Q3261" s="23">
        <v>65</v>
      </c>
      <c r="R3261" s="23">
        <v>48</v>
      </c>
      <c r="W3261" s="28">
        <f t="shared" si="400"/>
        <v>341</v>
      </c>
    </row>
    <row r="3262" spans="1:23" outlineLevel="2" x14ac:dyDescent="0.25">
      <c r="A3262" s="20" t="s">
        <v>1521</v>
      </c>
      <c r="B3262" s="20">
        <v>1461</v>
      </c>
      <c r="C3262" s="20" t="s">
        <v>141</v>
      </c>
      <c r="D3262" s="20">
        <v>1461</v>
      </c>
      <c r="E3262" s="20" t="s">
        <v>141</v>
      </c>
      <c r="F3262" s="20">
        <v>325</v>
      </c>
      <c r="G3262" s="20" t="s">
        <v>580</v>
      </c>
      <c r="S3262" s="23">
        <v>48</v>
      </c>
      <c r="T3262" s="23">
        <v>78</v>
      </c>
      <c r="U3262" s="23">
        <v>48</v>
      </c>
      <c r="V3262" s="23">
        <v>50</v>
      </c>
      <c r="W3262" s="28">
        <f t="shared" si="400"/>
        <v>224</v>
      </c>
    </row>
    <row r="3263" spans="1:23" outlineLevel="2" x14ac:dyDescent="0.25">
      <c r="A3263" s="20" t="s">
        <v>1521</v>
      </c>
      <c r="B3263" s="20">
        <v>1461</v>
      </c>
      <c r="C3263" s="20" t="s">
        <v>141</v>
      </c>
      <c r="D3263" s="20">
        <v>1662</v>
      </c>
      <c r="E3263" s="20" t="s">
        <v>194</v>
      </c>
      <c r="F3263" s="20">
        <v>412</v>
      </c>
      <c r="G3263" s="20" t="s">
        <v>773</v>
      </c>
      <c r="M3263" s="23">
        <v>1</v>
      </c>
      <c r="O3263" s="23">
        <v>1</v>
      </c>
      <c r="W3263" s="28">
        <f t="shared" si="400"/>
        <v>2</v>
      </c>
    </row>
    <row r="3264" spans="1:23" outlineLevel="2" x14ac:dyDescent="0.25">
      <c r="A3264" s="20" t="s">
        <v>1521</v>
      </c>
      <c r="B3264" s="20">
        <v>1461</v>
      </c>
      <c r="C3264" s="20" t="s">
        <v>141</v>
      </c>
      <c r="D3264" s="20">
        <v>1662</v>
      </c>
      <c r="E3264" s="20" t="s">
        <v>194</v>
      </c>
      <c r="F3264" s="20">
        <v>413</v>
      </c>
      <c r="G3264" s="20" t="s">
        <v>775</v>
      </c>
      <c r="P3264" s="23">
        <v>1</v>
      </c>
      <c r="Q3264" s="23">
        <v>1</v>
      </c>
      <c r="R3264" s="23">
        <v>1</v>
      </c>
      <c r="W3264" s="28">
        <f t="shared" si="400"/>
        <v>3</v>
      </c>
    </row>
    <row r="3265" spans="1:23" outlineLevel="2" x14ac:dyDescent="0.25">
      <c r="A3265" s="20" t="s">
        <v>1521</v>
      </c>
      <c r="B3265" s="20">
        <v>1461</v>
      </c>
      <c r="C3265" s="20" t="s">
        <v>141</v>
      </c>
      <c r="D3265" s="20">
        <v>1662</v>
      </c>
      <c r="E3265" s="20" t="s">
        <v>194</v>
      </c>
      <c r="F3265" s="20">
        <v>410</v>
      </c>
      <c r="G3265" s="20" t="s">
        <v>776</v>
      </c>
      <c r="J3265" s="23">
        <v>2</v>
      </c>
      <c r="W3265" s="28">
        <f t="shared" si="400"/>
        <v>2</v>
      </c>
    </row>
    <row r="3266" spans="1:23" outlineLevel="2" x14ac:dyDescent="0.25">
      <c r="A3266" s="20" t="s">
        <v>1521</v>
      </c>
      <c r="B3266" s="20">
        <v>1461</v>
      </c>
      <c r="C3266" s="20" t="s">
        <v>141</v>
      </c>
      <c r="D3266" s="20">
        <v>1282</v>
      </c>
      <c r="E3266" s="20" t="s">
        <v>250</v>
      </c>
      <c r="F3266" s="20">
        <v>1283</v>
      </c>
      <c r="G3266" s="20" t="s">
        <v>250</v>
      </c>
      <c r="S3266" s="23">
        <v>2</v>
      </c>
      <c r="T3266" s="23">
        <v>5</v>
      </c>
      <c r="U3266" s="23">
        <v>3</v>
      </c>
      <c r="V3266" s="23">
        <v>1</v>
      </c>
      <c r="W3266" s="28">
        <f t="shared" si="400"/>
        <v>11</v>
      </c>
    </row>
    <row r="3267" spans="1:23" outlineLevel="2" x14ac:dyDescent="0.25">
      <c r="A3267" s="20" t="s">
        <v>1521</v>
      </c>
      <c r="B3267" s="20">
        <v>1461</v>
      </c>
      <c r="C3267" s="20" t="s">
        <v>141</v>
      </c>
      <c r="D3267" s="20">
        <v>1139</v>
      </c>
      <c r="E3267" s="20" t="s">
        <v>253</v>
      </c>
      <c r="F3267" s="20">
        <v>1141</v>
      </c>
      <c r="G3267" s="20" t="s">
        <v>842</v>
      </c>
      <c r="S3267" s="23">
        <v>1</v>
      </c>
      <c r="U3267" s="23">
        <v>1</v>
      </c>
      <c r="W3267" s="28">
        <f t="shared" si="400"/>
        <v>2</v>
      </c>
    </row>
    <row r="3268" spans="1:23" outlineLevel="2" x14ac:dyDescent="0.25">
      <c r="A3268" s="20" t="s">
        <v>1521</v>
      </c>
      <c r="B3268" s="20">
        <v>1461</v>
      </c>
      <c r="C3268" s="20" t="s">
        <v>141</v>
      </c>
      <c r="D3268" s="20">
        <v>1231</v>
      </c>
      <c r="E3268" s="20" t="s">
        <v>254</v>
      </c>
      <c r="F3268" s="20">
        <v>1232</v>
      </c>
      <c r="G3268" s="20" t="s">
        <v>254</v>
      </c>
      <c r="V3268" s="23">
        <v>1</v>
      </c>
      <c r="W3268" s="28">
        <f t="shared" si="400"/>
        <v>1</v>
      </c>
    </row>
    <row r="3269" spans="1:23" outlineLevel="1" x14ac:dyDescent="0.25">
      <c r="A3269" s="24" t="s">
        <v>2079</v>
      </c>
      <c r="B3269" s="25"/>
      <c r="C3269" s="25"/>
      <c r="D3269" s="25"/>
      <c r="E3269" s="25"/>
      <c r="F3269" s="25"/>
      <c r="G3269" s="25"/>
      <c r="H3269" s="26">
        <f t="shared" ref="H3269:W3269" si="403">SUBTOTAL(9,H3253:H3268)</f>
        <v>25</v>
      </c>
      <c r="I3269" s="26">
        <f t="shared" si="403"/>
        <v>2</v>
      </c>
      <c r="J3269" s="26">
        <f t="shared" si="403"/>
        <v>48</v>
      </c>
      <c r="K3269" s="26">
        <f t="shared" si="403"/>
        <v>64</v>
      </c>
      <c r="L3269" s="26">
        <f t="shared" si="403"/>
        <v>60</v>
      </c>
      <c r="M3269" s="26">
        <f t="shared" si="403"/>
        <v>67</v>
      </c>
      <c r="N3269" s="26">
        <f t="shared" si="403"/>
        <v>60</v>
      </c>
      <c r="O3269" s="26">
        <f t="shared" si="403"/>
        <v>58</v>
      </c>
      <c r="P3269" s="26">
        <f t="shared" si="403"/>
        <v>47</v>
      </c>
      <c r="Q3269" s="26">
        <f t="shared" si="403"/>
        <v>67</v>
      </c>
      <c r="R3269" s="26">
        <f t="shared" si="403"/>
        <v>50</v>
      </c>
      <c r="S3269" s="26">
        <f t="shared" si="403"/>
        <v>52</v>
      </c>
      <c r="T3269" s="26">
        <f t="shared" si="403"/>
        <v>87</v>
      </c>
      <c r="U3269" s="26">
        <f t="shared" si="403"/>
        <v>52</v>
      </c>
      <c r="V3269" s="26">
        <f t="shared" si="403"/>
        <v>55</v>
      </c>
      <c r="W3269" s="28">
        <f t="shared" si="403"/>
        <v>794</v>
      </c>
    </row>
    <row r="3270" spans="1:23" outlineLevel="2" x14ac:dyDescent="0.25">
      <c r="A3270" s="20" t="s">
        <v>1522</v>
      </c>
      <c r="B3270" s="20">
        <v>1466</v>
      </c>
      <c r="C3270" s="20" t="s">
        <v>151</v>
      </c>
      <c r="D3270" s="20">
        <v>42</v>
      </c>
      <c r="E3270" s="20" t="s">
        <v>27</v>
      </c>
      <c r="F3270" s="20">
        <v>43</v>
      </c>
      <c r="G3270" s="20" t="s">
        <v>284</v>
      </c>
      <c r="O3270" s="23">
        <v>1</v>
      </c>
      <c r="W3270" s="28">
        <f t="shared" si="400"/>
        <v>1</v>
      </c>
    </row>
    <row r="3271" spans="1:23" outlineLevel="2" x14ac:dyDescent="0.25">
      <c r="A3271" s="20" t="s">
        <v>1522</v>
      </c>
      <c r="B3271" s="20">
        <v>1466</v>
      </c>
      <c r="C3271" s="20" t="s">
        <v>151</v>
      </c>
      <c r="D3271" s="20">
        <v>78</v>
      </c>
      <c r="E3271" s="20" t="s">
        <v>34</v>
      </c>
      <c r="F3271" s="20">
        <v>84</v>
      </c>
      <c r="G3271" s="20" t="s">
        <v>303</v>
      </c>
      <c r="V3271" s="23">
        <v>1</v>
      </c>
      <c r="W3271" s="28">
        <f t="shared" si="400"/>
        <v>1</v>
      </c>
    </row>
    <row r="3272" spans="1:23" outlineLevel="2" x14ac:dyDescent="0.25">
      <c r="A3272" s="20" t="s">
        <v>1522</v>
      </c>
      <c r="B3272" s="20">
        <v>1466</v>
      </c>
      <c r="C3272" s="20" t="s">
        <v>151</v>
      </c>
      <c r="D3272" s="20">
        <v>1266</v>
      </c>
      <c r="E3272" s="20" t="s">
        <v>224</v>
      </c>
      <c r="F3272" s="20">
        <v>1267</v>
      </c>
      <c r="G3272" s="20" t="s">
        <v>839</v>
      </c>
      <c r="V3272" s="23">
        <v>1</v>
      </c>
      <c r="W3272" s="28">
        <f t="shared" si="400"/>
        <v>1</v>
      </c>
    </row>
    <row r="3273" spans="1:23" outlineLevel="2" x14ac:dyDescent="0.25">
      <c r="A3273" s="20" t="s">
        <v>1522</v>
      </c>
      <c r="B3273" s="20">
        <v>1466</v>
      </c>
      <c r="C3273" s="20" t="s">
        <v>151</v>
      </c>
      <c r="D3273" s="20">
        <v>219</v>
      </c>
      <c r="E3273" s="20" t="s">
        <v>75</v>
      </c>
      <c r="F3273" s="20">
        <v>222</v>
      </c>
      <c r="G3273" s="20" t="s">
        <v>362</v>
      </c>
      <c r="T3273" s="23">
        <v>2</v>
      </c>
      <c r="V3273" s="23">
        <v>1</v>
      </c>
      <c r="W3273" s="28">
        <f t="shared" si="400"/>
        <v>3</v>
      </c>
    </row>
    <row r="3274" spans="1:23" outlineLevel="2" x14ac:dyDescent="0.25">
      <c r="A3274" s="20" t="s">
        <v>1522</v>
      </c>
      <c r="B3274" s="20">
        <v>1466</v>
      </c>
      <c r="C3274" s="20" t="s">
        <v>151</v>
      </c>
      <c r="D3274" s="20">
        <v>219</v>
      </c>
      <c r="E3274" s="20" t="s">
        <v>75</v>
      </c>
      <c r="F3274" s="20">
        <v>221</v>
      </c>
      <c r="G3274" s="20" t="s">
        <v>363</v>
      </c>
      <c r="R3274" s="23">
        <v>1</v>
      </c>
      <c r="W3274" s="28">
        <f t="shared" si="400"/>
        <v>1</v>
      </c>
    </row>
    <row r="3275" spans="1:23" outlineLevel="2" x14ac:dyDescent="0.25">
      <c r="A3275" s="20" t="s">
        <v>1522</v>
      </c>
      <c r="B3275" s="20">
        <v>1466</v>
      </c>
      <c r="C3275" s="20" t="s">
        <v>151</v>
      </c>
      <c r="D3275" s="20">
        <v>1095</v>
      </c>
      <c r="E3275" s="20" t="s">
        <v>235</v>
      </c>
      <c r="F3275" s="20">
        <v>1096</v>
      </c>
      <c r="G3275" s="20" t="s">
        <v>235</v>
      </c>
      <c r="S3275" s="23">
        <v>2</v>
      </c>
      <c r="T3275" s="23">
        <v>2</v>
      </c>
      <c r="U3275" s="23">
        <v>1</v>
      </c>
      <c r="W3275" s="28">
        <f t="shared" si="400"/>
        <v>5</v>
      </c>
    </row>
    <row r="3276" spans="1:23" outlineLevel="2" x14ac:dyDescent="0.25">
      <c r="A3276" s="20" t="s">
        <v>1522</v>
      </c>
      <c r="B3276" s="20">
        <v>1466</v>
      </c>
      <c r="C3276" s="20" t="s">
        <v>151</v>
      </c>
      <c r="D3276" s="20">
        <v>1672</v>
      </c>
      <c r="E3276" s="20" t="s">
        <v>94</v>
      </c>
      <c r="F3276" s="20">
        <v>1673</v>
      </c>
      <c r="G3276" s="20" t="s">
        <v>94</v>
      </c>
      <c r="R3276" s="23">
        <v>2</v>
      </c>
      <c r="S3276" s="23">
        <v>1</v>
      </c>
      <c r="T3276" s="23">
        <v>1</v>
      </c>
      <c r="U3276" s="23">
        <v>1</v>
      </c>
      <c r="W3276" s="28">
        <f t="shared" si="400"/>
        <v>5</v>
      </c>
    </row>
    <row r="3277" spans="1:23" outlineLevel="2" x14ac:dyDescent="0.25">
      <c r="A3277" s="20" t="s">
        <v>1522</v>
      </c>
      <c r="B3277" s="20">
        <v>1466</v>
      </c>
      <c r="C3277" s="20" t="s">
        <v>151</v>
      </c>
      <c r="D3277" s="20">
        <v>1739</v>
      </c>
      <c r="E3277" s="20" t="s">
        <v>96</v>
      </c>
      <c r="F3277" s="20">
        <v>1715</v>
      </c>
      <c r="G3277" s="20" t="s">
        <v>96</v>
      </c>
      <c r="S3277" s="23">
        <v>1</v>
      </c>
      <c r="T3277" s="23">
        <v>2</v>
      </c>
      <c r="V3277" s="23">
        <v>1</v>
      </c>
      <c r="W3277" s="28">
        <f t="shared" si="400"/>
        <v>4</v>
      </c>
    </row>
    <row r="3278" spans="1:23" outlineLevel="2" x14ac:dyDescent="0.25">
      <c r="A3278" s="20" t="s">
        <v>1522</v>
      </c>
      <c r="B3278" s="20">
        <v>1466</v>
      </c>
      <c r="C3278" s="20" t="s">
        <v>151</v>
      </c>
      <c r="D3278" s="20">
        <v>1067</v>
      </c>
      <c r="E3278" s="20" t="s">
        <v>97</v>
      </c>
      <c r="F3278" s="20">
        <v>1068</v>
      </c>
      <c r="G3278" s="20" t="s">
        <v>97</v>
      </c>
      <c r="S3278" s="23">
        <v>1</v>
      </c>
      <c r="T3278" s="23">
        <v>1</v>
      </c>
      <c r="W3278" s="28">
        <f t="shared" si="400"/>
        <v>2</v>
      </c>
    </row>
    <row r="3279" spans="1:23" outlineLevel="2" x14ac:dyDescent="0.25">
      <c r="A3279" s="20" t="s">
        <v>1522</v>
      </c>
      <c r="B3279" s="20">
        <v>1466</v>
      </c>
      <c r="C3279" s="20" t="s">
        <v>151</v>
      </c>
      <c r="D3279" s="20">
        <v>296</v>
      </c>
      <c r="E3279" s="20" t="s">
        <v>99</v>
      </c>
      <c r="F3279" s="20">
        <v>297</v>
      </c>
      <c r="G3279" s="20" t="s">
        <v>396</v>
      </c>
      <c r="H3279" s="23">
        <v>4</v>
      </c>
      <c r="M3279" s="23">
        <v>1</v>
      </c>
      <c r="R3279" s="23">
        <v>1</v>
      </c>
      <c r="W3279" s="28">
        <f t="shared" si="400"/>
        <v>6</v>
      </c>
    </row>
    <row r="3280" spans="1:23" outlineLevel="2" x14ac:dyDescent="0.25">
      <c r="A3280" s="20" t="s">
        <v>1522</v>
      </c>
      <c r="B3280" s="20">
        <v>1466</v>
      </c>
      <c r="C3280" s="20" t="s">
        <v>151</v>
      </c>
      <c r="D3280" s="20">
        <v>1445</v>
      </c>
      <c r="E3280" s="20" t="s">
        <v>120</v>
      </c>
      <c r="F3280" s="20">
        <v>307</v>
      </c>
      <c r="G3280" s="20" t="s">
        <v>447</v>
      </c>
      <c r="M3280" s="23">
        <v>1</v>
      </c>
      <c r="W3280" s="28">
        <f t="shared" si="400"/>
        <v>1</v>
      </c>
    </row>
    <row r="3281" spans="1:23" outlineLevel="2" x14ac:dyDescent="0.25">
      <c r="A3281" s="20" t="s">
        <v>1522</v>
      </c>
      <c r="B3281" s="20">
        <v>1466</v>
      </c>
      <c r="C3281" s="20" t="s">
        <v>151</v>
      </c>
      <c r="D3281" s="20">
        <v>1445</v>
      </c>
      <c r="E3281" s="20" t="s">
        <v>120</v>
      </c>
      <c r="F3281" s="20">
        <v>309</v>
      </c>
      <c r="G3281" s="20" t="s">
        <v>450</v>
      </c>
      <c r="R3281" s="23">
        <v>1</v>
      </c>
      <c r="W3281" s="28">
        <f t="shared" si="400"/>
        <v>1</v>
      </c>
    </row>
    <row r="3282" spans="1:23" outlineLevel="2" x14ac:dyDescent="0.25">
      <c r="A3282" s="20" t="s">
        <v>1522</v>
      </c>
      <c r="B3282" s="20">
        <v>1466</v>
      </c>
      <c r="C3282" s="20" t="s">
        <v>151</v>
      </c>
      <c r="D3282" s="20">
        <v>1465</v>
      </c>
      <c r="E3282" s="20" t="s">
        <v>144</v>
      </c>
      <c r="F3282" s="20">
        <v>339</v>
      </c>
      <c r="G3282" s="20" t="s">
        <v>590</v>
      </c>
      <c r="J3282" s="23">
        <v>1</v>
      </c>
      <c r="N3282" s="23">
        <v>2</v>
      </c>
      <c r="O3282" s="23">
        <v>1</v>
      </c>
      <c r="W3282" s="28">
        <f t="shared" si="400"/>
        <v>4</v>
      </c>
    </row>
    <row r="3283" spans="1:23" outlineLevel="2" x14ac:dyDescent="0.25">
      <c r="A3283" s="20" t="s">
        <v>1522</v>
      </c>
      <c r="B3283" s="20">
        <v>1466</v>
      </c>
      <c r="C3283" s="20" t="s">
        <v>151</v>
      </c>
      <c r="D3283" s="20">
        <v>1465</v>
      </c>
      <c r="E3283" s="20" t="s">
        <v>144</v>
      </c>
      <c r="F3283" s="20">
        <v>340</v>
      </c>
      <c r="G3283" s="20" t="s">
        <v>591</v>
      </c>
      <c r="V3283" s="23">
        <v>2</v>
      </c>
      <c r="W3283" s="28">
        <f t="shared" si="400"/>
        <v>2</v>
      </c>
    </row>
    <row r="3284" spans="1:23" outlineLevel="2" x14ac:dyDescent="0.25">
      <c r="A3284" s="20" t="s">
        <v>1522</v>
      </c>
      <c r="B3284" s="20">
        <v>1466</v>
      </c>
      <c r="C3284" s="20" t="s">
        <v>151</v>
      </c>
      <c r="D3284" s="20">
        <v>1465</v>
      </c>
      <c r="E3284" s="20" t="s">
        <v>144</v>
      </c>
      <c r="F3284" s="20">
        <v>341</v>
      </c>
      <c r="G3284" s="20" t="s">
        <v>592</v>
      </c>
      <c r="P3284" s="23">
        <v>1</v>
      </c>
      <c r="R3284" s="23">
        <v>2</v>
      </c>
      <c r="W3284" s="28">
        <f t="shared" si="400"/>
        <v>3</v>
      </c>
    </row>
    <row r="3285" spans="1:23" outlineLevel="2" x14ac:dyDescent="0.25">
      <c r="A3285" s="20" t="s">
        <v>1522</v>
      </c>
      <c r="B3285" s="20">
        <v>1466</v>
      </c>
      <c r="C3285" s="20" t="s">
        <v>151</v>
      </c>
      <c r="D3285" s="20">
        <v>1466</v>
      </c>
      <c r="E3285" s="20" t="s">
        <v>151</v>
      </c>
      <c r="F3285" s="20">
        <v>8</v>
      </c>
      <c r="G3285" s="20" t="s">
        <v>608</v>
      </c>
      <c r="H3285" s="23">
        <v>1</v>
      </c>
      <c r="K3285" s="23">
        <v>1</v>
      </c>
      <c r="W3285" s="28">
        <f t="shared" si="400"/>
        <v>2</v>
      </c>
    </row>
    <row r="3286" spans="1:23" outlineLevel="2" x14ac:dyDescent="0.25">
      <c r="A3286" s="20" t="s">
        <v>1522</v>
      </c>
      <c r="B3286" s="20">
        <v>1466</v>
      </c>
      <c r="C3286" s="20" t="s">
        <v>151</v>
      </c>
      <c r="D3286" s="20">
        <v>1466</v>
      </c>
      <c r="E3286" s="20" t="s">
        <v>151</v>
      </c>
      <c r="F3286" s="20">
        <v>331</v>
      </c>
      <c r="G3286" s="20" t="s">
        <v>609</v>
      </c>
      <c r="P3286" s="23">
        <v>69</v>
      </c>
      <c r="Q3286" s="23">
        <v>63</v>
      </c>
      <c r="R3286" s="23">
        <v>64</v>
      </c>
      <c r="W3286" s="28">
        <f t="shared" si="400"/>
        <v>196</v>
      </c>
    </row>
    <row r="3287" spans="1:23" outlineLevel="2" x14ac:dyDescent="0.25">
      <c r="A3287" s="20" t="s">
        <v>1522</v>
      </c>
      <c r="B3287" s="20">
        <v>1466</v>
      </c>
      <c r="C3287" s="20" t="s">
        <v>151</v>
      </c>
      <c r="D3287" s="20">
        <v>1466</v>
      </c>
      <c r="E3287" s="20" t="s">
        <v>151</v>
      </c>
      <c r="F3287" s="20">
        <v>333</v>
      </c>
      <c r="G3287" s="20" t="s">
        <v>610</v>
      </c>
      <c r="H3287" s="23">
        <v>25</v>
      </c>
      <c r="J3287" s="23">
        <v>72</v>
      </c>
      <c r="K3287" s="23">
        <v>66</v>
      </c>
      <c r="L3287" s="23">
        <v>72</v>
      </c>
      <c r="M3287" s="23">
        <v>76</v>
      </c>
      <c r="N3287" s="23">
        <v>71</v>
      </c>
      <c r="O3287" s="23">
        <v>68</v>
      </c>
      <c r="W3287" s="28">
        <f t="shared" si="400"/>
        <v>450</v>
      </c>
    </row>
    <row r="3288" spans="1:23" outlineLevel="2" x14ac:dyDescent="0.25">
      <c r="A3288" s="20" t="s">
        <v>1522</v>
      </c>
      <c r="B3288" s="20">
        <v>1466</v>
      </c>
      <c r="C3288" s="20" t="s">
        <v>151</v>
      </c>
      <c r="D3288" s="20">
        <v>1466</v>
      </c>
      <c r="E3288" s="20" t="s">
        <v>151</v>
      </c>
      <c r="F3288" s="20">
        <v>332</v>
      </c>
      <c r="G3288" s="20" t="s">
        <v>611</v>
      </c>
      <c r="S3288" s="23">
        <v>59</v>
      </c>
      <c r="T3288" s="23">
        <v>58</v>
      </c>
      <c r="U3288" s="23">
        <v>55</v>
      </c>
      <c r="V3288" s="23">
        <v>70</v>
      </c>
      <c r="W3288" s="28">
        <f t="shared" si="400"/>
        <v>242</v>
      </c>
    </row>
    <row r="3289" spans="1:23" outlineLevel="2" x14ac:dyDescent="0.25">
      <c r="A3289" s="20" t="s">
        <v>1522</v>
      </c>
      <c r="B3289" s="20">
        <v>1466</v>
      </c>
      <c r="C3289" s="20" t="s">
        <v>151</v>
      </c>
      <c r="D3289" s="20">
        <v>1466</v>
      </c>
      <c r="E3289" s="20" t="s">
        <v>151</v>
      </c>
      <c r="F3289" s="20">
        <v>76</v>
      </c>
      <c r="G3289" s="20" t="s">
        <v>612</v>
      </c>
      <c r="H3289" s="23">
        <v>4</v>
      </c>
      <c r="J3289" s="23">
        <v>1</v>
      </c>
      <c r="N3289" s="23">
        <v>1</v>
      </c>
      <c r="W3289" s="28">
        <f t="shared" si="400"/>
        <v>6</v>
      </c>
    </row>
    <row r="3290" spans="1:23" outlineLevel="2" x14ac:dyDescent="0.25">
      <c r="A3290" s="20" t="s">
        <v>1522</v>
      </c>
      <c r="B3290" s="20">
        <v>1466</v>
      </c>
      <c r="C3290" s="20" t="s">
        <v>151</v>
      </c>
      <c r="D3290" s="20">
        <v>1219</v>
      </c>
      <c r="E3290" s="20" t="s">
        <v>248</v>
      </c>
      <c r="F3290" s="20">
        <v>1220</v>
      </c>
      <c r="G3290" s="20" t="s">
        <v>248</v>
      </c>
      <c r="J3290" s="23">
        <v>1</v>
      </c>
      <c r="K3290" s="23">
        <v>1</v>
      </c>
      <c r="W3290" s="28">
        <f t="shared" si="400"/>
        <v>2</v>
      </c>
    </row>
    <row r="3291" spans="1:23" outlineLevel="1" x14ac:dyDescent="0.25">
      <c r="A3291" s="24" t="s">
        <v>2080</v>
      </c>
      <c r="B3291" s="25"/>
      <c r="C3291" s="25"/>
      <c r="D3291" s="25"/>
      <c r="E3291" s="25"/>
      <c r="F3291" s="25"/>
      <c r="G3291" s="25"/>
      <c r="H3291" s="26">
        <f t="shared" ref="H3291:W3291" si="404">SUBTOTAL(9,H3270:H3290)</f>
        <v>34</v>
      </c>
      <c r="I3291" s="26">
        <f t="shared" si="404"/>
        <v>0</v>
      </c>
      <c r="J3291" s="26">
        <f t="shared" si="404"/>
        <v>75</v>
      </c>
      <c r="K3291" s="26">
        <f t="shared" si="404"/>
        <v>68</v>
      </c>
      <c r="L3291" s="26">
        <f t="shared" si="404"/>
        <v>72</v>
      </c>
      <c r="M3291" s="26">
        <f t="shared" si="404"/>
        <v>78</v>
      </c>
      <c r="N3291" s="26">
        <f t="shared" si="404"/>
        <v>74</v>
      </c>
      <c r="O3291" s="26">
        <f t="shared" si="404"/>
        <v>70</v>
      </c>
      <c r="P3291" s="26">
        <f t="shared" si="404"/>
        <v>70</v>
      </c>
      <c r="Q3291" s="26">
        <f t="shared" si="404"/>
        <v>63</v>
      </c>
      <c r="R3291" s="26">
        <f t="shared" si="404"/>
        <v>71</v>
      </c>
      <c r="S3291" s="26">
        <f t="shared" si="404"/>
        <v>64</v>
      </c>
      <c r="T3291" s="26">
        <f t="shared" si="404"/>
        <v>66</v>
      </c>
      <c r="U3291" s="26">
        <f t="shared" si="404"/>
        <v>57</v>
      </c>
      <c r="V3291" s="26">
        <f t="shared" si="404"/>
        <v>76</v>
      </c>
      <c r="W3291" s="28">
        <f t="shared" si="404"/>
        <v>938</v>
      </c>
    </row>
    <row r="3292" spans="1:23" outlineLevel="2" x14ac:dyDescent="0.25">
      <c r="A3292" s="20" t="s">
        <v>1523</v>
      </c>
      <c r="B3292" s="20">
        <v>335</v>
      </c>
      <c r="C3292" s="20" t="s">
        <v>899</v>
      </c>
      <c r="D3292" s="20">
        <v>957</v>
      </c>
      <c r="E3292" s="20" t="s">
        <v>178</v>
      </c>
      <c r="F3292" s="20">
        <v>958</v>
      </c>
      <c r="G3292" s="20" t="s">
        <v>724</v>
      </c>
      <c r="H3292" s="23">
        <v>1</v>
      </c>
      <c r="I3292" s="23">
        <v>2</v>
      </c>
      <c r="J3292" s="23">
        <v>2</v>
      </c>
      <c r="K3292" s="23">
        <v>2</v>
      </c>
      <c r="L3292" s="23">
        <v>2</v>
      </c>
      <c r="M3292" s="23">
        <v>1</v>
      </c>
      <c r="N3292" s="23">
        <v>2</v>
      </c>
      <c r="O3292" s="23">
        <v>1</v>
      </c>
      <c r="P3292" s="23">
        <v>1</v>
      </c>
      <c r="R3292" s="23">
        <v>1</v>
      </c>
      <c r="W3292" s="28">
        <f t="shared" si="400"/>
        <v>15</v>
      </c>
    </row>
    <row r="3293" spans="1:23" outlineLevel="2" x14ac:dyDescent="0.25">
      <c r="A3293" s="20" t="s">
        <v>1523</v>
      </c>
      <c r="B3293" s="20">
        <v>335</v>
      </c>
      <c r="C3293" s="20" t="s">
        <v>899</v>
      </c>
      <c r="D3293" s="20">
        <v>957</v>
      </c>
      <c r="E3293" s="20" t="s">
        <v>178</v>
      </c>
      <c r="F3293" s="20">
        <v>959</v>
      </c>
      <c r="G3293" s="20" t="s">
        <v>725</v>
      </c>
      <c r="T3293" s="23">
        <v>1</v>
      </c>
      <c r="V3293" s="23">
        <v>1</v>
      </c>
      <c r="W3293" s="28">
        <f t="shared" si="400"/>
        <v>2</v>
      </c>
    </row>
    <row r="3294" spans="1:23" outlineLevel="2" x14ac:dyDescent="0.25">
      <c r="A3294" s="20" t="s">
        <v>1523</v>
      </c>
      <c r="B3294" s="20">
        <v>335</v>
      </c>
      <c r="C3294" s="20" t="s">
        <v>899</v>
      </c>
      <c r="D3294" s="20">
        <v>633</v>
      </c>
      <c r="E3294" s="20" t="s">
        <v>189</v>
      </c>
      <c r="F3294" s="20">
        <v>634</v>
      </c>
      <c r="G3294" s="20" t="s">
        <v>764</v>
      </c>
      <c r="M3294" s="23">
        <v>2</v>
      </c>
      <c r="W3294" s="28">
        <f t="shared" si="400"/>
        <v>2</v>
      </c>
    </row>
    <row r="3295" spans="1:23" outlineLevel="1" x14ac:dyDescent="0.25">
      <c r="A3295" s="24" t="s">
        <v>2081</v>
      </c>
      <c r="B3295" s="25"/>
      <c r="C3295" s="25"/>
      <c r="D3295" s="25"/>
      <c r="E3295" s="25"/>
      <c r="F3295" s="25"/>
      <c r="G3295" s="25"/>
      <c r="H3295" s="26">
        <f t="shared" ref="H3295:W3295" si="405">SUBTOTAL(9,H3292:H3294)</f>
        <v>1</v>
      </c>
      <c r="I3295" s="26">
        <f t="shared" si="405"/>
        <v>2</v>
      </c>
      <c r="J3295" s="26">
        <f t="shared" si="405"/>
        <v>2</v>
      </c>
      <c r="K3295" s="26">
        <f t="shared" si="405"/>
        <v>2</v>
      </c>
      <c r="L3295" s="26">
        <f t="shared" si="405"/>
        <v>2</v>
      </c>
      <c r="M3295" s="26">
        <f t="shared" si="405"/>
        <v>3</v>
      </c>
      <c r="N3295" s="26">
        <f t="shared" si="405"/>
        <v>2</v>
      </c>
      <c r="O3295" s="26">
        <f t="shared" si="405"/>
        <v>1</v>
      </c>
      <c r="P3295" s="26">
        <f t="shared" si="405"/>
        <v>1</v>
      </c>
      <c r="Q3295" s="26">
        <f t="shared" si="405"/>
        <v>0</v>
      </c>
      <c r="R3295" s="26">
        <f t="shared" si="405"/>
        <v>1</v>
      </c>
      <c r="S3295" s="26">
        <f t="shared" si="405"/>
        <v>0</v>
      </c>
      <c r="T3295" s="26">
        <f t="shared" si="405"/>
        <v>1</v>
      </c>
      <c r="U3295" s="26">
        <f t="shared" si="405"/>
        <v>0</v>
      </c>
      <c r="V3295" s="26">
        <f t="shared" si="405"/>
        <v>1</v>
      </c>
      <c r="W3295" s="28">
        <f t="shared" si="405"/>
        <v>19</v>
      </c>
    </row>
    <row r="3296" spans="1:23" outlineLevel="2" x14ac:dyDescent="0.25">
      <c r="A3296" s="20" t="s">
        <v>1524</v>
      </c>
      <c r="B3296" s="20">
        <v>1464</v>
      </c>
      <c r="C3296" s="20" t="s">
        <v>143</v>
      </c>
      <c r="D3296" s="20">
        <v>42</v>
      </c>
      <c r="E3296" s="20" t="s">
        <v>27</v>
      </c>
      <c r="F3296" s="20">
        <v>52</v>
      </c>
      <c r="G3296" s="20" t="s">
        <v>282</v>
      </c>
      <c r="V3296" s="23">
        <v>1</v>
      </c>
      <c r="W3296" s="28">
        <f t="shared" si="400"/>
        <v>1</v>
      </c>
    </row>
    <row r="3297" spans="1:23" outlineLevel="2" x14ac:dyDescent="0.25">
      <c r="A3297" s="20" t="s">
        <v>1524</v>
      </c>
      <c r="B3297" s="20">
        <v>1464</v>
      </c>
      <c r="C3297" s="20" t="s">
        <v>143</v>
      </c>
      <c r="D3297" s="20">
        <v>1663</v>
      </c>
      <c r="E3297" s="20" t="s">
        <v>59</v>
      </c>
      <c r="F3297" s="20">
        <v>172</v>
      </c>
      <c r="G3297" s="20" t="s">
        <v>340</v>
      </c>
      <c r="V3297" s="23">
        <v>2</v>
      </c>
      <c r="W3297" s="28">
        <f t="shared" si="400"/>
        <v>2</v>
      </c>
    </row>
    <row r="3298" spans="1:23" outlineLevel="2" x14ac:dyDescent="0.25">
      <c r="A3298" s="20" t="s">
        <v>1524</v>
      </c>
      <c r="B3298" s="20">
        <v>1464</v>
      </c>
      <c r="C3298" s="20" t="s">
        <v>143</v>
      </c>
      <c r="D3298" s="20">
        <v>1121</v>
      </c>
      <c r="E3298" s="20" t="s">
        <v>231</v>
      </c>
      <c r="F3298" s="20">
        <v>1122</v>
      </c>
      <c r="G3298" s="20" t="s">
        <v>231</v>
      </c>
      <c r="S3298" s="23">
        <v>4</v>
      </c>
      <c r="T3298" s="23">
        <v>4</v>
      </c>
      <c r="U3298" s="23">
        <v>3</v>
      </c>
      <c r="V3298" s="23">
        <v>4</v>
      </c>
      <c r="W3298" s="28">
        <f t="shared" si="400"/>
        <v>15</v>
      </c>
    </row>
    <row r="3299" spans="1:23" outlineLevel="2" x14ac:dyDescent="0.25">
      <c r="A3299" s="20" t="s">
        <v>1524</v>
      </c>
      <c r="B3299" s="20">
        <v>1464</v>
      </c>
      <c r="C3299" s="20" t="s">
        <v>143</v>
      </c>
      <c r="D3299" s="20">
        <v>1095</v>
      </c>
      <c r="E3299" s="20" t="s">
        <v>235</v>
      </c>
      <c r="F3299" s="20">
        <v>1096</v>
      </c>
      <c r="G3299" s="20" t="s">
        <v>235</v>
      </c>
      <c r="S3299" s="23">
        <v>1</v>
      </c>
      <c r="T3299" s="23">
        <v>1</v>
      </c>
      <c r="U3299" s="23">
        <v>2</v>
      </c>
      <c r="W3299" s="28">
        <f t="shared" si="400"/>
        <v>4</v>
      </c>
    </row>
    <row r="3300" spans="1:23" outlineLevel="2" x14ac:dyDescent="0.25">
      <c r="A3300" s="20" t="s">
        <v>1524</v>
      </c>
      <c r="B3300" s="20">
        <v>1464</v>
      </c>
      <c r="C3300" s="20" t="s">
        <v>143</v>
      </c>
      <c r="D3300" s="20">
        <v>345</v>
      </c>
      <c r="E3300" s="20" t="s">
        <v>112</v>
      </c>
      <c r="F3300" s="20">
        <v>346</v>
      </c>
      <c r="G3300" s="20" t="s">
        <v>415</v>
      </c>
      <c r="H3300" s="23">
        <v>1</v>
      </c>
      <c r="W3300" s="28">
        <f t="shared" si="400"/>
        <v>1</v>
      </c>
    </row>
    <row r="3301" spans="1:23" outlineLevel="2" x14ac:dyDescent="0.25">
      <c r="A3301" s="20" t="s">
        <v>1524</v>
      </c>
      <c r="B3301" s="20">
        <v>1464</v>
      </c>
      <c r="C3301" s="20" t="s">
        <v>143</v>
      </c>
      <c r="D3301" s="20">
        <v>351</v>
      </c>
      <c r="E3301" s="20" t="s">
        <v>114</v>
      </c>
      <c r="F3301" s="20">
        <v>352</v>
      </c>
      <c r="G3301" s="20" t="s">
        <v>417</v>
      </c>
      <c r="K3301" s="23">
        <v>1</v>
      </c>
      <c r="L3301" s="23">
        <v>1</v>
      </c>
      <c r="W3301" s="28">
        <f t="shared" si="400"/>
        <v>2</v>
      </c>
    </row>
    <row r="3302" spans="1:23" outlineLevel="2" x14ac:dyDescent="0.25">
      <c r="A3302" s="20" t="s">
        <v>1524</v>
      </c>
      <c r="B3302" s="20">
        <v>1464</v>
      </c>
      <c r="C3302" s="20" t="s">
        <v>143</v>
      </c>
      <c r="D3302" s="20">
        <v>1464</v>
      </c>
      <c r="E3302" s="20" t="s">
        <v>143</v>
      </c>
      <c r="F3302" s="20">
        <v>105</v>
      </c>
      <c r="G3302" s="20" t="s">
        <v>586</v>
      </c>
      <c r="S3302" s="23">
        <v>12</v>
      </c>
      <c r="T3302" s="23">
        <v>16</v>
      </c>
      <c r="U3302" s="23">
        <v>15</v>
      </c>
      <c r="V3302" s="23">
        <v>11</v>
      </c>
      <c r="W3302" s="28">
        <f t="shared" si="400"/>
        <v>54</v>
      </c>
    </row>
    <row r="3303" spans="1:23" outlineLevel="2" x14ac:dyDescent="0.25">
      <c r="A3303" s="20" t="s">
        <v>1524</v>
      </c>
      <c r="B3303" s="20">
        <v>1464</v>
      </c>
      <c r="C3303" s="20" t="s">
        <v>143</v>
      </c>
      <c r="D3303" s="20">
        <v>1464</v>
      </c>
      <c r="E3303" s="20" t="s">
        <v>143</v>
      </c>
      <c r="F3303" s="20">
        <v>107</v>
      </c>
      <c r="G3303" s="20" t="s">
        <v>587</v>
      </c>
      <c r="O3303" s="23">
        <v>23</v>
      </c>
      <c r="P3303" s="23">
        <v>21</v>
      </c>
      <c r="Q3303" s="23">
        <v>21</v>
      </c>
      <c r="R3303" s="23">
        <v>17</v>
      </c>
      <c r="W3303" s="28">
        <f t="shared" si="400"/>
        <v>82</v>
      </c>
    </row>
    <row r="3304" spans="1:23" outlineLevel="2" x14ac:dyDescent="0.25">
      <c r="A3304" s="20" t="s">
        <v>1524</v>
      </c>
      <c r="B3304" s="20">
        <v>1464</v>
      </c>
      <c r="C3304" s="20" t="s">
        <v>143</v>
      </c>
      <c r="D3304" s="20">
        <v>1464</v>
      </c>
      <c r="E3304" s="20" t="s">
        <v>143</v>
      </c>
      <c r="F3304" s="20">
        <v>103</v>
      </c>
      <c r="G3304" s="20" t="s">
        <v>588</v>
      </c>
      <c r="H3304" s="23">
        <v>4</v>
      </c>
      <c r="J3304" s="23">
        <v>22</v>
      </c>
      <c r="W3304" s="28">
        <f t="shared" si="400"/>
        <v>26</v>
      </c>
    </row>
    <row r="3305" spans="1:23" outlineLevel="2" x14ac:dyDescent="0.25">
      <c r="A3305" s="20" t="s">
        <v>1524</v>
      </c>
      <c r="B3305" s="20">
        <v>1464</v>
      </c>
      <c r="C3305" s="20" t="s">
        <v>143</v>
      </c>
      <c r="D3305" s="20">
        <v>1464</v>
      </c>
      <c r="E3305" s="20" t="s">
        <v>143</v>
      </c>
      <c r="F3305" s="20">
        <v>106</v>
      </c>
      <c r="G3305" s="20" t="s">
        <v>589</v>
      </c>
      <c r="K3305" s="23">
        <v>11</v>
      </c>
      <c r="L3305" s="23">
        <v>24</v>
      </c>
      <c r="M3305" s="23">
        <v>18</v>
      </c>
      <c r="N3305" s="23">
        <v>14</v>
      </c>
      <c r="W3305" s="28">
        <f t="shared" si="400"/>
        <v>67</v>
      </c>
    </row>
    <row r="3306" spans="1:23" outlineLevel="2" x14ac:dyDescent="0.25">
      <c r="A3306" s="20" t="s">
        <v>1524</v>
      </c>
      <c r="B3306" s="20">
        <v>1464</v>
      </c>
      <c r="C3306" s="20" t="s">
        <v>143</v>
      </c>
      <c r="D3306" s="20">
        <v>1733</v>
      </c>
      <c r="E3306" s="20" t="s">
        <v>179</v>
      </c>
      <c r="F3306" s="20">
        <v>735</v>
      </c>
      <c r="G3306" s="20" t="s">
        <v>727</v>
      </c>
      <c r="S3306" s="23">
        <v>1</v>
      </c>
      <c r="W3306" s="28">
        <f t="shared" si="400"/>
        <v>1</v>
      </c>
    </row>
    <row r="3307" spans="1:23" outlineLevel="2" x14ac:dyDescent="0.25">
      <c r="A3307" s="20" t="s">
        <v>1524</v>
      </c>
      <c r="B3307" s="20">
        <v>1464</v>
      </c>
      <c r="C3307" s="20" t="s">
        <v>143</v>
      </c>
      <c r="D3307" s="20">
        <v>1733</v>
      </c>
      <c r="E3307" s="20" t="s">
        <v>179</v>
      </c>
      <c r="F3307" s="20">
        <v>736</v>
      </c>
      <c r="G3307" s="20" t="s">
        <v>732</v>
      </c>
      <c r="R3307" s="23">
        <v>1</v>
      </c>
      <c r="W3307" s="28">
        <f t="shared" ref="W3307:W3377" si="406">SUM(H3307:V3307)</f>
        <v>1</v>
      </c>
    </row>
    <row r="3308" spans="1:23" outlineLevel="2" x14ac:dyDescent="0.25">
      <c r="A3308" s="20" t="s">
        <v>1524</v>
      </c>
      <c r="B3308" s="20">
        <v>1464</v>
      </c>
      <c r="C3308" s="20" t="s">
        <v>143</v>
      </c>
      <c r="D3308" s="20">
        <v>434</v>
      </c>
      <c r="E3308" s="20" t="s">
        <v>197</v>
      </c>
      <c r="F3308" s="20">
        <v>435</v>
      </c>
      <c r="G3308" s="20" t="s">
        <v>789</v>
      </c>
      <c r="J3308" s="23">
        <v>1</v>
      </c>
      <c r="N3308" s="23">
        <v>1</v>
      </c>
      <c r="O3308" s="23">
        <v>1</v>
      </c>
      <c r="W3308" s="28">
        <f t="shared" si="406"/>
        <v>3</v>
      </c>
    </row>
    <row r="3309" spans="1:23" outlineLevel="1" x14ac:dyDescent="0.25">
      <c r="A3309" s="24" t="s">
        <v>2082</v>
      </c>
      <c r="B3309" s="25"/>
      <c r="C3309" s="25"/>
      <c r="D3309" s="25"/>
      <c r="E3309" s="25"/>
      <c r="F3309" s="25"/>
      <c r="G3309" s="25"/>
      <c r="H3309" s="26">
        <f t="shared" ref="H3309:W3309" si="407">SUBTOTAL(9,H3296:H3308)</f>
        <v>5</v>
      </c>
      <c r="I3309" s="26">
        <f t="shared" si="407"/>
        <v>0</v>
      </c>
      <c r="J3309" s="26">
        <f t="shared" si="407"/>
        <v>23</v>
      </c>
      <c r="K3309" s="26">
        <f t="shared" si="407"/>
        <v>12</v>
      </c>
      <c r="L3309" s="26">
        <f t="shared" si="407"/>
        <v>25</v>
      </c>
      <c r="M3309" s="26">
        <f t="shared" si="407"/>
        <v>18</v>
      </c>
      <c r="N3309" s="26">
        <f t="shared" si="407"/>
        <v>15</v>
      </c>
      <c r="O3309" s="26">
        <f t="shared" si="407"/>
        <v>24</v>
      </c>
      <c r="P3309" s="26">
        <f t="shared" si="407"/>
        <v>21</v>
      </c>
      <c r="Q3309" s="26">
        <f t="shared" si="407"/>
        <v>21</v>
      </c>
      <c r="R3309" s="26">
        <f t="shared" si="407"/>
        <v>18</v>
      </c>
      <c r="S3309" s="26">
        <f t="shared" si="407"/>
        <v>18</v>
      </c>
      <c r="T3309" s="26">
        <f t="shared" si="407"/>
        <v>21</v>
      </c>
      <c r="U3309" s="26">
        <f t="shared" si="407"/>
        <v>20</v>
      </c>
      <c r="V3309" s="26">
        <f t="shared" si="407"/>
        <v>18</v>
      </c>
      <c r="W3309" s="28">
        <f t="shared" si="407"/>
        <v>259</v>
      </c>
    </row>
    <row r="3310" spans="1:23" outlineLevel="2" x14ac:dyDescent="0.25">
      <c r="A3310" s="20" t="s">
        <v>1525</v>
      </c>
      <c r="B3310" s="20">
        <v>1002</v>
      </c>
      <c r="C3310" s="20" t="s">
        <v>58</v>
      </c>
      <c r="D3310" s="20">
        <v>774</v>
      </c>
      <c r="E3310" s="20" t="s">
        <v>157</v>
      </c>
      <c r="F3310" s="20">
        <v>777</v>
      </c>
      <c r="G3310" s="20" t="s">
        <v>641</v>
      </c>
      <c r="H3310" s="23">
        <v>1</v>
      </c>
      <c r="J3310" s="23">
        <v>2</v>
      </c>
      <c r="K3310" s="23">
        <v>1</v>
      </c>
      <c r="L3310" s="23">
        <v>5</v>
      </c>
      <c r="M3310" s="23">
        <v>2</v>
      </c>
      <c r="W3310" s="28">
        <f t="shared" si="406"/>
        <v>11</v>
      </c>
    </row>
    <row r="3311" spans="1:23" outlineLevel="2" x14ac:dyDescent="0.25">
      <c r="A3311" s="20" t="s">
        <v>1525</v>
      </c>
      <c r="B3311" s="20">
        <v>1002</v>
      </c>
      <c r="C3311" s="20" t="s">
        <v>58</v>
      </c>
      <c r="D3311" s="20">
        <v>774</v>
      </c>
      <c r="E3311" s="20" t="s">
        <v>157</v>
      </c>
      <c r="F3311" s="20">
        <v>778</v>
      </c>
      <c r="G3311" s="20" t="s">
        <v>642</v>
      </c>
      <c r="P3311" s="23">
        <v>2</v>
      </c>
      <c r="Q3311" s="23">
        <v>2</v>
      </c>
      <c r="R3311" s="23">
        <v>2</v>
      </c>
      <c r="S3311" s="23">
        <v>1</v>
      </c>
      <c r="T3311" s="23">
        <v>4</v>
      </c>
      <c r="U3311" s="23">
        <v>2</v>
      </c>
      <c r="W3311" s="28">
        <f t="shared" si="406"/>
        <v>13</v>
      </c>
    </row>
    <row r="3312" spans="1:23" outlineLevel="1" x14ac:dyDescent="0.25">
      <c r="A3312" s="24" t="s">
        <v>2083</v>
      </c>
      <c r="B3312" s="25"/>
      <c r="C3312" s="25"/>
      <c r="D3312" s="25"/>
      <c r="E3312" s="25"/>
      <c r="F3312" s="25"/>
      <c r="G3312" s="25"/>
      <c r="H3312" s="26">
        <f t="shared" ref="H3312:W3312" si="408">SUBTOTAL(9,H3310:H3311)</f>
        <v>1</v>
      </c>
      <c r="I3312" s="26">
        <f t="shared" si="408"/>
        <v>0</v>
      </c>
      <c r="J3312" s="26">
        <f t="shared" si="408"/>
        <v>2</v>
      </c>
      <c r="K3312" s="26">
        <f t="shared" si="408"/>
        <v>1</v>
      </c>
      <c r="L3312" s="26">
        <f t="shared" si="408"/>
        <v>5</v>
      </c>
      <c r="M3312" s="26">
        <f t="shared" si="408"/>
        <v>2</v>
      </c>
      <c r="N3312" s="26">
        <f t="shared" si="408"/>
        <v>0</v>
      </c>
      <c r="O3312" s="26">
        <f t="shared" si="408"/>
        <v>0</v>
      </c>
      <c r="P3312" s="26">
        <f t="shared" si="408"/>
        <v>2</v>
      </c>
      <c r="Q3312" s="26">
        <f t="shared" si="408"/>
        <v>2</v>
      </c>
      <c r="R3312" s="26">
        <f t="shared" si="408"/>
        <v>2</v>
      </c>
      <c r="S3312" s="26">
        <f t="shared" si="408"/>
        <v>1</v>
      </c>
      <c r="T3312" s="26">
        <f t="shared" si="408"/>
        <v>4</v>
      </c>
      <c r="U3312" s="26">
        <f t="shared" si="408"/>
        <v>2</v>
      </c>
      <c r="V3312" s="26">
        <f t="shared" si="408"/>
        <v>0</v>
      </c>
      <c r="W3312" s="28">
        <f t="shared" si="408"/>
        <v>24</v>
      </c>
    </row>
    <row r="3313" spans="1:23" outlineLevel="2" x14ac:dyDescent="0.25">
      <c r="A3313" s="20" t="s">
        <v>1526</v>
      </c>
      <c r="B3313" s="20">
        <v>1465</v>
      </c>
      <c r="C3313" s="20" t="s">
        <v>144</v>
      </c>
      <c r="D3313" s="20">
        <v>1095</v>
      </c>
      <c r="E3313" s="20" t="s">
        <v>235</v>
      </c>
      <c r="F3313" s="20">
        <v>1096</v>
      </c>
      <c r="G3313" s="20" t="s">
        <v>235</v>
      </c>
      <c r="T3313" s="23">
        <v>2</v>
      </c>
      <c r="V3313" s="23">
        <v>2</v>
      </c>
      <c r="W3313" s="28">
        <f t="shared" si="406"/>
        <v>4</v>
      </c>
    </row>
    <row r="3314" spans="1:23" outlineLevel="2" x14ac:dyDescent="0.25">
      <c r="A3314" s="20" t="s">
        <v>1526</v>
      </c>
      <c r="B3314" s="20">
        <v>1465</v>
      </c>
      <c r="C3314" s="20" t="s">
        <v>144</v>
      </c>
      <c r="D3314" s="20">
        <v>1672</v>
      </c>
      <c r="E3314" s="20" t="s">
        <v>94</v>
      </c>
      <c r="F3314" s="20">
        <v>1673</v>
      </c>
      <c r="G3314" s="20" t="s">
        <v>94</v>
      </c>
      <c r="R3314" s="23">
        <v>1</v>
      </c>
      <c r="S3314" s="23">
        <v>1</v>
      </c>
      <c r="W3314" s="28">
        <f t="shared" si="406"/>
        <v>2</v>
      </c>
    </row>
    <row r="3315" spans="1:23" outlineLevel="2" x14ac:dyDescent="0.25">
      <c r="A3315" s="20" t="s">
        <v>1526</v>
      </c>
      <c r="B3315" s="20">
        <v>1465</v>
      </c>
      <c r="C3315" s="20" t="s">
        <v>144</v>
      </c>
      <c r="D3315" s="20">
        <v>1739</v>
      </c>
      <c r="E3315" s="20" t="s">
        <v>96</v>
      </c>
      <c r="F3315" s="20">
        <v>1715</v>
      </c>
      <c r="G3315" s="20" t="s">
        <v>96</v>
      </c>
      <c r="Q3315" s="23">
        <v>2</v>
      </c>
      <c r="R3315" s="23">
        <v>1</v>
      </c>
      <c r="W3315" s="28">
        <f t="shared" si="406"/>
        <v>3</v>
      </c>
    </row>
    <row r="3316" spans="1:23" outlineLevel="2" x14ac:dyDescent="0.25">
      <c r="A3316" s="20" t="s">
        <v>1526</v>
      </c>
      <c r="B3316" s="20">
        <v>1465</v>
      </c>
      <c r="C3316" s="20" t="s">
        <v>144</v>
      </c>
      <c r="D3316" s="20">
        <v>1067</v>
      </c>
      <c r="E3316" s="20" t="s">
        <v>97</v>
      </c>
      <c r="F3316" s="20">
        <v>1068</v>
      </c>
      <c r="G3316" s="20" t="s">
        <v>97</v>
      </c>
      <c r="U3316" s="23">
        <v>1</v>
      </c>
      <c r="W3316" s="28">
        <f t="shared" si="406"/>
        <v>1</v>
      </c>
    </row>
    <row r="3317" spans="1:23" outlineLevel="2" x14ac:dyDescent="0.25">
      <c r="A3317" s="20" t="s">
        <v>1526</v>
      </c>
      <c r="B3317" s="20">
        <v>1465</v>
      </c>
      <c r="C3317" s="20" t="s">
        <v>144</v>
      </c>
      <c r="D3317" s="20">
        <v>1465</v>
      </c>
      <c r="E3317" s="20" t="s">
        <v>144</v>
      </c>
      <c r="F3317" s="20">
        <v>339</v>
      </c>
      <c r="G3317" s="20" t="s">
        <v>590</v>
      </c>
      <c r="H3317" s="23">
        <v>19</v>
      </c>
      <c r="J3317" s="23">
        <v>42</v>
      </c>
      <c r="K3317" s="23">
        <v>39</v>
      </c>
      <c r="L3317" s="23">
        <v>37</v>
      </c>
      <c r="M3317" s="23">
        <v>41</v>
      </c>
      <c r="N3317" s="23">
        <v>51</v>
      </c>
      <c r="O3317" s="23">
        <v>36</v>
      </c>
      <c r="W3317" s="28">
        <f t="shared" si="406"/>
        <v>265</v>
      </c>
    </row>
    <row r="3318" spans="1:23" outlineLevel="2" x14ac:dyDescent="0.25">
      <c r="A3318" s="20" t="s">
        <v>1526</v>
      </c>
      <c r="B3318" s="20">
        <v>1465</v>
      </c>
      <c r="C3318" s="20" t="s">
        <v>144</v>
      </c>
      <c r="D3318" s="20">
        <v>1465</v>
      </c>
      <c r="E3318" s="20" t="s">
        <v>144</v>
      </c>
      <c r="F3318" s="20">
        <v>340</v>
      </c>
      <c r="G3318" s="20" t="s">
        <v>591</v>
      </c>
      <c r="S3318" s="23">
        <v>53</v>
      </c>
      <c r="T3318" s="23">
        <v>53</v>
      </c>
      <c r="U3318" s="23">
        <v>52</v>
      </c>
      <c r="V3318" s="23">
        <v>38</v>
      </c>
      <c r="W3318" s="28">
        <f t="shared" si="406"/>
        <v>196</v>
      </c>
    </row>
    <row r="3319" spans="1:23" outlineLevel="2" x14ac:dyDescent="0.25">
      <c r="A3319" s="20" t="s">
        <v>1526</v>
      </c>
      <c r="B3319" s="20">
        <v>1465</v>
      </c>
      <c r="C3319" s="20" t="s">
        <v>144</v>
      </c>
      <c r="D3319" s="20">
        <v>1465</v>
      </c>
      <c r="E3319" s="20" t="s">
        <v>144</v>
      </c>
      <c r="F3319" s="20">
        <v>341</v>
      </c>
      <c r="G3319" s="20" t="s">
        <v>592</v>
      </c>
      <c r="P3319" s="23">
        <v>39</v>
      </c>
      <c r="Q3319" s="23">
        <v>39</v>
      </c>
      <c r="R3319" s="23">
        <v>41</v>
      </c>
      <c r="W3319" s="28">
        <f t="shared" si="406"/>
        <v>119</v>
      </c>
    </row>
    <row r="3320" spans="1:23" outlineLevel="2" x14ac:dyDescent="0.25">
      <c r="A3320" s="20" t="s">
        <v>1526</v>
      </c>
      <c r="B3320" s="20">
        <v>1465</v>
      </c>
      <c r="C3320" s="20" t="s">
        <v>144</v>
      </c>
      <c r="D3320" s="20">
        <v>1466</v>
      </c>
      <c r="E3320" s="20" t="s">
        <v>151</v>
      </c>
      <c r="F3320" s="20">
        <v>332</v>
      </c>
      <c r="G3320" s="20" t="s">
        <v>611</v>
      </c>
      <c r="V3320" s="23">
        <v>1</v>
      </c>
      <c r="W3320" s="28">
        <f t="shared" si="406"/>
        <v>1</v>
      </c>
    </row>
    <row r="3321" spans="1:23" outlineLevel="2" x14ac:dyDescent="0.25">
      <c r="A3321" s="20" t="s">
        <v>1526</v>
      </c>
      <c r="B3321" s="20">
        <v>1465</v>
      </c>
      <c r="C3321" s="20" t="s">
        <v>144</v>
      </c>
      <c r="D3321" s="20">
        <v>1219</v>
      </c>
      <c r="E3321" s="20" t="s">
        <v>248</v>
      </c>
      <c r="F3321" s="20">
        <v>1220</v>
      </c>
      <c r="G3321" s="20" t="s">
        <v>248</v>
      </c>
      <c r="H3321" s="23">
        <v>3</v>
      </c>
      <c r="M3321" s="23">
        <v>1</v>
      </c>
      <c r="W3321" s="28">
        <f t="shared" si="406"/>
        <v>4</v>
      </c>
    </row>
    <row r="3322" spans="1:23" outlineLevel="1" x14ac:dyDescent="0.25">
      <c r="A3322" s="24" t="s">
        <v>2084</v>
      </c>
      <c r="B3322" s="25"/>
      <c r="C3322" s="25"/>
      <c r="D3322" s="25"/>
      <c r="E3322" s="25"/>
      <c r="F3322" s="25"/>
      <c r="G3322" s="25"/>
      <c r="H3322" s="26">
        <f t="shared" ref="H3322:W3322" si="409">SUBTOTAL(9,H3313:H3321)</f>
        <v>22</v>
      </c>
      <c r="I3322" s="26">
        <f t="shared" si="409"/>
        <v>0</v>
      </c>
      <c r="J3322" s="26">
        <f t="shared" si="409"/>
        <v>42</v>
      </c>
      <c r="K3322" s="26">
        <f t="shared" si="409"/>
        <v>39</v>
      </c>
      <c r="L3322" s="26">
        <f t="shared" si="409"/>
        <v>37</v>
      </c>
      <c r="M3322" s="26">
        <f t="shared" si="409"/>
        <v>42</v>
      </c>
      <c r="N3322" s="26">
        <f t="shared" si="409"/>
        <v>51</v>
      </c>
      <c r="O3322" s="26">
        <f t="shared" si="409"/>
        <v>36</v>
      </c>
      <c r="P3322" s="26">
        <f t="shared" si="409"/>
        <v>39</v>
      </c>
      <c r="Q3322" s="26">
        <f t="shared" si="409"/>
        <v>41</v>
      </c>
      <c r="R3322" s="26">
        <f t="shared" si="409"/>
        <v>43</v>
      </c>
      <c r="S3322" s="26">
        <f t="shared" si="409"/>
        <v>54</v>
      </c>
      <c r="T3322" s="26">
        <f t="shared" si="409"/>
        <v>55</v>
      </c>
      <c r="U3322" s="26">
        <f t="shared" si="409"/>
        <v>53</v>
      </c>
      <c r="V3322" s="26">
        <f t="shared" si="409"/>
        <v>41</v>
      </c>
      <c r="W3322" s="28">
        <f t="shared" si="409"/>
        <v>595</v>
      </c>
    </row>
    <row r="3323" spans="1:23" outlineLevel="2" x14ac:dyDescent="0.25">
      <c r="A3323" s="20" t="s">
        <v>1527</v>
      </c>
      <c r="B3323" s="20">
        <v>342</v>
      </c>
      <c r="C3323" s="20" t="s">
        <v>111</v>
      </c>
      <c r="D3323" s="20">
        <v>42</v>
      </c>
      <c r="E3323" s="20" t="s">
        <v>27</v>
      </c>
      <c r="F3323" s="20">
        <v>52</v>
      </c>
      <c r="G3323" s="20" t="s">
        <v>282</v>
      </c>
      <c r="S3323" s="23">
        <v>2</v>
      </c>
      <c r="T3323" s="23">
        <v>1</v>
      </c>
      <c r="V3323" s="23">
        <v>3</v>
      </c>
      <c r="W3323" s="28">
        <f t="shared" si="406"/>
        <v>6</v>
      </c>
    </row>
    <row r="3324" spans="1:23" outlineLevel="2" x14ac:dyDescent="0.25">
      <c r="A3324" s="20" t="s">
        <v>1527</v>
      </c>
      <c r="B3324" s="20">
        <v>342</v>
      </c>
      <c r="C3324" s="20" t="s">
        <v>111</v>
      </c>
      <c r="D3324" s="20">
        <v>78</v>
      </c>
      <c r="E3324" s="20" t="s">
        <v>34</v>
      </c>
      <c r="F3324" s="20">
        <v>85</v>
      </c>
      <c r="G3324" s="20" t="s">
        <v>302</v>
      </c>
      <c r="P3324" s="23">
        <v>1</v>
      </c>
      <c r="W3324" s="28">
        <f t="shared" si="406"/>
        <v>1</v>
      </c>
    </row>
    <row r="3325" spans="1:23" outlineLevel="2" x14ac:dyDescent="0.25">
      <c r="A3325" s="20" t="s">
        <v>1527</v>
      </c>
      <c r="B3325" s="20">
        <v>342</v>
      </c>
      <c r="C3325" s="20" t="s">
        <v>111</v>
      </c>
      <c r="D3325" s="20">
        <v>78</v>
      </c>
      <c r="E3325" s="20" t="s">
        <v>34</v>
      </c>
      <c r="F3325" s="20">
        <v>84</v>
      </c>
      <c r="G3325" s="20" t="s">
        <v>303</v>
      </c>
      <c r="S3325" s="23">
        <v>18</v>
      </c>
      <c r="T3325" s="23">
        <v>23</v>
      </c>
      <c r="U3325" s="23">
        <v>22</v>
      </c>
      <c r="V3325" s="23">
        <v>22</v>
      </c>
      <c r="W3325" s="28">
        <f t="shared" si="406"/>
        <v>85</v>
      </c>
    </row>
    <row r="3326" spans="1:23" outlineLevel="2" x14ac:dyDescent="0.25">
      <c r="A3326" s="20" t="s">
        <v>1527</v>
      </c>
      <c r="B3326" s="20">
        <v>342</v>
      </c>
      <c r="C3326" s="20" t="s">
        <v>111</v>
      </c>
      <c r="D3326" s="20">
        <v>1266</v>
      </c>
      <c r="E3326" s="20" t="s">
        <v>224</v>
      </c>
      <c r="F3326" s="20">
        <v>1267</v>
      </c>
      <c r="G3326" s="20" t="s">
        <v>839</v>
      </c>
      <c r="T3326" s="23">
        <v>1</v>
      </c>
      <c r="W3326" s="28">
        <f t="shared" si="406"/>
        <v>1</v>
      </c>
    </row>
    <row r="3327" spans="1:23" outlineLevel="2" x14ac:dyDescent="0.25">
      <c r="A3327" s="20" t="s">
        <v>1527</v>
      </c>
      <c r="B3327" s="20">
        <v>342</v>
      </c>
      <c r="C3327" s="20" t="s">
        <v>111</v>
      </c>
      <c r="D3327" s="20">
        <v>148</v>
      </c>
      <c r="E3327" s="20" t="s">
        <v>50</v>
      </c>
      <c r="F3327" s="20">
        <v>149</v>
      </c>
      <c r="G3327" s="20" t="s">
        <v>324</v>
      </c>
      <c r="M3327" s="23">
        <v>1</v>
      </c>
      <c r="W3327" s="28">
        <f t="shared" si="406"/>
        <v>1</v>
      </c>
    </row>
    <row r="3328" spans="1:23" outlineLevel="2" x14ac:dyDescent="0.25">
      <c r="A3328" s="20" t="s">
        <v>1527</v>
      </c>
      <c r="B3328" s="20">
        <v>342</v>
      </c>
      <c r="C3328" s="20" t="s">
        <v>111</v>
      </c>
      <c r="D3328" s="20">
        <v>1095</v>
      </c>
      <c r="E3328" s="20" t="s">
        <v>235</v>
      </c>
      <c r="F3328" s="20">
        <v>1096</v>
      </c>
      <c r="G3328" s="20" t="s">
        <v>235</v>
      </c>
      <c r="S3328" s="23">
        <v>19</v>
      </c>
      <c r="T3328" s="23">
        <v>17</v>
      </c>
      <c r="U3328" s="23">
        <v>17</v>
      </c>
      <c r="V3328" s="23">
        <v>13</v>
      </c>
      <c r="W3328" s="28">
        <f t="shared" si="406"/>
        <v>66</v>
      </c>
    </row>
    <row r="3329" spans="1:23" outlineLevel="2" x14ac:dyDescent="0.25">
      <c r="A3329" s="20" t="s">
        <v>1527</v>
      </c>
      <c r="B3329" s="20">
        <v>342</v>
      </c>
      <c r="C3329" s="20" t="s">
        <v>111</v>
      </c>
      <c r="D3329" s="20">
        <v>1672</v>
      </c>
      <c r="E3329" s="20" t="s">
        <v>94</v>
      </c>
      <c r="F3329" s="20">
        <v>1673</v>
      </c>
      <c r="G3329" s="20" t="s">
        <v>94</v>
      </c>
      <c r="Q3329" s="23">
        <v>1</v>
      </c>
      <c r="T3329" s="23">
        <v>1</v>
      </c>
      <c r="W3329" s="28">
        <f t="shared" si="406"/>
        <v>2</v>
      </c>
    </row>
    <row r="3330" spans="1:23" outlineLevel="2" x14ac:dyDescent="0.25">
      <c r="A3330" s="20" t="s">
        <v>1527</v>
      </c>
      <c r="B3330" s="20">
        <v>342</v>
      </c>
      <c r="C3330" s="20" t="s">
        <v>111</v>
      </c>
      <c r="D3330" s="20">
        <v>1739</v>
      </c>
      <c r="E3330" s="20" t="s">
        <v>96</v>
      </c>
      <c r="F3330" s="20">
        <v>1715</v>
      </c>
      <c r="G3330" s="20" t="s">
        <v>96</v>
      </c>
      <c r="U3330" s="23">
        <v>2</v>
      </c>
      <c r="W3330" s="28">
        <f t="shared" si="406"/>
        <v>2</v>
      </c>
    </row>
    <row r="3331" spans="1:23" outlineLevel="2" x14ac:dyDescent="0.25">
      <c r="A3331" s="20" t="s">
        <v>1527</v>
      </c>
      <c r="B3331" s="20">
        <v>342</v>
      </c>
      <c r="C3331" s="20" t="s">
        <v>111</v>
      </c>
      <c r="D3331" s="20">
        <v>342</v>
      </c>
      <c r="E3331" s="20" t="s">
        <v>111</v>
      </c>
      <c r="F3331" s="20">
        <v>344</v>
      </c>
      <c r="G3331" s="20" t="s">
        <v>414</v>
      </c>
      <c r="H3331" s="23">
        <v>20</v>
      </c>
      <c r="I3331" s="23">
        <v>5</v>
      </c>
      <c r="J3331" s="23">
        <v>40</v>
      </c>
      <c r="K3331" s="23">
        <v>33</v>
      </c>
      <c r="L3331" s="23">
        <v>31</v>
      </c>
      <c r="M3331" s="23">
        <v>56</v>
      </c>
      <c r="N3331" s="23">
        <v>49</v>
      </c>
      <c r="O3331" s="23">
        <v>49</v>
      </c>
      <c r="P3331" s="23">
        <v>50</v>
      </c>
      <c r="Q3331" s="23">
        <v>40</v>
      </c>
      <c r="R3331" s="23">
        <v>33</v>
      </c>
      <c r="W3331" s="28">
        <f t="shared" si="406"/>
        <v>406</v>
      </c>
    </row>
    <row r="3332" spans="1:23" outlineLevel="2" x14ac:dyDescent="0.25">
      <c r="A3332" s="20" t="s">
        <v>1527</v>
      </c>
      <c r="B3332" s="20">
        <v>342</v>
      </c>
      <c r="C3332" s="20" t="s">
        <v>111</v>
      </c>
      <c r="D3332" s="20">
        <v>1615</v>
      </c>
      <c r="E3332" s="20" t="s">
        <v>140</v>
      </c>
      <c r="F3332" s="20">
        <v>675</v>
      </c>
      <c r="G3332" s="20" t="s">
        <v>573</v>
      </c>
      <c r="U3332" s="23">
        <v>3</v>
      </c>
      <c r="W3332" s="28">
        <f t="shared" si="406"/>
        <v>3</v>
      </c>
    </row>
    <row r="3333" spans="1:23" outlineLevel="2" x14ac:dyDescent="0.25">
      <c r="A3333" s="20" t="s">
        <v>1527</v>
      </c>
      <c r="B3333" s="20">
        <v>342</v>
      </c>
      <c r="C3333" s="20" t="s">
        <v>111</v>
      </c>
      <c r="D3333" s="20">
        <v>1464</v>
      </c>
      <c r="E3333" s="20" t="s">
        <v>143</v>
      </c>
      <c r="F3333" s="20">
        <v>105</v>
      </c>
      <c r="G3333" s="20" t="s">
        <v>586</v>
      </c>
      <c r="U3333" s="23">
        <v>1</v>
      </c>
      <c r="W3333" s="28">
        <f t="shared" si="406"/>
        <v>1</v>
      </c>
    </row>
    <row r="3334" spans="1:23" outlineLevel="2" x14ac:dyDescent="0.25">
      <c r="A3334" s="20" t="s">
        <v>1527</v>
      </c>
      <c r="B3334" s="20">
        <v>342</v>
      </c>
      <c r="C3334" s="20" t="s">
        <v>111</v>
      </c>
      <c r="D3334" s="20">
        <v>1464</v>
      </c>
      <c r="E3334" s="20" t="s">
        <v>143</v>
      </c>
      <c r="F3334" s="20">
        <v>106</v>
      </c>
      <c r="G3334" s="20" t="s">
        <v>589</v>
      </c>
      <c r="K3334" s="23">
        <v>1</v>
      </c>
      <c r="W3334" s="28">
        <f t="shared" si="406"/>
        <v>1</v>
      </c>
    </row>
    <row r="3335" spans="1:23" outlineLevel="1" x14ac:dyDescent="0.25">
      <c r="A3335" s="24" t="s">
        <v>2085</v>
      </c>
      <c r="B3335" s="25"/>
      <c r="C3335" s="25"/>
      <c r="D3335" s="25"/>
      <c r="E3335" s="25"/>
      <c r="F3335" s="25"/>
      <c r="G3335" s="25"/>
      <c r="H3335" s="26">
        <f t="shared" ref="H3335:W3335" si="410">SUBTOTAL(9,H3323:H3334)</f>
        <v>20</v>
      </c>
      <c r="I3335" s="26">
        <f t="shared" si="410"/>
        <v>5</v>
      </c>
      <c r="J3335" s="26">
        <f t="shared" si="410"/>
        <v>40</v>
      </c>
      <c r="K3335" s="26">
        <f t="shared" si="410"/>
        <v>34</v>
      </c>
      <c r="L3335" s="26">
        <f t="shared" si="410"/>
        <v>31</v>
      </c>
      <c r="M3335" s="26">
        <f t="shared" si="410"/>
        <v>57</v>
      </c>
      <c r="N3335" s="26">
        <f t="shared" si="410"/>
        <v>49</v>
      </c>
      <c r="O3335" s="26">
        <f t="shared" si="410"/>
        <v>49</v>
      </c>
      <c r="P3335" s="26">
        <f t="shared" si="410"/>
        <v>51</v>
      </c>
      <c r="Q3335" s="26">
        <f t="shared" si="410"/>
        <v>41</v>
      </c>
      <c r="R3335" s="26">
        <f t="shared" si="410"/>
        <v>33</v>
      </c>
      <c r="S3335" s="26">
        <f t="shared" si="410"/>
        <v>39</v>
      </c>
      <c r="T3335" s="26">
        <f t="shared" si="410"/>
        <v>43</v>
      </c>
      <c r="U3335" s="26">
        <f t="shared" si="410"/>
        <v>45</v>
      </c>
      <c r="V3335" s="26">
        <f t="shared" si="410"/>
        <v>38</v>
      </c>
      <c r="W3335" s="28">
        <f t="shared" si="410"/>
        <v>575</v>
      </c>
    </row>
    <row r="3336" spans="1:23" outlineLevel="2" x14ac:dyDescent="0.25">
      <c r="A3336" s="20" t="s">
        <v>1528</v>
      </c>
      <c r="B3336" s="20">
        <v>1038</v>
      </c>
      <c r="C3336" s="20" t="s">
        <v>18</v>
      </c>
      <c r="D3336" s="20">
        <v>1038</v>
      </c>
      <c r="E3336" s="20" t="s">
        <v>18</v>
      </c>
      <c r="F3336" s="20">
        <v>1039</v>
      </c>
      <c r="G3336" s="20" t="s">
        <v>261</v>
      </c>
      <c r="M3336" s="23">
        <v>1</v>
      </c>
      <c r="N3336" s="23">
        <v>1</v>
      </c>
      <c r="W3336" s="28">
        <f t="shared" si="406"/>
        <v>2</v>
      </c>
    </row>
    <row r="3337" spans="1:23" outlineLevel="2" x14ac:dyDescent="0.25">
      <c r="A3337" s="20" t="s">
        <v>1528</v>
      </c>
      <c r="B3337" s="20">
        <v>1038</v>
      </c>
      <c r="C3337" s="20" t="s">
        <v>18</v>
      </c>
      <c r="D3337" s="20">
        <v>1095</v>
      </c>
      <c r="E3337" s="20" t="s">
        <v>235</v>
      </c>
      <c r="F3337" s="20">
        <v>1096</v>
      </c>
      <c r="G3337" s="20" t="s">
        <v>235</v>
      </c>
      <c r="U3337" s="23">
        <v>1</v>
      </c>
      <c r="W3337" s="28">
        <f t="shared" si="406"/>
        <v>1</v>
      </c>
    </row>
    <row r="3338" spans="1:23" outlineLevel="1" x14ac:dyDescent="0.25">
      <c r="A3338" s="24" t="s">
        <v>2086</v>
      </c>
      <c r="B3338" s="25"/>
      <c r="C3338" s="25"/>
      <c r="D3338" s="25"/>
      <c r="E3338" s="25"/>
      <c r="F3338" s="25"/>
      <c r="G3338" s="25"/>
      <c r="H3338" s="26">
        <f t="shared" ref="H3338:W3338" si="411">SUBTOTAL(9,H3336:H3337)</f>
        <v>0</v>
      </c>
      <c r="I3338" s="26">
        <f t="shared" si="411"/>
        <v>0</v>
      </c>
      <c r="J3338" s="26">
        <f t="shared" si="411"/>
        <v>0</v>
      </c>
      <c r="K3338" s="26">
        <f t="shared" si="411"/>
        <v>0</v>
      </c>
      <c r="L3338" s="26">
        <f t="shared" si="411"/>
        <v>0</v>
      </c>
      <c r="M3338" s="26">
        <f t="shared" si="411"/>
        <v>1</v>
      </c>
      <c r="N3338" s="26">
        <f t="shared" si="411"/>
        <v>1</v>
      </c>
      <c r="O3338" s="26">
        <f t="shared" si="411"/>
        <v>0</v>
      </c>
      <c r="P3338" s="26">
        <f t="shared" si="411"/>
        <v>0</v>
      </c>
      <c r="Q3338" s="26">
        <f t="shared" si="411"/>
        <v>0</v>
      </c>
      <c r="R3338" s="26">
        <f t="shared" si="411"/>
        <v>0</v>
      </c>
      <c r="S3338" s="26">
        <f t="shared" si="411"/>
        <v>0</v>
      </c>
      <c r="T3338" s="26">
        <f t="shared" si="411"/>
        <v>0</v>
      </c>
      <c r="U3338" s="26">
        <f t="shared" si="411"/>
        <v>1</v>
      </c>
      <c r="V3338" s="26">
        <f t="shared" si="411"/>
        <v>0</v>
      </c>
      <c r="W3338" s="28">
        <f t="shared" si="411"/>
        <v>3</v>
      </c>
    </row>
    <row r="3339" spans="1:23" outlineLevel="2" x14ac:dyDescent="0.25">
      <c r="A3339" s="20" t="s">
        <v>1529</v>
      </c>
      <c r="B3339" s="20">
        <v>345</v>
      </c>
      <c r="C3339" s="20" t="s">
        <v>112</v>
      </c>
      <c r="D3339" s="20">
        <v>42</v>
      </c>
      <c r="E3339" s="20" t="s">
        <v>27</v>
      </c>
      <c r="F3339" s="20">
        <v>51</v>
      </c>
      <c r="G3339" s="20" t="s">
        <v>290</v>
      </c>
      <c r="R3339" s="23">
        <v>1</v>
      </c>
      <c r="W3339" s="28">
        <f t="shared" si="406"/>
        <v>1</v>
      </c>
    </row>
    <row r="3340" spans="1:23" outlineLevel="2" x14ac:dyDescent="0.25">
      <c r="A3340" s="20" t="s">
        <v>1529</v>
      </c>
      <c r="B3340" s="20">
        <v>345</v>
      </c>
      <c r="C3340" s="20" t="s">
        <v>112</v>
      </c>
      <c r="D3340" s="20">
        <v>1441</v>
      </c>
      <c r="E3340" s="20" t="s">
        <v>222</v>
      </c>
      <c r="F3340" s="20">
        <v>1442</v>
      </c>
      <c r="G3340" s="20" t="s">
        <v>222</v>
      </c>
      <c r="V3340" s="23">
        <v>1</v>
      </c>
      <c r="W3340" s="28">
        <f t="shared" si="406"/>
        <v>1</v>
      </c>
    </row>
    <row r="3341" spans="1:23" outlineLevel="2" x14ac:dyDescent="0.25">
      <c r="A3341" s="20" t="s">
        <v>1529</v>
      </c>
      <c r="B3341" s="20">
        <v>345</v>
      </c>
      <c r="C3341" s="20" t="s">
        <v>112</v>
      </c>
      <c r="D3341" s="20">
        <v>78</v>
      </c>
      <c r="E3341" s="20" t="s">
        <v>34</v>
      </c>
      <c r="F3341" s="20">
        <v>84</v>
      </c>
      <c r="G3341" s="20" t="s">
        <v>303</v>
      </c>
      <c r="S3341" s="23">
        <v>1</v>
      </c>
      <c r="W3341" s="28">
        <f t="shared" si="406"/>
        <v>1</v>
      </c>
    </row>
    <row r="3342" spans="1:23" outlineLevel="2" x14ac:dyDescent="0.25">
      <c r="A3342" s="20" t="s">
        <v>1529</v>
      </c>
      <c r="B3342" s="20">
        <v>345</v>
      </c>
      <c r="C3342" s="20" t="s">
        <v>112</v>
      </c>
      <c r="D3342" s="20">
        <v>148</v>
      </c>
      <c r="E3342" s="20" t="s">
        <v>50</v>
      </c>
      <c r="F3342" s="20">
        <v>149</v>
      </c>
      <c r="G3342" s="20" t="s">
        <v>324</v>
      </c>
      <c r="K3342" s="23">
        <v>1</v>
      </c>
      <c r="M3342" s="23">
        <v>1</v>
      </c>
      <c r="N3342" s="23">
        <v>2</v>
      </c>
      <c r="P3342" s="23">
        <v>1</v>
      </c>
      <c r="Q3342" s="23">
        <v>1</v>
      </c>
      <c r="W3342" s="28">
        <f t="shared" si="406"/>
        <v>6</v>
      </c>
    </row>
    <row r="3343" spans="1:23" outlineLevel="2" x14ac:dyDescent="0.25">
      <c r="A3343" s="20" t="s">
        <v>1529</v>
      </c>
      <c r="B3343" s="20">
        <v>345</v>
      </c>
      <c r="C3343" s="20" t="s">
        <v>112</v>
      </c>
      <c r="D3343" s="20">
        <v>1663</v>
      </c>
      <c r="E3343" s="20" t="s">
        <v>59</v>
      </c>
      <c r="F3343" s="20">
        <v>1463</v>
      </c>
      <c r="G3343" s="20" t="s">
        <v>339</v>
      </c>
      <c r="J3343" s="23">
        <v>2</v>
      </c>
      <c r="M3343" s="23">
        <v>1</v>
      </c>
      <c r="W3343" s="28">
        <f t="shared" si="406"/>
        <v>3</v>
      </c>
    </row>
    <row r="3344" spans="1:23" outlineLevel="2" x14ac:dyDescent="0.25">
      <c r="A3344" s="20" t="s">
        <v>1529</v>
      </c>
      <c r="B3344" s="20">
        <v>345</v>
      </c>
      <c r="C3344" s="20" t="s">
        <v>112</v>
      </c>
      <c r="D3344" s="20">
        <v>1663</v>
      </c>
      <c r="E3344" s="20" t="s">
        <v>59</v>
      </c>
      <c r="F3344" s="20">
        <v>172</v>
      </c>
      <c r="G3344" s="20" t="s">
        <v>340</v>
      </c>
      <c r="T3344" s="23">
        <v>2</v>
      </c>
      <c r="U3344" s="23">
        <v>1</v>
      </c>
      <c r="V3344" s="23">
        <v>6</v>
      </c>
      <c r="W3344" s="28">
        <f t="shared" si="406"/>
        <v>9</v>
      </c>
    </row>
    <row r="3345" spans="1:23" outlineLevel="2" x14ac:dyDescent="0.25">
      <c r="A3345" s="20" t="s">
        <v>1529</v>
      </c>
      <c r="B3345" s="20">
        <v>345</v>
      </c>
      <c r="C3345" s="20" t="s">
        <v>112</v>
      </c>
      <c r="D3345" s="20">
        <v>1121</v>
      </c>
      <c r="E3345" s="20" t="s">
        <v>231</v>
      </c>
      <c r="F3345" s="20">
        <v>1122</v>
      </c>
      <c r="G3345" s="20" t="s">
        <v>231</v>
      </c>
      <c r="S3345" s="23">
        <v>1</v>
      </c>
      <c r="W3345" s="28">
        <f t="shared" si="406"/>
        <v>1</v>
      </c>
    </row>
    <row r="3346" spans="1:23" outlineLevel="2" x14ac:dyDescent="0.25">
      <c r="A3346" s="20" t="s">
        <v>1529</v>
      </c>
      <c r="B3346" s="20">
        <v>345</v>
      </c>
      <c r="C3346" s="20" t="s">
        <v>112</v>
      </c>
      <c r="D3346" s="20">
        <v>1095</v>
      </c>
      <c r="E3346" s="20" t="s">
        <v>235</v>
      </c>
      <c r="F3346" s="20">
        <v>1096</v>
      </c>
      <c r="G3346" s="20" t="s">
        <v>235</v>
      </c>
      <c r="S3346" s="23">
        <v>3</v>
      </c>
      <c r="T3346" s="23">
        <v>2</v>
      </c>
      <c r="U3346" s="23">
        <v>1</v>
      </c>
      <c r="V3346" s="23">
        <v>1</v>
      </c>
      <c r="W3346" s="28">
        <f t="shared" si="406"/>
        <v>7</v>
      </c>
    </row>
    <row r="3347" spans="1:23" outlineLevel="2" x14ac:dyDescent="0.25">
      <c r="A3347" s="20" t="s">
        <v>1529</v>
      </c>
      <c r="B3347" s="20">
        <v>345</v>
      </c>
      <c r="C3347" s="20" t="s">
        <v>112</v>
      </c>
      <c r="D3347" s="20">
        <v>345</v>
      </c>
      <c r="E3347" s="20" t="s">
        <v>112</v>
      </c>
      <c r="F3347" s="20">
        <v>346</v>
      </c>
      <c r="G3347" s="20" t="s">
        <v>415</v>
      </c>
      <c r="H3347" s="23">
        <v>3</v>
      </c>
      <c r="I3347" s="23">
        <v>2</v>
      </c>
      <c r="J3347" s="23">
        <v>4</v>
      </c>
      <c r="K3347" s="23">
        <v>2</v>
      </c>
      <c r="L3347" s="23">
        <v>16</v>
      </c>
      <c r="M3347" s="23">
        <v>4</v>
      </c>
      <c r="N3347" s="23">
        <v>9</v>
      </c>
      <c r="O3347" s="23">
        <v>3</v>
      </c>
      <c r="P3347" s="23">
        <v>6</v>
      </c>
      <c r="Q3347" s="23">
        <v>3</v>
      </c>
      <c r="R3347" s="23">
        <v>1</v>
      </c>
      <c r="W3347" s="28">
        <f t="shared" si="406"/>
        <v>53</v>
      </c>
    </row>
    <row r="3348" spans="1:23" outlineLevel="2" x14ac:dyDescent="0.25">
      <c r="A3348" s="20" t="s">
        <v>1529</v>
      </c>
      <c r="B3348" s="20">
        <v>345</v>
      </c>
      <c r="C3348" s="20" t="s">
        <v>112</v>
      </c>
      <c r="D3348" s="20">
        <v>462</v>
      </c>
      <c r="E3348" s="20" t="s">
        <v>203</v>
      </c>
      <c r="F3348" s="20">
        <v>463</v>
      </c>
      <c r="G3348" s="20" t="s">
        <v>802</v>
      </c>
      <c r="L3348" s="23">
        <v>1</v>
      </c>
      <c r="N3348" s="23">
        <v>1</v>
      </c>
      <c r="W3348" s="28">
        <f t="shared" si="406"/>
        <v>2</v>
      </c>
    </row>
    <row r="3349" spans="1:23" outlineLevel="1" x14ac:dyDescent="0.25">
      <c r="A3349" s="24" t="s">
        <v>2087</v>
      </c>
      <c r="B3349" s="25"/>
      <c r="C3349" s="25"/>
      <c r="D3349" s="25"/>
      <c r="E3349" s="25"/>
      <c r="F3349" s="25"/>
      <c r="G3349" s="25"/>
      <c r="H3349" s="26">
        <f t="shared" ref="H3349:W3349" si="412">SUBTOTAL(9,H3339:H3348)</f>
        <v>3</v>
      </c>
      <c r="I3349" s="26">
        <f t="shared" si="412"/>
        <v>2</v>
      </c>
      <c r="J3349" s="26">
        <f t="shared" si="412"/>
        <v>6</v>
      </c>
      <c r="K3349" s="26">
        <f t="shared" si="412"/>
        <v>3</v>
      </c>
      <c r="L3349" s="26">
        <f t="shared" si="412"/>
        <v>17</v>
      </c>
      <c r="M3349" s="26">
        <f t="shared" si="412"/>
        <v>6</v>
      </c>
      <c r="N3349" s="26">
        <f t="shared" si="412"/>
        <v>12</v>
      </c>
      <c r="O3349" s="26">
        <f t="shared" si="412"/>
        <v>3</v>
      </c>
      <c r="P3349" s="26">
        <f t="shared" si="412"/>
        <v>7</v>
      </c>
      <c r="Q3349" s="26">
        <f t="shared" si="412"/>
        <v>4</v>
      </c>
      <c r="R3349" s="26">
        <f t="shared" si="412"/>
        <v>2</v>
      </c>
      <c r="S3349" s="26">
        <f t="shared" si="412"/>
        <v>5</v>
      </c>
      <c r="T3349" s="26">
        <f t="shared" si="412"/>
        <v>4</v>
      </c>
      <c r="U3349" s="26">
        <f t="shared" si="412"/>
        <v>2</v>
      </c>
      <c r="V3349" s="26">
        <f t="shared" si="412"/>
        <v>8</v>
      </c>
      <c r="W3349" s="28">
        <f t="shared" si="412"/>
        <v>84</v>
      </c>
    </row>
    <row r="3350" spans="1:23" outlineLevel="2" x14ac:dyDescent="0.25">
      <c r="A3350" s="20" t="s">
        <v>1530</v>
      </c>
      <c r="B3350" s="20">
        <v>646</v>
      </c>
      <c r="C3350" s="20" t="s">
        <v>135</v>
      </c>
      <c r="D3350" s="20">
        <v>1631</v>
      </c>
      <c r="E3350" s="20" t="s">
        <v>63</v>
      </c>
      <c r="F3350" s="20">
        <v>1649</v>
      </c>
      <c r="G3350" s="20" t="s">
        <v>346</v>
      </c>
      <c r="L3350" s="23">
        <v>1</v>
      </c>
      <c r="W3350" s="28">
        <f t="shared" si="406"/>
        <v>1</v>
      </c>
    </row>
    <row r="3351" spans="1:23" outlineLevel="2" x14ac:dyDescent="0.25">
      <c r="A3351" s="20" t="s">
        <v>1530</v>
      </c>
      <c r="B3351" s="20">
        <v>646</v>
      </c>
      <c r="C3351" s="20" t="s">
        <v>135</v>
      </c>
      <c r="D3351" s="20">
        <v>1672</v>
      </c>
      <c r="E3351" s="20" t="s">
        <v>94</v>
      </c>
      <c r="F3351" s="20">
        <v>1673</v>
      </c>
      <c r="G3351" s="20" t="s">
        <v>94</v>
      </c>
      <c r="Q3351" s="23">
        <v>1</v>
      </c>
      <c r="T3351" s="23">
        <v>1</v>
      </c>
      <c r="W3351" s="28">
        <f t="shared" si="406"/>
        <v>2</v>
      </c>
    </row>
    <row r="3352" spans="1:23" outlineLevel="2" x14ac:dyDescent="0.25">
      <c r="A3352" s="20" t="s">
        <v>1530</v>
      </c>
      <c r="B3352" s="20">
        <v>646</v>
      </c>
      <c r="C3352" s="20" t="s">
        <v>135</v>
      </c>
      <c r="D3352" s="20">
        <v>1455</v>
      </c>
      <c r="E3352" s="20" t="s">
        <v>132</v>
      </c>
      <c r="F3352" s="20">
        <v>395</v>
      </c>
      <c r="G3352" s="20" t="s">
        <v>519</v>
      </c>
      <c r="R3352" s="23">
        <v>1</v>
      </c>
      <c r="W3352" s="28">
        <f t="shared" si="406"/>
        <v>1</v>
      </c>
    </row>
    <row r="3353" spans="1:23" outlineLevel="2" x14ac:dyDescent="0.25">
      <c r="A3353" s="20" t="s">
        <v>1530</v>
      </c>
      <c r="B3353" s="20">
        <v>646</v>
      </c>
      <c r="C3353" s="20" t="s">
        <v>135</v>
      </c>
      <c r="D3353" s="20">
        <v>635</v>
      </c>
      <c r="E3353" s="20" t="s">
        <v>133</v>
      </c>
      <c r="F3353" s="20">
        <v>637</v>
      </c>
      <c r="G3353" s="20" t="s">
        <v>526</v>
      </c>
      <c r="V3353" s="23">
        <v>1</v>
      </c>
      <c r="W3353" s="28">
        <f t="shared" si="406"/>
        <v>1</v>
      </c>
    </row>
    <row r="3354" spans="1:23" outlineLevel="2" x14ac:dyDescent="0.25">
      <c r="A3354" s="20" t="s">
        <v>1530</v>
      </c>
      <c r="B3354" s="20">
        <v>646</v>
      </c>
      <c r="C3354" s="20" t="s">
        <v>135</v>
      </c>
      <c r="D3354" s="20">
        <v>1456</v>
      </c>
      <c r="E3354" s="20" t="s">
        <v>134</v>
      </c>
      <c r="F3354" s="20">
        <v>361</v>
      </c>
      <c r="G3354" s="20" t="s">
        <v>533</v>
      </c>
      <c r="L3354" s="23">
        <v>1</v>
      </c>
      <c r="P3354" s="23">
        <v>1</v>
      </c>
      <c r="W3354" s="28">
        <f t="shared" si="406"/>
        <v>2</v>
      </c>
    </row>
    <row r="3355" spans="1:23" outlineLevel="2" x14ac:dyDescent="0.25">
      <c r="A3355" s="20" t="s">
        <v>1530</v>
      </c>
      <c r="B3355" s="20">
        <v>646</v>
      </c>
      <c r="C3355" s="20" t="s">
        <v>135</v>
      </c>
      <c r="D3355" s="20">
        <v>1456</v>
      </c>
      <c r="E3355" s="20" t="s">
        <v>134</v>
      </c>
      <c r="F3355" s="20">
        <v>362</v>
      </c>
      <c r="G3355" s="20" t="s">
        <v>534</v>
      </c>
      <c r="T3355" s="23">
        <v>1</v>
      </c>
      <c r="W3355" s="28">
        <f t="shared" si="406"/>
        <v>1</v>
      </c>
    </row>
    <row r="3356" spans="1:23" outlineLevel="2" x14ac:dyDescent="0.25">
      <c r="A3356" s="20" t="s">
        <v>1530</v>
      </c>
      <c r="B3356" s="20">
        <v>646</v>
      </c>
      <c r="C3356" s="20" t="s">
        <v>135</v>
      </c>
      <c r="D3356" s="20">
        <v>646</v>
      </c>
      <c r="E3356" s="20" t="s">
        <v>135</v>
      </c>
      <c r="F3356" s="20">
        <v>650</v>
      </c>
      <c r="G3356" s="20" t="s">
        <v>536</v>
      </c>
      <c r="K3356" s="23">
        <v>1</v>
      </c>
      <c r="L3356" s="23">
        <v>1</v>
      </c>
      <c r="M3356" s="23">
        <v>2</v>
      </c>
      <c r="N3356" s="23">
        <v>2</v>
      </c>
      <c r="P3356" s="23">
        <v>2</v>
      </c>
      <c r="W3356" s="28">
        <f t="shared" si="406"/>
        <v>8</v>
      </c>
    </row>
    <row r="3357" spans="1:23" outlineLevel="2" x14ac:dyDescent="0.25">
      <c r="A3357" s="20" t="s">
        <v>1530</v>
      </c>
      <c r="B3357" s="20">
        <v>646</v>
      </c>
      <c r="C3357" s="20" t="s">
        <v>135</v>
      </c>
      <c r="D3357" s="20">
        <v>646</v>
      </c>
      <c r="E3357" s="20" t="s">
        <v>135</v>
      </c>
      <c r="F3357" s="20">
        <v>647</v>
      </c>
      <c r="G3357" s="20" t="s">
        <v>537</v>
      </c>
      <c r="M3357" s="23">
        <v>1</v>
      </c>
      <c r="N3357" s="23">
        <v>1</v>
      </c>
      <c r="W3357" s="28">
        <f t="shared" si="406"/>
        <v>2</v>
      </c>
    </row>
    <row r="3358" spans="1:23" outlineLevel="2" x14ac:dyDescent="0.25">
      <c r="A3358" s="20" t="s">
        <v>1530</v>
      </c>
      <c r="B3358" s="20">
        <v>646</v>
      </c>
      <c r="C3358" s="20" t="s">
        <v>135</v>
      </c>
      <c r="D3358" s="20">
        <v>646</v>
      </c>
      <c r="E3358" s="20" t="s">
        <v>135</v>
      </c>
      <c r="F3358" s="20">
        <v>651</v>
      </c>
      <c r="G3358" s="20" t="s">
        <v>539</v>
      </c>
      <c r="J3358" s="23">
        <v>10</v>
      </c>
      <c r="K3358" s="23">
        <v>13</v>
      </c>
      <c r="L3358" s="23">
        <v>11</v>
      </c>
      <c r="M3358" s="23">
        <v>17</v>
      </c>
      <c r="N3358" s="23">
        <v>13</v>
      </c>
      <c r="W3358" s="28">
        <f t="shared" si="406"/>
        <v>64</v>
      </c>
    </row>
    <row r="3359" spans="1:23" outlineLevel="2" x14ac:dyDescent="0.25">
      <c r="A3359" s="20" t="s">
        <v>1530</v>
      </c>
      <c r="B3359" s="20">
        <v>646</v>
      </c>
      <c r="C3359" s="20" t="s">
        <v>135</v>
      </c>
      <c r="D3359" s="20">
        <v>646</v>
      </c>
      <c r="E3359" s="20" t="s">
        <v>135</v>
      </c>
      <c r="F3359" s="20">
        <v>652</v>
      </c>
      <c r="G3359" s="20" t="s">
        <v>540</v>
      </c>
      <c r="H3359" s="23">
        <v>2</v>
      </c>
      <c r="I3359" s="23">
        <v>1</v>
      </c>
      <c r="J3359" s="23">
        <v>2</v>
      </c>
      <c r="K3359" s="23">
        <v>4</v>
      </c>
      <c r="L3359" s="23">
        <v>1</v>
      </c>
      <c r="M3359" s="23">
        <v>6</v>
      </c>
      <c r="N3359" s="23">
        <v>3</v>
      </c>
      <c r="O3359" s="23">
        <v>16</v>
      </c>
      <c r="P3359" s="23">
        <v>17</v>
      </c>
      <c r="W3359" s="28">
        <f t="shared" si="406"/>
        <v>52</v>
      </c>
    </row>
    <row r="3360" spans="1:23" outlineLevel="2" x14ac:dyDescent="0.25">
      <c r="A3360" s="20" t="s">
        <v>1530</v>
      </c>
      <c r="B3360" s="20">
        <v>646</v>
      </c>
      <c r="C3360" s="20" t="s">
        <v>135</v>
      </c>
      <c r="D3360" s="20">
        <v>646</v>
      </c>
      <c r="E3360" s="20" t="s">
        <v>135</v>
      </c>
      <c r="F3360" s="20">
        <v>656</v>
      </c>
      <c r="G3360" s="20" t="s">
        <v>541</v>
      </c>
      <c r="S3360" s="23">
        <v>15</v>
      </c>
      <c r="T3360" s="23">
        <v>24</v>
      </c>
      <c r="U3360" s="23">
        <v>29</v>
      </c>
      <c r="V3360" s="23">
        <v>24</v>
      </c>
      <c r="W3360" s="28">
        <f t="shared" si="406"/>
        <v>92</v>
      </c>
    </row>
    <row r="3361" spans="1:23" outlineLevel="2" x14ac:dyDescent="0.25">
      <c r="A3361" s="20" t="s">
        <v>1530</v>
      </c>
      <c r="B3361" s="20">
        <v>646</v>
      </c>
      <c r="C3361" s="20" t="s">
        <v>135</v>
      </c>
      <c r="D3361" s="20">
        <v>646</v>
      </c>
      <c r="E3361" s="20" t="s">
        <v>135</v>
      </c>
      <c r="F3361" s="20">
        <v>655</v>
      </c>
      <c r="G3361" s="20" t="s">
        <v>542</v>
      </c>
      <c r="Q3361" s="23">
        <v>18</v>
      </c>
      <c r="R3361" s="23">
        <v>20</v>
      </c>
      <c r="W3361" s="28">
        <f t="shared" si="406"/>
        <v>38</v>
      </c>
    </row>
    <row r="3362" spans="1:23" outlineLevel="2" x14ac:dyDescent="0.25">
      <c r="A3362" s="20" t="s">
        <v>1530</v>
      </c>
      <c r="B3362" s="20">
        <v>646</v>
      </c>
      <c r="C3362" s="20" t="s">
        <v>135</v>
      </c>
      <c r="D3362" s="20">
        <v>646</v>
      </c>
      <c r="E3362" s="20" t="s">
        <v>135</v>
      </c>
      <c r="F3362" s="20">
        <v>660</v>
      </c>
      <c r="G3362" s="20" t="s">
        <v>543</v>
      </c>
      <c r="J3362" s="23">
        <v>1</v>
      </c>
      <c r="W3362" s="28">
        <f t="shared" si="406"/>
        <v>1</v>
      </c>
    </row>
    <row r="3363" spans="1:23" outlineLevel="2" x14ac:dyDescent="0.25">
      <c r="A3363" s="20" t="s">
        <v>1530</v>
      </c>
      <c r="B3363" s="20">
        <v>646</v>
      </c>
      <c r="C3363" s="20" t="s">
        <v>135</v>
      </c>
      <c r="D3363" s="20">
        <v>922</v>
      </c>
      <c r="E3363" s="20" t="s">
        <v>172</v>
      </c>
      <c r="F3363" s="20">
        <v>926</v>
      </c>
      <c r="G3363" s="20" t="s">
        <v>704</v>
      </c>
      <c r="Q3363" s="23">
        <v>1</v>
      </c>
      <c r="W3363" s="28">
        <f t="shared" si="406"/>
        <v>1</v>
      </c>
    </row>
    <row r="3364" spans="1:23" outlineLevel="2" x14ac:dyDescent="0.25">
      <c r="A3364" s="20" t="s">
        <v>1530</v>
      </c>
      <c r="B3364" s="20">
        <v>646</v>
      </c>
      <c r="C3364" s="20" t="s">
        <v>135</v>
      </c>
      <c r="D3364" s="20">
        <v>922</v>
      </c>
      <c r="E3364" s="20" t="s">
        <v>172</v>
      </c>
      <c r="F3364" s="20">
        <v>927</v>
      </c>
      <c r="G3364" s="20" t="s">
        <v>706</v>
      </c>
      <c r="L3364" s="23">
        <v>1</v>
      </c>
      <c r="O3364" s="23">
        <v>1</v>
      </c>
      <c r="W3364" s="28">
        <f t="shared" si="406"/>
        <v>2</v>
      </c>
    </row>
    <row r="3365" spans="1:23" outlineLevel="1" x14ac:dyDescent="0.25">
      <c r="A3365" s="24" t="s">
        <v>2088</v>
      </c>
      <c r="B3365" s="25"/>
      <c r="C3365" s="25"/>
      <c r="D3365" s="25"/>
      <c r="E3365" s="25"/>
      <c r="F3365" s="25"/>
      <c r="G3365" s="25"/>
      <c r="H3365" s="26">
        <f t="shared" ref="H3365:W3365" si="413">SUBTOTAL(9,H3350:H3364)</f>
        <v>2</v>
      </c>
      <c r="I3365" s="26">
        <f t="shared" si="413"/>
        <v>1</v>
      </c>
      <c r="J3365" s="26">
        <f t="shared" si="413"/>
        <v>13</v>
      </c>
      <c r="K3365" s="26">
        <f t="shared" si="413"/>
        <v>18</v>
      </c>
      <c r="L3365" s="26">
        <f t="shared" si="413"/>
        <v>16</v>
      </c>
      <c r="M3365" s="26">
        <f t="shared" si="413"/>
        <v>26</v>
      </c>
      <c r="N3365" s="26">
        <f t="shared" si="413"/>
        <v>19</v>
      </c>
      <c r="O3365" s="26">
        <f t="shared" si="413"/>
        <v>17</v>
      </c>
      <c r="P3365" s="26">
        <f t="shared" si="413"/>
        <v>20</v>
      </c>
      <c r="Q3365" s="26">
        <f t="shared" si="413"/>
        <v>20</v>
      </c>
      <c r="R3365" s="26">
        <f t="shared" si="413"/>
        <v>21</v>
      </c>
      <c r="S3365" s="26">
        <f t="shared" si="413"/>
        <v>15</v>
      </c>
      <c r="T3365" s="26">
        <f t="shared" si="413"/>
        <v>26</v>
      </c>
      <c r="U3365" s="26">
        <f t="shared" si="413"/>
        <v>29</v>
      </c>
      <c r="V3365" s="26">
        <f t="shared" si="413"/>
        <v>25</v>
      </c>
      <c r="W3365" s="28">
        <f t="shared" si="413"/>
        <v>268</v>
      </c>
    </row>
    <row r="3366" spans="1:23" outlineLevel="2" x14ac:dyDescent="0.25">
      <c r="A3366" s="20" t="s">
        <v>1531</v>
      </c>
      <c r="B3366" s="20">
        <v>1452</v>
      </c>
      <c r="C3366" s="20" t="s">
        <v>131</v>
      </c>
      <c r="D3366" s="20">
        <v>1630</v>
      </c>
      <c r="E3366" s="20" t="s">
        <v>29</v>
      </c>
      <c r="F3366" s="20">
        <v>1648</v>
      </c>
      <c r="G3366" s="20" t="s">
        <v>292</v>
      </c>
      <c r="U3366" s="23">
        <v>1</v>
      </c>
      <c r="W3366" s="28">
        <f t="shared" si="406"/>
        <v>1</v>
      </c>
    </row>
    <row r="3367" spans="1:23" outlineLevel="2" x14ac:dyDescent="0.25">
      <c r="A3367" s="20" t="s">
        <v>1531</v>
      </c>
      <c r="B3367" s="20">
        <v>1452</v>
      </c>
      <c r="C3367" s="20" t="s">
        <v>131</v>
      </c>
      <c r="D3367" s="20">
        <v>1672</v>
      </c>
      <c r="E3367" s="20" t="s">
        <v>94</v>
      </c>
      <c r="F3367" s="20">
        <v>1673</v>
      </c>
      <c r="G3367" s="20" t="s">
        <v>94</v>
      </c>
      <c r="R3367" s="23">
        <v>1</v>
      </c>
      <c r="W3367" s="28">
        <f t="shared" si="406"/>
        <v>1</v>
      </c>
    </row>
    <row r="3368" spans="1:23" outlineLevel="2" x14ac:dyDescent="0.25">
      <c r="A3368" s="20" t="s">
        <v>1531</v>
      </c>
      <c r="B3368" s="20">
        <v>1452</v>
      </c>
      <c r="C3368" s="20" t="s">
        <v>131</v>
      </c>
      <c r="D3368" s="20">
        <v>1067</v>
      </c>
      <c r="E3368" s="20" t="s">
        <v>97</v>
      </c>
      <c r="F3368" s="20">
        <v>1068</v>
      </c>
      <c r="G3368" s="20" t="s">
        <v>97</v>
      </c>
      <c r="U3368" s="23">
        <v>1</v>
      </c>
      <c r="W3368" s="28">
        <f t="shared" si="406"/>
        <v>1</v>
      </c>
    </row>
    <row r="3369" spans="1:23" outlineLevel="2" x14ac:dyDescent="0.25">
      <c r="A3369" s="20" t="s">
        <v>1531</v>
      </c>
      <c r="B3369" s="20">
        <v>1452</v>
      </c>
      <c r="C3369" s="20" t="s">
        <v>131</v>
      </c>
      <c r="D3369" s="20">
        <v>1452</v>
      </c>
      <c r="E3369" s="20" t="s">
        <v>131</v>
      </c>
      <c r="F3369" s="20">
        <v>586</v>
      </c>
      <c r="G3369" s="20" t="s">
        <v>511</v>
      </c>
      <c r="J3369" s="23">
        <v>15</v>
      </c>
      <c r="K3369" s="23">
        <v>4</v>
      </c>
      <c r="L3369" s="23">
        <v>15</v>
      </c>
      <c r="W3369" s="28">
        <f t="shared" si="406"/>
        <v>34</v>
      </c>
    </row>
    <row r="3370" spans="1:23" outlineLevel="2" x14ac:dyDescent="0.25">
      <c r="A3370" s="20" t="s">
        <v>1531</v>
      </c>
      <c r="B3370" s="20">
        <v>1452</v>
      </c>
      <c r="C3370" s="20" t="s">
        <v>131</v>
      </c>
      <c r="D3370" s="20">
        <v>1452</v>
      </c>
      <c r="E3370" s="20" t="s">
        <v>131</v>
      </c>
      <c r="F3370" s="20">
        <v>836</v>
      </c>
      <c r="G3370" s="20" t="s">
        <v>512</v>
      </c>
      <c r="J3370" s="23">
        <v>1</v>
      </c>
      <c r="K3370" s="23">
        <v>1</v>
      </c>
      <c r="N3370" s="23">
        <v>2</v>
      </c>
      <c r="W3370" s="28">
        <f t="shared" si="406"/>
        <v>4</v>
      </c>
    </row>
    <row r="3371" spans="1:23" outlineLevel="2" x14ac:dyDescent="0.25">
      <c r="A3371" s="20" t="s">
        <v>1531</v>
      </c>
      <c r="B3371" s="20">
        <v>1452</v>
      </c>
      <c r="C3371" s="20" t="s">
        <v>131</v>
      </c>
      <c r="D3371" s="20">
        <v>1452</v>
      </c>
      <c r="E3371" s="20" t="s">
        <v>131</v>
      </c>
      <c r="F3371" s="20">
        <v>1454</v>
      </c>
      <c r="G3371" s="20" t="s">
        <v>513</v>
      </c>
      <c r="T3371" s="23">
        <v>19</v>
      </c>
      <c r="U3371" s="23">
        <v>12</v>
      </c>
      <c r="V3371" s="23">
        <v>13</v>
      </c>
      <c r="W3371" s="28">
        <f t="shared" si="406"/>
        <v>44</v>
      </c>
    </row>
    <row r="3372" spans="1:23" outlineLevel="2" x14ac:dyDescent="0.25">
      <c r="A3372" s="20" t="s">
        <v>1531</v>
      </c>
      <c r="B3372" s="20">
        <v>1452</v>
      </c>
      <c r="C3372" s="20" t="s">
        <v>131</v>
      </c>
      <c r="D3372" s="20">
        <v>1452</v>
      </c>
      <c r="E3372" s="20" t="s">
        <v>131</v>
      </c>
      <c r="F3372" s="20">
        <v>1453</v>
      </c>
      <c r="G3372" s="20" t="s">
        <v>514</v>
      </c>
      <c r="R3372" s="23">
        <v>10</v>
      </c>
      <c r="S3372" s="23">
        <v>11</v>
      </c>
      <c r="W3372" s="28">
        <f t="shared" si="406"/>
        <v>21</v>
      </c>
    </row>
    <row r="3373" spans="1:23" outlineLevel="2" x14ac:dyDescent="0.25">
      <c r="A3373" s="20" t="s">
        <v>1531</v>
      </c>
      <c r="B3373" s="20">
        <v>1452</v>
      </c>
      <c r="C3373" s="20" t="s">
        <v>131</v>
      </c>
      <c r="D3373" s="20">
        <v>1452</v>
      </c>
      <c r="E3373" s="20" t="s">
        <v>131</v>
      </c>
      <c r="F3373" s="20">
        <v>581</v>
      </c>
      <c r="G3373" s="20" t="s">
        <v>515</v>
      </c>
      <c r="H3373" s="23">
        <v>2</v>
      </c>
      <c r="M3373" s="23">
        <v>8</v>
      </c>
      <c r="N3373" s="23">
        <v>13</v>
      </c>
      <c r="O3373" s="23">
        <v>4</v>
      </c>
      <c r="W3373" s="28">
        <f t="shared" si="406"/>
        <v>27</v>
      </c>
    </row>
    <row r="3374" spans="1:23" outlineLevel="2" x14ac:dyDescent="0.25">
      <c r="A3374" s="20" t="s">
        <v>1531</v>
      </c>
      <c r="B3374" s="20">
        <v>1452</v>
      </c>
      <c r="C3374" s="20" t="s">
        <v>131</v>
      </c>
      <c r="D3374" s="20">
        <v>1452</v>
      </c>
      <c r="E3374" s="20" t="s">
        <v>131</v>
      </c>
      <c r="F3374" s="20">
        <v>585</v>
      </c>
      <c r="G3374" s="20" t="s">
        <v>516</v>
      </c>
      <c r="O3374" s="23">
        <v>2</v>
      </c>
      <c r="P3374" s="23">
        <v>14</v>
      </c>
      <c r="Q3374" s="23">
        <v>8</v>
      </c>
      <c r="W3374" s="28">
        <f t="shared" si="406"/>
        <v>24</v>
      </c>
    </row>
    <row r="3375" spans="1:23" outlineLevel="2" x14ac:dyDescent="0.25">
      <c r="A3375" s="20" t="s">
        <v>1531</v>
      </c>
      <c r="B3375" s="20">
        <v>1452</v>
      </c>
      <c r="C3375" s="20" t="s">
        <v>131</v>
      </c>
      <c r="D3375" s="20">
        <v>1452</v>
      </c>
      <c r="E3375" s="20" t="s">
        <v>131</v>
      </c>
      <c r="F3375" s="20">
        <v>583</v>
      </c>
      <c r="G3375" s="20" t="s">
        <v>517</v>
      </c>
      <c r="L3375" s="23">
        <v>1</v>
      </c>
      <c r="N3375" s="23">
        <v>1</v>
      </c>
      <c r="W3375" s="28">
        <f t="shared" si="406"/>
        <v>2</v>
      </c>
    </row>
    <row r="3376" spans="1:23" outlineLevel="2" x14ac:dyDescent="0.25">
      <c r="A3376" s="20" t="s">
        <v>1531</v>
      </c>
      <c r="B3376" s="20">
        <v>1452</v>
      </c>
      <c r="C3376" s="20" t="s">
        <v>131</v>
      </c>
      <c r="D3376" s="20">
        <v>1452</v>
      </c>
      <c r="E3376" s="20" t="s">
        <v>131</v>
      </c>
      <c r="F3376" s="20">
        <v>838</v>
      </c>
      <c r="G3376" s="20" t="s">
        <v>518</v>
      </c>
      <c r="Q3376" s="23">
        <v>1</v>
      </c>
      <c r="W3376" s="28">
        <f t="shared" si="406"/>
        <v>1</v>
      </c>
    </row>
    <row r="3377" spans="1:23" outlineLevel="2" x14ac:dyDescent="0.25">
      <c r="A3377" s="20" t="s">
        <v>1531</v>
      </c>
      <c r="B3377" s="20">
        <v>1452</v>
      </c>
      <c r="C3377" s="20" t="s">
        <v>131</v>
      </c>
      <c r="D3377" s="20">
        <v>765</v>
      </c>
      <c r="E3377" s="20" t="s">
        <v>156</v>
      </c>
      <c r="F3377" s="20">
        <v>770</v>
      </c>
      <c r="G3377" s="20" t="s">
        <v>635</v>
      </c>
      <c r="T3377" s="23">
        <v>1</v>
      </c>
      <c r="W3377" s="28">
        <f t="shared" si="406"/>
        <v>1</v>
      </c>
    </row>
    <row r="3378" spans="1:23" outlineLevel="2" x14ac:dyDescent="0.25">
      <c r="A3378" s="20" t="s">
        <v>1531</v>
      </c>
      <c r="B3378" s="20">
        <v>1452</v>
      </c>
      <c r="C3378" s="20" t="s">
        <v>131</v>
      </c>
      <c r="D3378" s="20">
        <v>1738</v>
      </c>
      <c r="E3378" s="20" t="s">
        <v>202</v>
      </c>
      <c r="F3378" s="20">
        <v>835</v>
      </c>
      <c r="G3378" s="20" t="s">
        <v>801</v>
      </c>
      <c r="J3378" s="23">
        <v>1</v>
      </c>
      <c r="M3378" s="23">
        <v>1</v>
      </c>
      <c r="P3378" s="23">
        <v>1</v>
      </c>
      <c r="W3378" s="28">
        <f t="shared" ref="W3378:W3449" si="414">SUM(H3378:V3378)</f>
        <v>3</v>
      </c>
    </row>
    <row r="3379" spans="1:23" outlineLevel="1" x14ac:dyDescent="0.25">
      <c r="A3379" s="24" t="s">
        <v>2089</v>
      </c>
      <c r="B3379" s="25"/>
      <c r="C3379" s="25"/>
      <c r="D3379" s="25"/>
      <c r="E3379" s="25"/>
      <c r="F3379" s="25"/>
      <c r="G3379" s="25"/>
      <c r="H3379" s="26">
        <f t="shared" ref="H3379:W3379" si="415">SUBTOTAL(9,H3366:H3378)</f>
        <v>2</v>
      </c>
      <c r="I3379" s="26">
        <f t="shared" si="415"/>
        <v>0</v>
      </c>
      <c r="J3379" s="26">
        <f t="shared" si="415"/>
        <v>17</v>
      </c>
      <c r="K3379" s="26">
        <f t="shared" si="415"/>
        <v>5</v>
      </c>
      <c r="L3379" s="26">
        <f t="shared" si="415"/>
        <v>16</v>
      </c>
      <c r="M3379" s="26">
        <f t="shared" si="415"/>
        <v>9</v>
      </c>
      <c r="N3379" s="26">
        <f t="shared" si="415"/>
        <v>16</v>
      </c>
      <c r="O3379" s="26">
        <f t="shared" si="415"/>
        <v>6</v>
      </c>
      <c r="P3379" s="26">
        <f t="shared" si="415"/>
        <v>15</v>
      </c>
      <c r="Q3379" s="26">
        <f t="shared" si="415"/>
        <v>9</v>
      </c>
      <c r="R3379" s="26">
        <f t="shared" si="415"/>
        <v>11</v>
      </c>
      <c r="S3379" s="26">
        <f t="shared" si="415"/>
        <v>11</v>
      </c>
      <c r="T3379" s="26">
        <f t="shared" si="415"/>
        <v>20</v>
      </c>
      <c r="U3379" s="26">
        <f t="shared" si="415"/>
        <v>14</v>
      </c>
      <c r="V3379" s="26">
        <f t="shared" si="415"/>
        <v>13</v>
      </c>
      <c r="W3379" s="28">
        <f t="shared" si="415"/>
        <v>164</v>
      </c>
    </row>
    <row r="3380" spans="1:23" outlineLevel="2" x14ac:dyDescent="0.25">
      <c r="A3380" s="20" t="s">
        <v>1532</v>
      </c>
      <c r="B3380" s="20">
        <v>722</v>
      </c>
      <c r="C3380" s="20" t="s">
        <v>149</v>
      </c>
      <c r="D3380" s="20">
        <v>722</v>
      </c>
      <c r="E3380" s="20" t="s">
        <v>149</v>
      </c>
      <c r="F3380" s="20">
        <v>725</v>
      </c>
      <c r="G3380" s="20" t="s">
        <v>605</v>
      </c>
      <c r="Q3380" s="23">
        <v>1</v>
      </c>
      <c r="S3380" s="23">
        <v>1</v>
      </c>
      <c r="T3380" s="23">
        <v>1</v>
      </c>
      <c r="W3380" s="28">
        <f t="shared" si="414"/>
        <v>3</v>
      </c>
    </row>
    <row r="3381" spans="1:23" outlineLevel="1" x14ac:dyDescent="0.25">
      <c r="A3381" s="24" t="s">
        <v>2090</v>
      </c>
      <c r="B3381" s="25"/>
      <c r="C3381" s="25"/>
      <c r="D3381" s="25"/>
      <c r="E3381" s="25"/>
      <c r="F3381" s="25"/>
      <c r="G3381" s="25"/>
      <c r="H3381" s="26">
        <f t="shared" ref="H3381:W3381" si="416">SUBTOTAL(9,H3380:H3380)</f>
        <v>0</v>
      </c>
      <c r="I3381" s="26">
        <f t="shared" si="416"/>
        <v>0</v>
      </c>
      <c r="J3381" s="26">
        <f t="shared" si="416"/>
        <v>0</v>
      </c>
      <c r="K3381" s="26">
        <f t="shared" si="416"/>
        <v>0</v>
      </c>
      <c r="L3381" s="26">
        <f t="shared" si="416"/>
        <v>0</v>
      </c>
      <c r="M3381" s="26">
        <f t="shared" si="416"/>
        <v>0</v>
      </c>
      <c r="N3381" s="26">
        <f t="shared" si="416"/>
        <v>0</v>
      </c>
      <c r="O3381" s="26">
        <f t="shared" si="416"/>
        <v>0</v>
      </c>
      <c r="P3381" s="26">
        <f t="shared" si="416"/>
        <v>0</v>
      </c>
      <c r="Q3381" s="26">
        <f t="shared" si="416"/>
        <v>1</v>
      </c>
      <c r="R3381" s="26">
        <f t="shared" si="416"/>
        <v>0</v>
      </c>
      <c r="S3381" s="26">
        <f t="shared" si="416"/>
        <v>1</v>
      </c>
      <c r="T3381" s="26">
        <f t="shared" si="416"/>
        <v>1</v>
      </c>
      <c r="U3381" s="26">
        <f t="shared" si="416"/>
        <v>0</v>
      </c>
      <c r="V3381" s="26">
        <f t="shared" si="416"/>
        <v>0</v>
      </c>
      <c r="W3381" s="28">
        <f t="shared" si="416"/>
        <v>3</v>
      </c>
    </row>
    <row r="3382" spans="1:23" outlineLevel="2" x14ac:dyDescent="0.25">
      <c r="A3382" s="20" t="s">
        <v>1533</v>
      </c>
      <c r="B3382" s="20">
        <v>646</v>
      </c>
      <c r="C3382" s="20" t="s">
        <v>135</v>
      </c>
      <c r="D3382" s="20">
        <v>14</v>
      </c>
      <c r="E3382" s="20" t="s">
        <v>24</v>
      </c>
      <c r="F3382" s="20">
        <v>27</v>
      </c>
      <c r="G3382" s="20" t="s">
        <v>270</v>
      </c>
      <c r="L3382" s="23">
        <v>1</v>
      </c>
      <c r="W3382" s="28">
        <f t="shared" si="414"/>
        <v>1</v>
      </c>
    </row>
    <row r="3383" spans="1:23" outlineLevel="2" x14ac:dyDescent="0.25">
      <c r="A3383" s="20" t="s">
        <v>1533</v>
      </c>
      <c r="B3383" s="20">
        <v>646</v>
      </c>
      <c r="C3383" s="20" t="s">
        <v>135</v>
      </c>
      <c r="D3383" s="20">
        <v>14</v>
      </c>
      <c r="E3383" s="20" t="s">
        <v>24</v>
      </c>
      <c r="F3383" s="20">
        <v>19</v>
      </c>
      <c r="G3383" s="20" t="s">
        <v>273</v>
      </c>
      <c r="H3383" s="23">
        <v>1</v>
      </c>
      <c r="J3383" s="23">
        <v>1</v>
      </c>
      <c r="W3383" s="28">
        <f t="shared" si="414"/>
        <v>2</v>
      </c>
    </row>
    <row r="3384" spans="1:23" outlineLevel="2" x14ac:dyDescent="0.25">
      <c r="A3384" s="20" t="s">
        <v>1533</v>
      </c>
      <c r="B3384" s="20">
        <v>646</v>
      </c>
      <c r="C3384" s="20" t="s">
        <v>135</v>
      </c>
      <c r="D3384" s="20">
        <v>1631</v>
      </c>
      <c r="E3384" s="20" t="s">
        <v>63</v>
      </c>
      <c r="F3384" s="20">
        <v>1649</v>
      </c>
      <c r="G3384" s="20" t="s">
        <v>346</v>
      </c>
      <c r="J3384" s="23">
        <v>1</v>
      </c>
      <c r="M3384" s="23">
        <v>1</v>
      </c>
      <c r="W3384" s="28">
        <f t="shared" si="414"/>
        <v>2</v>
      </c>
    </row>
    <row r="3385" spans="1:23" outlineLevel="2" x14ac:dyDescent="0.25">
      <c r="A3385" s="20" t="s">
        <v>1533</v>
      </c>
      <c r="B3385" s="20">
        <v>646</v>
      </c>
      <c r="C3385" s="20" t="s">
        <v>135</v>
      </c>
      <c r="D3385" s="20">
        <v>1672</v>
      </c>
      <c r="E3385" s="20" t="s">
        <v>94</v>
      </c>
      <c r="F3385" s="20">
        <v>1673</v>
      </c>
      <c r="G3385" s="20" t="s">
        <v>94</v>
      </c>
      <c r="T3385" s="23">
        <v>1</v>
      </c>
      <c r="U3385" s="23">
        <v>1</v>
      </c>
      <c r="W3385" s="28">
        <f t="shared" si="414"/>
        <v>2</v>
      </c>
    </row>
    <row r="3386" spans="1:23" outlineLevel="2" x14ac:dyDescent="0.25">
      <c r="A3386" s="20" t="s">
        <v>1533</v>
      </c>
      <c r="B3386" s="20">
        <v>646</v>
      </c>
      <c r="C3386" s="20" t="s">
        <v>135</v>
      </c>
      <c r="D3386" s="20">
        <v>635</v>
      </c>
      <c r="E3386" s="20" t="s">
        <v>133</v>
      </c>
      <c r="F3386" s="20">
        <v>639</v>
      </c>
      <c r="G3386" s="20" t="s">
        <v>528</v>
      </c>
      <c r="K3386" s="23">
        <v>1</v>
      </c>
      <c r="W3386" s="28">
        <f t="shared" si="414"/>
        <v>1</v>
      </c>
    </row>
    <row r="3387" spans="1:23" outlineLevel="2" x14ac:dyDescent="0.25">
      <c r="A3387" s="20" t="s">
        <v>1533</v>
      </c>
      <c r="B3387" s="20">
        <v>646</v>
      </c>
      <c r="C3387" s="20" t="s">
        <v>135</v>
      </c>
      <c r="D3387" s="20">
        <v>1456</v>
      </c>
      <c r="E3387" s="20" t="s">
        <v>134</v>
      </c>
      <c r="F3387" s="20">
        <v>292</v>
      </c>
      <c r="G3387" s="20" t="s">
        <v>531</v>
      </c>
      <c r="K3387" s="23">
        <v>3</v>
      </c>
      <c r="P3387" s="23">
        <v>1</v>
      </c>
      <c r="W3387" s="28">
        <f t="shared" si="414"/>
        <v>4</v>
      </c>
    </row>
    <row r="3388" spans="1:23" outlineLevel="2" x14ac:dyDescent="0.25">
      <c r="A3388" s="20" t="s">
        <v>1533</v>
      </c>
      <c r="B3388" s="20">
        <v>646</v>
      </c>
      <c r="C3388" s="20" t="s">
        <v>135</v>
      </c>
      <c r="D3388" s="20">
        <v>1456</v>
      </c>
      <c r="E3388" s="20" t="s">
        <v>134</v>
      </c>
      <c r="F3388" s="20">
        <v>361</v>
      </c>
      <c r="G3388" s="20" t="s">
        <v>533</v>
      </c>
      <c r="J3388" s="23">
        <v>1</v>
      </c>
      <c r="K3388" s="23">
        <v>2</v>
      </c>
      <c r="L3388" s="23">
        <v>1</v>
      </c>
      <c r="N3388" s="23">
        <v>1</v>
      </c>
      <c r="W3388" s="28">
        <f t="shared" si="414"/>
        <v>5</v>
      </c>
    </row>
    <row r="3389" spans="1:23" outlineLevel="2" x14ac:dyDescent="0.25">
      <c r="A3389" s="20" t="s">
        <v>1533</v>
      </c>
      <c r="B3389" s="20">
        <v>646</v>
      </c>
      <c r="C3389" s="20" t="s">
        <v>135</v>
      </c>
      <c r="D3389" s="20">
        <v>646</v>
      </c>
      <c r="E3389" s="20" t="s">
        <v>135</v>
      </c>
      <c r="F3389" s="20">
        <v>650</v>
      </c>
      <c r="G3389" s="20" t="s">
        <v>536</v>
      </c>
      <c r="J3389" s="23">
        <v>1</v>
      </c>
      <c r="K3389" s="23">
        <v>3</v>
      </c>
      <c r="M3389" s="23">
        <v>3</v>
      </c>
      <c r="N3389" s="23">
        <v>1</v>
      </c>
      <c r="O3389" s="23">
        <v>3</v>
      </c>
      <c r="P3389" s="23">
        <v>7</v>
      </c>
      <c r="W3389" s="28">
        <f t="shared" si="414"/>
        <v>18</v>
      </c>
    </row>
    <row r="3390" spans="1:23" outlineLevel="2" x14ac:dyDescent="0.25">
      <c r="A3390" s="20" t="s">
        <v>1533</v>
      </c>
      <c r="B3390" s="20">
        <v>646</v>
      </c>
      <c r="C3390" s="20" t="s">
        <v>135</v>
      </c>
      <c r="D3390" s="20">
        <v>646</v>
      </c>
      <c r="E3390" s="20" t="s">
        <v>135</v>
      </c>
      <c r="F3390" s="20">
        <v>649</v>
      </c>
      <c r="G3390" s="20" t="s">
        <v>538</v>
      </c>
      <c r="H3390" s="23">
        <v>4</v>
      </c>
      <c r="L3390" s="23">
        <v>2</v>
      </c>
      <c r="M3390" s="23">
        <v>1</v>
      </c>
      <c r="N3390" s="23">
        <v>2</v>
      </c>
      <c r="O3390" s="23">
        <v>3</v>
      </c>
      <c r="P3390" s="23">
        <v>1</v>
      </c>
      <c r="W3390" s="28">
        <f t="shared" si="414"/>
        <v>13</v>
      </c>
    </row>
    <row r="3391" spans="1:23" outlineLevel="2" x14ac:dyDescent="0.25">
      <c r="A3391" s="20" t="s">
        <v>1533</v>
      </c>
      <c r="B3391" s="20">
        <v>646</v>
      </c>
      <c r="C3391" s="20" t="s">
        <v>135</v>
      </c>
      <c r="D3391" s="20">
        <v>646</v>
      </c>
      <c r="E3391" s="20" t="s">
        <v>135</v>
      </c>
      <c r="F3391" s="20">
        <v>652</v>
      </c>
      <c r="G3391" s="20" t="s">
        <v>540</v>
      </c>
      <c r="H3391" s="23">
        <v>16</v>
      </c>
      <c r="I3391" s="23">
        <v>1</v>
      </c>
      <c r="J3391" s="23">
        <v>49</v>
      </c>
      <c r="K3391" s="23">
        <v>28</v>
      </c>
      <c r="L3391" s="23">
        <v>45</v>
      </c>
      <c r="M3391" s="23">
        <v>45</v>
      </c>
      <c r="N3391" s="23">
        <v>34</v>
      </c>
      <c r="O3391" s="23">
        <v>47</v>
      </c>
      <c r="P3391" s="23">
        <v>45</v>
      </c>
      <c r="W3391" s="28">
        <f t="shared" si="414"/>
        <v>310</v>
      </c>
    </row>
    <row r="3392" spans="1:23" outlineLevel="2" x14ac:dyDescent="0.25">
      <c r="A3392" s="20" t="s">
        <v>1533</v>
      </c>
      <c r="B3392" s="20">
        <v>646</v>
      </c>
      <c r="C3392" s="20" t="s">
        <v>135</v>
      </c>
      <c r="D3392" s="20">
        <v>646</v>
      </c>
      <c r="E3392" s="20" t="s">
        <v>135</v>
      </c>
      <c r="F3392" s="20">
        <v>656</v>
      </c>
      <c r="G3392" s="20" t="s">
        <v>541</v>
      </c>
      <c r="S3392" s="23">
        <v>39</v>
      </c>
      <c r="T3392" s="23">
        <v>48</v>
      </c>
      <c r="U3392" s="23">
        <v>50</v>
      </c>
      <c r="V3392" s="23">
        <v>62</v>
      </c>
      <c r="W3392" s="28">
        <f t="shared" si="414"/>
        <v>199</v>
      </c>
    </row>
    <row r="3393" spans="1:23" outlineLevel="2" x14ac:dyDescent="0.25">
      <c r="A3393" s="20" t="s">
        <v>1533</v>
      </c>
      <c r="B3393" s="20">
        <v>646</v>
      </c>
      <c r="C3393" s="20" t="s">
        <v>135</v>
      </c>
      <c r="D3393" s="20">
        <v>646</v>
      </c>
      <c r="E3393" s="20" t="s">
        <v>135</v>
      </c>
      <c r="F3393" s="20">
        <v>655</v>
      </c>
      <c r="G3393" s="20" t="s">
        <v>542</v>
      </c>
      <c r="Q3393" s="23">
        <v>47</v>
      </c>
      <c r="R3393" s="23">
        <v>43</v>
      </c>
      <c r="W3393" s="28">
        <f t="shared" si="414"/>
        <v>90</v>
      </c>
    </row>
    <row r="3394" spans="1:23" outlineLevel="2" x14ac:dyDescent="0.25">
      <c r="A3394" s="20" t="s">
        <v>1533</v>
      </c>
      <c r="B3394" s="20">
        <v>646</v>
      </c>
      <c r="C3394" s="20" t="s">
        <v>135</v>
      </c>
      <c r="D3394" s="20">
        <v>646</v>
      </c>
      <c r="E3394" s="20" t="s">
        <v>135</v>
      </c>
      <c r="F3394" s="20">
        <v>660</v>
      </c>
      <c r="G3394" s="20" t="s">
        <v>543</v>
      </c>
      <c r="M3394" s="23">
        <v>2</v>
      </c>
      <c r="O3394" s="23">
        <v>1</v>
      </c>
      <c r="P3394" s="23">
        <v>1</v>
      </c>
      <c r="W3394" s="28">
        <f t="shared" si="414"/>
        <v>4</v>
      </c>
    </row>
    <row r="3395" spans="1:23" outlineLevel="2" x14ac:dyDescent="0.25">
      <c r="A3395" s="20" t="s">
        <v>1533</v>
      </c>
      <c r="B3395" s="20">
        <v>646</v>
      </c>
      <c r="C3395" s="20" t="s">
        <v>135</v>
      </c>
      <c r="D3395" s="20">
        <v>1498</v>
      </c>
      <c r="E3395" s="20" t="s">
        <v>181</v>
      </c>
      <c r="F3395" s="20">
        <v>750</v>
      </c>
      <c r="G3395" s="20" t="s">
        <v>738</v>
      </c>
      <c r="H3395" s="23">
        <v>1</v>
      </c>
      <c r="W3395" s="28">
        <f t="shared" si="414"/>
        <v>1</v>
      </c>
    </row>
    <row r="3396" spans="1:23" outlineLevel="1" x14ac:dyDescent="0.25">
      <c r="A3396" s="24" t="s">
        <v>2091</v>
      </c>
      <c r="B3396" s="25"/>
      <c r="C3396" s="25"/>
      <c r="D3396" s="25"/>
      <c r="E3396" s="25"/>
      <c r="F3396" s="25"/>
      <c r="G3396" s="25"/>
      <c r="H3396" s="26">
        <f t="shared" ref="H3396:W3396" si="417">SUBTOTAL(9,H3382:H3395)</f>
        <v>22</v>
      </c>
      <c r="I3396" s="26">
        <f t="shared" si="417"/>
        <v>1</v>
      </c>
      <c r="J3396" s="26">
        <f t="shared" si="417"/>
        <v>53</v>
      </c>
      <c r="K3396" s="26">
        <f t="shared" si="417"/>
        <v>37</v>
      </c>
      <c r="L3396" s="26">
        <f t="shared" si="417"/>
        <v>49</v>
      </c>
      <c r="M3396" s="26">
        <f t="shared" si="417"/>
        <v>52</v>
      </c>
      <c r="N3396" s="26">
        <f t="shared" si="417"/>
        <v>38</v>
      </c>
      <c r="O3396" s="26">
        <f t="shared" si="417"/>
        <v>54</v>
      </c>
      <c r="P3396" s="26">
        <f t="shared" si="417"/>
        <v>55</v>
      </c>
      <c r="Q3396" s="26">
        <f t="shared" si="417"/>
        <v>47</v>
      </c>
      <c r="R3396" s="26">
        <f t="shared" si="417"/>
        <v>43</v>
      </c>
      <c r="S3396" s="26">
        <f t="shared" si="417"/>
        <v>39</v>
      </c>
      <c r="T3396" s="26">
        <f t="shared" si="417"/>
        <v>49</v>
      </c>
      <c r="U3396" s="26">
        <f t="shared" si="417"/>
        <v>51</v>
      </c>
      <c r="V3396" s="26">
        <f t="shared" si="417"/>
        <v>62</v>
      </c>
      <c r="W3396" s="28">
        <f t="shared" si="417"/>
        <v>652</v>
      </c>
    </row>
    <row r="3397" spans="1:23" outlineLevel="2" x14ac:dyDescent="0.25">
      <c r="A3397" s="20" t="s">
        <v>1534</v>
      </c>
      <c r="B3397" s="20">
        <v>1451</v>
      </c>
      <c r="C3397" s="20" t="s">
        <v>130</v>
      </c>
      <c r="D3397" s="20">
        <v>1148</v>
      </c>
      <c r="E3397" s="20" t="s">
        <v>228</v>
      </c>
      <c r="F3397" s="20">
        <v>1149</v>
      </c>
      <c r="G3397" s="20" t="s">
        <v>228</v>
      </c>
      <c r="S3397" s="23">
        <v>15</v>
      </c>
      <c r="T3397" s="23">
        <v>21</v>
      </c>
      <c r="U3397" s="23">
        <v>10</v>
      </c>
      <c r="V3397" s="23">
        <v>14</v>
      </c>
      <c r="W3397" s="28">
        <f t="shared" si="414"/>
        <v>60</v>
      </c>
    </row>
    <row r="3398" spans="1:23" outlineLevel="2" x14ac:dyDescent="0.25">
      <c r="A3398" s="20" t="s">
        <v>1534</v>
      </c>
      <c r="B3398" s="20">
        <v>1451</v>
      </c>
      <c r="C3398" s="20" t="s">
        <v>130</v>
      </c>
      <c r="D3398" s="20">
        <v>1672</v>
      </c>
      <c r="E3398" s="20" t="s">
        <v>94</v>
      </c>
      <c r="F3398" s="20">
        <v>1673</v>
      </c>
      <c r="G3398" s="20" t="s">
        <v>94</v>
      </c>
      <c r="Q3398" s="23">
        <v>1</v>
      </c>
      <c r="S3398" s="23">
        <v>2</v>
      </c>
      <c r="W3398" s="28">
        <f t="shared" si="414"/>
        <v>3</v>
      </c>
    </row>
    <row r="3399" spans="1:23" outlineLevel="2" x14ac:dyDescent="0.25">
      <c r="A3399" s="20" t="s">
        <v>1534</v>
      </c>
      <c r="B3399" s="20">
        <v>1451</v>
      </c>
      <c r="C3399" s="20" t="s">
        <v>130</v>
      </c>
      <c r="D3399" s="20">
        <v>561</v>
      </c>
      <c r="E3399" s="20" t="s">
        <v>121</v>
      </c>
      <c r="F3399" s="20">
        <v>563</v>
      </c>
      <c r="G3399" s="20" t="s">
        <v>460</v>
      </c>
      <c r="H3399" s="23">
        <v>2</v>
      </c>
      <c r="W3399" s="28">
        <f t="shared" si="414"/>
        <v>2</v>
      </c>
    </row>
    <row r="3400" spans="1:23" outlineLevel="2" x14ac:dyDescent="0.25">
      <c r="A3400" s="20" t="s">
        <v>1534</v>
      </c>
      <c r="B3400" s="20">
        <v>1451</v>
      </c>
      <c r="C3400" s="20" t="s">
        <v>130</v>
      </c>
      <c r="D3400" s="20">
        <v>1451</v>
      </c>
      <c r="E3400" s="20" t="s">
        <v>130</v>
      </c>
      <c r="F3400" s="20">
        <v>133</v>
      </c>
      <c r="G3400" s="20" t="s">
        <v>505</v>
      </c>
      <c r="L3400" s="23">
        <v>1</v>
      </c>
      <c r="W3400" s="28">
        <f t="shared" si="414"/>
        <v>1</v>
      </c>
    </row>
    <row r="3401" spans="1:23" outlineLevel="2" x14ac:dyDescent="0.25">
      <c r="A3401" s="20" t="s">
        <v>1534</v>
      </c>
      <c r="B3401" s="20">
        <v>1451</v>
      </c>
      <c r="C3401" s="20" t="s">
        <v>130</v>
      </c>
      <c r="D3401" s="20">
        <v>1451</v>
      </c>
      <c r="E3401" s="20" t="s">
        <v>130</v>
      </c>
      <c r="F3401" s="20">
        <v>348</v>
      </c>
      <c r="G3401" s="20" t="s">
        <v>506</v>
      </c>
      <c r="J3401" s="23">
        <v>22</v>
      </c>
      <c r="K3401" s="23">
        <v>17</v>
      </c>
      <c r="L3401" s="23">
        <v>16</v>
      </c>
      <c r="M3401" s="23">
        <v>15</v>
      </c>
      <c r="N3401" s="23">
        <v>13</v>
      </c>
      <c r="O3401" s="23">
        <v>16</v>
      </c>
      <c r="P3401" s="23">
        <v>14</v>
      </c>
      <c r="Q3401" s="23">
        <v>9</v>
      </c>
      <c r="R3401" s="23">
        <v>11</v>
      </c>
      <c r="W3401" s="28">
        <f t="shared" si="414"/>
        <v>133</v>
      </c>
    </row>
    <row r="3402" spans="1:23" outlineLevel="2" x14ac:dyDescent="0.25">
      <c r="A3402" s="20" t="s">
        <v>1534</v>
      </c>
      <c r="B3402" s="20">
        <v>1451</v>
      </c>
      <c r="C3402" s="20" t="s">
        <v>130</v>
      </c>
      <c r="D3402" s="20">
        <v>1451</v>
      </c>
      <c r="E3402" s="20" t="s">
        <v>130</v>
      </c>
      <c r="F3402" s="20">
        <v>439</v>
      </c>
      <c r="G3402" s="20" t="s">
        <v>507</v>
      </c>
      <c r="H3402" s="23">
        <v>6</v>
      </c>
      <c r="I3402" s="23">
        <v>1</v>
      </c>
      <c r="W3402" s="28">
        <f t="shared" si="414"/>
        <v>7</v>
      </c>
    </row>
    <row r="3403" spans="1:23" outlineLevel="2" x14ac:dyDescent="0.25">
      <c r="A3403" s="20" t="s">
        <v>1534</v>
      </c>
      <c r="B3403" s="20">
        <v>1451</v>
      </c>
      <c r="C3403" s="20" t="s">
        <v>130</v>
      </c>
      <c r="D3403" s="20">
        <v>1451</v>
      </c>
      <c r="E3403" s="20" t="s">
        <v>130</v>
      </c>
      <c r="F3403" s="20">
        <v>517</v>
      </c>
      <c r="G3403" s="20" t="s">
        <v>509</v>
      </c>
      <c r="N3403" s="23">
        <v>1</v>
      </c>
      <c r="P3403" s="23">
        <v>1</v>
      </c>
      <c r="Q3403" s="23">
        <v>2</v>
      </c>
      <c r="R3403" s="23">
        <v>2</v>
      </c>
      <c r="W3403" s="28">
        <f t="shared" si="414"/>
        <v>6</v>
      </c>
    </row>
    <row r="3404" spans="1:23" outlineLevel="2" x14ac:dyDescent="0.25">
      <c r="A3404" s="20" t="s">
        <v>1534</v>
      </c>
      <c r="B3404" s="20">
        <v>1451</v>
      </c>
      <c r="C3404" s="20" t="s">
        <v>130</v>
      </c>
      <c r="D3404" s="20">
        <v>1457</v>
      </c>
      <c r="E3404" s="20" t="s">
        <v>136</v>
      </c>
      <c r="F3404" s="20">
        <v>136</v>
      </c>
      <c r="G3404" s="20" t="s">
        <v>547</v>
      </c>
      <c r="K3404" s="23">
        <v>1</v>
      </c>
      <c r="N3404" s="23">
        <v>1</v>
      </c>
      <c r="W3404" s="28">
        <f t="shared" si="414"/>
        <v>2</v>
      </c>
    </row>
    <row r="3405" spans="1:23" outlineLevel="2" x14ac:dyDescent="0.25">
      <c r="A3405" s="20" t="s">
        <v>1534</v>
      </c>
      <c r="B3405" s="20">
        <v>1451</v>
      </c>
      <c r="C3405" s="20" t="s">
        <v>130</v>
      </c>
      <c r="D3405" s="20">
        <v>826</v>
      </c>
      <c r="E3405" s="20" t="s">
        <v>161</v>
      </c>
      <c r="F3405" s="20">
        <v>827</v>
      </c>
      <c r="G3405" s="20" t="s">
        <v>651</v>
      </c>
      <c r="J3405" s="23">
        <v>1</v>
      </c>
      <c r="L3405" s="23">
        <v>1</v>
      </c>
      <c r="M3405" s="23">
        <v>1</v>
      </c>
      <c r="P3405" s="23">
        <v>1</v>
      </c>
      <c r="W3405" s="28">
        <f t="shared" si="414"/>
        <v>4</v>
      </c>
    </row>
    <row r="3406" spans="1:23" outlineLevel="2" x14ac:dyDescent="0.25">
      <c r="A3406" s="20" t="s">
        <v>1534</v>
      </c>
      <c r="B3406" s="20">
        <v>1451</v>
      </c>
      <c r="C3406" s="20" t="s">
        <v>130</v>
      </c>
      <c r="D3406" s="20">
        <v>473</v>
      </c>
      <c r="E3406" s="20" t="s">
        <v>206</v>
      </c>
      <c r="F3406" s="20">
        <v>474</v>
      </c>
      <c r="G3406" s="20" t="s">
        <v>805</v>
      </c>
      <c r="K3406" s="23">
        <v>1</v>
      </c>
      <c r="O3406" s="23">
        <v>1</v>
      </c>
      <c r="R3406" s="23">
        <v>1</v>
      </c>
      <c r="W3406" s="28">
        <f t="shared" si="414"/>
        <v>3</v>
      </c>
    </row>
    <row r="3407" spans="1:23" outlineLevel="2" x14ac:dyDescent="0.25">
      <c r="A3407" s="20" t="s">
        <v>1534</v>
      </c>
      <c r="B3407" s="20">
        <v>1451</v>
      </c>
      <c r="C3407" s="20" t="s">
        <v>130</v>
      </c>
      <c r="D3407" s="20">
        <v>518</v>
      </c>
      <c r="E3407" s="20" t="s">
        <v>214</v>
      </c>
      <c r="F3407" s="20">
        <v>519</v>
      </c>
      <c r="G3407" s="20" t="s">
        <v>823</v>
      </c>
      <c r="T3407" s="23">
        <v>1</v>
      </c>
      <c r="U3407" s="23">
        <v>2</v>
      </c>
      <c r="W3407" s="28">
        <f t="shared" si="414"/>
        <v>3</v>
      </c>
    </row>
    <row r="3408" spans="1:23" outlineLevel="2" x14ac:dyDescent="0.25">
      <c r="A3408" s="20" t="s">
        <v>1534</v>
      </c>
      <c r="B3408" s="20">
        <v>1451</v>
      </c>
      <c r="C3408" s="20" t="s">
        <v>130</v>
      </c>
      <c r="D3408" s="20">
        <v>1671</v>
      </c>
      <c r="E3408" s="20" t="s">
        <v>216</v>
      </c>
      <c r="F3408" s="20">
        <v>530</v>
      </c>
      <c r="G3408" s="20" t="s">
        <v>829</v>
      </c>
      <c r="U3408" s="23">
        <v>1</v>
      </c>
      <c r="W3408" s="28">
        <f t="shared" si="414"/>
        <v>1</v>
      </c>
    </row>
    <row r="3409" spans="1:23" outlineLevel="1" x14ac:dyDescent="0.25">
      <c r="A3409" s="24" t="s">
        <v>2092</v>
      </c>
      <c r="B3409" s="25"/>
      <c r="C3409" s="25"/>
      <c r="D3409" s="25"/>
      <c r="E3409" s="25"/>
      <c r="F3409" s="25"/>
      <c r="G3409" s="25"/>
      <c r="H3409" s="26">
        <f t="shared" ref="H3409:W3409" si="418">SUBTOTAL(9,H3397:H3408)</f>
        <v>8</v>
      </c>
      <c r="I3409" s="26">
        <f t="shared" si="418"/>
        <v>1</v>
      </c>
      <c r="J3409" s="26">
        <f t="shared" si="418"/>
        <v>23</v>
      </c>
      <c r="K3409" s="26">
        <f t="shared" si="418"/>
        <v>19</v>
      </c>
      <c r="L3409" s="26">
        <f t="shared" si="418"/>
        <v>18</v>
      </c>
      <c r="M3409" s="26">
        <f t="shared" si="418"/>
        <v>16</v>
      </c>
      <c r="N3409" s="26">
        <f t="shared" si="418"/>
        <v>15</v>
      </c>
      <c r="O3409" s="26">
        <f t="shared" si="418"/>
        <v>17</v>
      </c>
      <c r="P3409" s="26">
        <f t="shared" si="418"/>
        <v>16</v>
      </c>
      <c r="Q3409" s="26">
        <f t="shared" si="418"/>
        <v>12</v>
      </c>
      <c r="R3409" s="26">
        <f t="shared" si="418"/>
        <v>14</v>
      </c>
      <c r="S3409" s="26">
        <f t="shared" si="418"/>
        <v>17</v>
      </c>
      <c r="T3409" s="26">
        <f t="shared" si="418"/>
        <v>22</v>
      </c>
      <c r="U3409" s="26">
        <f t="shared" si="418"/>
        <v>13</v>
      </c>
      <c r="V3409" s="26">
        <f t="shared" si="418"/>
        <v>14</v>
      </c>
      <c r="W3409" s="28">
        <f t="shared" si="418"/>
        <v>225</v>
      </c>
    </row>
    <row r="3410" spans="1:23" outlineLevel="2" x14ac:dyDescent="0.25">
      <c r="A3410" s="20" t="s">
        <v>1535</v>
      </c>
      <c r="B3410" s="20">
        <v>1458</v>
      </c>
      <c r="C3410" s="20" t="s">
        <v>137</v>
      </c>
      <c r="D3410" s="20">
        <v>1510</v>
      </c>
      <c r="E3410" s="20" t="s">
        <v>46</v>
      </c>
      <c r="F3410" s="20">
        <v>1511</v>
      </c>
      <c r="G3410" s="20" t="s">
        <v>46</v>
      </c>
      <c r="L3410" s="23">
        <v>1</v>
      </c>
      <c r="W3410" s="28">
        <f t="shared" si="414"/>
        <v>1</v>
      </c>
    </row>
    <row r="3411" spans="1:23" outlineLevel="2" x14ac:dyDescent="0.25">
      <c r="A3411" s="20" t="s">
        <v>1535</v>
      </c>
      <c r="B3411" s="20">
        <v>1458</v>
      </c>
      <c r="C3411" s="20" t="s">
        <v>137</v>
      </c>
      <c r="D3411" s="20">
        <v>1739</v>
      </c>
      <c r="E3411" s="20" t="s">
        <v>96</v>
      </c>
      <c r="F3411" s="20">
        <v>1715</v>
      </c>
      <c r="G3411" s="20" t="s">
        <v>96</v>
      </c>
      <c r="R3411" s="23">
        <v>2</v>
      </c>
      <c r="W3411" s="28">
        <f t="shared" si="414"/>
        <v>2</v>
      </c>
    </row>
    <row r="3412" spans="1:23" outlineLevel="2" x14ac:dyDescent="0.25">
      <c r="A3412" s="20" t="s">
        <v>1535</v>
      </c>
      <c r="B3412" s="20">
        <v>1458</v>
      </c>
      <c r="C3412" s="20" t="s">
        <v>137</v>
      </c>
      <c r="D3412" s="20">
        <v>798</v>
      </c>
      <c r="E3412" s="20" t="s">
        <v>105</v>
      </c>
      <c r="F3412" s="20">
        <v>805</v>
      </c>
      <c r="G3412" s="20" t="s">
        <v>408</v>
      </c>
      <c r="N3412" s="23">
        <v>1</v>
      </c>
      <c r="W3412" s="28">
        <f t="shared" si="414"/>
        <v>1</v>
      </c>
    </row>
    <row r="3413" spans="1:23" outlineLevel="2" x14ac:dyDescent="0.25">
      <c r="A3413" s="20" t="s">
        <v>1535</v>
      </c>
      <c r="B3413" s="20">
        <v>1458</v>
      </c>
      <c r="C3413" s="20" t="s">
        <v>137</v>
      </c>
      <c r="D3413" s="20">
        <v>1458</v>
      </c>
      <c r="E3413" s="20" t="s">
        <v>137</v>
      </c>
      <c r="F3413" s="20">
        <v>815</v>
      </c>
      <c r="G3413" s="20" t="s">
        <v>553</v>
      </c>
      <c r="L3413" s="23">
        <v>1</v>
      </c>
      <c r="M3413" s="23">
        <v>1</v>
      </c>
      <c r="W3413" s="28">
        <f t="shared" si="414"/>
        <v>2</v>
      </c>
    </row>
    <row r="3414" spans="1:23" outlineLevel="2" x14ac:dyDescent="0.25">
      <c r="A3414" s="20" t="s">
        <v>1535</v>
      </c>
      <c r="B3414" s="20">
        <v>1458</v>
      </c>
      <c r="C3414" s="20" t="s">
        <v>137</v>
      </c>
      <c r="D3414" s="20">
        <v>1458</v>
      </c>
      <c r="E3414" s="20" t="s">
        <v>137</v>
      </c>
      <c r="F3414" s="20">
        <v>761</v>
      </c>
      <c r="G3414" s="20" t="s">
        <v>554</v>
      </c>
      <c r="K3414" s="23">
        <v>1</v>
      </c>
      <c r="L3414" s="23">
        <v>1</v>
      </c>
      <c r="O3414" s="23">
        <v>1</v>
      </c>
      <c r="W3414" s="28">
        <f t="shared" si="414"/>
        <v>3</v>
      </c>
    </row>
    <row r="3415" spans="1:23" outlineLevel="2" x14ac:dyDescent="0.25">
      <c r="A3415" s="20" t="s">
        <v>1535</v>
      </c>
      <c r="B3415" s="20">
        <v>1458</v>
      </c>
      <c r="C3415" s="20" t="s">
        <v>137</v>
      </c>
      <c r="D3415" s="20">
        <v>1458</v>
      </c>
      <c r="E3415" s="20" t="s">
        <v>137</v>
      </c>
      <c r="F3415" s="20">
        <v>817</v>
      </c>
      <c r="G3415" s="20" t="s">
        <v>555</v>
      </c>
      <c r="H3415" s="23">
        <v>6</v>
      </c>
      <c r="J3415" s="23">
        <v>13</v>
      </c>
      <c r="K3415" s="23">
        <v>9</v>
      </c>
      <c r="L3415" s="23">
        <v>10</v>
      </c>
      <c r="M3415" s="23">
        <v>11</v>
      </c>
      <c r="N3415" s="23">
        <v>13</v>
      </c>
      <c r="W3415" s="28">
        <f t="shared" si="414"/>
        <v>62</v>
      </c>
    </row>
    <row r="3416" spans="1:23" outlineLevel="2" x14ac:dyDescent="0.25">
      <c r="A3416" s="20" t="s">
        <v>1535</v>
      </c>
      <c r="B3416" s="20">
        <v>1458</v>
      </c>
      <c r="C3416" s="20" t="s">
        <v>137</v>
      </c>
      <c r="D3416" s="20">
        <v>1458</v>
      </c>
      <c r="E3416" s="20" t="s">
        <v>137</v>
      </c>
      <c r="F3416" s="20">
        <v>820</v>
      </c>
      <c r="G3416" s="20" t="s">
        <v>556</v>
      </c>
      <c r="H3416" s="23">
        <v>2</v>
      </c>
      <c r="I3416" s="23">
        <v>1</v>
      </c>
      <c r="J3416" s="23">
        <v>8</v>
      </c>
      <c r="K3416" s="23">
        <v>7</v>
      </c>
      <c r="L3416" s="23">
        <v>5</v>
      </c>
      <c r="M3416" s="23">
        <v>5</v>
      </c>
      <c r="N3416" s="23">
        <v>4</v>
      </c>
      <c r="W3416" s="28">
        <f t="shared" si="414"/>
        <v>32</v>
      </c>
    </row>
    <row r="3417" spans="1:23" outlineLevel="2" x14ac:dyDescent="0.25">
      <c r="A3417" s="20" t="s">
        <v>1535</v>
      </c>
      <c r="B3417" s="20">
        <v>1458</v>
      </c>
      <c r="C3417" s="20" t="s">
        <v>137</v>
      </c>
      <c r="D3417" s="20">
        <v>1458</v>
      </c>
      <c r="E3417" s="20" t="s">
        <v>137</v>
      </c>
      <c r="F3417" s="20">
        <v>822</v>
      </c>
      <c r="G3417" s="20" t="s">
        <v>557</v>
      </c>
      <c r="S3417" s="23">
        <v>15</v>
      </c>
      <c r="T3417" s="23">
        <v>20</v>
      </c>
      <c r="U3417" s="23">
        <v>23</v>
      </c>
      <c r="V3417" s="23">
        <v>26</v>
      </c>
      <c r="W3417" s="28">
        <f t="shared" si="414"/>
        <v>84</v>
      </c>
    </row>
    <row r="3418" spans="1:23" outlineLevel="2" x14ac:dyDescent="0.25">
      <c r="A3418" s="20" t="s">
        <v>1535</v>
      </c>
      <c r="B3418" s="20">
        <v>1458</v>
      </c>
      <c r="C3418" s="20" t="s">
        <v>137</v>
      </c>
      <c r="D3418" s="20">
        <v>1458</v>
      </c>
      <c r="E3418" s="20" t="s">
        <v>137</v>
      </c>
      <c r="F3418" s="20">
        <v>823</v>
      </c>
      <c r="G3418" s="20" t="s">
        <v>558</v>
      </c>
      <c r="O3418" s="23">
        <v>4</v>
      </c>
      <c r="P3418" s="23">
        <v>7</v>
      </c>
      <c r="Q3418" s="23">
        <v>6</v>
      </c>
      <c r="R3418" s="23">
        <v>6</v>
      </c>
      <c r="W3418" s="28">
        <f t="shared" si="414"/>
        <v>23</v>
      </c>
    </row>
    <row r="3419" spans="1:23" outlineLevel="2" x14ac:dyDescent="0.25">
      <c r="A3419" s="20" t="s">
        <v>1535</v>
      </c>
      <c r="B3419" s="20">
        <v>1458</v>
      </c>
      <c r="C3419" s="20" t="s">
        <v>137</v>
      </c>
      <c r="D3419" s="20">
        <v>1458</v>
      </c>
      <c r="E3419" s="20" t="s">
        <v>137</v>
      </c>
      <c r="F3419" s="20">
        <v>819</v>
      </c>
      <c r="G3419" s="20" t="s">
        <v>559</v>
      </c>
      <c r="O3419" s="23">
        <v>13</v>
      </c>
      <c r="P3419" s="23">
        <v>12</v>
      </c>
      <c r="Q3419" s="23">
        <v>12</v>
      </c>
      <c r="R3419" s="23">
        <v>12</v>
      </c>
      <c r="W3419" s="28">
        <f t="shared" si="414"/>
        <v>49</v>
      </c>
    </row>
    <row r="3420" spans="1:23" outlineLevel="2" x14ac:dyDescent="0.25">
      <c r="A3420" s="20" t="s">
        <v>1535</v>
      </c>
      <c r="B3420" s="20">
        <v>1458</v>
      </c>
      <c r="C3420" s="20" t="s">
        <v>137</v>
      </c>
      <c r="D3420" s="20">
        <v>1458</v>
      </c>
      <c r="E3420" s="20" t="s">
        <v>137</v>
      </c>
      <c r="F3420" s="20">
        <v>825</v>
      </c>
      <c r="G3420" s="20" t="s">
        <v>560</v>
      </c>
      <c r="H3420" s="23">
        <v>2</v>
      </c>
      <c r="J3420" s="23">
        <v>1</v>
      </c>
      <c r="K3420" s="23">
        <v>3</v>
      </c>
      <c r="L3420" s="23">
        <v>2</v>
      </c>
      <c r="M3420" s="23">
        <v>1</v>
      </c>
      <c r="N3420" s="23">
        <v>3</v>
      </c>
      <c r="W3420" s="28">
        <f t="shared" si="414"/>
        <v>12</v>
      </c>
    </row>
    <row r="3421" spans="1:23" outlineLevel="2" x14ac:dyDescent="0.25">
      <c r="A3421" s="20" t="s">
        <v>1535</v>
      </c>
      <c r="B3421" s="20">
        <v>1458</v>
      </c>
      <c r="C3421" s="20" t="s">
        <v>137</v>
      </c>
      <c r="D3421" s="20">
        <v>854</v>
      </c>
      <c r="E3421" s="20" t="s">
        <v>165</v>
      </c>
      <c r="F3421" s="20">
        <v>857</v>
      </c>
      <c r="G3421" s="20" t="s">
        <v>672</v>
      </c>
      <c r="L3421" s="23">
        <v>1</v>
      </c>
      <c r="W3421" s="28">
        <f t="shared" si="414"/>
        <v>1</v>
      </c>
    </row>
    <row r="3422" spans="1:23" outlineLevel="2" x14ac:dyDescent="0.25">
      <c r="A3422" s="20" t="s">
        <v>1535</v>
      </c>
      <c r="B3422" s="20">
        <v>1458</v>
      </c>
      <c r="C3422" s="20" t="s">
        <v>137</v>
      </c>
      <c r="D3422" s="20">
        <v>854</v>
      </c>
      <c r="E3422" s="20" t="s">
        <v>165</v>
      </c>
      <c r="F3422" s="20">
        <v>858</v>
      </c>
      <c r="G3422" s="20" t="s">
        <v>673</v>
      </c>
      <c r="O3422" s="23">
        <v>1</v>
      </c>
      <c r="R3422" s="23">
        <v>2</v>
      </c>
      <c r="W3422" s="28">
        <f t="shared" si="414"/>
        <v>3</v>
      </c>
    </row>
    <row r="3423" spans="1:23" outlineLevel="1" x14ac:dyDescent="0.25">
      <c r="A3423" s="24" t="s">
        <v>2093</v>
      </c>
      <c r="B3423" s="25"/>
      <c r="C3423" s="25"/>
      <c r="D3423" s="25"/>
      <c r="E3423" s="25"/>
      <c r="F3423" s="25"/>
      <c r="G3423" s="25"/>
      <c r="H3423" s="26">
        <f t="shared" ref="H3423:W3423" si="419">SUBTOTAL(9,H3410:H3422)</f>
        <v>10</v>
      </c>
      <c r="I3423" s="26">
        <f t="shared" si="419"/>
        <v>1</v>
      </c>
      <c r="J3423" s="26">
        <f t="shared" si="419"/>
        <v>22</v>
      </c>
      <c r="K3423" s="26">
        <f t="shared" si="419"/>
        <v>20</v>
      </c>
      <c r="L3423" s="26">
        <f t="shared" si="419"/>
        <v>21</v>
      </c>
      <c r="M3423" s="26">
        <f t="shared" si="419"/>
        <v>18</v>
      </c>
      <c r="N3423" s="26">
        <f t="shared" si="419"/>
        <v>21</v>
      </c>
      <c r="O3423" s="26">
        <f t="shared" si="419"/>
        <v>19</v>
      </c>
      <c r="P3423" s="26">
        <f t="shared" si="419"/>
        <v>19</v>
      </c>
      <c r="Q3423" s="26">
        <f t="shared" si="419"/>
        <v>18</v>
      </c>
      <c r="R3423" s="26">
        <f t="shared" si="419"/>
        <v>22</v>
      </c>
      <c r="S3423" s="26">
        <f t="shared" si="419"/>
        <v>15</v>
      </c>
      <c r="T3423" s="26">
        <f t="shared" si="419"/>
        <v>20</v>
      </c>
      <c r="U3423" s="26">
        <f t="shared" si="419"/>
        <v>23</v>
      </c>
      <c r="V3423" s="26">
        <f t="shared" si="419"/>
        <v>26</v>
      </c>
      <c r="W3423" s="28">
        <f t="shared" si="419"/>
        <v>275</v>
      </c>
    </row>
    <row r="3424" spans="1:23" outlineLevel="2" x14ac:dyDescent="0.25">
      <c r="A3424" s="20" t="s">
        <v>1536</v>
      </c>
      <c r="B3424" s="20">
        <v>646</v>
      </c>
      <c r="C3424" s="20" t="s">
        <v>135</v>
      </c>
      <c r="D3424" s="20">
        <v>14</v>
      </c>
      <c r="E3424" s="20" t="s">
        <v>24</v>
      </c>
      <c r="F3424" s="20">
        <v>16</v>
      </c>
      <c r="G3424" s="20" t="s">
        <v>269</v>
      </c>
      <c r="K3424" s="23">
        <v>1</v>
      </c>
      <c r="M3424" s="23">
        <v>1</v>
      </c>
      <c r="W3424" s="28">
        <f t="shared" si="414"/>
        <v>2</v>
      </c>
    </row>
    <row r="3425" spans="1:23" outlineLevel="2" x14ac:dyDescent="0.25">
      <c r="A3425" s="20" t="s">
        <v>1536</v>
      </c>
      <c r="B3425" s="20">
        <v>646</v>
      </c>
      <c r="C3425" s="20" t="s">
        <v>135</v>
      </c>
      <c r="D3425" s="20">
        <v>1672</v>
      </c>
      <c r="E3425" s="20" t="s">
        <v>94</v>
      </c>
      <c r="F3425" s="20">
        <v>1673</v>
      </c>
      <c r="G3425" s="20" t="s">
        <v>94</v>
      </c>
      <c r="V3425" s="23">
        <v>1</v>
      </c>
      <c r="W3425" s="28">
        <f t="shared" si="414"/>
        <v>1</v>
      </c>
    </row>
    <row r="3426" spans="1:23" outlineLevel="2" x14ac:dyDescent="0.25">
      <c r="A3426" s="20" t="s">
        <v>1536</v>
      </c>
      <c r="B3426" s="20">
        <v>646</v>
      </c>
      <c r="C3426" s="20" t="s">
        <v>135</v>
      </c>
      <c r="D3426" s="20">
        <v>1739</v>
      </c>
      <c r="E3426" s="20" t="s">
        <v>96</v>
      </c>
      <c r="F3426" s="20">
        <v>1715</v>
      </c>
      <c r="G3426" s="20" t="s">
        <v>96</v>
      </c>
      <c r="T3426" s="23">
        <v>1</v>
      </c>
      <c r="W3426" s="28">
        <f t="shared" si="414"/>
        <v>1</v>
      </c>
    </row>
    <row r="3427" spans="1:23" outlineLevel="2" x14ac:dyDescent="0.25">
      <c r="A3427" s="20" t="s">
        <v>1536</v>
      </c>
      <c r="B3427" s="20">
        <v>646</v>
      </c>
      <c r="C3427" s="20" t="s">
        <v>135</v>
      </c>
      <c r="D3427" s="20">
        <v>646</v>
      </c>
      <c r="E3427" s="20" t="s">
        <v>135</v>
      </c>
      <c r="F3427" s="20">
        <v>659</v>
      </c>
      <c r="G3427" s="20" t="s">
        <v>535</v>
      </c>
      <c r="J3427" s="23">
        <v>1</v>
      </c>
      <c r="M3427" s="23">
        <v>1</v>
      </c>
      <c r="W3427" s="28">
        <f t="shared" si="414"/>
        <v>2</v>
      </c>
    </row>
    <row r="3428" spans="1:23" outlineLevel="2" x14ac:dyDescent="0.25">
      <c r="A3428" s="20" t="s">
        <v>1536</v>
      </c>
      <c r="B3428" s="20">
        <v>646</v>
      </c>
      <c r="C3428" s="20" t="s">
        <v>135</v>
      </c>
      <c r="D3428" s="20">
        <v>646</v>
      </c>
      <c r="E3428" s="20" t="s">
        <v>135</v>
      </c>
      <c r="F3428" s="20">
        <v>650</v>
      </c>
      <c r="G3428" s="20" t="s">
        <v>536</v>
      </c>
      <c r="H3428" s="23">
        <v>1</v>
      </c>
      <c r="J3428" s="23">
        <v>3</v>
      </c>
      <c r="K3428" s="23">
        <v>4</v>
      </c>
      <c r="L3428" s="23">
        <v>3</v>
      </c>
      <c r="N3428" s="23">
        <v>4</v>
      </c>
      <c r="O3428" s="23">
        <v>8</v>
      </c>
      <c r="P3428" s="23">
        <v>6</v>
      </c>
      <c r="W3428" s="28">
        <f t="shared" si="414"/>
        <v>29</v>
      </c>
    </row>
    <row r="3429" spans="1:23" outlineLevel="2" x14ac:dyDescent="0.25">
      <c r="A3429" s="20" t="s">
        <v>1536</v>
      </c>
      <c r="B3429" s="20">
        <v>646</v>
      </c>
      <c r="C3429" s="20" t="s">
        <v>135</v>
      </c>
      <c r="D3429" s="20">
        <v>646</v>
      </c>
      <c r="E3429" s="20" t="s">
        <v>135</v>
      </c>
      <c r="F3429" s="20">
        <v>649</v>
      </c>
      <c r="G3429" s="20" t="s">
        <v>538</v>
      </c>
      <c r="H3429" s="23">
        <v>1</v>
      </c>
      <c r="M3429" s="23">
        <v>1</v>
      </c>
      <c r="N3429" s="23">
        <v>2</v>
      </c>
      <c r="P3429" s="23">
        <v>3</v>
      </c>
      <c r="W3429" s="28">
        <f t="shared" si="414"/>
        <v>7</v>
      </c>
    </row>
    <row r="3430" spans="1:23" outlineLevel="2" x14ac:dyDescent="0.25">
      <c r="A3430" s="20" t="s">
        <v>1536</v>
      </c>
      <c r="B3430" s="20">
        <v>646</v>
      </c>
      <c r="C3430" s="20" t="s">
        <v>135</v>
      </c>
      <c r="D3430" s="20">
        <v>646</v>
      </c>
      <c r="E3430" s="20" t="s">
        <v>135</v>
      </c>
      <c r="F3430" s="20">
        <v>652</v>
      </c>
      <c r="G3430" s="20" t="s">
        <v>540</v>
      </c>
      <c r="H3430" s="23">
        <v>2</v>
      </c>
      <c r="J3430" s="23">
        <v>1</v>
      </c>
      <c r="K3430" s="23">
        <v>3</v>
      </c>
      <c r="L3430" s="23">
        <v>1</v>
      </c>
      <c r="N3430" s="23">
        <v>1</v>
      </c>
      <c r="O3430" s="23">
        <v>1</v>
      </c>
      <c r="W3430" s="28">
        <f t="shared" si="414"/>
        <v>9</v>
      </c>
    </row>
    <row r="3431" spans="1:23" outlineLevel="2" x14ac:dyDescent="0.25">
      <c r="A3431" s="20" t="s">
        <v>1536</v>
      </c>
      <c r="B3431" s="20">
        <v>646</v>
      </c>
      <c r="C3431" s="20" t="s">
        <v>135</v>
      </c>
      <c r="D3431" s="20">
        <v>646</v>
      </c>
      <c r="E3431" s="20" t="s">
        <v>135</v>
      </c>
      <c r="F3431" s="20">
        <v>656</v>
      </c>
      <c r="G3431" s="20" t="s">
        <v>541</v>
      </c>
      <c r="S3431" s="23">
        <v>55</v>
      </c>
      <c r="T3431" s="23">
        <v>56</v>
      </c>
      <c r="U3431" s="23">
        <v>57</v>
      </c>
      <c r="V3431" s="23">
        <v>58</v>
      </c>
      <c r="W3431" s="28">
        <f t="shared" si="414"/>
        <v>226</v>
      </c>
    </row>
    <row r="3432" spans="1:23" outlineLevel="2" x14ac:dyDescent="0.25">
      <c r="A3432" s="20" t="s">
        <v>1536</v>
      </c>
      <c r="B3432" s="20">
        <v>646</v>
      </c>
      <c r="C3432" s="20" t="s">
        <v>135</v>
      </c>
      <c r="D3432" s="20">
        <v>646</v>
      </c>
      <c r="E3432" s="20" t="s">
        <v>135</v>
      </c>
      <c r="F3432" s="20">
        <v>655</v>
      </c>
      <c r="G3432" s="20" t="s">
        <v>542</v>
      </c>
      <c r="Q3432" s="23">
        <v>57</v>
      </c>
      <c r="R3432" s="23">
        <v>47</v>
      </c>
      <c r="W3432" s="28">
        <f t="shared" si="414"/>
        <v>104</v>
      </c>
    </row>
    <row r="3433" spans="1:23" outlineLevel="2" x14ac:dyDescent="0.25">
      <c r="A3433" s="20" t="s">
        <v>1536</v>
      </c>
      <c r="B3433" s="20">
        <v>646</v>
      </c>
      <c r="C3433" s="20" t="s">
        <v>135</v>
      </c>
      <c r="D3433" s="20">
        <v>646</v>
      </c>
      <c r="E3433" s="20" t="s">
        <v>135</v>
      </c>
      <c r="F3433" s="20">
        <v>660</v>
      </c>
      <c r="G3433" s="20" t="s">
        <v>543</v>
      </c>
      <c r="H3433" s="23">
        <v>19</v>
      </c>
      <c r="J3433" s="23">
        <v>44</v>
      </c>
      <c r="K3433" s="23">
        <v>57</v>
      </c>
      <c r="L3433" s="23">
        <v>50</v>
      </c>
      <c r="M3433" s="23">
        <v>40</v>
      </c>
      <c r="N3433" s="23">
        <v>48</v>
      </c>
      <c r="O3433" s="23">
        <v>62</v>
      </c>
      <c r="P3433" s="23">
        <v>44</v>
      </c>
      <c r="W3433" s="28">
        <f t="shared" si="414"/>
        <v>364</v>
      </c>
    </row>
    <row r="3434" spans="1:23" outlineLevel="1" x14ac:dyDescent="0.25">
      <c r="A3434" s="24" t="s">
        <v>2094</v>
      </c>
      <c r="B3434" s="25"/>
      <c r="C3434" s="25"/>
      <c r="D3434" s="25"/>
      <c r="E3434" s="25"/>
      <c r="F3434" s="25"/>
      <c r="G3434" s="25"/>
      <c r="H3434" s="26">
        <f t="shared" ref="H3434:W3434" si="420">SUBTOTAL(9,H3424:H3433)</f>
        <v>23</v>
      </c>
      <c r="I3434" s="26">
        <f t="shared" si="420"/>
        <v>0</v>
      </c>
      <c r="J3434" s="26">
        <f t="shared" si="420"/>
        <v>49</v>
      </c>
      <c r="K3434" s="26">
        <f t="shared" si="420"/>
        <v>65</v>
      </c>
      <c r="L3434" s="26">
        <f t="shared" si="420"/>
        <v>54</v>
      </c>
      <c r="M3434" s="26">
        <f t="shared" si="420"/>
        <v>43</v>
      </c>
      <c r="N3434" s="26">
        <f t="shared" si="420"/>
        <v>55</v>
      </c>
      <c r="O3434" s="26">
        <f t="shared" si="420"/>
        <v>71</v>
      </c>
      <c r="P3434" s="26">
        <f t="shared" si="420"/>
        <v>53</v>
      </c>
      <c r="Q3434" s="26">
        <f t="shared" si="420"/>
        <v>57</v>
      </c>
      <c r="R3434" s="26">
        <f t="shared" si="420"/>
        <v>47</v>
      </c>
      <c r="S3434" s="26">
        <f t="shared" si="420"/>
        <v>55</v>
      </c>
      <c r="T3434" s="26">
        <f t="shared" si="420"/>
        <v>57</v>
      </c>
      <c r="U3434" s="26">
        <f t="shared" si="420"/>
        <v>57</v>
      </c>
      <c r="V3434" s="26">
        <f t="shared" si="420"/>
        <v>59</v>
      </c>
      <c r="W3434" s="28">
        <f t="shared" si="420"/>
        <v>745</v>
      </c>
    </row>
    <row r="3435" spans="1:23" outlineLevel="2" x14ac:dyDescent="0.25">
      <c r="A3435" s="20" t="s">
        <v>1537</v>
      </c>
      <c r="B3435" s="20">
        <v>570</v>
      </c>
      <c r="C3435" s="20" t="s">
        <v>186</v>
      </c>
      <c r="D3435" s="20">
        <v>798</v>
      </c>
      <c r="E3435" s="20" t="s">
        <v>105</v>
      </c>
      <c r="F3435" s="20">
        <v>799</v>
      </c>
      <c r="G3435" s="20" t="s">
        <v>407</v>
      </c>
      <c r="V3435" s="23">
        <v>1</v>
      </c>
      <c r="W3435" s="28">
        <f t="shared" si="414"/>
        <v>1</v>
      </c>
    </row>
    <row r="3436" spans="1:23" outlineLevel="2" x14ac:dyDescent="0.25">
      <c r="A3436" s="20" t="s">
        <v>1537</v>
      </c>
      <c r="B3436" s="20">
        <v>570</v>
      </c>
      <c r="C3436" s="20" t="s">
        <v>186</v>
      </c>
      <c r="D3436" s="20">
        <v>951</v>
      </c>
      <c r="E3436" s="20" t="s">
        <v>177</v>
      </c>
      <c r="F3436" s="20">
        <v>956</v>
      </c>
      <c r="G3436" s="20" t="s">
        <v>722</v>
      </c>
      <c r="H3436" s="23">
        <v>1</v>
      </c>
      <c r="W3436" s="28">
        <f t="shared" si="414"/>
        <v>1</v>
      </c>
    </row>
    <row r="3437" spans="1:23" outlineLevel="2" x14ac:dyDescent="0.25">
      <c r="A3437" s="20" t="s">
        <v>1537</v>
      </c>
      <c r="B3437" s="20">
        <v>570</v>
      </c>
      <c r="C3437" s="20" t="s">
        <v>186</v>
      </c>
      <c r="D3437" s="20">
        <v>570</v>
      </c>
      <c r="E3437" s="20" t="s">
        <v>186</v>
      </c>
      <c r="F3437" s="20">
        <v>579</v>
      </c>
      <c r="G3437" s="20" t="s">
        <v>758</v>
      </c>
      <c r="H3437" s="23">
        <v>4</v>
      </c>
      <c r="J3437" s="23">
        <v>3</v>
      </c>
      <c r="K3437" s="23">
        <v>6</v>
      </c>
      <c r="L3437" s="23">
        <v>8</v>
      </c>
      <c r="M3437" s="23">
        <v>4</v>
      </c>
      <c r="N3437" s="23">
        <v>3</v>
      </c>
      <c r="O3437" s="23">
        <v>9</v>
      </c>
      <c r="P3437" s="23">
        <v>9</v>
      </c>
      <c r="W3437" s="28">
        <f t="shared" si="414"/>
        <v>46</v>
      </c>
    </row>
    <row r="3438" spans="1:23" outlineLevel="2" x14ac:dyDescent="0.25">
      <c r="A3438" s="20" t="s">
        <v>1537</v>
      </c>
      <c r="B3438" s="20">
        <v>570</v>
      </c>
      <c r="C3438" s="20" t="s">
        <v>186</v>
      </c>
      <c r="D3438" s="20">
        <v>570</v>
      </c>
      <c r="E3438" s="20" t="s">
        <v>186</v>
      </c>
      <c r="F3438" s="20">
        <v>578</v>
      </c>
      <c r="G3438" s="20" t="s">
        <v>759</v>
      </c>
      <c r="Q3438" s="23">
        <v>12</v>
      </c>
      <c r="R3438" s="23">
        <v>6</v>
      </c>
      <c r="S3438" s="23">
        <v>6</v>
      </c>
      <c r="T3438" s="23">
        <v>8</v>
      </c>
      <c r="U3438" s="23">
        <v>10</v>
      </c>
      <c r="V3438" s="23">
        <v>13</v>
      </c>
      <c r="W3438" s="28">
        <f t="shared" si="414"/>
        <v>55</v>
      </c>
    </row>
    <row r="3439" spans="1:23" outlineLevel="1" x14ac:dyDescent="0.25">
      <c r="A3439" s="24" t="s">
        <v>2095</v>
      </c>
      <c r="B3439" s="25"/>
      <c r="C3439" s="25"/>
      <c r="D3439" s="25"/>
      <c r="E3439" s="25"/>
      <c r="F3439" s="25"/>
      <c r="G3439" s="25"/>
      <c r="H3439" s="26">
        <f t="shared" ref="H3439:W3439" si="421">SUBTOTAL(9,H3435:H3438)</f>
        <v>5</v>
      </c>
      <c r="I3439" s="26">
        <f t="shared" si="421"/>
        <v>0</v>
      </c>
      <c r="J3439" s="26">
        <f t="shared" si="421"/>
        <v>3</v>
      </c>
      <c r="K3439" s="26">
        <f t="shared" si="421"/>
        <v>6</v>
      </c>
      <c r="L3439" s="26">
        <f t="shared" si="421"/>
        <v>8</v>
      </c>
      <c r="M3439" s="26">
        <f t="shared" si="421"/>
        <v>4</v>
      </c>
      <c r="N3439" s="26">
        <f t="shared" si="421"/>
        <v>3</v>
      </c>
      <c r="O3439" s="26">
        <f t="shared" si="421"/>
        <v>9</v>
      </c>
      <c r="P3439" s="26">
        <f t="shared" si="421"/>
        <v>9</v>
      </c>
      <c r="Q3439" s="26">
        <f t="shared" si="421"/>
        <v>12</v>
      </c>
      <c r="R3439" s="26">
        <f t="shared" si="421"/>
        <v>6</v>
      </c>
      <c r="S3439" s="26">
        <f t="shared" si="421"/>
        <v>6</v>
      </c>
      <c r="T3439" s="26">
        <f t="shared" si="421"/>
        <v>8</v>
      </c>
      <c r="U3439" s="26">
        <f t="shared" si="421"/>
        <v>10</v>
      </c>
      <c r="V3439" s="26">
        <f t="shared" si="421"/>
        <v>14</v>
      </c>
      <c r="W3439" s="28">
        <f t="shared" si="421"/>
        <v>103</v>
      </c>
    </row>
    <row r="3440" spans="1:23" outlineLevel="2" x14ac:dyDescent="0.25">
      <c r="A3440" s="20" t="s">
        <v>1538</v>
      </c>
      <c r="B3440" s="20">
        <v>874</v>
      </c>
      <c r="C3440" s="20" t="s">
        <v>167</v>
      </c>
      <c r="D3440" s="20">
        <v>1630</v>
      </c>
      <c r="E3440" s="20" t="s">
        <v>29</v>
      </c>
      <c r="F3440" s="20">
        <v>1648</v>
      </c>
      <c r="G3440" s="20" t="s">
        <v>292</v>
      </c>
      <c r="S3440" s="23">
        <v>1</v>
      </c>
      <c r="W3440" s="28">
        <f t="shared" si="414"/>
        <v>1</v>
      </c>
    </row>
    <row r="3441" spans="1:23" outlineLevel="2" x14ac:dyDescent="0.25">
      <c r="A3441" s="20" t="s">
        <v>1538</v>
      </c>
      <c r="B3441" s="20">
        <v>874</v>
      </c>
      <c r="C3441" s="20" t="s">
        <v>167</v>
      </c>
      <c r="D3441" s="20">
        <v>1180</v>
      </c>
      <c r="E3441" s="20" t="s">
        <v>230</v>
      </c>
      <c r="F3441" s="20">
        <v>1181</v>
      </c>
      <c r="G3441" s="20" t="s">
        <v>230</v>
      </c>
      <c r="S3441" s="23">
        <v>1</v>
      </c>
      <c r="U3441" s="23">
        <v>1</v>
      </c>
      <c r="W3441" s="28">
        <f t="shared" si="414"/>
        <v>2</v>
      </c>
    </row>
    <row r="3442" spans="1:23" outlineLevel="2" x14ac:dyDescent="0.25">
      <c r="A3442" s="20" t="s">
        <v>1538</v>
      </c>
      <c r="B3442" s="20">
        <v>874</v>
      </c>
      <c r="C3442" s="20" t="s">
        <v>167</v>
      </c>
      <c r="D3442" s="20">
        <v>587</v>
      </c>
      <c r="E3442" s="20" t="s">
        <v>124</v>
      </c>
      <c r="F3442" s="20">
        <v>597</v>
      </c>
      <c r="G3442" s="20" t="s">
        <v>472</v>
      </c>
      <c r="V3442" s="23">
        <v>1</v>
      </c>
      <c r="W3442" s="28">
        <f t="shared" si="414"/>
        <v>1</v>
      </c>
    </row>
    <row r="3443" spans="1:23" outlineLevel="2" x14ac:dyDescent="0.25">
      <c r="A3443" s="20" t="s">
        <v>1538</v>
      </c>
      <c r="B3443" s="20">
        <v>874</v>
      </c>
      <c r="C3443" s="20" t="s">
        <v>167</v>
      </c>
      <c r="D3443" s="20">
        <v>874</v>
      </c>
      <c r="E3443" s="20" t="s">
        <v>167</v>
      </c>
      <c r="F3443" s="20">
        <v>879</v>
      </c>
      <c r="G3443" s="20" t="s">
        <v>681</v>
      </c>
      <c r="H3443" s="23">
        <v>3</v>
      </c>
      <c r="J3443" s="23">
        <v>10</v>
      </c>
      <c r="K3443" s="23">
        <v>19</v>
      </c>
      <c r="L3443" s="23">
        <v>9</v>
      </c>
      <c r="M3443" s="23">
        <v>8</v>
      </c>
      <c r="W3443" s="28">
        <f t="shared" si="414"/>
        <v>49</v>
      </c>
    </row>
    <row r="3444" spans="1:23" outlineLevel="2" x14ac:dyDescent="0.25">
      <c r="A3444" s="20" t="s">
        <v>1538</v>
      </c>
      <c r="B3444" s="20">
        <v>874</v>
      </c>
      <c r="C3444" s="20" t="s">
        <v>167</v>
      </c>
      <c r="D3444" s="20">
        <v>874</v>
      </c>
      <c r="E3444" s="20" t="s">
        <v>167</v>
      </c>
      <c r="F3444" s="20">
        <v>877</v>
      </c>
      <c r="G3444" s="20" t="s">
        <v>682</v>
      </c>
      <c r="S3444" s="23">
        <v>23</v>
      </c>
      <c r="T3444" s="23">
        <v>15</v>
      </c>
      <c r="U3444" s="23">
        <v>21</v>
      </c>
      <c r="V3444" s="23">
        <v>19</v>
      </c>
      <c r="W3444" s="28">
        <f t="shared" si="414"/>
        <v>78</v>
      </c>
    </row>
    <row r="3445" spans="1:23" outlineLevel="2" x14ac:dyDescent="0.25">
      <c r="A3445" s="20" t="s">
        <v>1538</v>
      </c>
      <c r="B3445" s="20">
        <v>874</v>
      </c>
      <c r="C3445" s="20" t="s">
        <v>167</v>
      </c>
      <c r="D3445" s="20">
        <v>874</v>
      </c>
      <c r="E3445" s="20" t="s">
        <v>167</v>
      </c>
      <c r="F3445" s="20">
        <v>881</v>
      </c>
      <c r="G3445" s="20" t="s">
        <v>683</v>
      </c>
      <c r="N3445" s="23">
        <v>16</v>
      </c>
      <c r="O3445" s="23">
        <v>19</v>
      </c>
      <c r="P3445" s="23">
        <v>17</v>
      </c>
      <c r="Q3445" s="23">
        <v>11</v>
      </c>
      <c r="R3445" s="23">
        <v>16</v>
      </c>
      <c r="W3445" s="28">
        <f t="shared" si="414"/>
        <v>79</v>
      </c>
    </row>
    <row r="3446" spans="1:23" outlineLevel="1" x14ac:dyDescent="0.25">
      <c r="A3446" s="24" t="s">
        <v>2096</v>
      </c>
      <c r="B3446" s="25"/>
      <c r="C3446" s="25"/>
      <c r="D3446" s="25"/>
      <c r="E3446" s="25"/>
      <c r="F3446" s="25"/>
      <c r="G3446" s="25"/>
      <c r="H3446" s="26">
        <f t="shared" ref="H3446:W3446" si="422">SUBTOTAL(9,H3440:H3445)</f>
        <v>3</v>
      </c>
      <c r="I3446" s="26">
        <f t="shared" si="422"/>
        <v>0</v>
      </c>
      <c r="J3446" s="26">
        <f t="shared" si="422"/>
        <v>10</v>
      </c>
      <c r="K3446" s="26">
        <f t="shared" si="422"/>
        <v>19</v>
      </c>
      <c r="L3446" s="26">
        <f t="shared" si="422"/>
        <v>9</v>
      </c>
      <c r="M3446" s="26">
        <f t="shared" si="422"/>
        <v>8</v>
      </c>
      <c r="N3446" s="26">
        <f t="shared" si="422"/>
        <v>16</v>
      </c>
      <c r="O3446" s="26">
        <f t="shared" si="422"/>
        <v>19</v>
      </c>
      <c r="P3446" s="26">
        <f t="shared" si="422"/>
        <v>17</v>
      </c>
      <c r="Q3446" s="26">
        <f t="shared" si="422"/>
        <v>11</v>
      </c>
      <c r="R3446" s="26">
        <f t="shared" si="422"/>
        <v>16</v>
      </c>
      <c r="S3446" s="26">
        <f t="shared" si="422"/>
        <v>25</v>
      </c>
      <c r="T3446" s="26">
        <f t="shared" si="422"/>
        <v>15</v>
      </c>
      <c r="U3446" s="26">
        <f t="shared" si="422"/>
        <v>22</v>
      </c>
      <c r="V3446" s="26">
        <f t="shared" si="422"/>
        <v>20</v>
      </c>
      <c r="W3446" s="28">
        <f t="shared" si="422"/>
        <v>210</v>
      </c>
    </row>
    <row r="3447" spans="1:23" outlineLevel="2" x14ac:dyDescent="0.25">
      <c r="A3447" s="20" t="s">
        <v>1539</v>
      </c>
      <c r="B3447" s="20">
        <v>718</v>
      </c>
      <c r="C3447" s="20" t="s">
        <v>148</v>
      </c>
      <c r="D3447" s="20">
        <v>296</v>
      </c>
      <c r="E3447" s="20" t="s">
        <v>99</v>
      </c>
      <c r="F3447" s="20">
        <v>297</v>
      </c>
      <c r="G3447" s="20" t="s">
        <v>396</v>
      </c>
      <c r="M3447" s="23">
        <v>1</v>
      </c>
      <c r="N3447" s="23">
        <v>1</v>
      </c>
      <c r="W3447" s="28">
        <f t="shared" si="414"/>
        <v>2</v>
      </c>
    </row>
    <row r="3448" spans="1:23" outlineLevel="2" x14ac:dyDescent="0.25">
      <c r="A3448" s="20" t="s">
        <v>1539</v>
      </c>
      <c r="B3448" s="20">
        <v>718</v>
      </c>
      <c r="C3448" s="20" t="s">
        <v>148</v>
      </c>
      <c r="D3448" s="20">
        <v>718</v>
      </c>
      <c r="E3448" s="20" t="s">
        <v>148</v>
      </c>
      <c r="F3448" s="20">
        <v>719</v>
      </c>
      <c r="G3448" s="20" t="s">
        <v>602</v>
      </c>
      <c r="J3448" s="23">
        <v>4</v>
      </c>
      <c r="K3448" s="23">
        <v>4</v>
      </c>
      <c r="L3448" s="23">
        <v>6</v>
      </c>
      <c r="M3448" s="23">
        <v>1</v>
      </c>
      <c r="N3448" s="23">
        <v>5</v>
      </c>
      <c r="O3448" s="23">
        <v>2</v>
      </c>
      <c r="W3448" s="28">
        <f t="shared" si="414"/>
        <v>22</v>
      </c>
    </row>
    <row r="3449" spans="1:23" outlineLevel="2" x14ac:dyDescent="0.25">
      <c r="A3449" s="20" t="s">
        <v>1539</v>
      </c>
      <c r="B3449" s="20">
        <v>718</v>
      </c>
      <c r="C3449" s="20" t="s">
        <v>148</v>
      </c>
      <c r="D3449" s="20">
        <v>718</v>
      </c>
      <c r="E3449" s="20" t="s">
        <v>148</v>
      </c>
      <c r="F3449" s="20">
        <v>721</v>
      </c>
      <c r="G3449" s="20" t="s">
        <v>603</v>
      </c>
      <c r="P3449" s="23">
        <v>3</v>
      </c>
      <c r="R3449" s="23">
        <v>4</v>
      </c>
      <c r="W3449" s="28">
        <f t="shared" si="414"/>
        <v>7</v>
      </c>
    </row>
    <row r="3450" spans="1:23" outlineLevel="2" x14ac:dyDescent="0.25">
      <c r="A3450" s="20" t="s">
        <v>1539</v>
      </c>
      <c r="B3450" s="20">
        <v>718</v>
      </c>
      <c r="C3450" s="20" t="s">
        <v>148</v>
      </c>
      <c r="D3450" s="20">
        <v>718</v>
      </c>
      <c r="E3450" s="20" t="s">
        <v>148</v>
      </c>
      <c r="F3450" s="20">
        <v>720</v>
      </c>
      <c r="G3450" s="20" t="s">
        <v>604</v>
      </c>
      <c r="S3450" s="23">
        <v>3</v>
      </c>
      <c r="T3450" s="23">
        <v>3</v>
      </c>
      <c r="V3450" s="23">
        <v>2</v>
      </c>
      <c r="W3450" s="28">
        <f t="shared" ref="W3450:W3522" si="423">SUM(H3450:V3450)</f>
        <v>8</v>
      </c>
    </row>
    <row r="3451" spans="1:23" outlineLevel="1" x14ac:dyDescent="0.25">
      <c r="A3451" s="24" t="s">
        <v>2097</v>
      </c>
      <c r="B3451" s="25"/>
      <c r="C3451" s="25"/>
      <c r="D3451" s="25"/>
      <c r="E3451" s="25"/>
      <c r="F3451" s="25"/>
      <c r="G3451" s="25"/>
      <c r="H3451" s="26">
        <f t="shared" ref="H3451:W3451" si="424">SUBTOTAL(9,H3447:H3450)</f>
        <v>0</v>
      </c>
      <c r="I3451" s="26">
        <f t="shared" si="424"/>
        <v>0</v>
      </c>
      <c r="J3451" s="26">
        <f t="shared" si="424"/>
        <v>4</v>
      </c>
      <c r="K3451" s="26">
        <f t="shared" si="424"/>
        <v>4</v>
      </c>
      <c r="L3451" s="26">
        <f t="shared" si="424"/>
        <v>6</v>
      </c>
      <c r="M3451" s="26">
        <f t="shared" si="424"/>
        <v>2</v>
      </c>
      <c r="N3451" s="26">
        <f t="shared" si="424"/>
        <v>6</v>
      </c>
      <c r="O3451" s="26">
        <f t="shared" si="424"/>
        <v>2</v>
      </c>
      <c r="P3451" s="26">
        <f t="shared" si="424"/>
        <v>3</v>
      </c>
      <c r="Q3451" s="26">
        <f t="shared" si="424"/>
        <v>0</v>
      </c>
      <c r="R3451" s="26">
        <f t="shared" si="424"/>
        <v>4</v>
      </c>
      <c r="S3451" s="26">
        <f t="shared" si="424"/>
        <v>3</v>
      </c>
      <c r="T3451" s="26">
        <f t="shared" si="424"/>
        <v>3</v>
      </c>
      <c r="U3451" s="26">
        <f t="shared" si="424"/>
        <v>0</v>
      </c>
      <c r="V3451" s="26">
        <f t="shared" si="424"/>
        <v>2</v>
      </c>
      <c r="W3451" s="28">
        <f t="shared" si="424"/>
        <v>39</v>
      </c>
    </row>
    <row r="3452" spans="1:23" outlineLevel="2" x14ac:dyDescent="0.25">
      <c r="A3452" s="20" t="s">
        <v>1540</v>
      </c>
      <c r="B3452" s="20">
        <v>1500</v>
      </c>
      <c r="C3452" s="20" t="s">
        <v>162</v>
      </c>
      <c r="D3452" s="20">
        <v>780</v>
      </c>
      <c r="E3452" s="20" t="s">
        <v>158</v>
      </c>
      <c r="F3452" s="20">
        <v>782</v>
      </c>
      <c r="G3452" s="20" t="s">
        <v>643</v>
      </c>
      <c r="V3452" s="23">
        <v>1</v>
      </c>
      <c r="W3452" s="28">
        <f t="shared" si="423"/>
        <v>1</v>
      </c>
    </row>
    <row r="3453" spans="1:23" outlineLevel="2" x14ac:dyDescent="0.25">
      <c r="A3453" s="20" t="s">
        <v>1540</v>
      </c>
      <c r="B3453" s="20">
        <v>1500</v>
      </c>
      <c r="C3453" s="20" t="s">
        <v>162</v>
      </c>
      <c r="D3453" s="20">
        <v>1500</v>
      </c>
      <c r="E3453" s="20" t="s">
        <v>162</v>
      </c>
      <c r="F3453" s="20">
        <v>692</v>
      </c>
      <c r="G3453" s="20" t="s">
        <v>657</v>
      </c>
      <c r="H3453" s="23">
        <v>2</v>
      </c>
      <c r="I3453" s="23">
        <v>2</v>
      </c>
      <c r="J3453" s="23">
        <v>12</v>
      </c>
      <c r="K3453" s="23">
        <v>5</v>
      </c>
      <c r="L3453" s="23">
        <v>7</v>
      </c>
      <c r="M3453" s="23">
        <v>9</v>
      </c>
      <c r="N3453" s="23">
        <v>7</v>
      </c>
      <c r="O3453" s="23">
        <v>9</v>
      </c>
      <c r="P3453" s="23">
        <v>7</v>
      </c>
      <c r="W3453" s="28">
        <f t="shared" si="423"/>
        <v>60</v>
      </c>
    </row>
    <row r="3454" spans="1:23" outlineLevel="2" x14ac:dyDescent="0.25">
      <c r="A3454" s="20" t="s">
        <v>1540</v>
      </c>
      <c r="B3454" s="20">
        <v>1500</v>
      </c>
      <c r="C3454" s="20" t="s">
        <v>162</v>
      </c>
      <c r="D3454" s="20">
        <v>1500</v>
      </c>
      <c r="E3454" s="20" t="s">
        <v>162</v>
      </c>
      <c r="F3454" s="20">
        <v>693</v>
      </c>
      <c r="G3454" s="20" t="s">
        <v>658</v>
      </c>
      <c r="Q3454" s="23">
        <v>6</v>
      </c>
      <c r="R3454" s="23">
        <v>10</v>
      </c>
      <c r="S3454" s="23">
        <v>11</v>
      </c>
      <c r="T3454" s="23">
        <v>8</v>
      </c>
      <c r="U3454" s="23">
        <v>10</v>
      </c>
      <c r="V3454" s="23">
        <v>13</v>
      </c>
      <c r="W3454" s="28">
        <f t="shared" si="423"/>
        <v>58</v>
      </c>
    </row>
    <row r="3455" spans="1:23" outlineLevel="1" x14ac:dyDescent="0.25">
      <c r="A3455" s="24" t="s">
        <v>2098</v>
      </c>
      <c r="B3455" s="25"/>
      <c r="C3455" s="25"/>
      <c r="D3455" s="25"/>
      <c r="E3455" s="25"/>
      <c r="F3455" s="25"/>
      <c r="G3455" s="25"/>
      <c r="H3455" s="26">
        <f t="shared" ref="H3455:W3455" si="425">SUBTOTAL(9,H3452:H3454)</f>
        <v>2</v>
      </c>
      <c r="I3455" s="26">
        <f t="shared" si="425"/>
        <v>2</v>
      </c>
      <c r="J3455" s="26">
        <f t="shared" si="425"/>
        <v>12</v>
      </c>
      <c r="K3455" s="26">
        <f t="shared" si="425"/>
        <v>5</v>
      </c>
      <c r="L3455" s="26">
        <f t="shared" si="425"/>
        <v>7</v>
      </c>
      <c r="M3455" s="26">
        <f t="shared" si="425"/>
        <v>9</v>
      </c>
      <c r="N3455" s="26">
        <f t="shared" si="425"/>
        <v>7</v>
      </c>
      <c r="O3455" s="26">
        <f t="shared" si="425"/>
        <v>9</v>
      </c>
      <c r="P3455" s="26">
        <f t="shared" si="425"/>
        <v>7</v>
      </c>
      <c r="Q3455" s="26">
        <f t="shared" si="425"/>
        <v>6</v>
      </c>
      <c r="R3455" s="26">
        <f t="shared" si="425"/>
        <v>10</v>
      </c>
      <c r="S3455" s="26">
        <f t="shared" si="425"/>
        <v>11</v>
      </c>
      <c r="T3455" s="26">
        <f t="shared" si="425"/>
        <v>8</v>
      </c>
      <c r="U3455" s="26">
        <f t="shared" si="425"/>
        <v>10</v>
      </c>
      <c r="V3455" s="26">
        <f t="shared" si="425"/>
        <v>14</v>
      </c>
      <c r="W3455" s="28">
        <f t="shared" si="425"/>
        <v>119</v>
      </c>
    </row>
    <row r="3456" spans="1:23" outlineLevel="2" x14ac:dyDescent="0.25">
      <c r="A3456" s="20" t="s">
        <v>1541</v>
      </c>
      <c r="B3456" s="20">
        <v>349</v>
      </c>
      <c r="C3456" s="20" t="s">
        <v>113</v>
      </c>
      <c r="D3456" s="20">
        <v>108</v>
      </c>
      <c r="E3456" s="20" t="s">
        <v>39</v>
      </c>
      <c r="F3456" s="20">
        <v>111</v>
      </c>
      <c r="G3456" s="20" t="s">
        <v>312</v>
      </c>
      <c r="S3456" s="23">
        <v>1</v>
      </c>
      <c r="T3456" s="23">
        <v>2</v>
      </c>
      <c r="U3456" s="23">
        <v>1</v>
      </c>
      <c r="W3456" s="28">
        <f t="shared" si="423"/>
        <v>4</v>
      </c>
    </row>
    <row r="3457" spans="1:23" outlineLevel="2" x14ac:dyDescent="0.25">
      <c r="A3457" s="20" t="s">
        <v>1541</v>
      </c>
      <c r="B3457" s="20">
        <v>349</v>
      </c>
      <c r="C3457" s="20" t="s">
        <v>113</v>
      </c>
      <c r="D3457" s="20">
        <v>130</v>
      </c>
      <c r="E3457" s="20" t="s">
        <v>43</v>
      </c>
      <c r="F3457" s="20">
        <v>131</v>
      </c>
      <c r="G3457" s="20" t="s">
        <v>318</v>
      </c>
      <c r="N3457" s="23">
        <v>1</v>
      </c>
      <c r="P3457" s="23">
        <v>1</v>
      </c>
      <c r="W3457" s="28">
        <f t="shared" si="423"/>
        <v>2</v>
      </c>
    </row>
    <row r="3458" spans="1:23" outlineLevel="2" x14ac:dyDescent="0.25">
      <c r="A3458" s="20" t="s">
        <v>1541</v>
      </c>
      <c r="B3458" s="20">
        <v>349</v>
      </c>
      <c r="C3458" s="20" t="s">
        <v>113</v>
      </c>
      <c r="D3458" s="20">
        <v>163</v>
      </c>
      <c r="E3458" s="20" t="s">
        <v>56</v>
      </c>
      <c r="F3458" s="20">
        <v>165</v>
      </c>
      <c r="G3458" s="20" t="s">
        <v>334</v>
      </c>
      <c r="S3458" s="23">
        <v>2</v>
      </c>
      <c r="T3458" s="23">
        <v>5</v>
      </c>
      <c r="U3458" s="23">
        <v>2</v>
      </c>
      <c r="V3458" s="23">
        <v>3</v>
      </c>
      <c r="W3458" s="28">
        <f t="shared" si="423"/>
        <v>12</v>
      </c>
    </row>
    <row r="3459" spans="1:23" outlineLevel="2" x14ac:dyDescent="0.25">
      <c r="A3459" s="20" t="s">
        <v>1541</v>
      </c>
      <c r="B3459" s="20">
        <v>349</v>
      </c>
      <c r="C3459" s="20" t="s">
        <v>113</v>
      </c>
      <c r="D3459" s="20">
        <v>1002</v>
      </c>
      <c r="E3459" s="20" t="s">
        <v>58</v>
      </c>
      <c r="F3459" s="20">
        <v>1004</v>
      </c>
      <c r="G3459" s="20" t="s">
        <v>337</v>
      </c>
      <c r="Q3459" s="23">
        <v>1</v>
      </c>
      <c r="W3459" s="28">
        <f t="shared" si="423"/>
        <v>1</v>
      </c>
    </row>
    <row r="3460" spans="1:23" outlineLevel="2" x14ac:dyDescent="0.25">
      <c r="A3460" s="20" t="s">
        <v>1541</v>
      </c>
      <c r="B3460" s="20">
        <v>349</v>
      </c>
      <c r="C3460" s="20" t="s">
        <v>113</v>
      </c>
      <c r="D3460" s="20">
        <v>277</v>
      </c>
      <c r="E3460" s="20" t="s">
        <v>90</v>
      </c>
      <c r="F3460" s="20">
        <v>279</v>
      </c>
      <c r="G3460" s="20" t="s">
        <v>389</v>
      </c>
      <c r="U3460" s="23">
        <v>1</v>
      </c>
      <c r="W3460" s="28">
        <f t="shared" si="423"/>
        <v>1</v>
      </c>
    </row>
    <row r="3461" spans="1:23" outlineLevel="2" x14ac:dyDescent="0.25">
      <c r="A3461" s="20" t="s">
        <v>1541</v>
      </c>
      <c r="B3461" s="20">
        <v>349</v>
      </c>
      <c r="C3461" s="20" t="s">
        <v>113</v>
      </c>
      <c r="D3461" s="20">
        <v>349</v>
      </c>
      <c r="E3461" s="20" t="s">
        <v>113</v>
      </c>
      <c r="F3461" s="20">
        <v>350</v>
      </c>
      <c r="G3461" s="20" t="s">
        <v>416</v>
      </c>
      <c r="H3461" s="23">
        <v>6</v>
      </c>
      <c r="J3461" s="23">
        <v>7</v>
      </c>
      <c r="K3461" s="23">
        <v>5</v>
      </c>
      <c r="L3461" s="23">
        <v>12</v>
      </c>
      <c r="M3461" s="23">
        <v>6</v>
      </c>
      <c r="N3461" s="23">
        <v>5</v>
      </c>
      <c r="O3461" s="23">
        <v>6</v>
      </c>
      <c r="P3461" s="23">
        <v>7</v>
      </c>
      <c r="Q3461" s="23">
        <v>5</v>
      </c>
      <c r="R3461" s="23">
        <v>14</v>
      </c>
      <c r="W3461" s="28">
        <f t="shared" si="423"/>
        <v>73</v>
      </c>
    </row>
    <row r="3462" spans="1:23" outlineLevel="2" x14ac:dyDescent="0.25">
      <c r="A3462" s="20" t="s">
        <v>1541</v>
      </c>
      <c r="B3462" s="20">
        <v>349</v>
      </c>
      <c r="C3462" s="20" t="s">
        <v>113</v>
      </c>
      <c r="D3462" s="20">
        <v>353</v>
      </c>
      <c r="E3462" s="20" t="s">
        <v>115</v>
      </c>
      <c r="F3462" s="20">
        <v>354</v>
      </c>
      <c r="G3462" s="20" t="s">
        <v>418</v>
      </c>
      <c r="O3462" s="23">
        <v>1</v>
      </c>
      <c r="Q3462" s="23">
        <v>1</v>
      </c>
      <c r="W3462" s="28">
        <f t="shared" si="423"/>
        <v>2</v>
      </c>
    </row>
    <row r="3463" spans="1:23" outlineLevel="2" x14ac:dyDescent="0.25">
      <c r="A3463" s="20" t="s">
        <v>1541</v>
      </c>
      <c r="B3463" s="20">
        <v>349</v>
      </c>
      <c r="C3463" s="20" t="s">
        <v>113</v>
      </c>
      <c r="D3463" s="20">
        <v>1156</v>
      </c>
      <c r="E3463" s="20" t="s">
        <v>251</v>
      </c>
      <c r="F3463" s="20">
        <v>1157</v>
      </c>
      <c r="G3463" s="20" t="s">
        <v>251</v>
      </c>
      <c r="S3463" s="23">
        <v>7</v>
      </c>
      <c r="T3463" s="23">
        <v>11</v>
      </c>
      <c r="U3463" s="23">
        <v>5</v>
      </c>
      <c r="V3463" s="23">
        <v>9</v>
      </c>
      <c r="W3463" s="28">
        <f t="shared" si="423"/>
        <v>32</v>
      </c>
    </row>
    <row r="3464" spans="1:23" outlineLevel="1" x14ac:dyDescent="0.25">
      <c r="A3464" s="24" t="s">
        <v>2099</v>
      </c>
      <c r="B3464" s="25"/>
      <c r="C3464" s="25"/>
      <c r="D3464" s="25"/>
      <c r="E3464" s="25"/>
      <c r="F3464" s="25"/>
      <c r="G3464" s="25"/>
      <c r="H3464" s="26">
        <f t="shared" ref="H3464:W3464" si="426">SUBTOTAL(9,H3456:H3463)</f>
        <v>6</v>
      </c>
      <c r="I3464" s="26">
        <f t="shared" si="426"/>
        <v>0</v>
      </c>
      <c r="J3464" s="26">
        <f t="shared" si="426"/>
        <v>7</v>
      </c>
      <c r="K3464" s="26">
        <f t="shared" si="426"/>
        <v>5</v>
      </c>
      <c r="L3464" s="26">
        <f t="shared" si="426"/>
        <v>12</v>
      </c>
      <c r="M3464" s="26">
        <f t="shared" si="426"/>
        <v>6</v>
      </c>
      <c r="N3464" s="26">
        <f t="shared" si="426"/>
        <v>6</v>
      </c>
      <c r="O3464" s="26">
        <f t="shared" si="426"/>
        <v>7</v>
      </c>
      <c r="P3464" s="26">
        <f t="shared" si="426"/>
        <v>8</v>
      </c>
      <c r="Q3464" s="26">
        <f t="shared" si="426"/>
        <v>7</v>
      </c>
      <c r="R3464" s="26">
        <f t="shared" si="426"/>
        <v>14</v>
      </c>
      <c r="S3464" s="26">
        <f t="shared" si="426"/>
        <v>10</v>
      </c>
      <c r="T3464" s="26">
        <f t="shared" si="426"/>
        <v>18</v>
      </c>
      <c r="U3464" s="26">
        <f t="shared" si="426"/>
        <v>9</v>
      </c>
      <c r="V3464" s="26">
        <f t="shared" si="426"/>
        <v>12</v>
      </c>
      <c r="W3464" s="28">
        <f t="shared" si="426"/>
        <v>127</v>
      </c>
    </row>
    <row r="3465" spans="1:23" outlineLevel="2" x14ac:dyDescent="0.25">
      <c r="A3465" s="20" t="s">
        <v>1542</v>
      </c>
      <c r="B3465" s="20">
        <v>351</v>
      </c>
      <c r="C3465" s="20" t="s">
        <v>114</v>
      </c>
      <c r="D3465" s="20">
        <v>1441</v>
      </c>
      <c r="E3465" s="20" t="s">
        <v>222</v>
      </c>
      <c r="F3465" s="20">
        <v>1442</v>
      </c>
      <c r="G3465" s="20" t="s">
        <v>222</v>
      </c>
      <c r="T3465" s="23">
        <v>1</v>
      </c>
      <c r="U3465" s="23">
        <v>2</v>
      </c>
      <c r="V3465" s="23">
        <v>3</v>
      </c>
      <c r="W3465" s="28">
        <f t="shared" si="423"/>
        <v>6</v>
      </c>
    </row>
    <row r="3466" spans="1:23" outlineLevel="2" x14ac:dyDescent="0.25">
      <c r="A3466" s="20" t="s">
        <v>1542</v>
      </c>
      <c r="B3466" s="20">
        <v>351</v>
      </c>
      <c r="C3466" s="20" t="s">
        <v>114</v>
      </c>
      <c r="D3466" s="20">
        <v>72</v>
      </c>
      <c r="E3466" s="20" t="s">
        <v>32</v>
      </c>
      <c r="F3466" s="20">
        <v>73</v>
      </c>
      <c r="G3466" s="20" t="s">
        <v>299</v>
      </c>
      <c r="L3466" s="23">
        <v>1</v>
      </c>
      <c r="Q3466" s="23">
        <v>1</v>
      </c>
      <c r="W3466" s="28">
        <f t="shared" si="423"/>
        <v>2</v>
      </c>
    </row>
    <row r="3467" spans="1:23" outlineLevel="2" x14ac:dyDescent="0.25">
      <c r="A3467" s="20" t="s">
        <v>1542</v>
      </c>
      <c r="B3467" s="20">
        <v>351</v>
      </c>
      <c r="C3467" s="20" t="s">
        <v>114</v>
      </c>
      <c r="D3467" s="20">
        <v>1049</v>
      </c>
      <c r="E3467" s="20" t="s">
        <v>51</v>
      </c>
      <c r="F3467" s="20">
        <v>1051</v>
      </c>
      <c r="G3467" s="20" t="s">
        <v>326</v>
      </c>
      <c r="T3467" s="23">
        <v>2</v>
      </c>
      <c r="W3467" s="28">
        <f t="shared" si="423"/>
        <v>2</v>
      </c>
    </row>
    <row r="3468" spans="1:23" outlineLevel="2" x14ac:dyDescent="0.25">
      <c r="A3468" s="20" t="s">
        <v>1542</v>
      </c>
      <c r="B3468" s="20">
        <v>351</v>
      </c>
      <c r="C3468" s="20" t="s">
        <v>114</v>
      </c>
      <c r="D3468" s="20">
        <v>1121</v>
      </c>
      <c r="E3468" s="20" t="s">
        <v>231</v>
      </c>
      <c r="F3468" s="20">
        <v>1122</v>
      </c>
      <c r="G3468" s="20" t="s">
        <v>231</v>
      </c>
      <c r="S3468" s="23">
        <v>5</v>
      </c>
      <c r="T3468" s="23">
        <v>4</v>
      </c>
      <c r="U3468" s="23">
        <v>12</v>
      </c>
      <c r="V3468" s="23">
        <v>10</v>
      </c>
      <c r="W3468" s="28">
        <f t="shared" si="423"/>
        <v>31</v>
      </c>
    </row>
    <row r="3469" spans="1:23" outlineLevel="2" x14ac:dyDescent="0.25">
      <c r="A3469" s="20" t="s">
        <v>1542</v>
      </c>
      <c r="B3469" s="20">
        <v>351</v>
      </c>
      <c r="C3469" s="20" t="s">
        <v>114</v>
      </c>
      <c r="D3469" s="20">
        <v>351</v>
      </c>
      <c r="E3469" s="20" t="s">
        <v>114</v>
      </c>
      <c r="F3469" s="20">
        <v>352</v>
      </c>
      <c r="G3469" s="20" t="s">
        <v>417</v>
      </c>
      <c r="H3469" s="23">
        <v>1</v>
      </c>
      <c r="J3469" s="23">
        <v>9</v>
      </c>
      <c r="K3469" s="23">
        <v>6</v>
      </c>
      <c r="L3469" s="23">
        <v>5</v>
      </c>
      <c r="M3469" s="23">
        <v>7</v>
      </c>
      <c r="N3469" s="23">
        <v>7</v>
      </c>
      <c r="O3469" s="23">
        <v>6</v>
      </c>
      <c r="P3469" s="23">
        <v>6</v>
      </c>
      <c r="Q3469" s="23">
        <v>6</v>
      </c>
      <c r="R3469" s="23">
        <v>5</v>
      </c>
      <c r="W3469" s="28">
        <f t="shared" si="423"/>
        <v>58</v>
      </c>
    </row>
    <row r="3470" spans="1:23" outlineLevel="2" x14ac:dyDescent="0.25">
      <c r="A3470" s="20" t="s">
        <v>1542</v>
      </c>
      <c r="B3470" s="20">
        <v>351</v>
      </c>
      <c r="C3470" s="20" t="s">
        <v>114</v>
      </c>
      <c r="D3470" s="20">
        <v>1464</v>
      </c>
      <c r="E3470" s="20" t="s">
        <v>143</v>
      </c>
      <c r="F3470" s="20">
        <v>105</v>
      </c>
      <c r="G3470" s="20" t="s">
        <v>586</v>
      </c>
      <c r="S3470" s="23">
        <v>2</v>
      </c>
      <c r="T3470" s="23">
        <v>1</v>
      </c>
      <c r="V3470" s="23">
        <v>2</v>
      </c>
      <c r="W3470" s="28">
        <f t="shared" si="423"/>
        <v>5</v>
      </c>
    </row>
    <row r="3471" spans="1:23" outlineLevel="2" x14ac:dyDescent="0.25">
      <c r="A3471" s="20" t="s">
        <v>1542</v>
      </c>
      <c r="B3471" s="20">
        <v>351</v>
      </c>
      <c r="C3471" s="20" t="s">
        <v>114</v>
      </c>
      <c r="D3471" s="20">
        <v>1464</v>
      </c>
      <c r="E3471" s="20" t="s">
        <v>143</v>
      </c>
      <c r="F3471" s="20">
        <v>103</v>
      </c>
      <c r="G3471" s="20" t="s">
        <v>588</v>
      </c>
      <c r="H3471" s="23">
        <v>1</v>
      </c>
      <c r="W3471" s="28">
        <f t="shared" si="423"/>
        <v>1</v>
      </c>
    </row>
    <row r="3472" spans="1:23" outlineLevel="2" x14ac:dyDescent="0.25">
      <c r="A3472" s="20" t="s">
        <v>1542</v>
      </c>
      <c r="B3472" s="20">
        <v>351</v>
      </c>
      <c r="C3472" s="20" t="s">
        <v>114</v>
      </c>
      <c r="D3472" s="20">
        <v>1464</v>
      </c>
      <c r="E3472" s="20" t="s">
        <v>143</v>
      </c>
      <c r="F3472" s="20">
        <v>106</v>
      </c>
      <c r="G3472" s="20" t="s">
        <v>589</v>
      </c>
      <c r="M3472" s="23">
        <v>1</v>
      </c>
      <c r="W3472" s="28">
        <f t="shared" si="423"/>
        <v>1</v>
      </c>
    </row>
    <row r="3473" spans="1:23" outlineLevel="1" x14ac:dyDescent="0.25">
      <c r="A3473" s="24" t="s">
        <v>2100</v>
      </c>
      <c r="B3473" s="25"/>
      <c r="C3473" s="25"/>
      <c r="D3473" s="25"/>
      <c r="E3473" s="25"/>
      <c r="F3473" s="25"/>
      <c r="G3473" s="25"/>
      <c r="H3473" s="26">
        <f t="shared" ref="H3473:W3473" si="427">SUBTOTAL(9,H3465:H3472)</f>
        <v>2</v>
      </c>
      <c r="I3473" s="26">
        <f t="shared" si="427"/>
        <v>0</v>
      </c>
      <c r="J3473" s="26">
        <f t="shared" si="427"/>
        <v>9</v>
      </c>
      <c r="K3473" s="26">
        <f t="shared" si="427"/>
        <v>6</v>
      </c>
      <c r="L3473" s="26">
        <f t="shared" si="427"/>
        <v>6</v>
      </c>
      <c r="M3473" s="26">
        <f t="shared" si="427"/>
        <v>8</v>
      </c>
      <c r="N3473" s="26">
        <f t="shared" si="427"/>
        <v>7</v>
      </c>
      <c r="O3473" s="26">
        <f t="shared" si="427"/>
        <v>6</v>
      </c>
      <c r="P3473" s="26">
        <f t="shared" si="427"/>
        <v>6</v>
      </c>
      <c r="Q3473" s="26">
        <f t="shared" si="427"/>
        <v>7</v>
      </c>
      <c r="R3473" s="26">
        <f t="shared" si="427"/>
        <v>5</v>
      </c>
      <c r="S3473" s="26">
        <f t="shared" si="427"/>
        <v>7</v>
      </c>
      <c r="T3473" s="26">
        <f t="shared" si="427"/>
        <v>8</v>
      </c>
      <c r="U3473" s="26">
        <f t="shared" si="427"/>
        <v>14</v>
      </c>
      <c r="V3473" s="26">
        <f t="shared" si="427"/>
        <v>15</v>
      </c>
      <c r="W3473" s="28">
        <f t="shared" si="427"/>
        <v>106</v>
      </c>
    </row>
    <row r="3474" spans="1:23" outlineLevel="2" x14ac:dyDescent="0.25">
      <c r="A3474" s="20" t="s">
        <v>1543</v>
      </c>
      <c r="B3474" s="20">
        <v>795</v>
      </c>
      <c r="C3474" s="20" t="s">
        <v>160</v>
      </c>
      <c r="D3474" s="20">
        <v>1067</v>
      </c>
      <c r="E3474" s="20" t="s">
        <v>97</v>
      </c>
      <c r="F3474" s="20">
        <v>1068</v>
      </c>
      <c r="G3474" s="20" t="s">
        <v>97</v>
      </c>
      <c r="T3474" s="23">
        <v>1</v>
      </c>
      <c r="W3474" s="28">
        <f t="shared" si="423"/>
        <v>1</v>
      </c>
    </row>
    <row r="3475" spans="1:23" outlineLevel="2" x14ac:dyDescent="0.25">
      <c r="A3475" s="20" t="s">
        <v>1543</v>
      </c>
      <c r="B3475" s="20">
        <v>795</v>
      </c>
      <c r="C3475" s="20" t="s">
        <v>160</v>
      </c>
      <c r="D3475" s="20">
        <v>1468</v>
      </c>
      <c r="E3475" s="20" t="s">
        <v>155</v>
      </c>
      <c r="F3475" s="20">
        <v>122</v>
      </c>
      <c r="G3475" s="20" t="s">
        <v>628</v>
      </c>
      <c r="U3475" s="23">
        <v>1</v>
      </c>
      <c r="V3475" s="23">
        <v>1</v>
      </c>
      <c r="W3475" s="28">
        <f t="shared" si="423"/>
        <v>2</v>
      </c>
    </row>
    <row r="3476" spans="1:23" outlineLevel="2" x14ac:dyDescent="0.25">
      <c r="A3476" s="20" t="s">
        <v>1543</v>
      </c>
      <c r="B3476" s="20">
        <v>795</v>
      </c>
      <c r="C3476" s="20" t="s">
        <v>160</v>
      </c>
      <c r="D3476" s="20">
        <v>1468</v>
      </c>
      <c r="E3476" s="20" t="s">
        <v>155</v>
      </c>
      <c r="F3476" s="20">
        <v>262</v>
      </c>
      <c r="G3476" s="20" t="s">
        <v>631</v>
      </c>
      <c r="N3476" s="23">
        <v>2</v>
      </c>
      <c r="W3476" s="28">
        <f t="shared" si="423"/>
        <v>2</v>
      </c>
    </row>
    <row r="3477" spans="1:23" outlineLevel="2" x14ac:dyDescent="0.25">
      <c r="A3477" s="20" t="s">
        <v>1543</v>
      </c>
      <c r="B3477" s="20">
        <v>795</v>
      </c>
      <c r="C3477" s="20" t="s">
        <v>160</v>
      </c>
      <c r="D3477" s="20">
        <v>795</v>
      </c>
      <c r="E3477" s="20" t="s">
        <v>160</v>
      </c>
      <c r="F3477" s="20">
        <v>797</v>
      </c>
      <c r="G3477" s="20" t="s">
        <v>649</v>
      </c>
      <c r="H3477" s="23">
        <v>2</v>
      </c>
      <c r="J3477" s="23">
        <v>2</v>
      </c>
      <c r="K3477" s="23">
        <v>2</v>
      </c>
      <c r="L3477" s="23">
        <v>2</v>
      </c>
      <c r="M3477" s="23">
        <v>5</v>
      </c>
      <c r="N3477" s="23">
        <v>3</v>
      </c>
      <c r="O3477" s="23">
        <v>4</v>
      </c>
      <c r="P3477" s="23">
        <v>2</v>
      </c>
      <c r="Q3477" s="23">
        <v>4</v>
      </c>
      <c r="R3477" s="23">
        <v>3</v>
      </c>
      <c r="W3477" s="28">
        <f t="shared" si="423"/>
        <v>29</v>
      </c>
    </row>
    <row r="3478" spans="1:23" outlineLevel="2" x14ac:dyDescent="0.25">
      <c r="A3478" s="20" t="s">
        <v>1543</v>
      </c>
      <c r="B3478" s="20">
        <v>795</v>
      </c>
      <c r="C3478" s="20" t="s">
        <v>160</v>
      </c>
      <c r="D3478" s="20">
        <v>795</v>
      </c>
      <c r="E3478" s="20" t="s">
        <v>160</v>
      </c>
      <c r="F3478" s="20">
        <v>796</v>
      </c>
      <c r="G3478" s="20" t="s">
        <v>650</v>
      </c>
      <c r="S3478" s="23">
        <v>4</v>
      </c>
      <c r="T3478" s="23">
        <v>4</v>
      </c>
      <c r="U3478" s="23">
        <v>4</v>
      </c>
      <c r="V3478" s="23">
        <v>3</v>
      </c>
      <c r="W3478" s="28">
        <f t="shared" si="423"/>
        <v>15</v>
      </c>
    </row>
    <row r="3479" spans="1:23" outlineLevel="2" x14ac:dyDescent="0.25">
      <c r="A3479" s="20" t="s">
        <v>1543</v>
      </c>
      <c r="B3479" s="20">
        <v>795</v>
      </c>
      <c r="C3479" s="20" t="s">
        <v>160</v>
      </c>
      <c r="D3479" s="20">
        <v>551</v>
      </c>
      <c r="E3479" s="20" t="s">
        <v>185</v>
      </c>
      <c r="F3479" s="20">
        <v>557</v>
      </c>
      <c r="G3479" s="20" t="s">
        <v>756</v>
      </c>
      <c r="T3479" s="23">
        <v>1</v>
      </c>
      <c r="W3479" s="28">
        <f t="shared" si="423"/>
        <v>1</v>
      </c>
    </row>
    <row r="3480" spans="1:23" outlineLevel="2" x14ac:dyDescent="0.25">
      <c r="A3480" s="20" t="s">
        <v>1543</v>
      </c>
      <c r="B3480" s="20">
        <v>795</v>
      </c>
      <c r="C3480" s="20" t="s">
        <v>160</v>
      </c>
      <c r="D3480" s="20">
        <v>532</v>
      </c>
      <c r="E3480" s="20" t="s">
        <v>217</v>
      </c>
      <c r="F3480" s="20">
        <v>533</v>
      </c>
      <c r="G3480" s="20" t="s">
        <v>830</v>
      </c>
      <c r="L3480" s="23">
        <v>1</v>
      </c>
      <c r="Q3480" s="23">
        <v>1</v>
      </c>
      <c r="W3480" s="28">
        <f t="shared" si="423"/>
        <v>2</v>
      </c>
    </row>
    <row r="3481" spans="1:23" outlineLevel="1" x14ac:dyDescent="0.25">
      <c r="A3481" s="24" t="s">
        <v>2101</v>
      </c>
      <c r="B3481" s="25"/>
      <c r="C3481" s="25"/>
      <c r="D3481" s="25"/>
      <c r="E3481" s="25"/>
      <c r="F3481" s="25"/>
      <c r="G3481" s="25"/>
      <c r="H3481" s="26">
        <f t="shared" ref="H3481:W3481" si="428">SUBTOTAL(9,H3474:H3480)</f>
        <v>2</v>
      </c>
      <c r="I3481" s="26">
        <f t="shared" si="428"/>
        <v>0</v>
      </c>
      <c r="J3481" s="26">
        <f t="shared" si="428"/>
        <v>2</v>
      </c>
      <c r="K3481" s="26">
        <f t="shared" si="428"/>
        <v>2</v>
      </c>
      <c r="L3481" s="26">
        <f t="shared" si="428"/>
        <v>3</v>
      </c>
      <c r="M3481" s="26">
        <f t="shared" si="428"/>
        <v>5</v>
      </c>
      <c r="N3481" s="26">
        <f t="shared" si="428"/>
        <v>5</v>
      </c>
      <c r="O3481" s="26">
        <f t="shared" si="428"/>
        <v>4</v>
      </c>
      <c r="P3481" s="26">
        <f t="shared" si="428"/>
        <v>2</v>
      </c>
      <c r="Q3481" s="26">
        <f t="shared" si="428"/>
        <v>5</v>
      </c>
      <c r="R3481" s="26">
        <f t="shared" si="428"/>
        <v>3</v>
      </c>
      <c r="S3481" s="26">
        <f t="shared" si="428"/>
        <v>4</v>
      </c>
      <c r="T3481" s="26">
        <f t="shared" si="428"/>
        <v>6</v>
      </c>
      <c r="U3481" s="26">
        <f t="shared" si="428"/>
        <v>5</v>
      </c>
      <c r="V3481" s="26">
        <f t="shared" si="428"/>
        <v>4</v>
      </c>
      <c r="W3481" s="28">
        <f t="shared" si="428"/>
        <v>52</v>
      </c>
    </row>
    <row r="3482" spans="1:23" outlineLevel="2" x14ac:dyDescent="0.25">
      <c r="A3482" s="20" t="s">
        <v>1544</v>
      </c>
      <c r="B3482" s="20">
        <v>1002</v>
      </c>
      <c r="C3482" s="20" t="s">
        <v>58</v>
      </c>
      <c r="D3482" s="20">
        <v>1508</v>
      </c>
      <c r="E3482" s="20" t="s">
        <v>127</v>
      </c>
      <c r="F3482" s="20">
        <v>615</v>
      </c>
      <c r="G3482" s="20" t="s">
        <v>482</v>
      </c>
      <c r="L3482" s="23">
        <v>1</v>
      </c>
      <c r="N3482" s="23">
        <v>1</v>
      </c>
      <c r="W3482" s="28">
        <f t="shared" si="423"/>
        <v>2</v>
      </c>
    </row>
    <row r="3483" spans="1:23" outlineLevel="2" x14ac:dyDescent="0.25">
      <c r="A3483" s="20" t="s">
        <v>1544</v>
      </c>
      <c r="B3483" s="20">
        <v>1002</v>
      </c>
      <c r="C3483" s="20" t="s">
        <v>58</v>
      </c>
      <c r="D3483" s="20">
        <v>1231</v>
      </c>
      <c r="E3483" s="20" t="s">
        <v>254</v>
      </c>
      <c r="F3483" s="20">
        <v>1232</v>
      </c>
      <c r="G3483" s="20" t="s">
        <v>254</v>
      </c>
      <c r="R3483" s="23">
        <v>1</v>
      </c>
      <c r="U3483" s="23">
        <v>1</v>
      </c>
      <c r="W3483" s="28">
        <f t="shared" si="423"/>
        <v>2</v>
      </c>
    </row>
    <row r="3484" spans="1:23" outlineLevel="1" x14ac:dyDescent="0.25">
      <c r="A3484" s="24" t="s">
        <v>2102</v>
      </c>
      <c r="B3484" s="25"/>
      <c r="C3484" s="25"/>
      <c r="D3484" s="25"/>
      <c r="E3484" s="25"/>
      <c r="F3484" s="25"/>
      <c r="G3484" s="25"/>
      <c r="H3484" s="26">
        <f t="shared" ref="H3484:W3484" si="429">SUBTOTAL(9,H3482:H3483)</f>
        <v>0</v>
      </c>
      <c r="I3484" s="26">
        <f t="shared" si="429"/>
        <v>0</v>
      </c>
      <c r="J3484" s="26">
        <f t="shared" si="429"/>
        <v>0</v>
      </c>
      <c r="K3484" s="26">
        <f t="shared" si="429"/>
        <v>0</v>
      </c>
      <c r="L3484" s="26">
        <f t="shared" si="429"/>
        <v>1</v>
      </c>
      <c r="M3484" s="26">
        <f t="shared" si="429"/>
        <v>0</v>
      </c>
      <c r="N3484" s="26">
        <f t="shared" si="429"/>
        <v>1</v>
      </c>
      <c r="O3484" s="26">
        <f t="shared" si="429"/>
        <v>0</v>
      </c>
      <c r="P3484" s="26">
        <f t="shared" si="429"/>
        <v>0</v>
      </c>
      <c r="Q3484" s="26">
        <f t="shared" si="429"/>
        <v>0</v>
      </c>
      <c r="R3484" s="26">
        <f t="shared" si="429"/>
        <v>1</v>
      </c>
      <c r="S3484" s="26">
        <f t="shared" si="429"/>
        <v>0</v>
      </c>
      <c r="T3484" s="26">
        <f t="shared" si="429"/>
        <v>0</v>
      </c>
      <c r="U3484" s="26">
        <f t="shared" si="429"/>
        <v>1</v>
      </c>
      <c r="V3484" s="26">
        <f t="shared" si="429"/>
        <v>0</v>
      </c>
      <c r="W3484" s="28">
        <f t="shared" si="429"/>
        <v>4</v>
      </c>
    </row>
    <row r="3485" spans="1:23" outlineLevel="2" x14ac:dyDescent="0.25">
      <c r="A3485" s="20" t="s">
        <v>1545</v>
      </c>
      <c r="B3485" s="20">
        <v>353</v>
      </c>
      <c r="C3485" s="20" t="s">
        <v>115</v>
      </c>
      <c r="D3485" s="20">
        <v>108</v>
      </c>
      <c r="E3485" s="20" t="s">
        <v>39</v>
      </c>
      <c r="F3485" s="20">
        <v>109</v>
      </c>
      <c r="G3485" s="20" t="s">
        <v>311</v>
      </c>
      <c r="L3485" s="23">
        <v>1</v>
      </c>
      <c r="W3485" s="28">
        <f t="shared" si="423"/>
        <v>1</v>
      </c>
    </row>
    <row r="3486" spans="1:23" outlineLevel="2" x14ac:dyDescent="0.25">
      <c r="A3486" s="20" t="s">
        <v>1545</v>
      </c>
      <c r="B3486" s="20">
        <v>353</v>
      </c>
      <c r="C3486" s="20" t="s">
        <v>115</v>
      </c>
      <c r="D3486" s="20">
        <v>108</v>
      </c>
      <c r="E3486" s="20" t="s">
        <v>39</v>
      </c>
      <c r="F3486" s="20">
        <v>111</v>
      </c>
      <c r="G3486" s="20" t="s">
        <v>312</v>
      </c>
      <c r="V3486" s="23">
        <v>1</v>
      </c>
      <c r="W3486" s="28">
        <f t="shared" si="423"/>
        <v>1</v>
      </c>
    </row>
    <row r="3487" spans="1:23" outlineLevel="2" x14ac:dyDescent="0.25">
      <c r="A3487" s="20" t="s">
        <v>1545</v>
      </c>
      <c r="B3487" s="20">
        <v>353</v>
      </c>
      <c r="C3487" s="20" t="s">
        <v>115</v>
      </c>
      <c r="D3487" s="20">
        <v>1400</v>
      </c>
      <c r="E3487" s="20" t="s">
        <v>52</v>
      </c>
      <c r="F3487" s="20">
        <v>999</v>
      </c>
      <c r="G3487" s="20" t="s">
        <v>327</v>
      </c>
      <c r="Q3487" s="23">
        <v>1</v>
      </c>
      <c r="W3487" s="28">
        <f t="shared" si="423"/>
        <v>1</v>
      </c>
    </row>
    <row r="3488" spans="1:23" outlineLevel="2" x14ac:dyDescent="0.25">
      <c r="A3488" s="20" t="s">
        <v>1545</v>
      </c>
      <c r="B3488" s="20">
        <v>353</v>
      </c>
      <c r="C3488" s="20" t="s">
        <v>115</v>
      </c>
      <c r="D3488" s="20">
        <v>163</v>
      </c>
      <c r="E3488" s="20" t="s">
        <v>56</v>
      </c>
      <c r="F3488" s="20">
        <v>164</v>
      </c>
      <c r="G3488" s="20" t="s">
        <v>333</v>
      </c>
      <c r="O3488" s="23">
        <v>1</v>
      </c>
      <c r="Q3488" s="23">
        <v>1</v>
      </c>
      <c r="W3488" s="28">
        <f t="shared" si="423"/>
        <v>2</v>
      </c>
    </row>
    <row r="3489" spans="1:23" outlineLevel="2" x14ac:dyDescent="0.25">
      <c r="A3489" s="20" t="s">
        <v>1545</v>
      </c>
      <c r="B3489" s="20">
        <v>353</v>
      </c>
      <c r="C3489" s="20" t="s">
        <v>115</v>
      </c>
      <c r="D3489" s="20">
        <v>163</v>
      </c>
      <c r="E3489" s="20" t="s">
        <v>56</v>
      </c>
      <c r="F3489" s="20">
        <v>165</v>
      </c>
      <c r="G3489" s="20" t="s">
        <v>334</v>
      </c>
      <c r="S3489" s="23">
        <v>5</v>
      </c>
      <c r="T3489" s="23">
        <v>5</v>
      </c>
      <c r="U3489" s="23">
        <v>6</v>
      </c>
      <c r="V3489" s="23">
        <v>7</v>
      </c>
      <c r="W3489" s="28">
        <f t="shared" si="423"/>
        <v>23</v>
      </c>
    </row>
    <row r="3490" spans="1:23" outlineLevel="2" x14ac:dyDescent="0.25">
      <c r="A3490" s="20" t="s">
        <v>1545</v>
      </c>
      <c r="B3490" s="20">
        <v>353</v>
      </c>
      <c r="C3490" s="20" t="s">
        <v>115</v>
      </c>
      <c r="D3490" s="20">
        <v>1067</v>
      </c>
      <c r="E3490" s="20" t="s">
        <v>97</v>
      </c>
      <c r="F3490" s="20">
        <v>1068</v>
      </c>
      <c r="G3490" s="20" t="s">
        <v>97</v>
      </c>
      <c r="V3490" s="23">
        <v>1</v>
      </c>
      <c r="W3490" s="28">
        <f t="shared" si="423"/>
        <v>1</v>
      </c>
    </row>
    <row r="3491" spans="1:23" outlineLevel="2" x14ac:dyDescent="0.25">
      <c r="A3491" s="20" t="s">
        <v>1545</v>
      </c>
      <c r="B3491" s="20">
        <v>353</v>
      </c>
      <c r="C3491" s="20" t="s">
        <v>115</v>
      </c>
      <c r="D3491" s="20">
        <v>349</v>
      </c>
      <c r="E3491" s="20" t="s">
        <v>113</v>
      </c>
      <c r="F3491" s="20">
        <v>350</v>
      </c>
      <c r="G3491" s="20" t="s">
        <v>416</v>
      </c>
      <c r="L3491" s="23">
        <v>1</v>
      </c>
      <c r="W3491" s="28">
        <f t="shared" si="423"/>
        <v>1</v>
      </c>
    </row>
    <row r="3492" spans="1:23" outlineLevel="2" x14ac:dyDescent="0.25">
      <c r="A3492" s="20" t="s">
        <v>1545</v>
      </c>
      <c r="B3492" s="20">
        <v>353</v>
      </c>
      <c r="C3492" s="20" t="s">
        <v>115</v>
      </c>
      <c r="D3492" s="20">
        <v>353</v>
      </c>
      <c r="E3492" s="20" t="s">
        <v>115</v>
      </c>
      <c r="F3492" s="20">
        <v>354</v>
      </c>
      <c r="G3492" s="20" t="s">
        <v>418</v>
      </c>
      <c r="H3492" s="23">
        <v>4</v>
      </c>
      <c r="I3492" s="23">
        <v>1</v>
      </c>
      <c r="J3492" s="23">
        <v>8</v>
      </c>
      <c r="K3492" s="23">
        <v>9</v>
      </c>
      <c r="L3492" s="23">
        <v>6</v>
      </c>
      <c r="M3492" s="23">
        <v>12</v>
      </c>
      <c r="N3492" s="23">
        <v>10</v>
      </c>
      <c r="O3492" s="23">
        <v>9</v>
      </c>
      <c r="P3492" s="23">
        <v>17</v>
      </c>
      <c r="Q3492" s="23">
        <v>5</v>
      </c>
      <c r="R3492" s="23">
        <v>9</v>
      </c>
      <c r="W3492" s="28">
        <f t="shared" si="423"/>
        <v>90</v>
      </c>
    </row>
    <row r="3493" spans="1:23" outlineLevel="2" x14ac:dyDescent="0.25">
      <c r="A3493" s="20" t="s">
        <v>1545</v>
      </c>
      <c r="B3493" s="20">
        <v>353</v>
      </c>
      <c r="C3493" s="20" t="s">
        <v>115</v>
      </c>
      <c r="D3493" s="20">
        <v>1013</v>
      </c>
      <c r="E3493" s="20" t="s">
        <v>116</v>
      </c>
      <c r="F3493" s="20">
        <v>1014</v>
      </c>
      <c r="G3493" s="20" t="s">
        <v>419</v>
      </c>
      <c r="J3493" s="23">
        <v>1</v>
      </c>
      <c r="M3493" s="23">
        <v>1</v>
      </c>
      <c r="R3493" s="23">
        <v>1</v>
      </c>
      <c r="W3493" s="28">
        <f t="shared" si="423"/>
        <v>3</v>
      </c>
    </row>
    <row r="3494" spans="1:23" outlineLevel="2" x14ac:dyDescent="0.25">
      <c r="A3494" s="20" t="s">
        <v>1545</v>
      </c>
      <c r="B3494" s="20">
        <v>353</v>
      </c>
      <c r="C3494" s="20" t="s">
        <v>115</v>
      </c>
      <c r="D3494" s="20">
        <v>1156</v>
      </c>
      <c r="E3494" s="20" t="s">
        <v>251</v>
      </c>
      <c r="F3494" s="20">
        <v>1157</v>
      </c>
      <c r="G3494" s="20" t="s">
        <v>251</v>
      </c>
      <c r="S3494" s="23">
        <v>7</v>
      </c>
      <c r="T3494" s="23">
        <v>9</v>
      </c>
      <c r="U3494" s="23">
        <v>1</v>
      </c>
      <c r="V3494" s="23">
        <v>3</v>
      </c>
      <c r="W3494" s="28">
        <f t="shared" si="423"/>
        <v>20</v>
      </c>
    </row>
    <row r="3495" spans="1:23" outlineLevel="1" x14ac:dyDescent="0.25">
      <c r="A3495" s="24" t="s">
        <v>2103</v>
      </c>
      <c r="B3495" s="25"/>
      <c r="C3495" s="25"/>
      <c r="D3495" s="25"/>
      <c r="E3495" s="25"/>
      <c r="F3495" s="25"/>
      <c r="G3495" s="25"/>
      <c r="H3495" s="26">
        <f t="shared" ref="H3495:W3495" si="430">SUBTOTAL(9,H3485:H3494)</f>
        <v>4</v>
      </c>
      <c r="I3495" s="26">
        <f t="shared" si="430"/>
        <v>1</v>
      </c>
      <c r="J3495" s="26">
        <f t="shared" si="430"/>
        <v>9</v>
      </c>
      <c r="K3495" s="26">
        <f t="shared" si="430"/>
        <v>9</v>
      </c>
      <c r="L3495" s="26">
        <f t="shared" si="430"/>
        <v>8</v>
      </c>
      <c r="M3495" s="26">
        <f t="shared" si="430"/>
        <v>13</v>
      </c>
      <c r="N3495" s="26">
        <f t="shared" si="430"/>
        <v>10</v>
      </c>
      <c r="O3495" s="26">
        <f t="shared" si="430"/>
        <v>10</v>
      </c>
      <c r="P3495" s="26">
        <f t="shared" si="430"/>
        <v>17</v>
      </c>
      <c r="Q3495" s="26">
        <f t="shared" si="430"/>
        <v>7</v>
      </c>
      <c r="R3495" s="26">
        <f t="shared" si="430"/>
        <v>10</v>
      </c>
      <c r="S3495" s="26">
        <f t="shared" si="430"/>
        <v>12</v>
      </c>
      <c r="T3495" s="26">
        <f t="shared" si="430"/>
        <v>14</v>
      </c>
      <c r="U3495" s="26">
        <f t="shared" si="430"/>
        <v>7</v>
      </c>
      <c r="V3495" s="26">
        <f t="shared" si="430"/>
        <v>12</v>
      </c>
      <c r="W3495" s="28">
        <f t="shared" si="430"/>
        <v>143</v>
      </c>
    </row>
    <row r="3496" spans="1:23" outlineLevel="2" x14ac:dyDescent="0.25">
      <c r="A3496" s="20" t="s">
        <v>1546</v>
      </c>
      <c r="B3496" s="20">
        <v>1450</v>
      </c>
      <c r="C3496" s="20" t="s">
        <v>128</v>
      </c>
      <c r="D3496" s="20">
        <v>1672</v>
      </c>
      <c r="E3496" s="20" t="s">
        <v>94</v>
      </c>
      <c r="F3496" s="20">
        <v>1673</v>
      </c>
      <c r="G3496" s="20" t="s">
        <v>94</v>
      </c>
      <c r="S3496" s="23">
        <v>1</v>
      </c>
      <c r="W3496" s="28">
        <f t="shared" si="423"/>
        <v>1</v>
      </c>
    </row>
    <row r="3497" spans="1:23" outlineLevel="2" x14ac:dyDescent="0.25">
      <c r="A3497" s="20" t="s">
        <v>1546</v>
      </c>
      <c r="B3497" s="20">
        <v>1450</v>
      </c>
      <c r="C3497" s="20" t="s">
        <v>128</v>
      </c>
      <c r="D3497" s="20">
        <v>1450</v>
      </c>
      <c r="E3497" s="20" t="s">
        <v>128</v>
      </c>
      <c r="F3497" s="20">
        <v>763</v>
      </c>
      <c r="G3497" s="20" t="s">
        <v>489</v>
      </c>
      <c r="Q3497" s="23">
        <v>1</v>
      </c>
      <c r="S3497" s="23">
        <v>1</v>
      </c>
      <c r="T3497" s="23">
        <v>1</v>
      </c>
      <c r="W3497" s="28">
        <f t="shared" si="423"/>
        <v>3</v>
      </c>
    </row>
    <row r="3498" spans="1:23" outlineLevel="2" x14ac:dyDescent="0.25">
      <c r="A3498" s="20" t="s">
        <v>1546</v>
      </c>
      <c r="B3498" s="20">
        <v>1450</v>
      </c>
      <c r="C3498" s="20" t="s">
        <v>128</v>
      </c>
      <c r="D3498" s="20">
        <v>1450</v>
      </c>
      <c r="E3498" s="20" t="s">
        <v>128</v>
      </c>
      <c r="F3498" s="20">
        <v>672</v>
      </c>
      <c r="G3498" s="20" t="s">
        <v>490</v>
      </c>
      <c r="H3498" s="23">
        <v>11</v>
      </c>
      <c r="J3498" s="23">
        <v>12</v>
      </c>
      <c r="K3498" s="23">
        <v>17</v>
      </c>
      <c r="L3498" s="23">
        <v>13</v>
      </c>
      <c r="M3498" s="23">
        <v>16</v>
      </c>
      <c r="N3498" s="23">
        <v>12</v>
      </c>
      <c r="O3498" s="23">
        <v>15</v>
      </c>
      <c r="W3498" s="28">
        <f t="shared" si="423"/>
        <v>96</v>
      </c>
    </row>
    <row r="3499" spans="1:23" outlineLevel="2" x14ac:dyDescent="0.25">
      <c r="A3499" s="20" t="s">
        <v>1546</v>
      </c>
      <c r="B3499" s="20">
        <v>1450</v>
      </c>
      <c r="C3499" s="20" t="s">
        <v>128</v>
      </c>
      <c r="D3499" s="20">
        <v>1450</v>
      </c>
      <c r="E3499" s="20" t="s">
        <v>128</v>
      </c>
      <c r="F3499" s="20">
        <v>670</v>
      </c>
      <c r="G3499" s="20" t="s">
        <v>491</v>
      </c>
      <c r="S3499" s="23">
        <v>10</v>
      </c>
      <c r="T3499" s="23">
        <v>18</v>
      </c>
      <c r="U3499" s="23">
        <v>13</v>
      </c>
      <c r="V3499" s="23">
        <v>15</v>
      </c>
      <c r="W3499" s="28">
        <f t="shared" si="423"/>
        <v>56</v>
      </c>
    </row>
    <row r="3500" spans="1:23" outlineLevel="2" x14ac:dyDescent="0.25">
      <c r="A3500" s="20" t="s">
        <v>1546</v>
      </c>
      <c r="B3500" s="20">
        <v>1450</v>
      </c>
      <c r="C3500" s="20" t="s">
        <v>128</v>
      </c>
      <c r="D3500" s="20">
        <v>1450</v>
      </c>
      <c r="E3500" s="20" t="s">
        <v>128</v>
      </c>
      <c r="F3500" s="20">
        <v>764</v>
      </c>
      <c r="G3500" s="20" t="s">
        <v>492</v>
      </c>
      <c r="M3500" s="23">
        <v>1</v>
      </c>
      <c r="O3500" s="23">
        <v>1</v>
      </c>
      <c r="W3500" s="28">
        <f t="shared" si="423"/>
        <v>2</v>
      </c>
    </row>
    <row r="3501" spans="1:23" outlineLevel="2" x14ac:dyDescent="0.25">
      <c r="A3501" s="20" t="s">
        <v>1546</v>
      </c>
      <c r="B3501" s="20">
        <v>1450</v>
      </c>
      <c r="C3501" s="20" t="s">
        <v>128</v>
      </c>
      <c r="D3501" s="20">
        <v>1450</v>
      </c>
      <c r="E3501" s="20" t="s">
        <v>128</v>
      </c>
      <c r="F3501" s="20">
        <v>785</v>
      </c>
      <c r="G3501" s="20" t="s">
        <v>493</v>
      </c>
      <c r="H3501" s="23">
        <v>1</v>
      </c>
      <c r="W3501" s="28">
        <f t="shared" si="423"/>
        <v>1</v>
      </c>
    </row>
    <row r="3502" spans="1:23" outlineLevel="2" x14ac:dyDescent="0.25">
      <c r="A3502" s="20" t="s">
        <v>1546</v>
      </c>
      <c r="B3502" s="20">
        <v>1450</v>
      </c>
      <c r="C3502" s="20" t="s">
        <v>128</v>
      </c>
      <c r="D3502" s="20">
        <v>1450</v>
      </c>
      <c r="E3502" s="20" t="s">
        <v>128</v>
      </c>
      <c r="F3502" s="20">
        <v>787</v>
      </c>
      <c r="G3502" s="20" t="s">
        <v>494</v>
      </c>
      <c r="S3502" s="23">
        <v>1</v>
      </c>
      <c r="W3502" s="28">
        <f t="shared" si="423"/>
        <v>1</v>
      </c>
    </row>
    <row r="3503" spans="1:23" outlineLevel="2" x14ac:dyDescent="0.25">
      <c r="A3503" s="20" t="s">
        <v>1546</v>
      </c>
      <c r="B3503" s="20">
        <v>1450</v>
      </c>
      <c r="C3503" s="20" t="s">
        <v>128</v>
      </c>
      <c r="D3503" s="20">
        <v>1450</v>
      </c>
      <c r="E3503" s="20" t="s">
        <v>128</v>
      </c>
      <c r="F3503" s="20">
        <v>788</v>
      </c>
      <c r="G3503" s="20" t="s">
        <v>496</v>
      </c>
      <c r="H3503" s="23">
        <v>1</v>
      </c>
      <c r="W3503" s="28">
        <f t="shared" si="423"/>
        <v>1</v>
      </c>
    </row>
    <row r="3504" spans="1:23" outlineLevel="2" x14ac:dyDescent="0.25">
      <c r="A3504" s="20" t="s">
        <v>1546</v>
      </c>
      <c r="B3504" s="20">
        <v>1450</v>
      </c>
      <c r="C3504" s="20" t="s">
        <v>128</v>
      </c>
      <c r="D3504" s="20">
        <v>1450</v>
      </c>
      <c r="E3504" s="20" t="s">
        <v>128</v>
      </c>
      <c r="F3504" s="20">
        <v>671</v>
      </c>
      <c r="G3504" s="20" t="s">
        <v>497</v>
      </c>
      <c r="P3504" s="23">
        <v>10</v>
      </c>
      <c r="Q3504" s="23">
        <v>13</v>
      </c>
      <c r="R3504" s="23">
        <v>10</v>
      </c>
      <c r="W3504" s="28">
        <f t="shared" si="423"/>
        <v>33</v>
      </c>
    </row>
    <row r="3505" spans="1:23" outlineLevel="1" x14ac:dyDescent="0.25">
      <c r="A3505" s="24" t="s">
        <v>2104</v>
      </c>
      <c r="B3505" s="25"/>
      <c r="C3505" s="25"/>
      <c r="D3505" s="25"/>
      <c r="E3505" s="25"/>
      <c r="F3505" s="25"/>
      <c r="G3505" s="25"/>
      <c r="H3505" s="26">
        <f t="shared" ref="H3505:W3505" si="431">SUBTOTAL(9,H3496:H3504)</f>
        <v>13</v>
      </c>
      <c r="I3505" s="26">
        <f t="shared" si="431"/>
        <v>0</v>
      </c>
      <c r="J3505" s="26">
        <f t="shared" si="431"/>
        <v>12</v>
      </c>
      <c r="K3505" s="26">
        <f t="shared" si="431"/>
        <v>17</v>
      </c>
      <c r="L3505" s="26">
        <f t="shared" si="431"/>
        <v>13</v>
      </c>
      <c r="M3505" s="26">
        <f t="shared" si="431"/>
        <v>17</v>
      </c>
      <c r="N3505" s="26">
        <f t="shared" si="431"/>
        <v>12</v>
      </c>
      <c r="O3505" s="26">
        <f t="shared" si="431"/>
        <v>16</v>
      </c>
      <c r="P3505" s="26">
        <f t="shared" si="431"/>
        <v>10</v>
      </c>
      <c r="Q3505" s="26">
        <f t="shared" si="431"/>
        <v>14</v>
      </c>
      <c r="R3505" s="26">
        <f t="shared" si="431"/>
        <v>10</v>
      </c>
      <c r="S3505" s="26">
        <f t="shared" si="431"/>
        <v>13</v>
      </c>
      <c r="T3505" s="26">
        <f t="shared" si="431"/>
        <v>19</v>
      </c>
      <c r="U3505" s="26">
        <f t="shared" si="431"/>
        <v>13</v>
      </c>
      <c r="V3505" s="26">
        <f t="shared" si="431"/>
        <v>15</v>
      </c>
      <c r="W3505" s="28">
        <f t="shared" si="431"/>
        <v>194</v>
      </c>
    </row>
    <row r="3506" spans="1:23" outlineLevel="2" x14ac:dyDescent="0.25">
      <c r="A3506" s="20" t="s">
        <v>1547</v>
      </c>
      <c r="B3506" s="20">
        <v>898</v>
      </c>
      <c r="C3506" s="20" t="s">
        <v>169</v>
      </c>
      <c r="D3506" s="20">
        <v>1739</v>
      </c>
      <c r="E3506" s="20" t="s">
        <v>96</v>
      </c>
      <c r="F3506" s="20">
        <v>1715</v>
      </c>
      <c r="G3506" s="20" t="s">
        <v>96</v>
      </c>
      <c r="S3506" s="23">
        <v>1</v>
      </c>
      <c r="W3506" s="28">
        <f t="shared" si="423"/>
        <v>1</v>
      </c>
    </row>
    <row r="3507" spans="1:23" outlineLevel="2" x14ac:dyDescent="0.25">
      <c r="A3507" s="20" t="s">
        <v>1547</v>
      </c>
      <c r="B3507" s="20">
        <v>898</v>
      </c>
      <c r="C3507" s="20" t="s">
        <v>169</v>
      </c>
      <c r="D3507" s="20">
        <v>1508</v>
      </c>
      <c r="E3507" s="20" t="s">
        <v>127</v>
      </c>
      <c r="F3507" s="20">
        <v>609</v>
      </c>
      <c r="G3507" s="20" t="s">
        <v>486</v>
      </c>
      <c r="T3507" s="23">
        <v>1</v>
      </c>
      <c r="V3507" s="23">
        <v>2</v>
      </c>
      <c r="W3507" s="28">
        <f t="shared" si="423"/>
        <v>3</v>
      </c>
    </row>
    <row r="3508" spans="1:23" outlineLevel="2" x14ac:dyDescent="0.25">
      <c r="A3508" s="20" t="s">
        <v>1547</v>
      </c>
      <c r="B3508" s="20">
        <v>898</v>
      </c>
      <c r="C3508" s="20" t="s">
        <v>169</v>
      </c>
      <c r="D3508" s="20">
        <v>898</v>
      </c>
      <c r="E3508" s="20" t="s">
        <v>169</v>
      </c>
      <c r="F3508" s="20">
        <v>904</v>
      </c>
      <c r="G3508" s="20" t="s">
        <v>692</v>
      </c>
      <c r="S3508" s="23">
        <v>19</v>
      </c>
      <c r="T3508" s="23">
        <v>6</v>
      </c>
      <c r="U3508" s="23">
        <v>13</v>
      </c>
      <c r="V3508" s="23">
        <v>8</v>
      </c>
      <c r="W3508" s="28">
        <f t="shared" si="423"/>
        <v>46</v>
      </c>
    </row>
    <row r="3509" spans="1:23" outlineLevel="2" x14ac:dyDescent="0.25">
      <c r="A3509" s="20" t="s">
        <v>1547</v>
      </c>
      <c r="B3509" s="20">
        <v>898</v>
      </c>
      <c r="C3509" s="20" t="s">
        <v>169</v>
      </c>
      <c r="D3509" s="20">
        <v>898</v>
      </c>
      <c r="E3509" s="20" t="s">
        <v>169</v>
      </c>
      <c r="F3509" s="20">
        <v>902</v>
      </c>
      <c r="G3509" s="20" t="s">
        <v>693</v>
      </c>
      <c r="H3509" s="23">
        <v>1</v>
      </c>
      <c r="J3509" s="23">
        <v>11</v>
      </c>
      <c r="K3509" s="23">
        <v>10</v>
      </c>
      <c r="L3509" s="23">
        <v>10</v>
      </c>
      <c r="M3509" s="23">
        <v>18</v>
      </c>
      <c r="N3509" s="23">
        <v>11</v>
      </c>
      <c r="O3509" s="23">
        <v>9</v>
      </c>
      <c r="P3509" s="23">
        <v>9</v>
      </c>
      <c r="Q3509" s="23">
        <v>7</v>
      </c>
      <c r="R3509" s="23">
        <v>10</v>
      </c>
      <c r="W3509" s="28">
        <f t="shared" si="423"/>
        <v>96</v>
      </c>
    </row>
    <row r="3510" spans="1:23" outlineLevel="2" x14ac:dyDescent="0.25">
      <c r="A3510" s="20" t="s">
        <v>1547</v>
      </c>
      <c r="B3510" s="20">
        <v>898</v>
      </c>
      <c r="C3510" s="20" t="s">
        <v>169</v>
      </c>
      <c r="D3510" s="20">
        <v>898</v>
      </c>
      <c r="E3510" s="20" t="s">
        <v>169</v>
      </c>
      <c r="F3510" s="20">
        <v>903</v>
      </c>
      <c r="G3510" s="20" t="s">
        <v>694</v>
      </c>
      <c r="J3510" s="23">
        <v>1</v>
      </c>
      <c r="Q3510" s="23">
        <v>2</v>
      </c>
      <c r="W3510" s="28">
        <f t="shared" si="423"/>
        <v>3</v>
      </c>
    </row>
    <row r="3511" spans="1:23" outlineLevel="1" x14ac:dyDescent="0.25">
      <c r="A3511" s="24" t="s">
        <v>2105</v>
      </c>
      <c r="B3511" s="25"/>
      <c r="C3511" s="25"/>
      <c r="D3511" s="25"/>
      <c r="E3511" s="25"/>
      <c r="F3511" s="25"/>
      <c r="G3511" s="25"/>
      <c r="H3511" s="26">
        <f t="shared" ref="H3511:W3511" si="432">SUBTOTAL(9,H3506:H3510)</f>
        <v>1</v>
      </c>
      <c r="I3511" s="26">
        <f t="shared" si="432"/>
        <v>0</v>
      </c>
      <c r="J3511" s="26">
        <f t="shared" si="432"/>
        <v>12</v>
      </c>
      <c r="K3511" s="26">
        <f t="shared" si="432"/>
        <v>10</v>
      </c>
      <c r="L3511" s="26">
        <f t="shared" si="432"/>
        <v>10</v>
      </c>
      <c r="M3511" s="26">
        <f t="shared" si="432"/>
        <v>18</v>
      </c>
      <c r="N3511" s="26">
        <f t="shared" si="432"/>
        <v>11</v>
      </c>
      <c r="O3511" s="26">
        <f t="shared" si="432"/>
        <v>9</v>
      </c>
      <c r="P3511" s="26">
        <f t="shared" si="432"/>
        <v>9</v>
      </c>
      <c r="Q3511" s="26">
        <f t="shared" si="432"/>
        <v>9</v>
      </c>
      <c r="R3511" s="26">
        <f t="shared" si="432"/>
        <v>10</v>
      </c>
      <c r="S3511" s="26">
        <f t="shared" si="432"/>
        <v>20</v>
      </c>
      <c r="T3511" s="26">
        <f t="shared" si="432"/>
        <v>7</v>
      </c>
      <c r="U3511" s="26">
        <f t="shared" si="432"/>
        <v>13</v>
      </c>
      <c r="V3511" s="26">
        <f t="shared" si="432"/>
        <v>10</v>
      </c>
      <c r="W3511" s="28">
        <f t="shared" si="432"/>
        <v>149</v>
      </c>
    </row>
    <row r="3512" spans="1:23" outlineLevel="2" x14ac:dyDescent="0.25">
      <c r="A3512" s="20" t="s">
        <v>1548</v>
      </c>
      <c r="B3512" s="20">
        <v>1438</v>
      </c>
      <c r="C3512" s="20" t="s">
        <v>119</v>
      </c>
      <c r="D3512" s="20">
        <v>94</v>
      </c>
      <c r="E3512" s="20" t="s">
        <v>38</v>
      </c>
      <c r="F3512" s="20">
        <v>100</v>
      </c>
      <c r="G3512" s="20" t="s">
        <v>307</v>
      </c>
      <c r="U3512" s="23">
        <v>1</v>
      </c>
      <c r="W3512" s="28">
        <f t="shared" si="423"/>
        <v>1</v>
      </c>
    </row>
    <row r="3513" spans="1:23" outlineLevel="2" x14ac:dyDescent="0.25">
      <c r="A3513" s="20" t="s">
        <v>1548</v>
      </c>
      <c r="B3513" s="20">
        <v>1438</v>
      </c>
      <c r="C3513" s="20" t="s">
        <v>119</v>
      </c>
      <c r="D3513" s="20">
        <v>1632</v>
      </c>
      <c r="E3513" s="20" t="s">
        <v>74</v>
      </c>
      <c r="F3513" s="20">
        <v>1650</v>
      </c>
      <c r="G3513" s="20" t="s">
        <v>74</v>
      </c>
      <c r="P3513" s="23">
        <v>1</v>
      </c>
      <c r="W3513" s="28">
        <f t="shared" si="423"/>
        <v>1</v>
      </c>
    </row>
    <row r="3514" spans="1:23" outlineLevel="2" x14ac:dyDescent="0.25">
      <c r="A3514" s="20" t="s">
        <v>1548</v>
      </c>
      <c r="B3514" s="20">
        <v>1438</v>
      </c>
      <c r="C3514" s="20" t="s">
        <v>119</v>
      </c>
      <c r="D3514" s="20">
        <v>1672</v>
      </c>
      <c r="E3514" s="20" t="s">
        <v>94</v>
      </c>
      <c r="F3514" s="20">
        <v>1673</v>
      </c>
      <c r="G3514" s="20" t="s">
        <v>94</v>
      </c>
      <c r="T3514" s="23">
        <v>1</v>
      </c>
      <c r="W3514" s="28">
        <f t="shared" si="423"/>
        <v>1</v>
      </c>
    </row>
    <row r="3515" spans="1:23" outlineLevel="2" x14ac:dyDescent="0.25">
      <c r="A3515" s="20" t="s">
        <v>1548</v>
      </c>
      <c r="B3515" s="20">
        <v>1438</v>
      </c>
      <c r="C3515" s="20" t="s">
        <v>119</v>
      </c>
      <c r="D3515" s="20">
        <v>1067</v>
      </c>
      <c r="E3515" s="20" t="s">
        <v>97</v>
      </c>
      <c r="F3515" s="20">
        <v>1068</v>
      </c>
      <c r="G3515" s="20" t="s">
        <v>97</v>
      </c>
      <c r="V3515" s="23">
        <v>1</v>
      </c>
      <c r="W3515" s="28">
        <f t="shared" si="423"/>
        <v>1</v>
      </c>
    </row>
    <row r="3516" spans="1:23" outlineLevel="2" x14ac:dyDescent="0.25">
      <c r="A3516" s="20" t="s">
        <v>1548</v>
      </c>
      <c r="B3516" s="20">
        <v>1438</v>
      </c>
      <c r="C3516" s="20" t="s">
        <v>119</v>
      </c>
      <c r="D3516" s="20">
        <v>1343</v>
      </c>
      <c r="E3516" s="20" t="s">
        <v>243</v>
      </c>
      <c r="F3516" s="20">
        <v>1344</v>
      </c>
      <c r="G3516" s="20" t="s">
        <v>243</v>
      </c>
      <c r="L3516" s="23">
        <v>1</v>
      </c>
      <c r="Q3516" s="23">
        <v>1</v>
      </c>
      <c r="U3516" s="23">
        <v>1</v>
      </c>
      <c r="W3516" s="28">
        <f t="shared" si="423"/>
        <v>3</v>
      </c>
    </row>
    <row r="3517" spans="1:23" outlineLevel="2" x14ac:dyDescent="0.25">
      <c r="A3517" s="20" t="s">
        <v>1548</v>
      </c>
      <c r="B3517" s="20">
        <v>1438</v>
      </c>
      <c r="C3517" s="20" t="s">
        <v>119</v>
      </c>
      <c r="D3517" s="20">
        <v>1438</v>
      </c>
      <c r="E3517" s="20" t="s">
        <v>119</v>
      </c>
      <c r="F3517" s="20">
        <v>59</v>
      </c>
      <c r="G3517" s="20" t="s">
        <v>437</v>
      </c>
      <c r="P3517" s="23">
        <v>9</v>
      </c>
      <c r="Q3517" s="23">
        <v>19</v>
      </c>
      <c r="R3517" s="23">
        <v>15</v>
      </c>
      <c r="W3517" s="28">
        <f t="shared" si="423"/>
        <v>43</v>
      </c>
    </row>
    <row r="3518" spans="1:23" outlineLevel="2" x14ac:dyDescent="0.25">
      <c r="A3518" s="20" t="s">
        <v>1548</v>
      </c>
      <c r="B3518" s="20">
        <v>1438</v>
      </c>
      <c r="C3518" s="20" t="s">
        <v>119</v>
      </c>
      <c r="D3518" s="20">
        <v>1438</v>
      </c>
      <c r="E3518" s="20" t="s">
        <v>119</v>
      </c>
      <c r="F3518" s="20">
        <v>58</v>
      </c>
      <c r="G3518" s="20" t="s">
        <v>438</v>
      </c>
      <c r="H3518" s="23">
        <v>1</v>
      </c>
      <c r="K3518" s="23">
        <v>2</v>
      </c>
      <c r="L3518" s="23">
        <v>1</v>
      </c>
      <c r="W3518" s="28">
        <f t="shared" si="423"/>
        <v>4</v>
      </c>
    </row>
    <row r="3519" spans="1:23" outlineLevel="2" x14ac:dyDescent="0.25">
      <c r="A3519" s="20" t="s">
        <v>1548</v>
      </c>
      <c r="B3519" s="20">
        <v>1438</v>
      </c>
      <c r="C3519" s="20" t="s">
        <v>119</v>
      </c>
      <c r="D3519" s="20">
        <v>1438</v>
      </c>
      <c r="E3519" s="20" t="s">
        <v>119</v>
      </c>
      <c r="F3519" s="20">
        <v>57</v>
      </c>
      <c r="G3519" s="20" t="s">
        <v>439</v>
      </c>
      <c r="N3519" s="23">
        <v>3</v>
      </c>
      <c r="W3519" s="28">
        <f t="shared" si="423"/>
        <v>3</v>
      </c>
    </row>
    <row r="3520" spans="1:23" outlineLevel="2" x14ac:dyDescent="0.25">
      <c r="A3520" s="20" t="s">
        <v>1548</v>
      </c>
      <c r="B3520" s="20">
        <v>1438</v>
      </c>
      <c r="C3520" s="20" t="s">
        <v>119</v>
      </c>
      <c r="D3520" s="20">
        <v>1438</v>
      </c>
      <c r="E3520" s="20" t="s">
        <v>119</v>
      </c>
      <c r="F3520" s="20">
        <v>60</v>
      </c>
      <c r="G3520" s="20" t="s">
        <v>440</v>
      </c>
      <c r="S3520" s="23">
        <v>16</v>
      </c>
      <c r="T3520" s="23">
        <v>25</v>
      </c>
      <c r="U3520" s="23">
        <v>20</v>
      </c>
      <c r="V3520" s="23">
        <v>20</v>
      </c>
      <c r="W3520" s="28">
        <f t="shared" si="423"/>
        <v>81</v>
      </c>
    </row>
    <row r="3521" spans="1:23" outlineLevel="2" x14ac:dyDescent="0.25">
      <c r="A3521" s="20" t="s">
        <v>1548</v>
      </c>
      <c r="B3521" s="20">
        <v>1438</v>
      </c>
      <c r="C3521" s="20" t="s">
        <v>119</v>
      </c>
      <c r="D3521" s="20">
        <v>1438</v>
      </c>
      <c r="E3521" s="20" t="s">
        <v>119</v>
      </c>
      <c r="F3521" s="20">
        <v>358</v>
      </c>
      <c r="G3521" s="20" t="s">
        <v>441</v>
      </c>
      <c r="H3521" s="23">
        <v>8</v>
      </c>
      <c r="I3521" s="23">
        <v>1</v>
      </c>
      <c r="J3521" s="23">
        <v>14</v>
      </c>
      <c r="K3521" s="23">
        <v>18</v>
      </c>
      <c r="L3521" s="23">
        <v>6</v>
      </c>
      <c r="M3521" s="23">
        <v>11</v>
      </c>
      <c r="N3521" s="23">
        <v>13</v>
      </c>
      <c r="O3521" s="23">
        <v>18</v>
      </c>
      <c r="W3521" s="28">
        <f t="shared" si="423"/>
        <v>89</v>
      </c>
    </row>
    <row r="3522" spans="1:23" outlineLevel="2" x14ac:dyDescent="0.25">
      <c r="A3522" s="20" t="s">
        <v>1548</v>
      </c>
      <c r="B3522" s="20">
        <v>1438</v>
      </c>
      <c r="C3522" s="20" t="s">
        <v>119</v>
      </c>
      <c r="D3522" s="20">
        <v>1438</v>
      </c>
      <c r="E3522" s="20" t="s">
        <v>119</v>
      </c>
      <c r="F3522" s="20">
        <v>536</v>
      </c>
      <c r="G3522" s="20" t="s">
        <v>442</v>
      </c>
      <c r="H3522" s="23">
        <v>1</v>
      </c>
      <c r="J3522" s="23">
        <v>1</v>
      </c>
      <c r="L3522" s="23">
        <v>3</v>
      </c>
      <c r="N3522" s="23">
        <v>1</v>
      </c>
      <c r="O3522" s="23">
        <v>1</v>
      </c>
      <c r="R3522" s="23">
        <v>2</v>
      </c>
      <c r="W3522" s="28">
        <f t="shared" si="423"/>
        <v>9</v>
      </c>
    </row>
    <row r="3523" spans="1:23" outlineLevel="2" x14ac:dyDescent="0.25">
      <c r="A3523" s="20" t="s">
        <v>1548</v>
      </c>
      <c r="B3523" s="20">
        <v>1438</v>
      </c>
      <c r="C3523" s="20" t="s">
        <v>119</v>
      </c>
      <c r="D3523" s="20">
        <v>1231</v>
      </c>
      <c r="E3523" s="20" t="s">
        <v>254</v>
      </c>
      <c r="F3523" s="20">
        <v>1232</v>
      </c>
      <c r="G3523" s="20" t="s">
        <v>254</v>
      </c>
      <c r="S3523" s="23">
        <v>1</v>
      </c>
      <c r="W3523" s="28">
        <f t="shared" ref="W3523:W3594" si="433">SUM(H3523:V3523)</f>
        <v>1</v>
      </c>
    </row>
    <row r="3524" spans="1:23" outlineLevel="2" x14ac:dyDescent="0.25">
      <c r="A3524" s="20" t="s">
        <v>1548</v>
      </c>
      <c r="B3524" s="20">
        <v>1438</v>
      </c>
      <c r="C3524" s="20" t="s">
        <v>119</v>
      </c>
      <c r="D3524" s="20">
        <v>1736</v>
      </c>
      <c r="E3524" s="20" t="s">
        <v>211</v>
      </c>
      <c r="F3524" s="20">
        <v>494</v>
      </c>
      <c r="G3524" s="20" t="s">
        <v>815</v>
      </c>
      <c r="M3524" s="23">
        <v>1</v>
      </c>
      <c r="N3524" s="23">
        <v>3</v>
      </c>
      <c r="O3524" s="23">
        <v>1</v>
      </c>
      <c r="W3524" s="28">
        <f t="shared" si="433"/>
        <v>5</v>
      </c>
    </row>
    <row r="3525" spans="1:23" outlineLevel="2" x14ac:dyDescent="0.25">
      <c r="A3525" s="20" t="s">
        <v>1548</v>
      </c>
      <c r="B3525" s="20">
        <v>1438</v>
      </c>
      <c r="C3525" s="20" t="s">
        <v>119</v>
      </c>
      <c r="D3525" s="20">
        <v>537</v>
      </c>
      <c r="E3525" s="20" t="s">
        <v>218</v>
      </c>
      <c r="F3525" s="20">
        <v>539</v>
      </c>
      <c r="G3525" s="20" t="s">
        <v>834</v>
      </c>
      <c r="U3525" s="23">
        <v>1</v>
      </c>
      <c r="W3525" s="28">
        <f t="shared" si="433"/>
        <v>1</v>
      </c>
    </row>
    <row r="3526" spans="1:23" outlineLevel="1" x14ac:dyDescent="0.25">
      <c r="A3526" s="24" t="s">
        <v>2106</v>
      </c>
      <c r="B3526" s="25"/>
      <c r="C3526" s="25"/>
      <c r="D3526" s="25"/>
      <c r="E3526" s="25"/>
      <c r="F3526" s="25"/>
      <c r="G3526" s="25"/>
      <c r="H3526" s="26">
        <f t="shared" ref="H3526:W3526" si="434">SUBTOTAL(9,H3512:H3525)</f>
        <v>10</v>
      </c>
      <c r="I3526" s="26">
        <f t="shared" si="434"/>
        <v>1</v>
      </c>
      <c r="J3526" s="26">
        <f t="shared" si="434"/>
        <v>15</v>
      </c>
      <c r="K3526" s="26">
        <f t="shared" si="434"/>
        <v>20</v>
      </c>
      <c r="L3526" s="26">
        <f t="shared" si="434"/>
        <v>11</v>
      </c>
      <c r="M3526" s="26">
        <f t="shared" si="434"/>
        <v>12</v>
      </c>
      <c r="N3526" s="26">
        <f t="shared" si="434"/>
        <v>20</v>
      </c>
      <c r="O3526" s="26">
        <f t="shared" si="434"/>
        <v>20</v>
      </c>
      <c r="P3526" s="26">
        <f t="shared" si="434"/>
        <v>10</v>
      </c>
      <c r="Q3526" s="26">
        <f t="shared" si="434"/>
        <v>20</v>
      </c>
      <c r="R3526" s="26">
        <f t="shared" si="434"/>
        <v>17</v>
      </c>
      <c r="S3526" s="26">
        <f t="shared" si="434"/>
        <v>17</v>
      </c>
      <c r="T3526" s="26">
        <f t="shared" si="434"/>
        <v>26</v>
      </c>
      <c r="U3526" s="26">
        <f t="shared" si="434"/>
        <v>23</v>
      </c>
      <c r="V3526" s="26">
        <f t="shared" si="434"/>
        <v>21</v>
      </c>
      <c r="W3526" s="28">
        <f t="shared" si="434"/>
        <v>243</v>
      </c>
    </row>
    <row r="3527" spans="1:23" outlineLevel="2" x14ac:dyDescent="0.25">
      <c r="A3527" s="20" t="s">
        <v>1549</v>
      </c>
      <c r="B3527" s="20">
        <v>854</v>
      </c>
      <c r="C3527" s="20" t="s">
        <v>165</v>
      </c>
      <c r="D3527" s="20">
        <v>1501</v>
      </c>
      <c r="E3527" s="20" t="s">
        <v>93</v>
      </c>
      <c r="F3527" s="20">
        <v>1502</v>
      </c>
      <c r="G3527" s="20" t="s">
        <v>93</v>
      </c>
      <c r="S3527" s="23">
        <v>1</v>
      </c>
      <c r="W3527" s="28">
        <f t="shared" si="433"/>
        <v>1</v>
      </c>
    </row>
    <row r="3528" spans="1:23" outlineLevel="2" x14ac:dyDescent="0.25">
      <c r="A3528" s="20" t="s">
        <v>1549</v>
      </c>
      <c r="B3528" s="20">
        <v>854</v>
      </c>
      <c r="C3528" s="20" t="s">
        <v>165</v>
      </c>
      <c r="D3528" s="20">
        <v>1223</v>
      </c>
      <c r="E3528" s="20" t="s">
        <v>241</v>
      </c>
      <c r="F3528" s="20">
        <v>1224</v>
      </c>
      <c r="G3528" s="20" t="s">
        <v>241</v>
      </c>
      <c r="S3528" s="23">
        <v>61</v>
      </c>
      <c r="T3528" s="23">
        <v>59</v>
      </c>
      <c r="U3528" s="23">
        <v>53</v>
      </c>
      <c r="V3528" s="23">
        <v>53</v>
      </c>
      <c r="W3528" s="28">
        <f t="shared" si="433"/>
        <v>226</v>
      </c>
    </row>
    <row r="3529" spans="1:23" outlineLevel="2" x14ac:dyDescent="0.25">
      <c r="A3529" s="20" t="s">
        <v>1549</v>
      </c>
      <c r="B3529" s="20">
        <v>854</v>
      </c>
      <c r="C3529" s="20" t="s">
        <v>165</v>
      </c>
      <c r="D3529" s="20">
        <v>1672</v>
      </c>
      <c r="E3529" s="20" t="s">
        <v>94</v>
      </c>
      <c r="F3529" s="20">
        <v>1673</v>
      </c>
      <c r="G3529" s="20" t="s">
        <v>94</v>
      </c>
      <c r="R3529" s="23">
        <v>2</v>
      </c>
      <c r="T3529" s="23">
        <v>1</v>
      </c>
      <c r="U3529" s="23">
        <v>1</v>
      </c>
      <c r="V3529" s="23">
        <v>1</v>
      </c>
      <c r="W3529" s="28">
        <f t="shared" si="433"/>
        <v>5</v>
      </c>
    </row>
    <row r="3530" spans="1:23" outlineLevel="2" x14ac:dyDescent="0.25">
      <c r="A3530" s="20" t="s">
        <v>1549</v>
      </c>
      <c r="B3530" s="20">
        <v>854</v>
      </c>
      <c r="C3530" s="20" t="s">
        <v>165</v>
      </c>
      <c r="D3530" s="20">
        <v>1739</v>
      </c>
      <c r="E3530" s="20" t="s">
        <v>96</v>
      </c>
      <c r="F3530" s="20">
        <v>1715</v>
      </c>
      <c r="G3530" s="20" t="s">
        <v>96</v>
      </c>
      <c r="T3530" s="23">
        <v>1</v>
      </c>
      <c r="W3530" s="28">
        <f t="shared" si="433"/>
        <v>1</v>
      </c>
    </row>
    <row r="3531" spans="1:23" outlineLevel="2" x14ac:dyDescent="0.25">
      <c r="A3531" s="20" t="s">
        <v>1549</v>
      </c>
      <c r="B3531" s="20">
        <v>854</v>
      </c>
      <c r="C3531" s="20" t="s">
        <v>165</v>
      </c>
      <c r="D3531" s="20">
        <v>1067</v>
      </c>
      <c r="E3531" s="20" t="s">
        <v>97</v>
      </c>
      <c r="F3531" s="20">
        <v>1068</v>
      </c>
      <c r="G3531" s="20" t="s">
        <v>97</v>
      </c>
      <c r="S3531" s="23">
        <v>1</v>
      </c>
      <c r="V3531" s="23">
        <v>1</v>
      </c>
      <c r="W3531" s="28">
        <f t="shared" si="433"/>
        <v>2</v>
      </c>
    </row>
    <row r="3532" spans="1:23" outlineLevel="2" x14ac:dyDescent="0.25">
      <c r="A3532" s="20" t="s">
        <v>1549</v>
      </c>
      <c r="B3532" s="20">
        <v>854</v>
      </c>
      <c r="C3532" s="20" t="s">
        <v>165</v>
      </c>
      <c r="D3532" s="20">
        <v>561</v>
      </c>
      <c r="E3532" s="20" t="s">
        <v>121</v>
      </c>
      <c r="F3532" s="20">
        <v>568</v>
      </c>
      <c r="G3532" s="20" t="s">
        <v>455</v>
      </c>
      <c r="K3532" s="23">
        <v>1</v>
      </c>
      <c r="W3532" s="28">
        <f t="shared" si="433"/>
        <v>1</v>
      </c>
    </row>
    <row r="3533" spans="1:23" outlineLevel="2" x14ac:dyDescent="0.25">
      <c r="A3533" s="20" t="s">
        <v>1549</v>
      </c>
      <c r="B3533" s="20">
        <v>854</v>
      </c>
      <c r="C3533" s="20" t="s">
        <v>165</v>
      </c>
      <c r="D3533" s="20">
        <v>561</v>
      </c>
      <c r="E3533" s="20" t="s">
        <v>121</v>
      </c>
      <c r="F3533" s="20">
        <v>567</v>
      </c>
      <c r="G3533" s="20" t="s">
        <v>456</v>
      </c>
      <c r="V3533" s="23">
        <v>1</v>
      </c>
      <c r="W3533" s="28">
        <f t="shared" si="433"/>
        <v>1</v>
      </c>
    </row>
    <row r="3534" spans="1:23" outlineLevel="2" x14ac:dyDescent="0.25">
      <c r="A3534" s="20" t="s">
        <v>1549</v>
      </c>
      <c r="B3534" s="20">
        <v>854</v>
      </c>
      <c r="C3534" s="20" t="s">
        <v>165</v>
      </c>
      <c r="D3534" s="20">
        <v>561</v>
      </c>
      <c r="E3534" s="20" t="s">
        <v>121</v>
      </c>
      <c r="F3534" s="20">
        <v>566</v>
      </c>
      <c r="G3534" s="20" t="s">
        <v>459</v>
      </c>
      <c r="H3534" s="23">
        <v>1</v>
      </c>
      <c r="W3534" s="28">
        <f t="shared" si="433"/>
        <v>1</v>
      </c>
    </row>
    <row r="3535" spans="1:23" outlineLevel="2" x14ac:dyDescent="0.25">
      <c r="A3535" s="20" t="s">
        <v>1549</v>
      </c>
      <c r="B3535" s="20">
        <v>854</v>
      </c>
      <c r="C3535" s="20" t="s">
        <v>165</v>
      </c>
      <c r="D3535" s="20">
        <v>1457</v>
      </c>
      <c r="E3535" s="20" t="s">
        <v>136</v>
      </c>
      <c r="F3535" s="20">
        <v>811</v>
      </c>
      <c r="G3535" s="20" t="s">
        <v>549</v>
      </c>
      <c r="S3535" s="23">
        <v>2</v>
      </c>
      <c r="W3535" s="28">
        <f t="shared" si="433"/>
        <v>2</v>
      </c>
    </row>
    <row r="3536" spans="1:23" outlineLevel="2" x14ac:dyDescent="0.25">
      <c r="A3536" s="20" t="s">
        <v>1549</v>
      </c>
      <c r="B3536" s="20">
        <v>854</v>
      </c>
      <c r="C3536" s="20" t="s">
        <v>165</v>
      </c>
      <c r="D3536" s="20">
        <v>1458</v>
      </c>
      <c r="E3536" s="20" t="s">
        <v>137</v>
      </c>
      <c r="F3536" s="20">
        <v>822</v>
      </c>
      <c r="G3536" s="20" t="s">
        <v>557</v>
      </c>
      <c r="S3536" s="23">
        <v>2</v>
      </c>
      <c r="U3536" s="23">
        <v>4</v>
      </c>
      <c r="W3536" s="28">
        <f t="shared" si="433"/>
        <v>6</v>
      </c>
    </row>
    <row r="3537" spans="1:23" outlineLevel="2" x14ac:dyDescent="0.25">
      <c r="A3537" s="20" t="s">
        <v>1549</v>
      </c>
      <c r="B3537" s="20">
        <v>854</v>
      </c>
      <c r="C3537" s="20" t="s">
        <v>165</v>
      </c>
      <c r="D3537" s="20">
        <v>1458</v>
      </c>
      <c r="E3537" s="20" t="s">
        <v>137</v>
      </c>
      <c r="F3537" s="20">
        <v>823</v>
      </c>
      <c r="G3537" s="20" t="s">
        <v>558</v>
      </c>
      <c r="R3537" s="23">
        <v>1</v>
      </c>
      <c r="W3537" s="28">
        <f t="shared" si="433"/>
        <v>1</v>
      </c>
    </row>
    <row r="3538" spans="1:23" outlineLevel="2" x14ac:dyDescent="0.25">
      <c r="A3538" s="20" t="s">
        <v>1549</v>
      </c>
      <c r="B3538" s="20">
        <v>854</v>
      </c>
      <c r="C3538" s="20" t="s">
        <v>165</v>
      </c>
      <c r="D3538" s="20">
        <v>854</v>
      </c>
      <c r="E3538" s="20" t="s">
        <v>165</v>
      </c>
      <c r="F3538" s="20">
        <v>856</v>
      </c>
      <c r="G3538" s="20" t="s">
        <v>670</v>
      </c>
      <c r="H3538" s="23">
        <v>24</v>
      </c>
      <c r="I3538" s="23">
        <v>1</v>
      </c>
      <c r="J3538" s="23">
        <v>37</v>
      </c>
      <c r="W3538" s="28">
        <f t="shared" si="433"/>
        <v>62</v>
      </c>
    </row>
    <row r="3539" spans="1:23" outlineLevel="2" x14ac:dyDescent="0.25">
      <c r="A3539" s="20" t="s">
        <v>1549</v>
      </c>
      <c r="B3539" s="20">
        <v>854</v>
      </c>
      <c r="C3539" s="20" t="s">
        <v>165</v>
      </c>
      <c r="D3539" s="20">
        <v>854</v>
      </c>
      <c r="E3539" s="20" t="s">
        <v>165</v>
      </c>
      <c r="F3539" s="20">
        <v>859</v>
      </c>
      <c r="G3539" s="20" t="s">
        <v>671</v>
      </c>
      <c r="T3539" s="23">
        <v>6</v>
      </c>
      <c r="U3539" s="23">
        <v>5</v>
      </c>
      <c r="V3539" s="23">
        <v>3</v>
      </c>
      <c r="W3539" s="28">
        <f t="shared" si="433"/>
        <v>14</v>
      </c>
    </row>
    <row r="3540" spans="1:23" outlineLevel="2" x14ac:dyDescent="0.25">
      <c r="A3540" s="20" t="s">
        <v>1549</v>
      </c>
      <c r="B3540" s="20">
        <v>854</v>
      </c>
      <c r="C3540" s="20" t="s">
        <v>165</v>
      </c>
      <c r="D3540" s="20">
        <v>854</v>
      </c>
      <c r="E3540" s="20" t="s">
        <v>165</v>
      </c>
      <c r="F3540" s="20">
        <v>857</v>
      </c>
      <c r="G3540" s="20" t="s">
        <v>672</v>
      </c>
      <c r="K3540" s="23">
        <v>45</v>
      </c>
      <c r="L3540" s="23">
        <v>46</v>
      </c>
      <c r="M3540" s="23">
        <v>55</v>
      </c>
      <c r="N3540" s="23">
        <v>47</v>
      </c>
      <c r="W3540" s="28">
        <f t="shared" si="433"/>
        <v>193</v>
      </c>
    </row>
    <row r="3541" spans="1:23" outlineLevel="2" x14ac:dyDescent="0.25">
      <c r="A3541" s="20" t="s">
        <v>1549</v>
      </c>
      <c r="B3541" s="20">
        <v>854</v>
      </c>
      <c r="C3541" s="20" t="s">
        <v>165</v>
      </c>
      <c r="D3541" s="20">
        <v>854</v>
      </c>
      <c r="E3541" s="20" t="s">
        <v>165</v>
      </c>
      <c r="F3541" s="20">
        <v>858</v>
      </c>
      <c r="G3541" s="20" t="s">
        <v>673</v>
      </c>
      <c r="O3541" s="23">
        <v>46</v>
      </c>
      <c r="P3541" s="23">
        <v>49</v>
      </c>
      <c r="Q3541" s="23">
        <v>56</v>
      </c>
      <c r="R3541" s="23">
        <v>53</v>
      </c>
      <c r="W3541" s="28">
        <f t="shared" si="433"/>
        <v>204</v>
      </c>
    </row>
    <row r="3542" spans="1:23" outlineLevel="1" x14ac:dyDescent="0.25">
      <c r="A3542" s="24" t="s">
        <v>2107</v>
      </c>
      <c r="B3542" s="25"/>
      <c r="C3542" s="25"/>
      <c r="D3542" s="25"/>
      <c r="E3542" s="25"/>
      <c r="F3542" s="25"/>
      <c r="G3542" s="25"/>
      <c r="H3542" s="26">
        <f t="shared" ref="H3542:W3542" si="435">SUBTOTAL(9,H3527:H3541)</f>
        <v>25</v>
      </c>
      <c r="I3542" s="26">
        <f t="shared" si="435"/>
        <v>1</v>
      </c>
      <c r="J3542" s="26">
        <f t="shared" si="435"/>
        <v>37</v>
      </c>
      <c r="K3542" s="26">
        <f t="shared" si="435"/>
        <v>46</v>
      </c>
      <c r="L3542" s="26">
        <f t="shared" si="435"/>
        <v>46</v>
      </c>
      <c r="M3542" s="26">
        <f t="shared" si="435"/>
        <v>55</v>
      </c>
      <c r="N3542" s="26">
        <f t="shared" si="435"/>
        <v>47</v>
      </c>
      <c r="O3542" s="26">
        <f t="shared" si="435"/>
        <v>46</v>
      </c>
      <c r="P3542" s="26">
        <f t="shared" si="435"/>
        <v>49</v>
      </c>
      <c r="Q3542" s="26">
        <f t="shared" si="435"/>
        <v>56</v>
      </c>
      <c r="R3542" s="26">
        <f t="shared" si="435"/>
        <v>56</v>
      </c>
      <c r="S3542" s="26">
        <f t="shared" si="435"/>
        <v>67</v>
      </c>
      <c r="T3542" s="26">
        <f t="shared" si="435"/>
        <v>67</v>
      </c>
      <c r="U3542" s="26">
        <f t="shared" si="435"/>
        <v>63</v>
      </c>
      <c r="V3542" s="26">
        <f t="shared" si="435"/>
        <v>59</v>
      </c>
      <c r="W3542" s="28">
        <f t="shared" si="435"/>
        <v>720</v>
      </c>
    </row>
    <row r="3543" spans="1:23" outlineLevel="2" x14ac:dyDescent="0.25">
      <c r="A3543" s="20" t="s">
        <v>1550</v>
      </c>
      <c r="B3543" s="20">
        <v>617</v>
      </c>
      <c r="C3543" s="20" t="s">
        <v>129</v>
      </c>
      <c r="D3543" s="20">
        <v>28</v>
      </c>
      <c r="E3543" s="20" t="s">
        <v>25</v>
      </c>
      <c r="F3543" s="20">
        <v>37</v>
      </c>
      <c r="G3543" s="20" t="s">
        <v>274</v>
      </c>
      <c r="S3543" s="23">
        <v>2</v>
      </c>
      <c r="W3543" s="28">
        <f t="shared" si="433"/>
        <v>2</v>
      </c>
    </row>
    <row r="3544" spans="1:23" outlineLevel="2" x14ac:dyDescent="0.25">
      <c r="A3544" s="20" t="s">
        <v>1550</v>
      </c>
      <c r="B3544" s="20">
        <v>617</v>
      </c>
      <c r="C3544" s="20" t="s">
        <v>129</v>
      </c>
      <c r="D3544" s="20">
        <v>1672</v>
      </c>
      <c r="E3544" s="20" t="s">
        <v>94</v>
      </c>
      <c r="F3544" s="20">
        <v>1673</v>
      </c>
      <c r="G3544" s="20" t="s">
        <v>94</v>
      </c>
      <c r="R3544" s="23">
        <v>1</v>
      </c>
      <c r="W3544" s="28">
        <f t="shared" si="433"/>
        <v>1</v>
      </c>
    </row>
    <row r="3545" spans="1:23" outlineLevel="2" x14ac:dyDescent="0.25">
      <c r="A3545" s="20" t="s">
        <v>1550</v>
      </c>
      <c r="B3545" s="20">
        <v>617</v>
      </c>
      <c r="C3545" s="20" t="s">
        <v>129</v>
      </c>
      <c r="D3545" s="20">
        <v>617</v>
      </c>
      <c r="E3545" s="20" t="s">
        <v>129</v>
      </c>
      <c r="F3545" s="20">
        <v>619</v>
      </c>
      <c r="G3545" s="20" t="s">
        <v>498</v>
      </c>
      <c r="S3545" s="23">
        <v>34</v>
      </c>
      <c r="T3545" s="23">
        <v>29</v>
      </c>
      <c r="U3545" s="23">
        <v>25</v>
      </c>
      <c r="V3545" s="23">
        <v>25</v>
      </c>
      <c r="W3545" s="28">
        <f t="shared" si="433"/>
        <v>113</v>
      </c>
    </row>
    <row r="3546" spans="1:23" outlineLevel="2" x14ac:dyDescent="0.25">
      <c r="A3546" s="20" t="s">
        <v>1550</v>
      </c>
      <c r="B3546" s="20">
        <v>617</v>
      </c>
      <c r="C3546" s="20" t="s">
        <v>129</v>
      </c>
      <c r="D3546" s="20">
        <v>617</v>
      </c>
      <c r="E3546" s="20" t="s">
        <v>129</v>
      </c>
      <c r="F3546" s="20">
        <v>620</v>
      </c>
      <c r="G3546" s="20" t="s">
        <v>499</v>
      </c>
      <c r="P3546" s="23">
        <v>30</v>
      </c>
      <c r="Q3546" s="23">
        <v>25</v>
      </c>
      <c r="R3546" s="23">
        <v>21</v>
      </c>
      <c r="W3546" s="28">
        <f t="shared" si="433"/>
        <v>76</v>
      </c>
    </row>
    <row r="3547" spans="1:23" outlineLevel="2" x14ac:dyDescent="0.25">
      <c r="A3547" s="20" t="s">
        <v>1550</v>
      </c>
      <c r="B3547" s="20">
        <v>617</v>
      </c>
      <c r="C3547" s="20" t="s">
        <v>129</v>
      </c>
      <c r="D3547" s="20">
        <v>617</v>
      </c>
      <c r="E3547" s="20" t="s">
        <v>129</v>
      </c>
      <c r="F3547" s="20">
        <v>625</v>
      </c>
      <c r="G3547" s="20" t="s">
        <v>500</v>
      </c>
      <c r="H3547" s="23">
        <v>1</v>
      </c>
      <c r="K3547" s="23">
        <v>1</v>
      </c>
      <c r="W3547" s="28">
        <f t="shared" si="433"/>
        <v>2</v>
      </c>
    </row>
    <row r="3548" spans="1:23" outlineLevel="2" x14ac:dyDescent="0.25">
      <c r="A3548" s="20" t="s">
        <v>1550</v>
      </c>
      <c r="B3548" s="20">
        <v>617</v>
      </c>
      <c r="C3548" s="20" t="s">
        <v>129</v>
      </c>
      <c r="D3548" s="20">
        <v>617</v>
      </c>
      <c r="E3548" s="20" t="s">
        <v>129</v>
      </c>
      <c r="F3548" s="20">
        <v>621</v>
      </c>
      <c r="G3548" s="20" t="s">
        <v>501</v>
      </c>
      <c r="H3548" s="23">
        <v>3</v>
      </c>
      <c r="I3548" s="23">
        <v>1</v>
      </c>
      <c r="K3548" s="23">
        <v>3</v>
      </c>
      <c r="L3548" s="23">
        <v>1</v>
      </c>
      <c r="W3548" s="28">
        <f t="shared" si="433"/>
        <v>8</v>
      </c>
    </row>
    <row r="3549" spans="1:23" outlineLevel="2" x14ac:dyDescent="0.25">
      <c r="A3549" s="20" t="s">
        <v>1550</v>
      </c>
      <c r="B3549" s="20">
        <v>617</v>
      </c>
      <c r="C3549" s="20" t="s">
        <v>129</v>
      </c>
      <c r="D3549" s="20">
        <v>617</v>
      </c>
      <c r="E3549" s="20" t="s">
        <v>129</v>
      </c>
      <c r="F3549" s="20">
        <v>623</v>
      </c>
      <c r="G3549" s="20" t="s">
        <v>502</v>
      </c>
      <c r="J3549" s="23">
        <v>28</v>
      </c>
      <c r="K3549" s="23">
        <v>25</v>
      </c>
      <c r="L3549" s="23">
        <v>27</v>
      </c>
      <c r="M3549" s="23">
        <v>28</v>
      </c>
      <c r="N3549" s="23">
        <v>32</v>
      </c>
      <c r="O3549" s="23">
        <v>43</v>
      </c>
      <c r="W3549" s="28">
        <f t="shared" si="433"/>
        <v>183</v>
      </c>
    </row>
    <row r="3550" spans="1:23" outlineLevel="2" x14ac:dyDescent="0.25">
      <c r="A3550" s="20" t="s">
        <v>1550</v>
      </c>
      <c r="B3550" s="20">
        <v>617</v>
      </c>
      <c r="C3550" s="20" t="s">
        <v>129</v>
      </c>
      <c r="D3550" s="20">
        <v>617</v>
      </c>
      <c r="E3550" s="20" t="s">
        <v>129</v>
      </c>
      <c r="F3550" s="20">
        <v>622</v>
      </c>
      <c r="G3550" s="20" t="s">
        <v>503</v>
      </c>
      <c r="M3550" s="23">
        <v>1</v>
      </c>
      <c r="W3550" s="28">
        <f t="shared" si="433"/>
        <v>1</v>
      </c>
    </row>
    <row r="3551" spans="1:23" outlineLevel="2" x14ac:dyDescent="0.25">
      <c r="A3551" s="20" t="s">
        <v>1550</v>
      </c>
      <c r="B3551" s="20">
        <v>617</v>
      </c>
      <c r="C3551" s="20" t="s">
        <v>129</v>
      </c>
      <c r="D3551" s="20">
        <v>617</v>
      </c>
      <c r="E3551" s="20" t="s">
        <v>129</v>
      </c>
      <c r="F3551" s="20">
        <v>624</v>
      </c>
      <c r="G3551" s="20" t="s">
        <v>504</v>
      </c>
      <c r="H3551" s="23">
        <v>17</v>
      </c>
      <c r="L3551" s="23">
        <v>1</v>
      </c>
      <c r="W3551" s="28">
        <f t="shared" si="433"/>
        <v>18</v>
      </c>
    </row>
    <row r="3552" spans="1:23" outlineLevel="2" x14ac:dyDescent="0.25">
      <c r="A3552" s="20" t="s">
        <v>1550</v>
      </c>
      <c r="B3552" s="20">
        <v>617</v>
      </c>
      <c r="C3552" s="20" t="s">
        <v>129</v>
      </c>
      <c r="D3552" s="20">
        <v>1451</v>
      </c>
      <c r="E3552" s="20" t="s">
        <v>130</v>
      </c>
      <c r="F3552" s="20">
        <v>506</v>
      </c>
      <c r="G3552" s="20" t="s">
        <v>508</v>
      </c>
      <c r="R3552" s="23">
        <v>1</v>
      </c>
      <c r="W3552" s="28">
        <f t="shared" si="433"/>
        <v>1</v>
      </c>
    </row>
    <row r="3553" spans="1:23" outlineLevel="2" x14ac:dyDescent="0.25">
      <c r="A3553" s="20" t="s">
        <v>1550</v>
      </c>
      <c r="B3553" s="20">
        <v>617</v>
      </c>
      <c r="C3553" s="20" t="s">
        <v>129</v>
      </c>
      <c r="D3553" s="20">
        <v>480</v>
      </c>
      <c r="E3553" s="20" t="s">
        <v>208</v>
      </c>
      <c r="F3553" s="20">
        <v>482</v>
      </c>
      <c r="G3553" s="20" t="s">
        <v>810</v>
      </c>
      <c r="V3553" s="23">
        <v>1</v>
      </c>
      <c r="W3553" s="28">
        <f t="shared" si="433"/>
        <v>1</v>
      </c>
    </row>
    <row r="3554" spans="1:23" outlineLevel="1" x14ac:dyDescent="0.25">
      <c r="A3554" s="24" t="s">
        <v>2108</v>
      </c>
      <c r="B3554" s="25"/>
      <c r="C3554" s="25"/>
      <c r="D3554" s="25"/>
      <c r="E3554" s="25"/>
      <c r="F3554" s="25"/>
      <c r="G3554" s="25"/>
      <c r="H3554" s="26">
        <f t="shared" ref="H3554:W3554" si="436">SUBTOTAL(9,H3543:H3553)</f>
        <v>21</v>
      </c>
      <c r="I3554" s="26">
        <f t="shared" si="436"/>
        <v>1</v>
      </c>
      <c r="J3554" s="26">
        <f t="shared" si="436"/>
        <v>28</v>
      </c>
      <c r="K3554" s="26">
        <f t="shared" si="436"/>
        <v>29</v>
      </c>
      <c r="L3554" s="26">
        <f t="shared" si="436"/>
        <v>29</v>
      </c>
      <c r="M3554" s="26">
        <f t="shared" si="436"/>
        <v>29</v>
      </c>
      <c r="N3554" s="26">
        <f t="shared" si="436"/>
        <v>32</v>
      </c>
      <c r="O3554" s="26">
        <f t="shared" si="436"/>
        <v>43</v>
      </c>
      <c r="P3554" s="26">
        <f t="shared" si="436"/>
        <v>30</v>
      </c>
      <c r="Q3554" s="26">
        <f t="shared" si="436"/>
        <v>25</v>
      </c>
      <c r="R3554" s="26">
        <f t="shared" si="436"/>
        <v>23</v>
      </c>
      <c r="S3554" s="26">
        <f t="shared" si="436"/>
        <v>36</v>
      </c>
      <c r="T3554" s="26">
        <f t="shared" si="436"/>
        <v>29</v>
      </c>
      <c r="U3554" s="26">
        <f t="shared" si="436"/>
        <v>25</v>
      </c>
      <c r="V3554" s="26">
        <f t="shared" si="436"/>
        <v>26</v>
      </c>
      <c r="W3554" s="28">
        <f t="shared" si="436"/>
        <v>406</v>
      </c>
    </row>
    <row r="3555" spans="1:23" outlineLevel="2" x14ac:dyDescent="0.25">
      <c r="A3555" s="20" t="s">
        <v>116</v>
      </c>
      <c r="B3555" s="20">
        <v>1013</v>
      </c>
      <c r="C3555" s="20" t="s">
        <v>116</v>
      </c>
      <c r="D3555" s="20">
        <v>108</v>
      </c>
      <c r="E3555" s="20" t="s">
        <v>39</v>
      </c>
      <c r="F3555" s="20">
        <v>109</v>
      </c>
      <c r="G3555" s="20" t="s">
        <v>311</v>
      </c>
      <c r="O3555" s="23">
        <v>1</v>
      </c>
      <c r="P3555" s="23">
        <v>1</v>
      </c>
      <c r="W3555" s="28">
        <f t="shared" si="433"/>
        <v>2</v>
      </c>
    </row>
    <row r="3556" spans="1:23" outlineLevel="2" x14ac:dyDescent="0.25">
      <c r="A3556" s="20" t="s">
        <v>116</v>
      </c>
      <c r="B3556" s="20">
        <v>1013</v>
      </c>
      <c r="C3556" s="20" t="s">
        <v>116</v>
      </c>
      <c r="D3556" s="20">
        <v>108</v>
      </c>
      <c r="E3556" s="20" t="s">
        <v>39</v>
      </c>
      <c r="F3556" s="20">
        <v>111</v>
      </c>
      <c r="G3556" s="20" t="s">
        <v>312</v>
      </c>
      <c r="S3556" s="23">
        <v>2</v>
      </c>
      <c r="T3556" s="23">
        <v>2</v>
      </c>
      <c r="U3556" s="23">
        <v>2</v>
      </c>
      <c r="W3556" s="28">
        <f t="shared" si="433"/>
        <v>6</v>
      </c>
    </row>
    <row r="3557" spans="1:23" outlineLevel="2" x14ac:dyDescent="0.25">
      <c r="A3557" s="20" t="s">
        <v>116</v>
      </c>
      <c r="B3557" s="20">
        <v>1013</v>
      </c>
      <c r="C3557" s="20" t="s">
        <v>116</v>
      </c>
      <c r="D3557" s="20">
        <v>163</v>
      </c>
      <c r="E3557" s="20" t="s">
        <v>56</v>
      </c>
      <c r="F3557" s="20">
        <v>165</v>
      </c>
      <c r="G3557" s="20" t="s">
        <v>334</v>
      </c>
      <c r="S3557" s="23">
        <v>5</v>
      </c>
      <c r="T3557" s="23">
        <v>6</v>
      </c>
      <c r="U3557" s="23">
        <v>7</v>
      </c>
      <c r="V3557" s="23">
        <v>4</v>
      </c>
      <c r="W3557" s="28">
        <f t="shared" si="433"/>
        <v>22</v>
      </c>
    </row>
    <row r="3558" spans="1:23" outlineLevel="2" x14ac:dyDescent="0.25">
      <c r="A3558" s="20" t="s">
        <v>116</v>
      </c>
      <c r="B3558" s="20">
        <v>1013</v>
      </c>
      <c r="C3558" s="20" t="s">
        <v>116</v>
      </c>
      <c r="D3558" s="20">
        <v>1013</v>
      </c>
      <c r="E3558" s="20" t="s">
        <v>116</v>
      </c>
      <c r="F3558" s="20">
        <v>1014</v>
      </c>
      <c r="G3558" s="20" t="s">
        <v>419</v>
      </c>
      <c r="J3558" s="23">
        <v>14</v>
      </c>
      <c r="K3558" s="23">
        <v>18</v>
      </c>
      <c r="L3558" s="23">
        <v>23</v>
      </c>
      <c r="M3558" s="23">
        <v>20</v>
      </c>
      <c r="N3558" s="23">
        <v>6</v>
      </c>
      <c r="O3558" s="23">
        <v>7</v>
      </c>
      <c r="P3558" s="23">
        <v>11</v>
      </c>
      <c r="Q3558" s="23">
        <v>13</v>
      </c>
      <c r="R3558" s="23">
        <v>13</v>
      </c>
      <c r="W3558" s="28">
        <f t="shared" si="433"/>
        <v>125</v>
      </c>
    </row>
    <row r="3559" spans="1:23" outlineLevel="2" x14ac:dyDescent="0.25">
      <c r="A3559" s="20" t="s">
        <v>116</v>
      </c>
      <c r="B3559" s="20">
        <v>1013</v>
      </c>
      <c r="C3559" s="20" t="s">
        <v>116</v>
      </c>
      <c r="D3559" s="20">
        <v>1156</v>
      </c>
      <c r="E3559" s="20" t="s">
        <v>251</v>
      </c>
      <c r="F3559" s="20">
        <v>1157</v>
      </c>
      <c r="G3559" s="20" t="s">
        <v>251</v>
      </c>
      <c r="S3559" s="23">
        <v>3</v>
      </c>
      <c r="T3559" s="23">
        <v>4</v>
      </c>
      <c r="U3559" s="23">
        <v>3</v>
      </c>
      <c r="V3559" s="23">
        <v>4</v>
      </c>
      <c r="W3559" s="28">
        <f t="shared" si="433"/>
        <v>14</v>
      </c>
    </row>
    <row r="3560" spans="1:23" outlineLevel="2" x14ac:dyDescent="0.25">
      <c r="A3560" s="20" t="s">
        <v>116</v>
      </c>
      <c r="B3560" s="20">
        <v>1013</v>
      </c>
      <c r="C3560" s="20" t="s">
        <v>116</v>
      </c>
      <c r="D3560" s="20">
        <v>1139</v>
      </c>
      <c r="E3560" s="20" t="s">
        <v>253</v>
      </c>
      <c r="F3560" s="20">
        <v>1140</v>
      </c>
      <c r="G3560" s="20" t="s">
        <v>841</v>
      </c>
      <c r="T3560" s="23">
        <v>1</v>
      </c>
      <c r="V3560" s="23">
        <v>2</v>
      </c>
      <c r="W3560" s="28">
        <f t="shared" si="433"/>
        <v>3</v>
      </c>
    </row>
    <row r="3561" spans="1:23" outlineLevel="2" x14ac:dyDescent="0.25">
      <c r="A3561" s="20" t="s">
        <v>116</v>
      </c>
      <c r="B3561" s="20">
        <v>1013</v>
      </c>
      <c r="C3561" s="20" t="s">
        <v>116</v>
      </c>
      <c r="D3561" s="20">
        <v>1139</v>
      </c>
      <c r="E3561" s="20" t="s">
        <v>253</v>
      </c>
      <c r="F3561" s="20">
        <v>1141</v>
      </c>
      <c r="G3561" s="20" t="s">
        <v>842</v>
      </c>
      <c r="V3561" s="23">
        <v>1</v>
      </c>
      <c r="W3561" s="28">
        <f t="shared" si="433"/>
        <v>1</v>
      </c>
    </row>
    <row r="3562" spans="1:23" outlineLevel="1" x14ac:dyDescent="0.25">
      <c r="A3562" s="24" t="s">
        <v>1045</v>
      </c>
      <c r="B3562" s="25"/>
      <c r="C3562" s="25"/>
      <c r="D3562" s="25"/>
      <c r="E3562" s="25"/>
      <c r="F3562" s="25"/>
      <c r="G3562" s="25"/>
      <c r="H3562" s="26">
        <f t="shared" ref="H3562:W3562" si="437">SUBTOTAL(9,H3555:H3561)</f>
        <v>0</v>
      </c>
      <c r="I3562" s="26">
        <f t="shared" si="437"/>
        <v>0</v>
      </c>
      <c r="J3562" s="26">
        <f t="shared" si="437"/>
        <v>14</v>
      </c>
      <c r="K3562" s="26">
        <f t="shared" si="437"/>
        <v>18</v>
      </c>
      <c r="L3562" s="26">
        <f t="shared" si="437"/>
        <v>23</v>
      </c>
      <c r="M3562" s="26">
        <f t="shared" si="437"/>
        <v>20</v>
      </c>
      <c r="N3562" s="26">
        <f t="shared" si="437"/>
        <v>6</v>
      </c>
      <c r="O3562" s="26">
        <f t="shared" si="437"/>
        <v>8</v>
      </c>
      <c r="P3562" s="26">
        <f t="shared" si="437"/>
        <v>12</v>
      </c>
      <c r="Q3562" s="26">
        <f t="shared" si="437"/>
        <v>13</v>
      </c>
      <c r="R3562" s="26">
        <f t="shared" si="437"/>
        <v>13</v>
      </c>
      <c r="S3562" s="26">
        <f t="shared" si="437"/>
        <v>10</v>
      </c>
      <c r="T3562" s="26">
        <f t="shared" si="437"/>
        <v>13</v>
      </c>
      <c r="U3562" s="26">
        <f t="shared" si="437"/>
        <v>12</v>
      </c>
      <c r="V3562" s="26">
        <f t="shared" si="437"/>
        <v>11</v>
      </c>
      <c r="W3562" s="28">
        <f t="shared" si="437"/>
        <v>173</v>
      </c>
    </row>
    <row r="3563" spans="1:23" outlineLevel="2" x14ac:dyDescent="0.25">
      <c r="A3563" s="20" t="s">
        <v>1551</v>
      </c>
      <c r="B3563" s="20">
        <v>359</v>
      </c>
      <c r="C3563" s="20" t="s">
        <v>900</v>
      </c>
      <c r="D3563" s="20">
        <v>628</v>
      </c>
      <c r="E3563" s="20" t="s">
        <v>188</v>
      </c>
      <c r="F3563" s="20">
        <v>629</v>
      </c>
      <c r="G3563" s="20" t="s">
        <v>762</v>
      </c>
      <c r="P3563" s="23">
        <v>2</v>
      </c>
      <c r="Q3563" s="23">
        <v>1</v>
      </c>
      <c r="W3563" s="28">
        <f t="shared" si="433"/>
        <v>3</v>
      </c>
    </row>
    <row r="3564" spans="1:23" outlineLevel="2" x14ac:dyDescent="0.25">
      <c r="A3564" s="20" t="s">
        <v>1551</v>
      </c>
      <c r="B3564" s="20">
        <v>359</v>
      </c>
      <c r="C3564" s="20" t="s">
        <v>900</v>
      </c>
      <c r="D3564" s="20">
        <v>628</v>
      </c>
      <c r="E3564" s="20" t="s">
        <v>188</v>
      </c>
      <c r="F3564" s="20">
        <v>630</v>
      </c>
      <c r="G3564" s="20" t="s">
        <v>763</v>
      </c>
      <c r="S3564" s="23">
        <v>1</v>
      </c>
      <c r="U3564" s="23">
        <v>1</v>
      </c>
      <c r="V3564" s="23">
        <v>1</v>
      </c>
      <c r="W3564" s="28">
        <f t="shared" si="433"/>
        <v>3</v>
      </c>
    </row>
    <row r="3565" spans="1:23" outlineLevel="1" x14ac:dyDescent="0.25">
      <c r="A3565" s="24" t="s">
        <v>2109</v>
      </c>
      <c r="B3565" s="25"/>
      <c r="C3565" s="25"/>
      <c r="D3565" s="25"/>
      <c r="E3565" s="25"/>
      <c r="F3565" s="25"/>
      <c r="G3565" s="25"/>
      <c r="H3565" s="26">
        <f t="shared" ref="H3565:W3565" si="438">SUBTOTAL(9,H3563:H3564)</f>
        <v>0</v>
      </c>
      <c r="I3565" s="26">
        <f t="shared" si="438"/>
        <v>0</v>
      </c>
      <c r="J3565" s="26">
        <f t="shared" si="438"/>
        <v>0</v>
      </c>
      <c r="K3565" s="26">
        <f t="shared" si="438"/>
        <v>0</v>
      </c>
      <c r="L3565" s="26">
        <f t="shared" si="438"/>
        <v>0</v>
      </c>
      <c r="M3565" s="26">
        <f t="shared" si="438"/>
        <v>0</v>
      </c>
      <c r="N3565" s="26">
        <f t="shared" si="438"/>
        <v>0</v>
      </c>
      <c r="O3565" s="26">
        <f t="shared" si="438"/>
        <v>0</v>
      </c>
      <c r="P3565" s="26">
        <f t="shared" si="438"/>
        <v>2</v>
      </c>
      <c r="Q3565" s="26">
        <f t="shared" si="438"/>
        <v>1</v>
      </c>
      <c r="R3565" s="26">
        <f t="shared" si="438"/>
        <v>0</v>
      </c>
      <c r="S3565" s="26">
        <f t="shared" si="438"/>
        <v>1</v>
      </c>
      <c r="T3565" s="26">
        <f t="shared" si="438"/>
        <v>0</v>
      </c>
      <c r="U3565" s="26">
        <f t="shared" si="438"/>
        <v>1</v>
      </c>
      <c r="V3565" s="26">
        <f t="shared" si="438"/>
        <v>1</v>
      </c>
      <c r="W3565" s="28">
        <f t="shared" si="438"/>
        <v>6</v>
      </c>
    </row>
    <row r="3566" spans="1:23" outlineLevel="2" x14ac:dyDescent="0.25">
      <c r="A3566" s="20" t="s">
        <v>1552</v>
      </c>
      <c r="B3566" s="20">
        <v>1458</v>
      </c>
      <c r="C3566" s="20" t="s">
        <v>137</v>
      </c>
      <c r="D3566" s="20">
        <v>1672</v>
      </c>
      <c r="E3566" s="20" t="s">
        <v>94</v>
      </c>
      <c r="F3566" s="20">
        <v>1673</v>
      </c>
      <c r="G3566" s="20" t="s">
        <v>94</v>
      </c>
      <c r="R3566" s="23">
        <v>1</v>
      </c>
      <c r="V3566" s="23">
        <v>1</v>
      </c>
      <c r="W3566" s="28">
        <f t="shared" si="433"/>
        <v>2</v>
      </c>
    </row>
    <row r="3567" spans="1:23" outlineLevel="2" x14ac:dyDescent="0.25">
      <c r="A3567" s="20" t="s">
        <v>1552</v>
      </c>
      <c r="B3567" s="20">
        <v>1458</v>
      </c>
      <c r="C3567" s="20" t="s">
        <v>137</v>
      </c>
      <c r="D3567" s="20">
        <v>1739</v>
      </c>
      <c r="E3567" s="20" t="s">
        <v>96</v>
      </c>
      <c r="F3567" s="20">
        <v>1715</v>
      </c>
      <c r="G3567" s="20" t="s">
        <v>96</v>
      </c>
      <c r="Q3567" s="23">
        <v>1</v>
      </c>
      <c r="W3567" s="28">
        <f t="shared" si="433"/>
        <v>1</v>
      </c>
    </row>
    <row r="3568" spans="1:23" outlineLevel="2" x14ac:dyDescent="0.25">
      <c r="A3568" s="20" t="s">
        <v>1552</v>
      </c>
      <c r="B3568" s="20">
        <v>1458</v>
      </c>
      <c r="C3568" s="20" t="s">
        <v>137</v>
      </c>
      <c r="D3568" s="20">
        <v>798</v>
      </c>
      <c r="E3568" s="20" t="s">
        <v>105</v>
      </c>
      <c r="F3568" s="20">
        <v>805</v>
      </c>
      <c r="G3568" s="20" t="s">
        <v>408</v>
      </c>
      <c r="L3568" s="23">
        <v>1</v>
      </c>
      <c r="Q3568" s="23">
        <v>1</v>
      </c>
      <c r="W3568" s="28">
        <f t="shared" si="433"/>
        <v>2</v>
      </c>
    </row>
    <row r="3569" spans="1:23" outlineLevel="2" x14ac:dyDescent="0.25">
      <c r="A3569" s="20" t="s">
        <v>1552</v>
      </c>
      <c r="B3569" s="20">
        <v>1458</v>
      </c>
      <c r="C3569" s="20" t="s">
        <v>137</v>
      </c>
      <c r="D3569" s="20">
        <v>1458</v>
      </c>
      <c r="E3569" s="20" t="s">
        <v>137</v>
      </c>
      <c r="F3569" s="20">
        <v>761</v>
      </c>
      <c r="G3569" s="20" t="s">
        <v>554</v>
      </c>
      <c r="J3569" s="23">
        <v>1</v>
      </c>
      <c r="L3569" s="23">
        <v>3</v>
      </c>
      <c r="M3569" s="23">
        <v>2</v>
      </c>
      <c r="N3569" s="23">
        <v>1</v>
      </c>
      <c r="O3569" s="23">
        <v>1</v>
      </c>
      <c r="W3569" s="28">
        <f t="shared" si="433"/>
        <v>8</v>
      </c>
    </row>
    <row r="3570" spans="1:23" outlineLevel="2" x14ac:dyDescent="0.25">
      <c r="A3570" s="20" t="s">
        <v>1552</v>
      </c>
      <c r="B3570" s="20">
        <v>1458</v>
      </c>
      <c r="C3570" s="20" t="s">
        <v>137</v>
      </c>
      <c r="D3570" s="20">
        <v>1458</v>
      </c>
      <c r="E3570" s="20" t="s">
        <v>137</v>
      </c>
      <c r="F3570" s="20">
        <v>820</v>
      </c>
      <c r="G3570" s="20" t="s">
        <v>556</v>
      </c>
      <c r="H3570" s="23">
        <v>15</v>
      </c>
      <c r="J3570" s="23">
        <v>13</v>
      </c>
      <c r="K3570" s="23">
        <v>16</v>
      </c>
      <c r="L3570" s="23">
        <v>13</v>
      </c>
      <c r="M3570" s="23">
        <v>16</v>
      </c>
      <c r="N3570" s="23">
        <v>10</v>
      </c>
      <c r="W3570" s="28">
        <f t="shared" si="433"/>
        <v>83</v>
      </c>
    </row>
    <row r="3571" spans="1:23" outlineLevel="2" x14ac:dyDescent="0.25">
      <c r="A3571" s="20" t="s">
        <v>1552</v>
      </c>
      <c r="B3571" s="20">
        <v>1458</v>
      </c>
      <c r="C3571" s="20" t="s">
        <v>137</v>
      </c>
      <c r="D3571" s="20">
        <v>1458</v>
      </c>
      <c r="E3571" s="20" t="s">
        <v>137</v>
      </c>
      <c r="F3571" s="20">
        <v>822</v>
      </c>
      <c r="G3571" s="20" t="s">
        <v>557</v>
      </c>
      <c r="S3571" s="23">
        <v>18</v>
      </c>
      <c r="T3571" s="23">
        <v>8</v>
      </c>
      <c r="U3571" s="23">
        <v>15</v>
      </c>
      <c r="V3571" s="23">
        <v>14</v>
      </c>
      <c r="W3571" s="28">
        <f t="shared" si="433"/>
        <v>55</v>
      </c>
    </row>
    <row r="3572" spans="1:23" outlineLevel="2" x14ac:dyDescent="0.25">
      <c r="A3572" s="20" t="s">
        <v>1552</v>
      </c>
      <c r="B3572" s="20">
        <v>1458</v>
      </c>
      <c r="C3572" s="20" t="s">
        <v>137</v>
      </c>
      <c r="D3572" s="20">
        <v>1458</v>
      </c>
      <c r="E3572" s="20" t="s">
        <v>137</v>
      </c>
      <c r="F3572" s="20">
        <v>823</v>
      </c>
      <c r="G3572" s="20" t="s">
        <v>558</v>
      </c>
      <c r="O3572" s="23">
        <v>15</v>
      </c>
      <c r="P3572" s="23">
        <v>11</v>
      </c>
      <c r="Q3572" s="23">
        <v>14</v>
      </c>
      <c r="R3572" s="23">
        <v>8</v>
      </c>
      <c r="W3572" s="28">
        <f t="shared" si="433"/>
        <v>48</v>
      </c>
    </row>
    <row r="3573" spans="1:23" outlineLevel="2" x14ac:dyDescent="0.25">
      <c r="A3573" s="20" t="s">
        <v>1552</v>
      </c>
      <c r="B3573" s="20">
        <v>1458</v>
      </c>
      <c r="C3573" s="20" t="s">
        <v>137</v>
      </c>
      <c r="D3573" s="20">
        <v>854</v>
      </c>
      <c r="E3573" s="20" t="s">
        <v>165</v>
      </c>
      <c r="F3573" s="20">
        <v>857</v>
      </c>
      <c r="G3573" s="20" t="s">
        <v>672</v>
      </c>
      <c r="M3573" s="23">
        <v>1</v>
      </c>
      <c r="W3573" s="28">
        <f t="shared" si="433"/>
        <v>1</v>
      </c>
    </row>
    <row r="3574" spans="1:23" outlineLevel="2" x14ac:dyDescent="0.25">
      <c r="A3574" s="20" t="s">
        <v>1552</v>
      </c>
      <c r="B3574" s="20">
        <v>1458</v>
      </c>
      <c r="C3574" s="20" t="s">
        <v>137</v>
      </c>
      <c r="D3574" s="20">
        <v>854</v>
      </c>
      <c r="E3574" s="20" t="s">
        <v>165</v>
      </c>
      <c r="F3574" s="20">
        <v>858</v>
      </c>
      <c r="G3574" s="20" t="s">
        <v>673</v>
      </c>
      <c r="Q3574" s="23">
        <v>1</v>
      </c>
      <c r="W3574" s="28">
        <f t="shared" si="433"/>
        <v>1</v>
      </c>
    </row>
    <row r="3575" spans="1:23" outlineLevel="1" x14ac:dyDescent="0.25">
      <c r="A3575" s="24" t="s">
        <v>2110</v>
      </c>
      <c r="B3575" s="25"/>
      <c r="C3575" s="25"/>
      <c r="D3575" s="25"/>
      <c r="E3575" s="25"/>
      <c r="F3575" s="25"/>
      <c r="G3575" s="25"/>
      <c r="H3575" s="26">
        <f t="shared" ref="H3575:W3575" si="439">SUBTOTAL(9,H3566:H3574)</f>
        <v>15</v>
      </c>
      <c r="I3575" s="26">
        <f t="shared" si="439"/>
        <v>0</v>
      </c>
      <c r="J3575" s="26">
        <f t="shared" si="439"/>
        <v>14</v>
      </c>
      <c r="K3575" s="26">
        <f t="shared" si="439"/>
        <v>16</v>
      </c>
      <c r="L3575" s="26">
        <f t="shared" si="439"/>
        <v>17</v>
      </c>
      <c r="M3575" s="26">
        <f t="shared" si="439"/>
        <v>19</v>
      </c>
      <c r="N3575" s="26">
        <f t="shared" si="439"/>
        <v>11</v>
      </c>
      <c r="O3575" s="26">
        <f t="shared" si="439"/>
        <v>16</v>
      </c>
      <c r="P3575" s="26">
        <f t="shared" si="439"/>
        <v>11</v>
      </c>
      <c r="Q3575" s="26">
        <f t="shared" si="439"/>
        <v>17</v>
      </c>
      <c r="R3575" s="26">
        <f t="shared" si="439"/>
        <v>9</v>
      </c>
      <c r="S3575" s="26">
        <f t="shared" si="439"/>
        <v>18</v>
      </c>
      <c r="T3575" s="26">
        <f t="shared" si="439"/>
        <v>8</v>
      </c>
      <c r="U3575" s="26">
        <f t="shared" si="439"/>
        <v>15</v>
      </c>
      <c r="V3575" s="26">
        <f t="shared" si="439"/>
        <v>15</v>
      </c>
      <c r="W3575" s="28">
        <f t="shared" si="439"/>
        <v>201</v>
      </c>
    </row>
    <row r="3576" spans="1:23" outlineLevel="2" x14ac:dyDescent="0.25">
      <c r="A3576" s="20" t="s">
        <v>1553</v>
      </c>
      <c r="B3576" s="20">
        <v>1456</v>
      </c>
      <c r="C3576" s="20" t="s">
        <v>134</v>
      </c>
      <c r="D3576" s="20">
        <v>14</v>
      </c>
      <c r="E3576" s="20" t="s">
        <v>24</v>
      </c>
      <c r="F3576" s="20">
        <v>23</v>
      </c>
      <c r="G3576" s="20" t="s">
        <v>268</v>
      </c>
      <c r="U3576" s="23">
        <v>3</v>
      </c>
      <c r="V3576" s="23">
        <v>1</v>
      </c>
      <c r="W3576" s="28">
        <f t="shared" si="433"/>
        <v>4</v>
      </c>
    </row>
    <row r="3577" spans="1:23" outlineLevel="2" x14ac:dyDescent="0.25">
      <c r="A3577" s="20" t="s">
        <v>1553</v>
      </c>
      <c r="B3577" s="20">
        <v>1456</v>
      </c>
      <c r="C3577" s="20" t="s">
        <v>134</v>
      </c>
      <c r="D3577" s="20">
        <v>1631</v>
      </c>
      <c r="E3577" s="20" t="s">
        <v>63</v>
      </c>
      <c r="F3577" s="20">
        <v>1649</v>
      </c>
      <c r="G3577" s="20" t="s">
        <v>346</v>
      </c>
      <c r="H3577" s="23">
        <v>1</v>
      </c>
      <c r="J3577" s="23">
        <v>1</v>
      </c>
      <c r="K3577" s="23">
        <v>3</v>
      </c>
      <c r="L3577" s="23">
        <v>1</v>
      </c>
      <c r="M3577" s="23">
        <v>3</v>
      </c>
      <c r="N3577" s="23">
        <v>1</v>
      </c>
      <c r="W3577" s="28">
        <f t="shared" si="433"/>
        <v>10</v>
      </c>
    </row>
    <row r="3578" spans="1:23" outlineLevel="2" x14ac:dyDescent="0.25">
      <c r="A3578" s="20" t="s">
        <v>1553</v>
      </c>
      <c r="B3578" s="20">
        <v>1456</v>
      </c>
      <c r="C3578" s="20" t="s">
        <v>134</v>
      </c>
      <c r="D3578" s="20">
        <v>1632</v>
      </c>
      <c r="E3578" s="20" t="s">
        <v>74</v>
      </c>
      <c r="F3578" s="20">
        <v>1650</v>
      </c>
      <c r="G3578" s="20" t="s">
        <v>74</v>
      </c>
      <c r="Q3578" s="23">
        <v>1</v>
      </c>
      <c r="U3578" s="23">
        <v>1</v>
      </c>
      <c r="W3578" s="28">
        <f t="shared" si="433"/>
        <v>2</v>
      </c>
    </row>
    <row r="3579" spans="1:23" outlineLevel="2" x14ac:dyDescent="0.25">
      <c r="A3579" s="20" t="s">
        <v>1553</v>
      </c>
      <c r="B3579" s="20">
        <v>1456</v>
      </c>
      <c r="C3579" s="20" t="s">
        <v>134</v>
      </c>
      <c r="D3579" s="20">
        <v>1672</v>
      </c>
      <c r="E3579" s="20" t="s">
        <v>94</v>
      </c>
      <c r="F3579" s="20">
        <v>1673</v>
      </c>
      <c r="G3579" s="20" t="s">
        <v>94</v>
      </c>
      <c r="T3579" s="23">
        <v>1</v>
      </c>
      <c r="W3579" s="28">
        <f t="shared" si="433"/>
        <v>1</v>
      </c>
    </row>
    <row r="3580" spans="1:23" outlineLevel="2" x14ac:dyDescent="0.25">
      <c r="A3580" s="20" t="s">
        <v>1553</v>
      </c>
      <c r="B3580" s="20">
        <v>1456</v>
      </c>
      <c r="C3580" s="20" t="s">
        <v>134</v>
      </c>
      <c r="D3580" s="20">
        <v>1739</v>
      </c>
      <c r="E3580" s="20" t="s">
        <v>96</v>
      </c>
      <c r="F3580" s="20">
        <v>1715</v>
      </c>
      <c r="G3580" s="20" t="s">
        <v>96</v>
      </c>
      <c r="R3580" s="23">
        <v>1</v>
      </c>
      <c r="U3580" s="23">
        <v>2</v>
      </c>
      <c r="W3580" s="28">
        <f t="shared" si="433"/>
        <v>3</v>
      </c>
    </row>
    <row r="3581" spans="1:23" outlineLevel="2" x14ac:dyDescent="0.25">
      <c r="A3581" s="20" t="s">
        <v>1553</v>
      </c>
      <c r="B3581" s="20">
        <v>1456</v>
      </c>
      <c r="C3581" s="20" t="s">
        <v>134</v>
      </c>
      <c r="D3581" s="20">
        <v>1067</v>
      </c>
      <c r="E3581" s="20" t="s">
        <v>97</v>
      </c>
      <c r="F3581" s="20">
        <v>1068</v>
      </c>
      <c r="G3581" s="20" t="s">
        <v>97</v>
      </c>
      <c r="V3581" s="23">
        <v>1</v>
      </c>
      <c r="W3581" s="28">
        <f t="shared" si="433"/>
        <v>1</v>
      </c>
    </row>
    <row r="3582" spans="1:23" outlineLevel="2" x14ac:dyDescent="0.25">
      <c r="A3582" s="20" t="s">
        <v>1553</v>
      </c>
      <c r="B3582" s="20">
        <v>1456</v>
      </c>
      <c r="C3582" s="20" t="s">
        <v>134</v>
      </c>
      <c r="D3582" s="20">
        <v>635</v>
      </c>
      <c r="E3582" s="20" t="s">
        <v>133</v>
      </c>
      <c r="F3582" s="20">
        <v>637</v>
      </c>
      <c r="G3582" s="20" t="s">
        <v>526</v>
      </c>
      <c r="T3582" s="23">
        <v>1</v>
      </c>
      <c r="W3582" s="28">
        <f t="shared" si="433"/>
        <v>1</v>
      </c>
    </row>
    <row r="3583" spans="1:23" outlineLevel="2" x14ac:dyDescent="0.25">
      <c r="A3583" s="20" t="s">
        <v>1553</v>
      </c>
      <c r="B3583" s="20">
        <v>1456</v>
      </c>
      <c r="C3583" s="20" t="s">
        <v>134</v>
      </c>
      <c r="D3583" s="20">
        <v>635</v>
      </c>
      <c r="E3583" s="20" t="s">
        <v>133</v>
      </c>
      <c r="F3583" s="20">
        <v>638</v>
      </c>
      <c r="G3583" s="20" t="s">
        <v>527</v>
      </c>
      <c r="Q3583" s="23">
        <v>1</v>
      </c>
      <c r="R3583" s="23">
        <v>1</v>
      </c>
      <c r="W3583" s="28">
        <f t="shared" si="433"/>
        <v>2</v>
      </c>
    </row>
    <row r="3584" spans="1:23" outlineLevel="2" x14ac:dyDescent="0.25">
      <c r="A3584" s="20" t="s">
        <v>1553</v>
      </c>
      <c r="B3584" s="20">
        <v>1456</v>
      </c>
      <c r="C3584" s="20" t="s">
        <v>134</v>
      </c>
      <c r="D3584" s="20">
        <v>1456</v>
      </c>
      <c r="E3584" s="20" t="s">
        <v>134</v>
      </c>
      <c r="F3584" s="20">
        <v>363</v>
      </c>
      <c r="G3584" s="20" t="s">
        <v>530</v>
      </c>
      <c r="Q3584" s="23">
        <v>57</v>
      </c>
      <c r="R3584" s="23">
        <v>66</v>
      </c>
      <c r="W3584" s="28">
        <f t="shared" si="433"/>
        <v>123</v>
      </c>
    </row>
    <row r="3585" spans="1:23" outlineLevel="2" x14ac:dyDescent="0.25">
      <c r="A3585" s="20" t="s">
        <v>1553</v>
      </c>
      <c r="B3585" s="20">
        <v>1456</v>
      </c>
      <c r="C3585" s="20" t="s">
        <v>134</v>
      </c>
      <c r="D3585" s="20">
        <v>1456</v>
      </c>
      <c r="E3585" s="20" t="s">
        <v>134</v>
      </c>
      <c r="F3585" s="20">
        <v>292</v>
      </c>
      <c r="G3585" s="20" t="s">
        <v>531</v>
      </c>
      <c r="J3585" s="23">
        <v>2</v>
      </c>
      <c r="K3585" s="23">
        <v>4</v>
      </c>
      <c r="L3585" s="23">
        <v>2</v>
      </c>
      <c r="M3585" s="23">
        <v>4</v>
      </c>
      <c r="N3585" s="23">
        <v>1</v>
      </c>
      <c r="P3585" s="23">
        <v>2</v>
      </c>
      <c r="W3585" s="28">
        <f t="shared" si="433"/>
        <v>15</v>
      </c>
    </row>
    <row r="3586" spans="1:23" outlineLevel="2" x14ac:dyDescent="0.25">
      <c r="A3586" s="20" t="s">
        <v>1553</v>
      </c>
      <c r="B3586" s="20">
        <v>1456</v>
      </c>
      <c r="C3586" s="20" t="s">
        <v>134</v>
      </c>
      <c r="D3586" s="20">
        <v>1456</v>
      </c>
      <c r="E3586" s="20" t="s">
        <v>134</v>
      </c>
      <c r="F3586" s="20">
        <v>303</v>
      </c>
      <c r="G3586" s="20" t="s">
        <v>532</v>
      </c>
      <c r="J3586" s="23">
        <v>3</v>
      </c>
      <c r="L3586" s="23">
        <v>4</v>
      </c>
      <c r="O3586" s="23">
        <v>1</v>
      </c>
      <c r="P3586" s="23">
        <v>1</v>
      </c>
      <c r="W3586" s="28">
        <f t="shared" si="433"/>
        <v>9</v>
      </c>
    </row>
    <row r="3587" spans="1:23" outlineLevel="2" x14ac:dyDescent="0.25">
      <c r="A3587" s="20" t="s">
        <v>1553</v>
      </c>
      <c r="B3587" s="20">
        <v>1456</v>
      </c>
      <c r="C3587" s="20" t="s">
        <v>134</v>
      </c>
      <c r="D3587" s="20">
        <v>1456</v>
      </c>
      <c r="E3587" s="20" t="s">
        <v>134</v>
      </c>
      <c r="F3587" s="20">
        <v>361</v>
      </c>
      <c r="G3587" s="20" t="s">
        <v>533</v>
      </c>
      <c r="H3587" s="23">
        <v>43</v>
      </c>
      <c r="J3587" s="23">
        <v>50</v>
      </c>
      <c r="K3587" s="23">
        <v>62</v>
      </c>
      <c r="L3587" s="23">
        <v>55</v>
      </c>
      <c r="M3587" s="23">
        <v>50</v>
      </c>
      <c r="N3587" s="23">
        <v>52</v>
      </c>
      <c r="O3587" s="23">
        <v>67</v>
      </c>
      <c r="P3587" s="23">
        <v>53</v>
      </c>
      <c r="W3587" s="28">
        <f t="shared" si="433"/>
        <v>432</v>
      </c>
    </row>
    <row r="3588" spans="1:23" outlineLevel="2" x14ac:dyDescent="0.25">
      <c r="A3588" s="20" t="s">
        <v>1553</v>
      </c>
      <c r="B3588" s="20">
        <v>1456</v>
      </c>
      <c r="C3588" s="20" t="s">
        <v>134</v>
      </c>
      <c r="D3588" s="20">
        <v>1456</v>
      </c>
      <c r="E3588" s="20" t="s">
        <v>134</v>
      </c>
      <c r="F3588" s="20">
        <v>362</v>
      </c>
      <c r="G3588" s="20" t="s">
        <v>534</v>
      </c>
      <c r="S3588" s="23">
        <v>58</v>
      </c>
      <c r="T3588" s="23">
        <v>65</v>
      </c>
      <c r="U3588" s="23">
        <v>52</v>
      </c>
      <c r="V3588" s="23">
        <v>55</v>
      </c>
      <c r="W3588" s="28">
        <f t="shared" si="433"/>
        <v>230</v>
      </c>
    </row>
    <row r="3589" spans="1:23" outlineLevel="2" x14ac:dyDescent="0.25">
      <c r="A3589" s="20" t="s">
        <v>1553</v>
      </c>
      <c r="B3589" s="20">
        <v>1456</v>
      </c>
      <c r="C3589" s="20" t="s">
        <v>134</v>
      </c>
      <c r="D3589" s="20">
        <v>839</v>
      </c>
      <c r="E3589" s="20" t="s">
        <v>163</v>
      </c>
      <c r="F3589" s="20">
        <v>844</v>
      </c>
      <c r="G3589" s="20" t="s">
        <v>663</v>
      </c>
      <c r="K3589" s="23">
        <v>1</v>
      </c>
      <c r="W3589" s="28">
        <f t="shared" si="433"/>
        <v>1</v>
      </c>
    </row>
    <row r="3590" spans="1:23" outlineLevel="2" x14ac:dyDescent="0.25">
      <c r="A3590" s="20" t="s">
        <v>1553</v>
      </c>
      <c r="B3590" s="20">
        <v>1456</v>
      </c>
      <c r="C3590" s="20" t="s">
        <v>134</v>
      </c>
      <c r="D3590" s="20">
        <v>1282</v>
      </c>
      <c r="E3590" s="20" t="s">
        <v>250</v>
      </c>
      <c r="F3590" s="20">
        <v>1283</v>
      </c>
      <c r="G3590" s="20" t="s">
        <v>250</v>
      </c>
      <c r="V3590" s="23">
        <v>1</v>
      </c>
      <c r="W3590" s="28">
        <f t="shared" si="433"/>
        <v>1</v>
      </c>
    </row>
    <row r="3591" spans="1:23" outlineLevel="1" x14ac:dyDescent="0.25">
      <c r="A3591" s="24" t="s">
        <v>2111</v>
      </c>
      <c r="B3591" s="25"/>
      <c r="C3591" s="25"/>
      <c r="D3591" s="25"/>
      <c r="E3591" s="25"/>
      <c r="F3591" s="25"/>
      <c r="G3591" s="25"/>
      <c r="H3591" s="26">
        <f t="shared" ref="H3591:W3591" si="440">SUBTOTAL(9,H3576:H3590)</f>
        <v>44</v>
      </c>
      <c r="I3591" s="26">
        <f t="shared" si="440"/>
        <v>0</v>
      </c>
      <c r="J3591" s="26">
        <f t="shared" si="440"/>
        <v>56</v>
      </c>
      <c r="K3591" s="26">
        <f t="shared" si="440"/>
        <v>70</v>
      </c>
      <c r="L3591" s="26">
        <f t="shared" si="440"/>
        <v>62</v>
      </c>
      <c r="M3591" s="26">
        <f t="shared" si="440"/>
        <v>57</v>
      </c>
      <c r="N3591" s="26">
        <f t="shared" si="440"/>
        <v>54</v>
      </c>
      <c r="O3591" s="26">
        <f t="shared" si="440"/>
        <v>68</v>
      </c>
      <c r="P3591" s="26">
        <f t="shared" si="440"/>
        <v>56</v>
      </c>
      <c r="Q3591" s="26">
        <f t="shared" si="440"/>
        <v>59</v>
      </c>
      <c r="R3591" s="26">
        <f t="shared" si="440"/>
        <v>68</v>
      </c>
      <c r="S3591" s="26">
        <f t="shared" si="440"/>
        <v>58</v>
      </c>
      <c r="T3591" s="26">
        <f t="shared" si="440"/>
        <v>67</v>
      </c>
      <c r="U3591" s="26">
        <f t="shared" si="440"/>
        <v>58</v>
      </c>
      <c r="V3591" s="26">
        <f t="shared" si="440"/>
        <v>58</v>
      </c>
      <c r="W3591" s="28">
        <f t="shared" si="440"/>
        <v>835</v>
      </c>
    </row>
    <row r="3592" spans="1:23" outlineLevel="2" x14ac:dyDescent="0.25">
      <c r="A3592" s="20" t="s">
        <v>1554</v>
      </c>
      <c r="B3592" s="20">
        <v>1509</v>
      </c>
      <c r="C3592" s="20" t="s">
        <v>901</v>
      </c>
      <c r="D3592" s="20">
        <v>722</v>
      </c>
      <c r="E3592" s="20" t="s">
        <v>149</v>
      </c>
      <c r="F3592" s="20">
        <v>725</v>
      </c>
      <c r="G3592" s="20" t="s">
        <v>605</v>
      </c>
      <c r="H3592" s="23">
        <v>2</v>
      </c>
      <c r="I3592" s="23">
        <v>1</v>
      </c>
      <c r="J3592" s="23">
        <v>2</v>
      </c>
      <c r="L3592" s="23">
        <v>4</v>
      </c>
      <c r="M3592" s="23">
        <v>3</v>
      </c>
      <c r="N3592" s="23">
        <v>2</v>
      </c>
      <c r="O3592" s="23">
        <v>5</v>
      </c>
      <c r="P3592" s="23">
        <v>5</v>
      </c>
      <c r="Q3592" s="23">
        <v>5</v>
      </c>
      <c r="R3592" s="23">
        <v>2</v>
      </c>
      <c r="S3592" s="23">
        <v>5</v>
      </c>
      <c r="T3592" s="23">
        <v>3</v>
      </c>
      <c r="U3592" s="23">
        <v>2</v>
      </c>
      <c r="V3592" s="23">
        <v>2</v>
      </c>
      <c r="W3592" s="28">
        <f t="shared" si="433"/>
        <v>43</v>
      </c>
    </row>
    <row r="3593" spans="1:23" outlineLevel="1" x14ac:dyDescent="0.25">
      <c r="A3593" s="24" t="s">
        <v>2112</v>
      </c>
      <c r="B3593" s="25"/>
      <c r="C3593" s="25"/>
      <c r="D3593" s="25"/>
      <c r="E3593" s="25"/>
      <c r="F3593" s="25"/>
      <c r="G3593" s="25"/>
      <c r="H3593" s="26">
        <f t="shared" ref="H3593:W3593" si="441">SUBTOTAL(9,H3592:H3592)</f>
        <v>2</v>
      </c>
      <c r="I3593" s="26">
        <f t="shared" si="441"/>
        <v>1</v>
      </c>
      <c r="J3593" s="26">
        <f t="shared" si="441"/>
        <v>2</v>
      </c>
      <c r="K3593" s="26">
        <f t="shared" si="441"/>
        <v>0</v>
      </c>
      <c r="L3593" s="26">
        <f t="shared" si="441"/>
        <v>4</v>
      </c>
      <c r="M3593" s="26">
        <f t="shared" si="441"/>
        <v>3</v>
      </c>
      <c r="N3593" s="26">
        <f t="shared" si="441"/>
        <v>2</v>
      </c>
      <c r="O3593" s="26">
        <f t="shared" si="441"/>
        <v>5</v>
      </c>
      <c r="P3593" s="26">
        <f t="shared" si="441"/>
        <v>5</v>
      </c>
      <c r="Q3593" s="26">
        <f t="shared" si="441"/>
        <v>5</v>
      </c>
      <c r="R3593" s="26">
        <f t="shared" si="441"/>
        <v>2</v>
      </c>
      <c r="S3593" s="26">
        <f t="shared" si="441"/>
        <v>5</v>
      </c>
      <c r="T3593" s="26">
        <f t="shared" si="441"/>
        <v>3</v>
      </c>
      <c r="U3593" s="26">
        <f t="shared" si="441"/>
        <v>2</v>
      </c>
      <c r="V3593" s="26">
        <f t="shared" si="441"/>
        <v>2</v>
      </c>
      <c r="W3593" s="28">
        <f t="shared" si="441"/>
        <v>43</v>
      </c>
    </row>
    <row r="3594" spans="1:23" outlineLevel="2" x14ac:dyDescent="0.25">
      <c r="A3594" s="20" t="s">
        <v>1555</v>
      </c>
      <c r="B3594" s="20">
        <v>874</v>
      </c>
      <c r="C3594" s="20" t="s">
        <v>167</v>
      </c>
      <c r="D3594" s="20">
        <v>1739</v>
      </c>
      <c r="E3594" s="20" t="s">
        <v>96</v>
      </c>
      <c r="F3594" s="20">
        <v>1715</v>
      </c>
      <c r="G3594" s="20" t="s">
        <v>96</v>
      </c>
      <c r="R3594" s="23">
        <v>1</v>
      </c>
      <c r="W3594" s="28">
        <f t="shared" si="433"/>
        <v>1</v>
      </c>
    </row>
    <row r="3595" spans="1:23" outlineLevel="2" x14ac:dyDescent="0.25">
      <c r="A3595" s="20" t="s">
        <v>1555</v>
      </c>
      <c r="B3595" s="20">
        <v>874</v>
      </c>
      <c r="C3595" s="20" t="s">
        <v>167</v>
      </c>
      <c r="D3595" s="20">
        <v>874</v>
      </c>
      <c r="E3595" s="20" t="s">
        <v>167</v>
      </c>
      <c r="F3595" s="20">
        <v>879</v>
      </c>
      <c r="G3595" s="20" t="s">
        <v>681</v>
      </c>
      <c r="H3595" s="23">
        <v>5</v>
      </c>
      <c r="J3595" s="23">
        <v>8</v>
      </c>
      <c r="K3595" s="23">
        <v>15</v>
      </c>
      <c r="L3595" s="23">
        <v>19</v>
      </c>
      <c r="M3595" s="23">
        <v>16</v>
      </c>
      <c r="W3595" s="28">
        <f t="shared" ref="W3595:W3660" si="442">SUM(H3595:V3595)</f>
        <v>63</v>
      </c>
    </row>
    <row r="3596" spans="1:23" outlineLevel="2" x14ac:dyDescent="0.25">
      <c r="A3596" s="20" t="s">
        <v>1555</v>
      </c>
      <c r="B3596" s="20">
        <v>874</v>
      </c>
      <c r="C3596" s="20" t="s">
        <v>167</v>
      </c>
      <c r="D3596" s="20">
        <v>874</v>
      </c>
      <c r="E3596" s="20" t="s">
        <v>167</v>
      </c>
      <c r="F3596" s="20">
        <v>877</v>
      </c>
      <c r="G3596" s="20" t="s">
        <v>682</v>
      </c>
      <c r="S3596" s="23">
        <v>14</v>
      </c>
      <c r="T3596" s="23">
        <v>12</v>
      </c>
      <c r="U3596" s="23">
        <v>16</v>
      </c>
      <c r="V3596" s="23">
        <v>14</v>
      </c>
      <c r="W3596" s="28">
        <f t="shared" si="442"/>
        <v>56</v>
      </c>
    </row>
    <row r="3597" spans="1:23" outlineLevel="2" x14ac:dyDescent="0.25">
      <c r="A3597" s="20" t="s">
        <v>1555</v>
      </c>
      <c r="B3597" s="20">
        <v>874</v>
      </c>
      <c r="C3597" s="20" t="s">
        <v>167</v>
      </c>
      <c r="D3597" s="20">
        <v>874</v>
      </c>
      <c r="E3597" s="20" t="s">
        <v>167</v>
      </c>
      <c r="F3597" s="20">
        <v>881</v>
      </c>
      <c r="G3597" s="20" t="s">
        <v>683</v>
      </c>
      <c r="N3597" s="23">
        <v>18</v>
      </c>
      <c r="O3597" s="23">
        <v>15</v>
      </c>
      <c r="P3597" s="23">
        <v>16</v>
      </c>
      <c r="Q3597" s="23">
        <v>11</v>
      </c>
      <c r="R3597" s="23">
        <v>15</v>
      </c>
      <c r="W3597" s="28">
        <f t="shared" si="442"/>
        <v>75</v>
      </c>
    </row>
    <row r="3598" spans="1:23" outlineLevel="1" x14ac:dyDescent="0.25">
      <c r="A3598" s="24" t="s">
        <v>2113</v>
      </c>
      <c r="B3598" s="25"/>
      <c r="C3598" s="25"/>
      <c r="D3598" s="25"/>
      <c r="E3598" s="25"/>
      <c r="F3598" s="25"/>
      <c r="G3598" s="25"/>
      <c r="H3598" s="26">
        <f t="shared" ref="H3598:W3598" si="443">SUBTOTAL(9,H3594:H3597)</f>
        <v>5</v>
      </c>
      <c r="I3598" s="26">
        <f t="shared" si="443"/>
        <v>0</v>
      </c>
      <c r="J3598" s="26">
        <f t="shared" si="443"/>
        <v>8</v>
      </c>
      <c r="K3598" s="26">
        <f t="shared" si="443"/>
        <v>15</v>
      </c>
      <c r="L3598" s="26">
        <f t="shared" si="443"/>
        <v>19</v>
      </c>
      <c r="M3598" s="26">
        <f t="shared" si="443"/>
        <v>16</v>
      </c>
      <c r="N3598" s="26">
        <f t="shared" si="443"/>
        <v>18</v>
      </c>
      <c r="O3598" s="26">
        <f t="shared" si="443"/>
        <v>15</v>
      </c>
      <c r="P3598" s="26">
        <f t="shared" si="443"/>
        <v>16</v>
      </c>
      <c r="Q3598" s="26">
        <f t="shared" si="443"/>
        <v>11</v>
      </c>
      <c r="R3598" s="26">
        <f t="shared" si="443"/>
        <v>16</v>
      </c>
      <c r="S3598" s="26">
        <f t="shared" si="443"/>
        <v>14</v>
      </c>
      <c r="T3598" s="26">
        <f t="shared" si="443"/>
        <v>12</v>
      </c>
      <c r="U3598" s="26">
        <f t="shared" si="443"/>
        <v>16</v>
      </c>
      <c r="V3598" s="26">
        <f t="shared" si="443"/>
        <v>14</v>
      </c>
      <c r="W3598" s="28">
        <f t="shared" si="443"/>
        <v>195</v>
      </c>
    </row>
    <row r="3599" spans="1:23" outlineLevel="2" x14ac:dyDescent="0.25">
      <c r="A3599" s="20" t="s">
        <v>1556</v>
      </c>
      <c r="B3599" s="20">
        <v>364</v>
      </c>
      <c r="C3599" s="20" t="s">
        <v>117</v>
      </c>
      <c r="D3599" s="20">
        <v>1630</v>
      </c>
      <c r="E3599" s="20" t="s">
        <v>29</v>
      </c>
      <c r="F3599" s="20">
        <v>1648</v>
      </c>
      <c r="G3599" s="20" t="s">
        <v>292</v>
      </c>
      <c r="S3599" s="23">
        <v>19</v>
      </c>
      <c r="T3599" s="23">
        <v>9</v>
      </c>
      <c r="U3599" s="23">
        <v>5</v>
      </c>
      <c r="V3599" s="23">
        <v>4</v>
      </c>
      <c r="W3599" s="28">
        <f t="shared" si="442"/>
        <v>37</v>
      </c>
    </row>
    <row r="3600" spans="1:23" outlineLevel="2" x14ac:dyDescent="0.25">
      <c r="A3600" s="20" t="s">
        <v>1556</v>
      </c>
      <c r="B3600" s="20">
        <v>364</v>
      </c>
      <c r="C3600" s="20" t="s">
        <v>117</v>
      </c>
      <c r="D3600" s="20">
        <v>113</v>
      </c>
      <c r="E3600" s="20" t="s">
        <v>40</v>
      </c>
      <c r="F3600" s="20">
        <v>116</v>
      </c>
      <c r="G3600" s="20" t="s">
        <v>313</v>
      </c>
      <c r="V3600" s="23">
        <v>2</v>
      </c>
      <c r="W3600" s="28">
        <f t="shared" si="442"/>
        <v>2</v>
      </c>
    </row>
    <row r="3601" spans="1:23" outlineLevel="2" x14ac:dyDescent="0.25">
      <c r="A3601" s="20" t="s">
        <v>1556</v>
      </c>
      <c r="B3601" s="20">
        <v>364</v>
      </c>
      <c r="C3601" s="20" t="s">
        <v>117</v>
      </c>
      <c r="D3601" s="20">
        <v>113</v>
      </c>
      <c r="E3601" s="20" t="s">
        <v>40</v>
      </c>
      <c r="F3601" s="20">
        <v>115</v>
      </c>
      <c r="G3601" s="20" t="s">
        <v>314</v>
      </c>
      <c r="O3601" s="23">
        <v>1</v>
      </c>
      <c r="P3601" s="23">
        <v>1</v>
      </c>
      <c r="R3601" s="23">
        <v>1</v>
      </c>
      <c r="W3601" s="28">
        <f t="shared" si="442"/>
        <v>3</v>
      </c>
    </row>
    <row r="3602" spans="1:23" outlineLevel="2" x14ac:dyDescent="0.25">
      <c r="A3602" s="20" t="s">
        <v>1556</v>
      </c>
      <c r="B3602" s="20">
        <v>364</v>
      </c>
      <c r="C3602" s="20" t="s">
        <v>117</v>
      </c>
      <c r="D3602" s="20">
        <v>113</v>
      </c>
      <c r="E3602" s="20" t="s">
        <v>40</v>
      </c>
      <c r="F3602" s="20">
        <v>114</v>
      </c>
      <c r="G3602" s="20" t="s">
        <v>315</v>
      </c>
      <c r="M3602" s="23">
        <v>1</v>
      </c>
      <c r="W3602" s="28">
        <f t="shared" si="442"/>
        <v>1</v>
      </c>
    </row>
    <row r="3603" spans="1:23" outlineLevel="2" x14ac:dyDescent="0.25">
      <c r="A3603" s="20" t="s">
        <v>1556</v>
      </c>
      <c r="B3603" s="20">
        <v>364</v>
      </c>
      <c r="C3603" s="20" t="s">
        <v>117</v>
      </c>
      <c r="D3603" s="20">
        <v>174</v>
      </c>
      <c r="E3603" s="20" t="s">
        <v>61</v>
      </c>
      <c r="F3603" s="20">
        <v>179</v>
      </c>
      <c r="G3603" s="20" t="s">
        <v>342</v>
      </c>
      <c r="J3603" s="23">
        <v>2</v>
      </c>
      <c r="K3603" s="23">
        <v>3</v>
      </c>
      <c r="L3603" s="23">
        <v>1</v>
      </c>
      <c r="M3603" s="23">
        <v>3</v>
      </c>
      <c r="N3603" s="23">
        <v>2</v>
      </c>
      <c r="O3603" s="23">
        <v>1</v>
      </c>
      <c r="W3603" s="28">
        <f t="shared" si="442"/>
        <v>12</v>
      </c>
    </row>
    <row r="3604" spans="1:23" outlineLevel="2" x14ac:dyDescent="0.25">
      <c r="A3604" s="20" t="s">
        <v>1556</v>
      </c>
      <c r="B3604" s="20">
        <v>364</v>
      </c>
      <c r="C3604" s="20" t="s">
        <v>117</v>
      </c>
      <c r="D3604" s="20">
        <v>174</v>
      </c>
      <c r="E3604" s="20" t="s">
        <v>61</v>
      </c>
      <c r="F3604" s="20">
        <v>178</v>
      </c>
      <c r="G3604" s="20" t="s">
        <v>344</v>
      </c>
      <c r="P3604" s="23">
        <v>2</v>
      </c>
      <c r="W3604" s="28">
        <f t="shared" si="442"/>
        <v>2</v>
      </c>
    </row>
    <row r="3605" spans="1:23" outlineLevel="2" x14ac:dyDescent="0.25">
      <c r="A3605" s="20" t="s">
        <v>1556</v>
      </c>
      <c r="B3605" s="20">
        <v>364</v>
      </c>
      <c r="C3605" s="20" t="s">
        <v>117</v>
      </c>
      <c r="D3605" s="20">
        <v>1631</v>
      </c>
      <c r="E3605" s="20" t="s">
        <v>63</v>
      </c>
      <c r="F3605" s="20">
        <v>1649</v>
      </c>
      <c r="G3605" s="20" t="s">
        <v>346</v>
      </c>
      <c r="H3605" s="23">
        <v>2</v>
      </c>
      <c r="K3605" s="23">
        <v>1</v>
      </c>
      <c r="L3605" s="23">
        <v>1</v>
      </c>
      <c r="M3605" s="23">
        <v>1</v>
      </c>
      <c r="W3605" s="28">
        <f t="shared" si="442"/>
        <v>5</v>
      </c>
    </row>
    <row r="3606" spans="1:23" outlineLevel="2" x14ac:dyDescent="0.25">
      <c r="A3606" s="20" t="s">
        <v>1556</v>
      </c>
      <c r="B3606" s="20">
        <v>364</v>
      </c>
      <c r="C3606" s="20" t="s">
        <v>117</v>
      </c>
      <c r="D3606" s="20">
        <v>194</v>
      </c>
      <c r="E3606" s="20" t="s">
        <v>68</v>
      </c>
      <c r="F3606" s="20">
        <v>202</v>
      </c>
      <c r="G3606" s="20" t="s">
        <v>353</v>
      </c>
      <c r="L3606" s="23">
        <v>3</v>
      </c>
      <c r="W3606" s="28">
        <f t="shared" si="442"/>
        <v>3</v>
      </c>
    </row>
    <row r="3607" spans="1:23" outlineLevel="2" x14ac:dyDescent="0.25">
      <c r="A3607" s="20" t="s">
        <v>1556</v>
      </c>
      <c r="B3607" s="20">
        <v>364</v>
      </c>
      <c r="C3607" s="20" t="s">
        <v>117</v>
      </c>
      <c r="D3607" s="20">
        <v>194</v>
      </c>
      <c r="E3607" s="20" t="s">
        <v>68</v>
      </c>
      <c r="F3607" s="20">
        <v>197</v>
      </c>
      <c r="G3607" s="20" t="s">
        <v>355</v>
      </c>
      <c r="J3607" s="23">
        <v>1</v>
      </c>
      <c r="K3607" s="23">
        <v>1</v>
      </c>
      <c r="W3607" s="28">
        <f t="shared" si="442"/>
        <v>2</v>
      </c>
    </row>
    <row r="3608" spans="1:23" outlineLevel="2" x14ac:dyDescent="0.25">
      <c r="A3608" s="20" t="s">
        <v>1556</v>
      </c>
      <c r="B3608" s="20">
        <v>364</v>
      </c>
      <c r="C3608" s="20" t="s">
        <v>117</v>
      </c>
      <c r="D3608" s="20">
        <v>1632</v>
      </c>
      <c r="E3608" s="20" t="s">
        <v>74</v>
      </c>
      <c r="F3608" s="20">
        <v>1650</v>
      </c>
      <c r="G3608" s="20" t="s">
        <v>74</v>
      </c>
      <c r="S3608" s="23">
        <v>1</v>
      </c>
      <c r="W3608" s="28">
        <f t="shared" si="442"/>
        <v>1</v>
      </c>
    </row>
    <row r="3609" spans="1:23" outlineLevel="2" x14ac:dyDescent="0.25">
      <c r="A3609" s="20" t="s">
        <v>1556</v>
      </c>
      <c r="B3609" s="20">
        <v>364</v>
      </c>
      <c r="C3609" s="20" t="s">
        <v>117</v>
      </c>
      <c r="D3609" s="20">
        <v>387</v>
      </c>
      <c r="E3609" s="20" t="s">
        <v>89</v>
      </c>
      <c r="F3609" s="20">
        <v>388</v>
      </c>
      <c r="G3609" s="20" t="s">
        <v>388</v>
      </c>
      <c r="N3609" s="23">
        <v>1</v>
      </c>
      <c r="W3609" s="28">
        <f t="shared" si="442"/>
        <v>1</v>
      </c>
    </row>
    <row r="3610" spans="1:23" outlineLevel="2" x14ac:dyDescent="0.25">
      <c r="A3610" s="20" t="s">
        <v>1556</v>
      </c>
      <c r="B3610" s="20">
        <v>364</v>
      </c>
      <c r="C3610" s="20" t="s">
        <v>117</v>
      </c>
      <c r="D3610" s="20">
        <v>1501</v>
      </c>
      <c r="E3610" s="20" t="s">
        <v>93</v>
      </c>
      <c r="F3610" s="20">
        <v>1502</v>
      </c>
      <c r="G3610" s="20" t="s">
        <v>93</v>
      </c>
      <c r="V3610" s="23">
        <v>1</v>
      </c>
      <c r="W3610" s="28">
        <f t="shared" si="442"/>
        <v>1</v>
      </c>
    </row>
    <row r="3611" spans="1:23" outlineLevel="2" x14ac:dyDescent="0.25">
      <c r="A3611" s="20" t="s">
        <v>1556</v>
      </c>
      <c r="B3611" s="20">
        <v>364</v>
      </c>
      <c r="C3611" s="20" t="s">
        <v>117</v>
      </c>
      <c r="D3611" s="20">
        <v>1672</v>
      </c>
      <c r="E3611" s="20" t="s">
        <v>94</v>
      </c>
      <c r="F3611" s="20">
        <v>1673</v>
      </c>
      <c r="G3611" s="20" t="s">
        <v>94</v>
      </c>
      <c r="R3611" s="23">
        <v>1</v>
      </c>
      <c r="S3611" s="23">
        <v>1</v>
      </c>
      <c r="T3611" s="23">
        <v>1</v>
      </c>
      <c r="W3611" s="28">
        <f t="shared" si="442"/>
        <v>3</v>
      </c>
    </row>
    <row r="3612" spans="1:23" outlineLevel="2" x14ac:dyDescent="0.25">
      <c r="A3612" s="20" t="s">
        <v>1556</v>
      </c>
      <c r="B3612" s="20">
        <v>364</v>
      </c>
      <c r="C3612" s="20" t="s">
        <v>117</v>
      </c>
      <c r="D3612" s="20">
        <v>1739</v>
      </c>
      <c r="E3612" s="20" t="s">
        <v>96</v>
      </c>
      <c r="F3612" s="20">
        <v>1715</v>
      </c>
      <c r="G3612" s="20" t="s">
        <v>96</v>
      </c>
      <c r="R3612" s="23">
        <v>1</v>
      </c>
      <c r="S3612" s="23">
        <v>2</v>
      </c>
      <c r="U3612" s="23">
        <v>1</v>
      </c>
      <c r="W3612" s="28">
        <f t="shared" si="442"/>
        <v>4</v>
      </c>
    </row>
    <row r="3613" spans="1:23" outlineLevel="2" x14ac:dyDescent="0.25">
      <c r="A3613" s="20" t="s">
        <v>1556</v>
      </c>
      <c r="B3613" s="20">
        <v>364</v>
      </c>
      <c r="C3613" s="20" t="s">
        <v>117</v>
      </c>
      <c r="D3613" s="20">
        <v>1067</v>
      </c>
      <c r="E3613" s="20" t="s">
        <v>97</v>
      </c>
      <c r="F3613" s="20">
        <v>1068</v>
      </c>
      <c r="G3613" s="20" t="s">
        <v>97</v>
      </c>
      <c r="S3613" s="23">
        <v>1</v>
      </c>
      <c r="T3613" s="23">
        <v>2</v>
      </c>
      <c r="W3613" s="28">
        <f t="shared" si="442"/>
        <v>3</v>
      </c>
    </row>
    <row r="3614" spans="1:23" outlineLevel="2" x14ac:dyDescent="0.25">
      <c r="A3614" s="20" t="s">
        <v>1556</v>
      </c>
      <c r="B3614" s="20">
        <v>364</v>
      </c>
      <c r="C3614" s="20" t="s">
        <v>117</v>
      </c>
      <c r="D3614" s="20">
        <v>1343</v>
      </c>
      <c r="E3614" s="20" t="s">
        <v>243</v>
      </c>
      <c r="F3614" s="20">
        <v>1344</v>
      </c>
      <c r="G3614" s="20" t="s">
        <v>243</v>
      </c>
      <c r="J3614" s="23">
        <v>1</v>
      </c>
      <c r="L3614" s="23">
        <v>1</v>
      </c>
      <c r="M3614" s="23">
        <v>1</v>
      </c>
      <c r="N3614" s="23">
        <v>1</v>
      </c>
      <c r="O3614" s="23">
        <v>1</v>
      </c>
      <c r="P3614" s="23">
        <v>2</v>
      </c>
      <c r="Q3614" s="23">
        <v>3</v>
      </c>
      <c r="S3614" s="23">
        <v>4</v>
      </c>
      <c r="T3614" s="23">
        <v>1</v>
      </c>
      <c r="U3614" s="23">
        <v>2</v>
      </c>
      <c r="V3614" s="23">
        <v>8</v>
      </c>
      <c r="W3614" s="28">
        <f t="shared" si="442"/>
        <v>25</v>
      </c>
    </row>
    <row r="3615" spans="1:23" outlineLevel="2" x14ac:dyDescent="0.25">
      <c r="A3615" s="20" t="s">
        <v>1556</v>
      </c>
      <c r="B3615" s="20">
        <v>364</v>
      </c>
      <c r="C3615" s="20" t="s">
        <v>117</v>
      </c>
      <c r="D3615" s="20">
        <v>364</v>
      </c>
      <c r="E3615" s="20" t="s">
        <v>117</v>
      </c>
      <c r="F3615" s="20">
        <v>384</v>
      </c>
      <c r="G3615" s="20" t="s">
        <v>420</v>
      </c>
      <c r="S3615" s="23">
        <v>100</v>
      </c>
      <c r="T3615" s="23">
        <v>97</v>
      </c>
      <c r="U3615" s="23">
        <v>98</v>
      </c>
      <c r="V3615" s="23">
        <v>88</v>
      </c>
      <c r="W3615" s="28">
        <f t="shared" si="442"/>
        <v>383</v>
      </c>
    </row>
    <row r="3616" spans="1:23" outlineLevel="2" x14ac:dyDescent="0.25">
      <c r="A3616" s="20" t="s">
        <v>1556</v>
      </c>
      <c r="B3616" s="20">
        <v>364</v>
      </c>
      <c r="C3616" s="20" t="s">
        <v>117</v>
      </c>
      <c r="D3616" s="20">
        <v>364</v>
      </c>
      <c r="E3616" s="20" t="s">
        <v>117</v>
      </c>
      <c r="F3616" s="20">
        <v>367</v>
      </c>
      <c r="G3616" s="20" t="s">
        <v>421</v>
      </c>
      <c r="J3616" s="23">
        <v>1</v>
      </c>
      <c r="L3616" s="23">
        <v>1</v>
      </c>
      <c r="M3616" s="23">
        <v>1</v>
      </c>
      <c r="N3616" s="23">
        <v>1</v>
      </c>
      <c r="W3616" s="28">
        <f t="shared" si="442"/>
        <v>4</v>
      </c>
    </row>
    <row r="3617" spans="1:23" outlineLevel="2" x14ac:dyDescent="0.25">
      <c r="A3617" s="20" t="s">
        <v>1556</v>
      </c>
      <c r="B3617" s="20">
        <v>364</v>
      </c>
      <c r="C3617" s="20" t="s">
        <v>117</v>
      </c>
      <c r="D3617" s="20">
        <v>364</v>
      </c>
      <c r="E3617" s="20" t="s">
        <v>117</v>
      </c>
      <c r="F3617" s="20">
        <v>379</v>
      </c>
      <c r="G3617" s="20" t="s">
        <v>422</v>
      </c>
      <c r="S3617" s="23">
        <v>196</v>
      </c>
      <c r="T3617" s="23">
        <v>222</v>
      </c>
      <c r="U3617" s="23">
        <v>228</v>
      </c>
      <c r="V3617" s="23">
        <v>247</v>
      </c>
      <c r="W3617" s="28">
        <f t="shared" si="442"/>
        <v>893</v>
      </c>
    </row>
    <row r="3618" spans="1:23" outlineLevel="2" x14ac:dyDescent="0.25">
      <c r="A3618" s="20" t="s">
        <v>1556</v>
      </c>
      <c r="B3618" s="20">
        <v>364</v>
      </c>
      <c r="C3618" s="20" t="s">
        <v>117</v>
      </c>
      <c r="D3618" s="20">
        <v>364</v>
      </c>
      <c r="E3618" s="20" t="s">
        <v>117</v>
      </c>
      <c r="F3618" s="20">
        <v>385</v>
      </c>
      <c r="G3618" s="20" t="s">
        <v>423</v>
      </c>
      <c r="H3618" s="23">
        <v>16</v>
      </c>
      <c r="J3618" s="23">
        <v>69</v>
      </c>
      <c r="K3618" s="23">
        <v>72</v>
      </c>
      <c r="L3618" s="23">
        <v>61</v>
      </c>
      <c r="M3618" s="23">
        <v>69</v>
      </c>
      <c r="N3618" s="23">
        <v>54</v>
      </c>
      <c r="O3618" s="23">
        <v>64</v>
      </c>
      <c r="W3618" s="28">
        <f t="shared" si="442"/>
        <v>405</v>
      </c>
    </row>
    <row r="3619" spans="1:23" outlineLevel="2" x14ac:dyDescent="0.25">
      <c r="A3619" s="20" t="s">
        <v>1556</v>
      </c>
      <c r="B3619" s="20">
        <v>364</v>
      </c>
      <c r="C3619" s="20" t="s">
        <v>117</v>
      </c>
      <c r="D3619" s="20">
        <v>364</v>
      </c>
      <c r="E3619" s="20" t="s">
        <v>117</v>
      </c>
      <c r="F3619" s="20">
        <v>369</v>
      </c>
      <c r="G3619" s="20" t="s">
        <v>424</v>
      </c>
      <c r="J3619" s="23">
        <v>65</v>
      </c>
      <c r="K3619" s="23">
        <v>67</v>
      </c>
      <c r="L3619" s="23">
        <v>81</v>
      </c>
      <c r="M3619" s="23">
        <v>53</v>
      </c>
      <c r="N3619" s="23">
        <v>70</v>
      </c>
      <c r="O3619" s="23">
        <v>59</v>
      </c>
      <c r="W3619" s="28">
        <f t="shared" si="442"/>
        <v>395</v>
      </c>
    </row>
    <row r="3620" spans="1:23" outlineLevel="2" x14ac:dyDescent="0.25">
      <c r="A3620" s="20" t="s">
        <v>1556</v>
      </c>
      <c r="B3620" s="20">
        <v>364</v>
      </c>
      <c r="C3620" s="20" t="s">
        <v>117</v>
      </c>
      <c r="D3620" s="20">
        <v>364</v>
      </c>
      <c r="E3620" s="20" t="s">
        <v>117</v>
      </c>
      <c r="F3620" s="20">
        <v>373</v>
      </c>
      <c r="G3620" s="20" t="s">
        <v>425</v>
      </c>
      <c r="H3620" s="23">
        <v>12</v>
      </c>
      <c r="J3620" s="23">
        <v>98</v>
      </c>
      <c r="K3620" s="23">
        <v>77</v>
      </c>
      <c r="L3620" s="23">
        <v>97</v>
      </c>
      <c r="M3620" s="23">
        <v>66</v>
      </c>
      <c r="N3620" s="23">
        <v>70</v>
      </c>
      <c r="O3620" s="23">
        <v>81</v>
      </c>
      <c r="W3620" s="28">
        <f t="shared" si="442"/>
        <v>501</v>
      </c>
    </row>
    <row r="3621" spans="1:23" outlineLevel="2" x14ac:dyDescent="0.25">
      <c r="A3621" s="20" t="s">
        <v>1556</v>
      </c>
      <c r="B3621" s="20">
        <v>364</v>
      </c>
      <c r="C3621" s="20" t="s">
        <v>117</v>
      </c>
      <c r="D3621" s="20">
        <v>364</v>
      </c>
      <c r="E3621" s="20" t="s">
        <v>117</v>
      </c>
      <c r="F3621" s="20">
        <v>380</v>
      </c>
      <c r="G3621" s="20" t="s">
        <v>426</v>
      </c>
      <c r="H3621" s="23">
        <v>28</v>
      </c>
      <c r="J3621" s="23">
        <v>64</v>
      </c>
      <c r="K3621" s="23">
        <v>83</v>
      </c>
      <c r="L3621" s="23">
        <v>68</v>
      </c>
      <c r="M3621" s="23">
        <v>66</v>
      </c>
      <c r="N3621" s="23">
        <v>50</v>
      </c>
      <c r="O3621" s="23">
        <v>64</v>
      </c>
      <c r="W3621" s="28">
        <f t="shared" si="442"/>
        <v>423</v>
      </c>
    </row>
    <row r="3622" spans="1:23" outlineLevel="2" x14ac:dyDescent="0.25">
      <c r="A3622" s="20" t="s">
        <v>1556</v>
      </c>
      <c r="B3622" s="20">
        <v>364</v>
      </c>
      <c r="C3622" s="20" t="s">
        <v>117</v>
      </c>
      <c r="D3622" s="20">
        <v>364</v>
      </c>
      <c r="E3622" s="20" t="s">
        <v>117</v>
      </c>
      <c r="F3622" s="20">
        <v>375</v>
      </c>
      <c r="G3622" s="20" t="s">
        <v>427</v>
      </c>
      <c r="P3622" s="23">
        <v>178</v>
      </c>
      <c r="Q3622" s="23">
        <v>152</v>
      </c>
      <c r="R3622" s="23">
        <v>182</v>
      </c>
      <c r="W3622" s="28">
        <f t="shared" si="442"/>
        <v>512</v>
      </c>
    </row>
    <row r="3623" spans="1:23" outlineLevel="2" x14ac:dyDescent="0.25">
      <c r="A3623" s="20" t="s">
        <v>1556</v>
      </c>
      <c r="B3623" s="20">
        <v>364</v>
      </c>
      <c r="C3623" s="20" t="s">
        <v>117</v>
      </c>
      <c r="D3623" s="20">
        <v>364</v>
      </c>
      <c r="E3623" s="20" t="s">
        <v>117</v>
      </c>
      <c r="F3623" s="20">
        <v>376</v>
      </c>
      <c r="G3623" s="20" t="s">
        <v>428</v>
      </c>
      <c r="P3623" s="23">
        <v>166</v>
      </c>
      <c r="Q3623" s="23">
        <v>173</v>
      </c>
      <c r="R3623" s="23">
        <v>146</v>
      </c>
      <c r="W3623" s="28">
        <f t="shared" si="442"/>
        <v>485</v>
      </c>
    </row>
    <row r="3624" spans="1:23" outlineLevel="2" x14ac:dyDescent="0.25">
      <c r="A3624" s="20" t="s">
        <v>1556</v>
      </c>
      <c r="B3624" s="20">
        <v>364</v>
      </c>
      <c r="C3624" s="20" t="s">
        <v>117</v>
      </c>
      <c r="D3624" s="20">
        <v>364</v>
      </c>
      <c r="E3624" s="20" t="s">
        <v>117</v>
      </c>
      <c r="F3624" s="20">
        <v>370</v>
      </c>
      <c r="G3624" s="20" t="s">
        <v>429</v>
      </c>
      <c r="J3624" s="23">
        <v>56</v>
      </c>
      <c r="K3624" s="23">
        <v>60</v>
      </c>
      <c r="L3624" s="23">
        <v>58</v>
      </c>
      <c r="M3624" s="23">
        <v>61</v>
      </c>
      <c r="N3624" s="23">
        <v>39</v>
      </c>
      <c r="O3624" s="23">
        <v>63</v>
      </c>
      <c r="W3624" s="28">
        <f t="shared" si="442"/>
        <v>337</v>
      </c>
    </row>
    <row r="3625" spans="1:23" outlineLevel="2" x14ac:dyDescent="0.25">
      <c r="A3625" s="20" t="s">
        <v>1556</v>
      </c>
      <c r="B3625" s="20">
        <v>364</v>
      </c>
      <c r="C3625" s="20" t="s">
        <v>117</v>
      </c>
      <c r="D3625" s="20">
        <v>364</v>
      </c>
      <c r="E3625" s="20" t="s">
        <v>117</v>
      </c>
      <c r="F3625" s="20">
        <v>377</v>
      </c>
      <c r="G3625" s="20" t="s">
        <v>430</v>
      </c>
      <c r="P3625" s="23">
        <v>152</v>
      </c>
      <c r="Q3625" s="23">
        <v>167</v>
      </c>
      <c r="R3625" s="23">
        <v>158</v>
      </c>
      <c r="W3625" s="28">
        <f t="shared" si="442"/>
        <v>477</v>
      </c>
    </row>
    <row r="3626" spans="1:23" outlineLevel="2" x14ac:dyDescent="0.25">
      <c r="A3626" s="20" t="s">
        <v>1556</v>
      </c>
      <c r="B3626" s="20">
        <v>364</v>
      </c>
      <c r="C3626" s="20" t="s">
        <v>117</v>
      </c>
      <c r="D3626" s="20">
        <v>364</v>
      </c>
      <c r="E3626" s="20" t="s">
        <v>117</v>
      </c>
      <c r="F3626" s="20">
        <v>386</v>
      </c>
      <c r="G3626" s="20" t="s">
        <v>431</v>
      </c>
      <c r="J3626" s="23">
        <v>62</v>
      </c>
      <c r="K3626" s="23">
        <v>59</v>
      </c>
      <c r="L3626" s="23">
        <v>58</v>
      </c>
      <c r="M3626" s="23">
        <v>88</v>
      </c>
      <c r="N3626" s="23">
        <v>83</v>
      </c>
      <c r="O3626" s="23">
        <v>66</v>
      </c>
      <c r="W3626" s="28">
        <f t="shared" si="442"/>
        <v>416</v>
      </c>
    </row>
    <row r="3627" spans="1:23" outlineLevel="2" x14ac:dyDescent="0.25">
      <c r="A3627" s="20" t="s">
        <v>1556</v>
      </c>
      <c r="B3627" s="20">
        <v>364</v>
      </c>
      <c r="C3627" s="20" t="s">
        <v>117</v>
      </c>
      <c r="D3627" s="20">
        <v>364</v>
      </c>
      <c r="E3627" s="20" t="s">
        <v>117</v>
      </c>
      <c r="F3627" s="20">
        <v>371</v>
      </c>
      <c r="G3627" s="20" t="s">
        <v>432</v>
      </c>
      <c r="J3627" s="23">
        <v>1</v>
      </c>
      <c r="K3627" s="23">
        <v>7</v>
      </c>
      <c r="L3627" s="23">
        <v>3</v>
      </c>
      <c r="M3627" s="23">
        <v>8</v>
      </c>
      <c r="N3627" s="23">
        <v>11</v>
      </c>
      <c r="O3627" s="23">
        <v>10</v>
      </c>
      <c r="W3627" s="28">
        <f t="shared" si="442"/>
        <v>40</v>
      </c>
    </row>
    <row r="3628" spans="1:23" outlineLevel="2" x14ac:dyDescent="0.25">
      <c r="A3628" s="20" t="s">
        <v>1556</v>
      </c>
      <c r="B3628" s="20">
        <v>364</v>
      </c>
      <c r="C3628" s="20" t="s">
        <v>117</v>
      </c>
      <c r="D3628" s="20">
        <v>364</v>
      </c>
      <c r="E3628" s="20" t="s">
        <v>117</v>
      </c>
      <c r="F3628" s="20">
        <v>378</v>
      </c>
      <c r="G3628" s="20" t="s">
        <v>433</v>
      </c>
      <c r="S3628" s="23">
        <v>181</v>
      </c>
      <c r="T3628" s="23">
        <v>204</v>
      </c>
      <c r="U3628" s="23">
        <v>166</v>
      </c>
      <c r="V3628" s="23">
        <v>225</v>
      </c>
      <c r="W3628" s="28">
        <f t="shared" si="442"/>
        <v>776</v>
      </c>
    </row>
    <row r="3629" spans="1:23" outlineLevel="2" x14ac:dyDescent="0.25">
      <c r="A3629" s="20" t="s">
        <v>1556</v>
      </c>
      <c r="B3629" s="20">
        <v>364</v>
      </c>
      <c r="C3629" s="20" t="s">
        <v>117</v>
      </c>
      <c r="D3629" s="20">
        <v>364</v>
      </c>
      <c r="E3629" s="20" t="s">
        <v>117</v>
      </c>
      <c r="F3629" s="20">
        <v>372</v>
      </c>
      <c r="G3629" s="20" t="s">
        <v>434</v>
      </c>
      <c r="H3629" s="23">
        <v>16</v>
      </c>
      <c r="J3629" s="23">
        <v>46</v>
      </c>
      <c r="K3629" s="23">
        <v>41</v>
      </c>
      <c r="L3629" s="23">
        <v>43</v>
      </c>
      <c r="M3629" s="23">
        <v>38</v>
      </c>
      <c r="N3629" s="23">
        <v>31</v>
      </c>
      <c r="O3629" s="23">
        <v>53</v>
      </c>
      <c r="W3629" s="28">
        <f t="shared" si="442"/>
        <v>268</v>
      </c>
    </row>
    <row r="3630" spans="1:23" outlineLevel="2" x14ac:dyDescent="0.25">
      <c r="A3630" s="20" t="s">
        <v>1556</v>
      </c>
      <c r="B3630" s="20">
        <v>364</v>
      </c>
      <c r="C3630" s="20" t="s">
        <v>117</v>
      </c>
      <c r="D3630" s="20">
        <v>364</v>
      </c>
      <c r="E3630" s="20" t="s">
        <v>117</v>
      </c>
      <c r="F3630" s="20">
        <v>381</v>
      </c>
      <c r="G3630" s="20" t="s">
        <v>435</v>
      </c>
      <c r="H3630" s="23">
        <v>32</v>
      </c>
      <c r="J3630" s="23">
        <v>83</v>
      </c>
      <c r="K3630" s="23">
        <v>69</v>
      </c>
      <c r="L3630" s="23">
        <v>68</v>
      </c>
      <c r="M3630" s="23">
        <v>73</v>
      </c>
      <c r="N3630" s="23">
        <v>72</v>
      </c>
      <c r="O3630" s="23">
        <v>69</v>
      </c>
      <c r="W3630" s="28">
        <f t="shared" si="442"/>
        <v>466</v>
      </c>
    </row>
    <row r="3631" spans="1:23" outlineLevel="2" x14ac:dyDescent="0.25">
      <c r="A3631" s="20" t="s">
        <v>1556</v>
      </c>
      <c r="B3631" s="20">
        <v>364</v>
      </c>
      <c r="C3631" s="20" t="s">
        <v>117</v>
      </c>
      <c r="D3631" s="20">
        <v>646</v>
      </c>
      <c r="E3631" s="20" t="s">
        <v>135</v>
      </c>
      <c r="F3631" s="20">
        <v>656</v>
      </c>
      <c r="G3631" s="20" t="s">
        <v>541</v>
      </c>
      <c r="V3631" s="23">
        <v>1</v>
      </c>
      <c r="W3631" s="28">
        <f t="shared" si="442"/>
        <v>1</v>
      </c>
    </row>
    <row r="3632" spans="1:23" outlineLevel="2" x14ac:dyDescent="0.25">
      <c r="A3632" s="20" t="s">
        <v>1556</v>
      </c>
      <c r="B3632" s="20">
        <v>364</v>
      </c>
      <c r="C3632" s="20" t="s">
        <v>117</v>
      </c>
      <c r="D3632" s="20">
        <v>1461</v>
      </c>
      <c r="E3632" s="20" t="s">
        <v>141</v>
      </c>
      <c r="F3632" s="20">
        <v>323</v>
      </c>
      <c r="G3632" s="20" t="s">
        <v>578</v>
      </c>
      <c r="K3632" s="23">
        <v>1</v>
      </c>
      <c r="W3632" s="28">
        <f t="shared" si="442"/>
        <v>1</v>
      </c>
    </row>
    <row r="3633" spans="1:23" outlineLevel="2" x14ac:dyDescent="0.25">
      <c r="A3633" s="20" t="s">
        <v>1556</v>
      </c>
      <c r="B3633" s="20">
        <v>364</v>
      </c>
      <c r="C3633" s="20" t="s">
        <v>117</v>
      </c>
      <c r="D3633" s="20">
        <v>839</v>
      </c>
      <c r="E3633" s="20" t="s">
        <v>163</v>
      </c>
      <c r="F3633" s="20">
        <v>844</v>
      </c>
      <c r="G3633" s="20" t="s">
        <v>663</v>
      </c>
      <c r="K3633" s="23">
        <v>1</v>
      </c>
      <c r="W3633" s="28">
        <f t="shared" si="442"/>
        <v>1</v>
      </c>
    </row>
    <row r="3634" spans="1:23" outlineLevel="2" x14ac:dyDescent="0.25">
      <c r="A3634" s="20" t="s">
        <v>1556</v>
      </c>
      <c r="B3634" s="20">
        <v>364</v>
      </c>
      <c r="C3634" s="20" t="s">
        <v>117</v>
      </c>
      <c r="D3634" s="20">
        <v>1662</v>
      </c>
      <c r="E3634" s="20" t="s">
        <v>194</v>
      </c>
      <c r="F3634" s="20">
        <v>410</v>
      </c>
      <c r="G3634" s="20" t="s">
        <v>776</v>
      </c>
      <c r="K3634" s="23">
        <v>2</v>
      </c>
      <c r="W3634" s="28">
        <f t="shared" si="442"/>
        <v>2</v>
      </c>
    </row>
    <row r="3635" spans="1:23" outlineLevel="2" x14ac:dyDescent="0.25">
      <c r="A3635" s="20" t="s">
        <v>1556</v>
      </c>
      <c r="B3635" s="20">
        <v>364</v>
      </c>
      <c r="C3635" s="20" t="s">
        <v>117</v>
      </c>
      <c r="D3635" s="20">
        <v>444</v>
      </c>
      <c r="E3635" s="20" t="s">
        <v>199</v>
      </c>
      <c r="F3635" s="20">
        <v>450</v>
      </c>
      <c r="G3635" s="20" t="s">
        <v>791</v>
      </c>
      <c r="Q3635" s="23">
        <v>1</v>
      </c>
      <c r="R3635" s="23">
        <v>1</v>
      </c>
      <c r="W3635" s="28">
        <f t="shared" si="442"/>
        <v>2</v>
      </c>
    </row>
    <row r="3636" spans="1:23" outlineLevel="2" x14ac:dyDescent="0.25">
      <c r="A3636" s="20" t="s">
        <v>1556</v>
      </c>
      <c r="B3636" s="20">
        <v>364</v>
      </c>
      <c r="C3636" s="20" t="s">
        <v>117</v>
      </c>
      <c r="D3636" s="20">
        <v>444</v>
      </c>
      <c r="E3636" s="20" t="s">
        <v>199</v>
      </c>
      <c r="F3636" s="20">
        <v>446</v>
      </c>
      <c r="G3636" s="20" t="s">
        <v>795</v>
      </c>
      <c r="O3636" s="23">
        <v>1</v>
      </c>
      <c r="W3636" s="28">
        <f t="shared" si="442"/>
        <v>1</v>
      </c>
    </row>
    <row r="3637" spans="1:23" outlineLevel="2" x14ac:dyDescent="0.25">
      <c r="A3637" s="20" t="s">
        <v>1556</v>
      </c>
      <c r="B3637" s="20">
        <v>364</v>
      </c>
      <c r="C3637" s="20" t="s">
        <v>117</v>
      </c>
      <c r="D3637" s="20">
        <v>444</v>
      </c>
      <c r="E3637" s="20" t="s">
        <v>199</v>
      </c>
      <c r="F3637" s="20">
        <v>454</v>
      </c>
      <c r="G3637" s="20" t="s">
        <v>796</v>
      </c>
      <c r="R3637" s="23">
        <v>1</v>
      </c>
      <c r="W3637" s="28">
        <f t="shared" si="442"/>
        <v>1</v>
      </c>
    </row>
    <row r="3638" spans="1:23" outlineLevel="2" x14ac:dyDescent="0.25">
      <c r="A3638" s="20" t="s">
        <v>1556</v>
      </c>
      <c r="B3638" s="20">
        <v>364</v>
      </c>
      <c r="C3638" s="20" t="s">
        <v>117</v>
      </c>
      <c r="D3638" s="20">
        <v>444</v>
      </c>
      <c r="E3638" s="20" t="s">
        <v>199</v>
      </c>
      <c r="F3638" s="20">
        <v>451</v>
      </c>
      <c r="G3638" s="20" t="s">
        <v>797</v>
      </c>
      <c r="S3638" s="23">
        <v>1</v>
      </c>
      <c r="T3638" s="23">
        <v>2</v>
      </c>
      <c r="U3638" s="23">
        <v>2</v>
      </c>
      <c r="V3638" s="23">
        <v>3</v>
      </c>
      <c r="W3638" s="28">
        <f t="shared" si="442"/>
        <v>8</v>
      </c>
    </row>
    <row r="3639" spans="1:23" outlineLevel="2" x14ac:dyDescent="0.25">
      <c r="A3639" s="20" t="s">
        <v>1556</v>
      </c>
      <c r="B3639" s="20">
        <v>364</v>
      </c>
      <c r="C3639" s="20" t="s">
        <v>117</v>
      </c>
      <c r="D3639" s="20">
        <v>444</v>
      </c>
      <c r="E3639" s="20" t="s">
        <v>199</v>
      </c>
      <c r="F3639" s="20">
        <v>452</v>
      </c>
      <c r="G3639" s="20" t="s">
        <v>798</v>
      </c>
      <c r="K3639" s="23">
        <v>1</v>
      </c>
      <c r="W3639" s="28">
        <f t="shared" si="442"/>
        <v>1</v>
      </c>
    </row>
    <row r="3640" spans="1:23" outlineLevel="2" x14ac:dyDescent="0.25">
      <c r="A3640" s="20" t="s">
        <v>1556</v>
      </c>
      <c r="B3640" s="20">
        <v>364</v>
      </c>
      <c r="C3640" s="20" t="s">
        <v>117</v>
      </c>
      <c r="D3640" s="20">
        <v>1282</v>
      </c>
      <c r="E3640" s="20" t="s">
        <v>250</v>
      </c>
      <c r="F3640" s="20">
        <v>1283</v>
      </c>
      <c r="G3640" s="20" t="s">
        <v>250</v>
      </c>
      <c r="Q3640" s="23">
        <v>1</v>
      </c>
      <c r="S3640" s="23">
        <v>1</v>
      </c>
      <c r="W3640" s="28">
        <f t="shared" si="442"/>
        <v>2</v>
      </c>
    </row>
    <row r="3641" spans="1:23" outlineLevel="2" x14ac:dyDescent="0.25">
      <c r="A3641" s="20" t="s">
        <v>1556</v>
      </c>
      <c r="B3641" s="20">
        <v>364</v>
      </c>
      <c r="C3641" s="20" t="s">
        <v>117</v>
      </c>
      <c r="D3641" s="20">
        <v>1139</v>
      </c>
      <c r="E3641" s="20" t="s">
        <v>253</v>
      </c>
      <c r="F3641" s="20">
        <v>1141</v>
      </c>
      <c r="G3641" s="20" t="s">
        <v>842</v>
      </c>
      <c r="T3641" s="23">
        <v>1</v>
      </c>
      <c r="V3641" s="23">
        <v>3</v>
      </c>
      <c r="W3641" s="28">
        <f t="shared" si="442"/>
        <v>4</v>
      </c>
    </row>
    <row r="3642" spans="1:23" outlineLevel="2" x14ac:dyDescent="0.25">
      <c r="A3642" s="20" t="s">
        <v>1556</v>
      </c>
      <c r="B3642" s="20">
        <v>364</v>
      </c>
      <c r="C3642" s="20" t="s">
        <v>117</v>
      </c>
      <c r="D3642" s="20">
        <v>1231</v>
      </c>
      <c r="E3642" s="20" t="s">
        <v>254</v>
      </c>
      <c r="F3642" s="20">
        <v>1232</v>
      </c>
      <c r="G3642" s="20" t="s">
        <v>254</v>
      </c>
      <c r="H3642" s="23">
        <v>5</v>
      </c>
      <c r="J3642" s="23">
        <v>9</v>
      </c>
      <c r="K3642" s="23">
        <v>12</v>
      </c>
      <c r="L3642" s="23">
        <v>9</v>
      </c>
      <c r="M3642" s="23">
        <v>8</v>
      </c>
      <c r="N3642" s="23">
        <v>8</v>
      </c>
      <c r="O3642" s="23">
        <v>11</v>
      </c>
      <c r="P3642" s="23">
        <v>12</v>
      </c>
      <c r="Q3642" s="23">
        <v>21</v>
      </c>
      <c r="R3642" s="23">
        <v>21</v>
      </c>
      <c r="S3642" s="23">
        <v>29</v>
      </c>
      <c r="T3642" s="23">
        <v>22</v>
      </c>
      <c r="U3642" s="23">
        <v>28</v>
      </c>
      <c r="V3642" s="23">
        <v>24</v>
      </c>
      <c r="W3642" s="28">
        <f t="shared" si="442"/>
        <v>219</v>
      </c>
    </row>
    <row r="3643" spans="1:23" outlineLevel="2" x14ac:dyDescent="0.25">
      <c r="A3643" s="20" t="s">
        <v>1556</v>
      </c>
      <c r="B3643" s="20">
        <v>364</v>
      </c>
      <c r="C3643" s="20" t="s">
        <v>117</v>
      </c>
      <c r="D3643" s="20">
        <v>495</v>
      </c>
      <c r="E3643" s="20" t="s">
        <v>212</v>
      </c>
      <c r="F3643" s="20">
        <v>501</v>
      </c>
      <c r="G3643" s="20" t="s">
        <v>816</v>
      </c>
      <c r="M3643" s="23">
        <v>1</v>
      </c>
      <c r="W3643" s="28">
        <f t="shared" si="442"/>
        <v>1</v>
      </c>
    </row>
    <row r="3644" spans="1:23" outlineLevel="2" x14ac:dyDescent="0.25">
      <c r="A3644" s="20" t="s">
        <v>1556</v>
      </c>
      <c r="B3644" s="20">
        <v>364</v>
      </c>
      <c r="C3644" s="20" t="s">
        <v>117</v>
      </c>
      <c r="D3644" s="20">
        <v>495</v>
      </c>
      <c r="E3644" s="20" t="s">
        <v>212</v>
      </c>
      <c r="F3644" s="20">
        <v>499</v>
      </c>
      <c r="G3644" s="20" t="s">
        <v>819</v>
      </c>
      <c r="T3644" s="23">
        <v>1</v>
      </c>
      <c r="V3644" s="23">
        <v>1</v>
      </c>
      <c r="W3644" s="28">
        <f t="shared" si="442"/>
        <v>2</v>
      </c>
    </row>
    <row r="3645" spans="1:23" outlineLevel="2" x14ac:dyDescent="0.25">
      <c r="A3645" s="20" t="s">
        <v>1556</v>
      </c>
      <c r="B3645" s="20">
        <v>364</v>
      </c>
      <c r="C3645" s="20" t="s">
        <v>117</v>
      </c>
      <c r="D3645" s="20">
        <v>495</v>
      </c>
      <c r="E3645" s="20" t="s">
        <v>212</v>
      </c>
      <c r="F3645" s="20">
        <v>498</v>
      </c>
      <c r="G3645" s="20" t="s">
        <v>820</v>
      </c>
      <c r="Q3645" s="23">
        <v>1</v>
      </c>
      <c r="R3645" s="23">
        <v>1</v>
      </c>
      <c r="W3645" s="28">
        <f t="shared" si="442"/>
        <v>2</v>
      </c>
    </row>
    <row r="3646" spans="1:23" outlineLevel="2" x14ac:dyDescent="0.25">
      <c r="A3646" s="20" t="s">
        <v>1556</v>
      </c>
      <c r="B3646" s="20">
        <v>364</v>
      </c>
      <c r="C3646" s="20" t="s">
        <v>117</v>
      </c>
      <c r="D3646" s="20">
        <v>537</v>
      </c>
      <c r="E3646" s="20" t="s">
        <v>218</v>
      </c>
      <c r="F3646" s="20">
        <v>541</v>
      </c>
      <c r="G3646" s="20" t="s">
        <v>831</v>
      </c>
      <c r="O3646" s="23">
        <v>1</v>
      </c>
      <c r="Q3646" s="23">
        <v>1</v>
      </c>
      <c r="R3646" s="23">
        <v>1</v>
      </c>
      <c r="W3646" s="28">
        <f t="shared" si="442"/>
        <v>3</v>
      </c>
    </row>
    <row r="3647" spans="1:23" outlineLevel="2" x14ac:dyDescent="0.25">
      <c r="A3647" s="20" t="s">
        <v>1556</v>
      </c>
      <c r="B3647" s="20">
        <v>364</v>
      </c>
      <c r="C3647" s="20" t="s">
        <v>117</v>
      </c>
      <c r="D3647" s="20">
        <v>537</v>
      </c>
      <c r="E3647" s="20" t="s">
        <v>218</v>
      </c>
      <c r="F3647" s="20">
        <v>538</v>
      </c>
      <c r="G3647" s="20" t="s">
        <v>832</v>
      </c>
      <c r="J3647" s="23">
        <v>2</v>
      </c>
      <c r="W3647" s="28">
        <f t="shared" si="442"/>
        <v>2</v>
      </c>
    </row>
    <row r="3648" spans="1:23" outlineLevel="2" x14ac:dyDescent="0.25">
      <c r="A3648" s="20" t="s">
        <v>1556</v>
      </c>
      <c r="B3648" s="20">
        <v>364</v>
      </c>
      <c r="C3648" s="20" t="s">
        <v>117</v>
      </c>
      <c r="D3648" s="20">
        <v>537</v>
      </c>
      <c r="E3648" s="20" t="s">
        <v>218</v>
      </c>
      <c r="F3648" s="20">
        <v>540</v>
      </c>
      <c r="G3648" s="20" t="s">
        <v>833</v>
      </c>
      <c r="L3648" s="23">
        <v>1</v>
      </c>
      <c r="N3648" s="23">
        <v>1</v>
      </c>
      <c r="W3648" s="28">
        <f t="shared" si="442"/>
        <v>2</v>
      </c>
    </row>
    <row r="3649" spans="1:23" outlineLevel="2" x14ac:dyDescent="0.25">
      <c r="A3649" s="20" t="s">
        <v>1556</v>
      </c>
      <c r="B3649" s="20">
        <v>364</v>
      </c>
      <c r="C3649" s="20" t="s">
        <v>117</v>
      </c>
      <c r="D3649" s="20">
        <v>537</v>
      </c>
      <c r="E3649" s="20" t="s">
        <v>218</v>
      </c>
      <c r="F3649" s="20">
        <v>539</v>
      </c>
      <c r="G3649" s="20" t="s">
        <v>834</v>
      </c>
      <c r="S3649" s="23">
        <v>1</v>
      </c>
      <c r="W3649" s="28">
        <f t="shared" si="442"/>
        <v>1</v>
      </c>
    </row>
    <row r="3650" spans="1:23" outlineLevel="1" x14ac:dyDescent="0.25">
      <c r="A3650" s="24" t="s">
        <v>2114</v>
      </c>
      <c r="B3650" s="25"/>
      <c r="C3650" s="25"/>
      <c r="D3650" s="25"/>
      <c r="E3650" s="25"/>
      <c r="F3650" s="25"/>
      <c r="G3650" s="25"/>
      <c r="H3650" s="26">
        <f t="shared" ref="H3650:W3650" si="444">SUBTOTAL(9,H3599:H3649)</f>
        <v>111</v>
      </c>
      <c r="I3650" s="26">
        <f t="shared" si="444"/>
        <v>0</v>
      </c>
      <c r="J3650" s="26">
        <f t="shared" si="444"/>
        <v>560</v>
      </c>
      <c r="K3650" s="26">
        <f t="shared" si="444"/>
        <v>557</v>
      </c>
      <c r="L3650" s="26">
        <f t="shared" si="444"/>
        <v>554</v>
      </c>
      <c r="M3650" s="26">
        <f t="shared" si="444"/>
        <v>538</v>
      </c>
      <c r="N3650" s="26">
        <f t="shared" si="444"/>
        <v>494</v>
      </c>
      <c r="O3650" s="26">
        <f t="shared" si="444"/>
        <v>545</v>
      </c>
      <c r="P3650" s="26">
        <f t="shared" si="444"/>
        <v>513</v>
      </c>
      <c r="Q3650" s="26">
        <f t="shared" si="444"/>
        <v>520</v>
      </c>
      <c r="R3650" s="26">
        <f t="shared" si="444"/>
        <v>514</v>
      </c>
      <c r="S3650" s="26">
        <f t="shared" si="444"/>
        <v>537</v>
      </c>
      <c r="T3650" s="26">
        <f t="shared" si="444"/>
        <v>562</v>
      </c>
      <c r="U3650" s="26">
        <f t="shared" si="444"/>
        <v>530</v>
      </c>
      <c r="V3650" s="26">
        <f t="shared" si="444"/>
        <v>607</v>
      </c>
      <c r="W3650" s="28">
        <f t="shared" si="444"/>
        <v>7142</v>
      </c>
    </row>
    <row r="3651" spans="1:23" outlineLevel="2" x14ac:dyDescent="0.25">
      <c r="A3651" s="20" t="s">
        <v>1557</v>
      </c>
      <c r="B3651" s="20">
        <v>1449</v>
      </c>
      <c r="C3651" s="20" t="s">
        <v>123</v>
      </c>
      <c r="D3651" s="20">
        <v>1630</v>
      </c>
      <c r="E3651" s="20" t="s">
        <v>29</v>
      </c>
      <c r="F3651" s="20">
        <v>1648</v>
      </c>
      <c r="G3651" s="20" t="s">
        <v>292</v>
      </c>
      <c r="S3651" s="23">
        <v>2</v>
      </c>
      <c r="U3651" s="23">
        <v>1</v>
      </c>
      <c r="W3651" s="28">
        <f t="shared" si="442"/>
        <v>3</v>
      </c>
    </row>
    <row r="3652" spans="1:23" outlineLevel="2" x14ac:dyDescent="0.25">
      <c r="A3652" s="20" t="s">
        <v>1557</v>
      </c>
      <c r="B3652" s="20">
        <v>1449</v>
      </c>
      <c r="C3652" s="20" t="s">
        <v>123</v>
      </c>
      <c r="D3652" s="20">
        <v>1672</v>
      </c>
      <c r="E3652" s="20" t="s">
        <v>94</v>
      </c>
      <c r="F3652" s="20">
        <v>1673</v>
      </c>
      <c r="G3652" s="20" t="s">
        <v>94</v>
      </c>
      <c r="Q3652" s="23">
        <v>1</v>
      </c>
      <c r="U3652" s="23">
        <v>1</v>
      </c>
      <c r="W3652" s="28">
        <f t="shared" si="442"/>
        <v>2</v>
      </c>
    </row>
    <row r="3653" spans="1:23" outlineLevel="2" x14ac:dyDescent="0.25">
      <c r="A3653" s="20" t="s">
        <v>1557</v>
      </c>
      <c r="B3653" s="20">
        <v>1449</v>
      </c>
      <c r="C3653" s="20" t="s">
        <v>123</v>
      </c>
      <c r="D3653" s="20">
        <v>1739</v>
      </c>
      <c r="E3653" s="20" t="s">
        <v>96</v>
      </c>
      <c r="F3653" s="20">
        <v>1715</v>
      </c>
      <c r="G3653" s="20" t="s">
        <v>96</v>
      </c>
      <c r="U3653" s="23">
        <v>1</v>
      </c>
      <c r="W3653" s="28">
        <f t="shared" si="442"/>
        <v>1</v>
      </c>
    </row>
    <row r="3654" spans="1:23" outlineLevel="2" x14ac:dyDescent="0.25">
      <c r="A3654" s="20" t="s">
        <v>1557</v>
      </c>
      <c r="B3654" s="20">
        <v>1449</v>
      </c>
      <c r="C3654" s="20" t="s">
        <v>123</v>
      </c>
      <c r="D3654" s="20">
        <v>1343</v>
      </c>
      <c r="E3654" s="20" t="s">
        <v>243</v>
      </c>
      <c r="F3654" s="20">
        <v>1344</v>
      </c>
      <c r="G3654" s="20" t="s">
        <v>243</v>
      </c>
      <c r="K3654" s="23">
        <v>1</v>
      </c>
      <c r="P3654" s="23">
        <v>1</v>
      </c>
      <c r="Q3654" s="23">
        <v>1</v>
      </c>
      <c r="R3654" s="23">
        <v>1</v>
      </c>
      <c r="S3654" s="23">
        <v>1</v>
      </c>
      <c r="W3654" s="28">
        <f t="shared" si="442"/>
        <v>5</v>
      </c>
    </row>
    <row r="3655" spans="1:23" outlineLevel="2" x14ac:dyDescent="0.25">
      <c r="A3655" s="20" t="s">
        <v>1557</v>
      </c>
      <c r="B3655" s="20">
        <v>1449</v>
      </c>
      <c r="C3655" s="20" t="s">
        <v>123</v>
      </c>
      <c r="D3655" s="20">
        <v>1449</v>
      </c>
      <c r="E3655" s="20" t="s">
        <v>123</v>
      </c>
      <c r="F3655" s="20">
        <v>156</v>
      </c>
      <c r="G3655" s="20" t="s">
        <v>466</v>
      </c>
      <c r="I3655" s="23">
        <v>1</v>
      </c>
      <c r="J3655" s="23">
        <v>1</v>
      </c>
      <c r="N3655" s="23">
        <v>2</v>
      </c>
      <c r="W3655" s="28">
        <f t="shared" si="442"/>
        <v>4</v>
      </c>
    </row>
    <row r="3656" spans="1:23" outlineLevel="2" x14ac:dyDescent="0.25">
      <c r="A3656" s="20" t="s">
        <v>1557</v>
      </c>
      <c r="B3656" s="20">
        <v>1449</v>
      </c>
      <c r="C3656" s="20" t="s">
        <v>123</v>
      </c>
      <c r="D3656" s="20">
        <v>1449</v>
      </c>
      <c r="E3656" s="20" t="s">
        <v>123</v>
      </c>
      <c r="F3656" s="20">
        <v>185</v>
      </c>
      <c r="G3656" s="20" t="s">
        <v>467</v>
      </c>
      <c r="S3656" s="23">
        <v>19</v>
      </c>
      <c r="T3656" s="23">
        <v>6</v>
      </c>
      <c r="U3656" s="23">
        <v>11</v>
      </c>
      <c r="V3656" s="23">
        <v>13</v>
      </c>
      <c r="W3656" s="28">
        <f t="shared" si="442"/>
        <v>49</v>
      </c>
    </row>
    <row r="3657" spans="1:23" outlineLevel="2" x14ac:dyDescent="0.25">
      <c r="A3657" s="20" t="s">
        <v>1557</v>
      </c>
      <c r="B3657" s="20">
        <v>1449</v>
      </c>
      <c r="C3657" s="20" t="s">
        <v>123</v>
      </c>
      <c r="D3657" s="20">
        <v>1449</v>
      </c>
      <c r="E3657" s="20" t="s">
        <v>123</v>
      </c>
      <c r="F3657" s="20">
        <v>186</v>
      </c>
      <c r="G3657" s="20" t="s">
        <v>468</v>
      </c>
      <c r="P3657" s="23">
        <v>13</v>
      </c>
      <c r="Q3657" s="23">
        <v>10</v>
      </c>
      <c r="R3657" s="23">
        <v>11</v>
      </c>
      <c r="W3657" s="28">
        <f t="shared" si="442"/>
        <v>34</v>
      </c>
    </row>
    <row r="3658" spans="1:23" outlineLevel="2" x14ac:dyDescent="0.25">
      <c r="A3658" s="20" t="s">
        <v>1557</v>
      </c>
      <c r="B3658" s="20">
        <v>1449</v>
      </c>
      <c r="C3658" s="20" t="s">
        <v>123</v>
      </c>
      <c r="D3658" s="20">
        <v>1449</v>
      </c>
      <c r="E3658" s="20" t="s">
        <v>123</v>
      </c>
      <c r="F3658" s="20">
        <v>187</v>
      </c>
      <c r="G3658" s="20" t="s">
        <v>469</v>
      </c>
      <c r="N3658" s="23">
        <v>2</v>
      </c>
      <c r="W3658" s="28">
        <f t="shared" si="442"/>
        <v>2</v>
      </c>
    </row>
    <row r="3659" spans="1:23" outlineLevel="2" x14ac:dyDescent="0.25">
      <c r="A3659" s="20" t="s">
        <v>1557</v>
      </c>
      <c r="B3659" s="20">
        <v>1449</v>
      </c>
      <c r="C3659" s="20" t="s">
        <v>123</v>
      </c>
      <c r="D3659" s="20">
        <v>1449</v>
      </c>
      <c r="E3659" s="20" t="s">
        <v>123</v>
      </c>
      <c r="F3659" s="20">
        <v>931</v>
      </c>
      <c r="G3659" s="20" t="s">
        <v>471</v>
      </c>
      <c r="H3659" s="23">
        <v>9</v>
      </c>
      <c r="J3659" s="23">
        <v>12</v>
      </c>
      <c r="K3659" s="23">
        <v>13</v>
      </c>
      <c r="L3659" s="23">
        <v>9</v>
      </c>
      <c r="M3659" s="23">
        <v>20</v>
      </c>
      <c r="N3659" s="23">
        <v>20</v>
      </c>
      <c r="O3659" s="23">
        <v>17</v>
      </c>
      <c r="W3659" s="28">
        <f t="shared" si="442"/>
        <v>100</v>
      </c>
    </row>
    <row r="3660" spans="1:23" outlineLevel="2" x14ac:dyDescent="0.25">
      <c r="A3660" s="20" t="s">
        <v>1557</v>
      </c>
      <c r="B3660" s="20">
        <v>1449</v>
      </c>
      <c r="C3660" s="20" t="s">
        <v>123</v>
      </c>
      <c r="D3660" s="20">
        <v>635</v>
      </c>
      <c r="E3660" s="20" t="s">
        <v>133</v>
      </c>
      <c r="F3660" s="20">
        <v>638</v>
      </c>
      <c r="G3660" s="20" t="s">
        <v>527</v>
      </c>
      <c r="R3660" s="23">
        <v>1</v>
      </c>
      <c r="W3660" s="28">
        <f t="shared" si="442"/>
        <v>1</v>
      </c>
    </row>
    <row r="3661" spans="1:23" outlineLevel="2" x14ac:dyDescent="0.25">
      <c r="A3661" s="20" t="s">
        <v>1557</v>
      </c>
      <c r="B3661" s="20">
        <v>1449</v>
      </c>
      <c r="C3661" s="20" t="s">
        <v>123</v>
      </c>
      <c r="D3661" s="20">
        <v>839</v>
      </c>
      <c r="E3661" s="20" t="s">
        <v>163</v>
      </c>
      <c r="F3661" s="20">
        <v>843</v>
      </c>
      <c r="G3661" s="20" t="s">
        <v>660</v>
      </c>
      <c r="T3661" s="23">
        <v>2</v>
      </c>
      <c r="U3661" s="23">
        <v>3</v>
      </c>
      <c r="V3661" s="23">
        <v>1</v>
      </c>
      <c r="W3661" s="28">
        <f t="shared" ref="W3661:W3734" si="445">SUM(H3661:V3661)</f>
        <v>6</v>
      </c>
    </row>
    <row r="3662" spans="1:23" outlineLevel="2" x14ac:dyDescent="0.25">
      <c r="A3662" s="20" t="s">
        <v>1557</v>
      </c>
      <c r="B3662" s="20">
        <v>1449</v>
      </c>
      <c r="C3662" s="20" t="s">
        <v>123</v>
      </c>
      <c r="D3662" s="20">
        <v>839</v>
      </c>
      <c r="E3662" s="20" t="s">
        <v>163</v>
      </c>
      <c r="F3662" s="20">
        <v>846</v>
      </c>
      <c r="G3662" s="20" t="s">
        <v>661</v>
      </c>
      <c r="P3662" s="23">
        <v>2</v>
      </c>
      <c r="Q3662" s="23">
        <v>1</v>
      </c>
      <c r="R3662" s="23">
        <v>1</v>
      </c>
      <c r="W3662" s="28">
        <f t="shared" si="445"/>
        <v>4</v>
      </c>
    </row>
    <row r="3663" spans="1:23" outlineLevel="2" x14ac:dyDescent="0.25">
      <c r="A3663" s="20" t="s">
        <v>1557</v>
      </c>
      <c r="B3663" s="20">
        <v>1449</v>
      </c>
      <c r="C3663" s="20" t="s">
        <v>123</v>
      </c>
      <c r="D3663" s="20">
        <v>1231</v>
      </c>
      <c r="E3663" s="20" t="s">
        <v>254</v>
      </c>
      <c r="F3663" s="20">
        <v>1232</v>
      </c>
      <c r="G3663" s="20" t="s">
        <v>254</v>
      </c>
      <c r="M3663" s="23">
        <v>1</v>
      </c>
      <c r="R3663" s="23">
        <v>1</v>
      </c>
      <c r="T3663" s="23">
        <v>1</v>
      </c>
      <c r="W3663" s="28">
        <f t="shared" si="445"/>
        <v>3</v>
      </c>
    </row>
    <row r="3664" spans="1:23" outlineLevel="2" x14ac:dyDescent="0.25">
      <c r="A3664" s="20" t="s">
        <v>1557</v>
      </c>
      <c r="B3664" s="20">
        <v>1449</v>
      </c>
      <c r="C3664" s="20" t="s">
        <v>123</v>
      </c>
      <c r="D3664" s="20">
        <v>537</v>
      </c>
      <c r="E3664" s="20" t="s">
        <v>218</v>
      </c>
      <c r="F3664" s="20">
        <v>539</v>
      </c>
      <c r="G3664" s="20" t="s">
        <v>834</v>
      </c>
      <c r="S3664" s="23">
        <v>1</v>
      </c>
      <c r="T3664" s="23">
        <v>1</v>
      </c>
      <c r="W3664" s="28">
        <f t="shared" si="445"/>
        <v>2</v>
      </c>
    </row>
    <row r="3665" spans="1:23" outlineLevel="1" x14ac:dyDescent="0.25">
      <c r="A3665" s="24" t="s">
        <v>2115</v>
      </c>
      <c r="B3665" s="25"/>
      <c r="C3665" s="25"/>
      <c r="D3665" s="25"/>
      <c r="E3665" s="25"/>
      <c r="F3665" s="25"/>
      <c r="G3665" s="25"/>
      <c r="H3665" s="26">
        <f t="shared" ref="H3665:W3665" si="446">SUBTOTAL(9,H3651:H3664)</f>
        <v>9</v>
      </c>
      <c r="I3665" s="26">
        <f t="shared" si="446"/>
        <v>1</v>
      </c>
      <c r="J3665" s="26">
        <f t="shared" si="446"/>
        <v>13</v>
      </c>
      <c r="K3665" s="26">
        <f t="shared" si="446"/>
        <v>14</v>
      </c>
      <c r="L3665" s="26">
        <f t="shared" si="446"/>
        <v>9</v>
      </c>
      <c r="M3665" s="26">
        <f t="shared" si="446"/>
        <v>21</v>
      </c>
      <c r="N3665" s="26">
        <f t="shared" si="446"/>
        <v>24</v>
      </c>
      <c r="O3665" s="26">
        <f t="shared" si="446"/>
        <v>17</v>
      </c>
      <c r="P3665" s="26">
        <f t="shared" si="446"/>
        <v>16</v>
      </c>
      <c r="Q3665" s="26">
        <f t="shared" si="446"/>
        <v>13</v>
      </c>
      <c r="R3665" s="26">
        <f t="shared" si="446"/>
        <v>15</v>
      </c>
      <c r="S3665" s="26">
        <f t="shared" si="446"/>
        <v>23</v>
      </c>
      <c r="T3665" s="26">
        <f t="shared" si="446"/>
        <v>10</v>
      </c>
      <c r="U3665" s="26">
        <f t="shared" si="446"/>
        <v>17</v>
      </c>
      <c r="V3665" s="26">
        <f t="shared" si="446"/>
        <v>14</v>
      </c>
      <c r="W3665" s="28">
        <f t="shared" si="446"/>
        <v>216</v>
      </c>
    </row>
    <row r="3666" spans="1:23" outlineLevel="2" x14ac:dyDescent="0.25">
      <c r="A3666" s="20" t="s">
        <v>1558</v>
      </c>
      <c r="B3666" s="20">
        <v>1002</v>
      </c>
      <c r="C3666" s="20" t="s">
        <v>58</v>
      </c>
      <c r="D3666" s="20">
        <v>1002</v>
      </c>
      <c r="E3666" s="20" t="s">
        <v>58</v>
      </c>
      <c r="F3666" s="20">
        <v>1005</v>
      </c>
      <c r="G3666" s="20" t="s">
        <v>338</v>
      </c>
      <c r="K3666" s="23">
        <v>1</v>
      </c>
      <c r="O3666" s="23">
        <v>1</v>
      </c>
      <c r="W3666" s="28">
        <f t="shared" si="445"/>
        <v>2</v>
      </c>
    </row>
    <row r="3667" spans="1:23" outlineLevel="2" x14ac:dyDescent="0.25">
      <c r="A3667" s="20" t="s">
        <v>1558</v>
      </c>
      <c r="B3667" s="20">
        <v>1002</v>
      </c>
      <c r="C3667" s="20" t="s">
        <v>58</v>
      </c>
      <c r="D3667" s="20">
        <v>1197</v>
      </c>
      <c r="E3667" s="20" t="s">
        <v>239</v>
      </c>
      <c r="F3667" s="20">
        <v>1198</v>
      </c>
      <c r="G3667" s="20" t="s">
        <v>239</v>
      </c>
      <c r="T3667" s="23">
        <v>2</v>
      </c>
      <c r="U3667" s="23">
        <v>2</v>
      </c>
      <c r="V3667" s="23">
        <v>1</v>
      </c>
      <c r="W3667" s="28">
        <f t="shared" si="445"/>
        <v>5</v>
      </c>
    </row>
    <row r="3668" spans="1:23" outlineLevel="1" x14ac:dyDescent="0.25">
      <c r="A3668" s="24" t="s">
        <v>2116</v>
      </c>
      <c r="B3668" s="25"/>
      <c r="C3668" s="25"/>
      <c r="D3668" s="25"/>
      <c r="E3668" s="25"/>
      <c r="F3668" s="25"/>
      <c r="G3668" s="25"/>
      <c r="H3668" s="26">
        <f t="shared" ref="H3668:W3668" si="447">SUBTOTAL(9,H3666:H3667)</f>
        <v>0</v>
      </c>
      <c r="I3668" s="26">
        <f t="shared" si="447"/>
        <v>0</v>
      </c>
      <c r="J3668" s="26">
        <f t="shared" si="447"/>
        <v>0</v>
      </c>
      <c r="K3668" s="26">
        <f t="shared" si="447"/>
        <v>1</v>
      </c>
      <c r="L3668" s="26">
        <f t="shared" si="447"/>
        <v>0</v>
      </c>
      <c r="M3668" s="26">
        <f t="shared" si="447"/>
        <v>0</v>
      </c>
      <c r="N3668" s="26">
        <f t="shared" si="447"/>
        <v>0</v>
      </c>
      <c r="O3668" s="26">
        <f t="shared" si="447"/>
        <v>1</v>
      </c>
      <c r="P3668" s="26">
        <f t="shared" si="447"/>
        <v>0</v>
      </c>
      <c r="Q3668" s="26">
        <f t="shared" si="447"/>
        <v>0</v>
      </c>
      <c r="R3668" s="26">
        <f t="shared" si="447"/>
        <v>0</v>
      </c>
      <c r="S3668" s="26">
        <f t="shared" si="447"/>
        <v>0</v>
      </c>
      <c r="T3668" s="26">
        <f t="shared" si="447"/>
        <v>2</v>
      </c>
      <c r="U3668" s="26">
        <f t="shared" si="447"/>
        <v>2</v>
      </c>
      <c r="V3668" s="26">
        <f t="shared" si="447"/>
        <v>1</v>
      </c>
      <c r="W3668" s="28">
        <f t="shared" si="447"/>
        <v>7</v>
      </c>
    </row>
    <row r="3669" spans="1:23" outlineLevel="2" x14ac:dyDescent="0.25">
      <c r="A3669" s="20" t="s">
        <v>1559</v>
      </c>
      <c r="B3669" s="20">
        <v>1002</v>
      </c>
      <c r="C3669" s="20" t="s">
        <v>58</v>
      </c>
      <c r="D3669" s="20">
        <v>713</v>
      </c>
      <c r="E3669" s="20" t="s">
        <v>147</v>
      </c>
      <c r="F3669" s="20">
        <v>716</v>
      </c>
      <c r="G3669" s="20" t="s">
        <v>600</v>
      </c>
      <c r="J3669" s="23">
        <v>1</v>
      </c>
      <c r="L3669" s="23">
        <v>1</v>
      </c>
      <c r="N3669" s="23">
        <v>1</v>
      </c>
      <c r="W3669" s="28">
        <f t="shared" si="445"/>
        <v>3</v>
      </c>
    </row>
    <row r="3670" spans="1:23" outlineLevel="2" x14ac:dyDescent="0.25">
      <c r="A3670" s="20" t="s">
        <v>1559</v>
      </c>
      <c r="B3670" s="20">
        <v>1002</v>
      </c>
      <c r="C3670" s="20" t="s">
        <v>58</v>
      </c>
      <c r="D3670" s="20">
        <v>713</v>
      </c>
      <c r="E3670" s="20" t="s">
        <v>147</v>
      </c>
      <c r="F3670" s="20">
        <v>714</v>
      </c>
      <c r="G3670" s="20" t="s">
        <v>601</v>
      </c>
      <c r="O3670" s="23">
        <v>1</v>
      </c>
      <c r="W3670" s="28">
        <f t="shared" si="445"/>
        <v>1</v>
      </c>
    </row>
    <row r="3671" spans="1:23" outlineLevel="1" x14ac:dyDescent="0.25">
      <c r="A3671" s="24" t="s">
        <v>2117</v>
      </c>
      <c r="B3671" s="25"/>
      <c r="C3671" s="25"/>
      <c r="D3671" s="25"/>
      <c r="E3671" s="25"/>
      <c r="F3671" s="25"/>
      <c r="G3671" s="25"/>
      <c r="H3671" s="26">
        <f t="shared" ref="H3671:W3671" si="448">SUBTOTAL(9,H3669:H3670)</f>
        <v>0</v>
      </c>
      <c r="I3671" s="26">
        <f t="shared" si="448"/>
        <v>0</v>
      </c>
      <c r="J3671" s="26">
        <f t="shared" si="448"/>
        <v>1</v>
      </c>
      <c r="K3671" s="26">
        <f t="shared" si="448"/>
        <v>0</v>
      </c>
      <c r="L3671" s="26">
        <f t="shared" si="448"/>
        <v>1</v>
      </c>
      <c r="M3671" s="26">
        <f t="shared" si="448"/>
        <v>0</v>
      </c>
      <c r="N3671" s="26">
        <f t="shared" si="448"/>
        <v>1</v>
      </c>
      <c r="O3671" s="26">
        <f t="shared" si="448"/>
        <v>1</v>
      </c>
      <c r="P3671" s="26">
        <f t="shared" si="448"/>
        <v>0</v>
      </c>
      <c r="Q3671" s="26">
        <f t="shared" si="448"/>
        <v>0</v>
      </c>
      <c r="R3671" s="26">
        <f t="shared" si="448"/>
        <v>0</v>
      </c>
      <c r="S3671" s="26">
        <f t="shared" si="448"/>
        <v>0</v>
      </c>
      <c r="T3671" s="26">
        <f t="shared" si="448"/>
        <v>0</v>
      </c>
      <c r="U3671" s="26">
        <f t="shared" si="448"/>
        <v>0</v>
      </c>
      <c r="V3671" s="26">
        <f t="shared" si="448"/>
        <v>0</v>
      </c>
      <c r="W3671" s="28">
        <f t="shared" si="448"/>
        <v>4</v>
      </c>
    </row>
    <row r="3672" spans="1:23" outlineLevel="2" x14ac:dyDescent="0.25">
      <c r="A3672" s="20" t="s">
        <v>1560</v>
      </c>
      <c r="B3672" s="20">
        <v>551</v>
      </c>
      <c r="C3672" s="20" t="s">
        <v>185</v>
      </c>
      <c r="D3672" s="20">
        <v>1266</v>
      </c>
      <c r="E3672" s="20" t="s">
        <v>224</v>
      </c>
      <c r="F3672" s="20">
        <v>1267</v>
      </c>
      <c r="G3672" s="20" t="s">
        <v>839</v>
      </c>
      <c r="S3672" s="23">
        <v>1</v>
      </c>
      <c r="T3672" s="23">
        <v>2</v>
      </c>
      <c r="U3672" s="23">
        <v>1</v>
      </c>
      <c r="V3672" s="23">
        <v>1</v>
      </c>
      <c r="W3672" s="28">
        <f t="shared" si="445"/>
        <v>5</v>
      </c>
    </row>
    <row r="3673" spans="1:23" outlineLevel="2" x14ac:dyDescent="0.25">
      <c r="A3673" s="20" t="s">
        <v>1560</v>
      </c>
      <c r="B3673" s="20">
        <v>551</v>
      </c>
      <c r="C3673" s="20" t="s">
        <v>185</v>
      </c>
      <c r="D3673" s="20">
        <v>127</v>
      </c>
      <c r="E3673" s="20" t="s">
        <v>42</v>
      </c>
      <c r="F3673" s="20">
        <v>128</v>
      </c>
      <c r="G3673" s="20" t="s">
        <v>317</v>
      </c>
      <c r="H3673" s="23">
        <v>2</v>
      </c>
      <c r="W3673" s="28">
        <f t="shared" si="445"/>
        <v>2</v>
      </c>
    </row>
    <row r="3674" spans="1:23" outlineLevel="2" x14ac:dyDescent="0.25">
      <c r="A3674" s="20" t="s">
        <v>1560</v>
      </c>
      <c r="B3674" s="20">
        <v>551</v>
      </c>
      <c r="C3674" s="20" t="s">
        <v>185</v>
      </c>
      <c r="D3674" s="20">
        <v>160</v>
      </c>
      <c r="E3674" s="20" t="s">
        <v>55</v>
      </c>
      <c r="F3674" s="20">
        <v>162</v>
      </c>
      <c r="G3674" s="20" t="s">
        <v>331</v>
      </c>
      <c r="J3674" s="23">
        <v>1</v>
      </c>
      <c r="W3674" s="28">
        <f t="shared" si="445"/>
        <v>1</v>
      </c>
    </row>
    <row r="3675" spans="1:23" outlineLevel="2" x14ac:dyDescent="0.25">
      <c r="A3675" s="20" t="s">
        <v>1560</v>
      </c>
      <c r="B3675" s="20">
        <v>551</v>
      </c>
      <c r="C3675" s="20" t="s">
        <v>185</v>
      </c>
      <c r="D3675" s="20">
        <v>160</v>
      </c>
      <c r="E3675" s="20" t="s">
        <v>55</v>
      </c>
      <c r="F3675" s="20">
        <v>161</v>
      </c>
      <c r="G3675" s="20" t="s">
        <v>332</v>
      </c>
      <c r="Q3675" s="23">
        <v>2</v>
      </c>
      <c r="S3675" s="23">
        <v>1</v>
      </c>
      <c r="T3675" s="23">
        <v>1</v>
      </c>
      <c r="U3675" s="23">
        <v>2</v>
      </c>
      <c r="V3675" s="23">
        <v>1</v>
      </c>
      <c r="W3675" s="28">
        <f t="shared" si="445"/>
        <v>7</v>
      </c>
    </row>
    <row r="3676" spans="1:23" outlineLevel="2" x14ac:dyDescent="0.25">
      <c r="A3676" s="20" t="s">
        <v>1560</v>
      </c>
      <c r="B3676" s="20">
        <v>551</v>
      </c>
      <c r="C3676" s="20" t="s">
        <v>185</v>
      </c>
      <c r="D3676" s="20">
        <v>1067</v>
      </c>
      <c r="E3676" s="20" t="s">
        <v>97</v>
      </c>
      <c r="F3676" s="20">
        <v>1068</v>
      </c>
      <c r="G3676" s="20" t="s">
        <v>97</v>
      </c>
      <c r="T3676" s="23">
        <v>1</v>
      </c>
      <c r="W3676" s="28">
        <f t="shared" si="445"/>
        <v>1</v>
      </c>
    </row>
    <row r="3677" spans="1:23" outlineLevel="2" x14ac:dyDescent="0.25">
      <c r="A3677" s="20" t="s">
        <v>1560</v>
      </c>
      <c r="B3677" s="20">
        <v>551</v>
      </c>
      <c r="C3677" s="20" t="s">
        <v>185</v>
      </c>
      <c r="D3677" s="20">
        <v>1468</v>
      </c>
      <c r="E3677" s="20" t="s">
        <v>155</v>
      </c>
      <c r="F3677" s="20">
        <v>122</v>
      </c>
      <c r="G3677" s="20" t="s">
        <v>628</v>
      </c>
      <c r="U3677" s="23">
        <v>1</v>
      </c>
      <c r="W3677" s="28">
        <f t="shared" si="445"/>
        <v>1</v>
      </c>
    </row>
    <row r="3678" spans="1:23" outlineLevel="2" x14ac:dyDescent="0.25">
      <c r="A3678" s="20" t="s">
        <v>1560</v>
      </c>
      <c r="B3678" s="20">
        <v>551</v>
      </c>
      <c r="C3678" s="20" t="s">
        <v>185</v>
      </c>
      <c r="D3678" s="20">
        <v>780</v>
      </c>
      <c r="E3678" s="20" t="s">
        <v>158</v>
      </c>
      <c r="F3678" s="20">
        <v>782</v>
      </c>
      <c r="G3678" s="20" t="s">
        <v>643</v>
      </c>
      <c r="V3678" s="23">
        <v>1</v>
      </c>
      <c r="W3678" s="28">
        <f t="shared" si="445"/>
        <v>1</v>
      </c>
    </row>
    <row r="3679" spans="1:23" outlineLevel="2" x14ac:dyDescent="0.25">
      <c r="A3679" s="20" t="s">
        <v>1560</v>
      </c>
      <c r="B3679" s="20">
        <v>551</v>
      </c>
      <c r="C3679" s="20" t="s">
        <v>185</v>
      </c>
      <c r="D3679" s="20">
        <v>795</v>
      </c>
      <c r="E3679" s="20" t="s">
        <v>160</v>
      </c>
      <c r="F3679" s="20">
        <v>797</v>
      </c>
      <c r="G3679" s="20" t="s">
        <v>649</v>
      </c>
      <c r="K3679" s="23">
        <v>1</v>
      </c>
      <c r="W3679" s="28">
        <f t="shared" si="445"/>
        <v>1</v>
      </c>
    </row>
    <row r="3680" spans="1:23" outlineLevel="2" x14ac:dyDescent="0.25">
      <c r="A3680" s="20" t="s">
        <v>1560</v>
      </c>
      <c r="B3680" s="20">
        <v>551</v>
      </c>
      <c r="C3680" s="20" t="s">
        <v>185</v>
      </c>
      <c r="D3680" s="20">
        <v>795</v>
      </c>
      <c r="E3680" s="20" t="s">
        <v>160</v>
      </c>
      <c r="F3680" s="20">
        <v>796</v>
      </c>
      <c r="G3680" s="20" t="s">
        <v>650</v>
      </c>
      <c r="T3680" s="23">
        <v>2</v>
      </c>
      <c r="V3680" s="23">
        <v>1</v>
      </c>
      <c r="W3680" s="28">
        <f t="shared" si="445"/>
        <v>3</v>
      </c>
    </row>
    <row r="3681" spans="1:23" outlineLevel="2" x14ac:dyDescent="0.25">
      <c r="A3681" s="20" t="s">
        <v>1560</v>
      </c>
      <c r="B3681" s="20">
        <v>551</v>
      </c>
      <c r="C3681" s="20" t="s">
        <v>185</v>
      </c>
      <c r="D3681" s="20">
        <v>551</v>
      </c>
      <c r="E3681" s="20" t="s">
        <v>185</v>
      </c>
      <c r="F3681" s="20">
        <v>554</v>
      </c>
      <c r="G3681" s="20" t="s">
        <v>753</v>
      </c>
      <c r="M3681" s="23">
        <v>70</v>
      </c>
      <c r="N3681" s="23">
        <v>90</v>
      </c>
      <c r="O3681" s="23">
        <v>76</v>
      </c>
      <c r="W3681" s="28">
        <f t="shared" si="445"/>
        <v>236</v>
      </c>
    </row>
    <row r="3682" spans="1:23" outlineLevel="2" x14ac:dyDescent="0.25">
      <c r="A3682" s="20" t="s">
        <v>1560</v>
      </c>
      <c r="B3682" s="20">
        <v>551</v>
      </c>
      <c r="C3682" s="20" t="s">
        <v>185</v>
      </c>
      <c r="D3682" s="20">
        <v>551</v>
      </c>
      <c r="E3682" s="20" t="s">
        <v>185</v>
      </c>
      <c r="F3682" s="20">
        <v>552</v>
      </c>
      <c r="G3682" s="20" t="s">
        <v>754</v>
      </c>
      <c r="H3682" s="23">
        <v>6</v>
      </c>
      <c r="J3682" s="23">
        <v>3</v>
      </c>
      <c r="K3682" s="23">
        <v>5</v>
      </c>
      <c r="L3682" s="23">
        <v>10</v>
      </c>
      <c r="M3682" s="23">
        <v>8</v>
      </c>
      <c r="N3682" s="23">
        <v>7</v>
      </c>
      <c r="O3682" s="23">
        <v>10</v>
      </c>
      <c r="W3682" s="28">
        <f t="shared" si="445"/>
        <v>49</v>
      </c>
    </row>
    <row r="3683" spans="1:23" outlineLevel="2" x14ac:dyDescent="0.25">
      <c r="A3683" s="20" t="s">
        <v>1560</v>
      </c>
      <c r="B3683" s="20">
        <v>551</v>
      </c>
      <c r="C3683" s="20" t="s">
        <v>185</v>
      </c>
      <c r="D3683" s="20">
        <v>551</v>
      </c>
      <c r="E3683" s="20" t="s">
        <v>185</v>
      </c>
      <c r="F3683" s="20">
        <v>553</v>
      </c>
      <c r="G3683" s="20" t="s">
        <v>755</v>
      </c>
      <c r="H3683" s="23">
        <v>65</v>
      </c>
      <c r="I3683" s="23">
        <v>3</v>
      </c>
      <c r="J3683" s="23">
        <v>92</v>
      </c>
      <c r="K3683" s="23">
        <v>91</v>
      </c>
      <c r="L3683" s="23">
        <v>90</v>
      </c>
      <c r="W3683" s="28">
        <f t="shared" si="445"/>
        <v>341</v>
      </c>
    </row>
    <row r="3684" spans="1:23" outlineLevel="2" x14ac:dyDescent="0.25">
      <c r="A3684" s="20" t="s">
        <v>1560</v>
      </c>
      <c r="B3684" s="20">
        <v>551</v>
      </c>
      <c r="C3684" s="20" t="s">
        <v>185</v>
      </c>
      <c r="D3684" s="20">
        <v>551</v>
      </c>
      <c r="E3684" s="20" t="s">
        <v>185</v>
      </c>
      <c r="F3684" s="20">
        <v>557</v>
      </c>
      <c r="G3684" s="20" t="s">
        <v>756</v>
      </c>
      <c r="S3684" s="23">
        <v>115</v>
      </c>
      <c r="T3684" s="23">
        <v>101</v>
      </c>
      <c r="U3684" s="23">
        <v>96</v>
      </c>
      <c r="V3684" s="23">
        <v>74</v>
      </c>
      <c r="W3684" s="28">
        <f t="shared" si="445"/>
        <v>386</v>
      </c>
    </row>
    <row r="3685" spans="1:23" outlineLevel="2" x14ac:dyDescent="0.25">
      <c r="A3685" s="20" t="s">
        <v>1560</v>
      </c>
      <c r="B3685" s="20">
        <v>551</v>
      </c>
      <c r="C3685" s="20" t="s">
        <v>185</v>
      </c>
      <c r="D3685" s="20">
        <v>551</v>
      </c>
      <c r="E3685" s="20" t="s">
        <v>185</v>
      </c>
      <c r="F3685" s="20">
        <v>556</v>
      </c>
      <c r="G3685" s="20" t="s">
        <v>757</v>
      </c>
      <c r="P3685" s="23">
        <v>94</v>
      </c>
      <c r="Q3685" s="23">
        <v>85</v>
      </c>
      <c r="R3685" s="23">
        <v>102</v>
      </c>
      <c r="W3685" s="28">
        <f t="shared" si="445"/>
        <v>281</v>
      </c>
    </row>
    <row r="3686" spans="1:23" outlineLevel="2" x14ac:dyDescent="0.25">
      <c r="A3686" s="20" t="s">
        <v>1560</v>
      </c>
      <c r="B3686" s="20">
        <v>551</v>
      </c>
      <c r="C3686" s="20" t="s">
        <v>185</v>
      </c>
      <c r="D3686" s="20">
        <v>664</v>
      </c>
      <c r="E3686" s="20" t="s">
        <v>191</v>
      </c>
      <c r="F3686" s="20">
        <v>666</v>
      </c>
      <c r="G3686" s="20" t="s">
        <v>766</v>
      </c>
      <c r="N3686" s="23">
        <v>1</v>
      </c>
      <c r="W3686" s="28">
        <f t="shared" si="445"/>
        <v>1</v>
      </c>
    </row>
    <row r="3687" spans="1:23" outlineLevel="1" x14ac:dyDescent="0.25">
      <c r="A3687" s="24" t="s">
        <v>2118</v>
      </c>
      <c r="B3687" s="25"/>
      <c r="C3687" s="25"/>
      <c r="D3687" s="25"/>
      <c r="E3687" s="25"/>
      <c r="F3687" s="25"/>
      <c r="G3687" s="25"/>
      <c r="H3687" s="26">
        <f t="shared" ref="H3687:W3687" si="449">SUBTOTAL(9,H3672:H3686)</f>
        <v>73</v>
      </c>
      <c r="I3687" s="26">
        <f t="shared" si="449"/>
        <v>3</v>
      </c>
      <c r="J3687" s="26">
        <f t="shared" si="449"/>
        <v>96</v>
      </c>
      <c r="K3687" s="26">
        <f t="shared" si="449"/>
        <v>97</v>
      </c>
      <c r="L3687" s="26">
        <f t="shared" si="449"/>
        <v>100</v>
      </c>
      <c r="M3687" s="26">
        <f t="shared" si="449"/>
        <v>78</v>
      </c>
      <c r="N3687" s="26">
        <f t="shared" si="449"/>
        <v>98</v>
      </c>
      <c r="O3687" s="26">
        <f t="shared" si="449"/>
        <v>86</v>
      </c>
      <c r="P3687" s="26">
        <f t="shared" si="449"/>
        <v>94</v>
      </c>
      <c r="Q3687" s="26">
        <f t="shared" si="449"/>
        <v>87</v>
      </c>
      <c r="R3687" s="26">
        <f t="shared" si="449"/>
        <v>102</v>
      </c>
      <c r="S3687" s="26">
        <f t="shared" si="449"/>
        <v>117</v>
      </c>
      <c r="T3687" s="26">
        <f t="shared" si="449"/>
        <v>107</v>
      </c>
      <c r="U3687" s="26">
        <f t="shared" si="449"/>
        <v>100</v>
      </c>
      <c r="V3687" s="26">
        <f t="shared" si="449"/>
        <v>78</v>
      </c>
      <c r="W3687" s="28">
        <f t="shared" si="449"/>
        <v>1316</v>
      </c>
    </row>
    <row r="3688" spans="1:23" outlineLevel="2" x14ac:dyDescent="0.25">
      <c r="A3688" s="20" t="s">
        <v>1561</v>
      </c>
      <c r="B3688" s="20">
        <v>389</v>
      </c>
      <c r="C3688" s="20" t="s">
        <v>118</v>
      </c>
      <c r="D3688" s="20">
        <v>38</v>
      </c>
      <c r="E3688" s="20" t="s">
        <v>26</v>
      </c>
      <c r="F3688" s="20">
        <v>39</v>
      </c>
      <c r="G3688" s="20" t="s">
        <v>280</v>
      </c>
      <c r="S3688" s="23">
        <v>6</v>
      </c>
      <c r="T3688" s="23">
        <v>8</v>
      </c>
      <c r="U3688" s="23">
        <v>5</v>
      </c>
      <c r="V3688" s="23">
        <v>4</v>
      </c>
      <c r="W3688" s="28">
        <f t="shared" si="445"/>
        <v>23</v>
      </c>
    </row>
    <row r="3689" spans="1:23" outlineLevel="2" x14ac:dyDescent="0.25">
      <c r="A3689" s="20" t="s">
        <v>1561</v>
      </c>
      <c r="B3689" s="20">
        <v>389</v>
      </c>
      <c r="C3689" s="20" t="s">
        <v>118</v>
      </c>
      <c r="D3689" s="20">
        <v>108</v>
      </c>
      <c r="E3689" s="20" t="s">
        <v>39</v>
      </c>
      <c r="F3689" s="20">
        <v>109</v>
      </c>
      <c r="G3689" s="20" t="s">
        <v>311</v>
      </c>
      <c r="P3689" s="23">
        <v>1</v>
      </c>
      <c r="W3689" s="28">
        <f t="shared" si="445"/>
        <v>1</v>
      </c>
    </row>
    <row r="3690" spans="1:23" outlineLevel="2" x14ac:dyDescent="0.25">
      <c r="A3690" s="20" t="s">
        <v>1561</v>
      </c>
      <c r="B3690" s="20">
        <v>389</v>
      </c>
      <c r="C3690" s="20" t="s">
        <v>118</v>
      </c>
      <c r="D3690" s="20">
        <v>1067</v>
      </c>
      <c r="E3690" s="20" t="s">
        <v>97</v>
      </c>
      <c r="F3690" s="20">
        <v>1068</v>
      </c>
      <c r="G3690" s="20" t="s">
        <v>97</v>
      </c>
      <c r="T3690" s="23">
        <v>1</v>
      </c>
      <c r="W3690" s="28">
        <f t="shared" si="445"/>
        <v>1</v>
      </c>
    </row>
    <row r="3691" spans="1:23" outlineLevel="2" x14ac:dyDescent="0.25">
      <c r="A3691" s="20" t="s">
        <v>1561</v>
      </c>
      <c r="B3691" s="20">
        <v>389</v>
      </c>
      <c r="C3691" s="20" t="s">
        <v>118</v>
      </c>
      <c r="D3691" s="20">
        <v>389</v>
      </c>
      <c r="E3691" s="20" t="s">
        <v>118</v>
      </c>
      <c r="F3691" s="20">
        <v>390</v>
      </c>
      <c r="G3691" s="20" t="s">
        <v>436</v>
      </c>
      <c r="H3691" s="23">
        <v>9</v>
      </c>
      <c r="I3691" s="23">
        <v>1</v>
      </c>
      <c r="J3691" s="23">
        <v>8</v>
      </c>
      <c r="K3691" s="23">
        <v>8</v>
      </c>
      <c r="L3691" s="23">
        <v>5</v>
      </c>
      <c r="M3691" s="23">
        <v>11</v>
      </c>
      <c r="N3691" s="23">
        <v>6</v>
      </c>
      <c r="O3691" s="23">
        <v>11</v>
      </c>
      <c r="P3691" s="23">
        <v>10</v>
      </c>
      <c r="Q3691" s="23">
        <v>8</v>
      </c>
      <c r="R3691" s="23">
        <v>5</v>
      </c>
      <c r="W3691" s="28">
        <f t="shared" si="445"/>
        <v>82</v>
      </c>
    </row>
    <row r="3692" spans="1:23" outlineLevel="1" x14ac:dyDescent="0.25">
      <c r="A3692" s="24" t="s">
        <v>2119</v>
      </c>
      <c r="B3692" s="25"/>
      <c r="C3692" s="25"/>
      <c r="D3692" s="25"/>
      <c r="E3692" s="25"/>
      <c r="F3692" s="25"/>
      <c r="G3692" s="25"/>
      <c r="H3692" s="26">
        <f t="shared" ref="H3692:W3692" si="450">SUBTOTAL(9,H3688:H3691)</f>
        <v>9</v>
      </c>
      <c r="I3692" s="26">
        <f t="shared" si="450"/>
        <v>1</v>
      </c>
      <c r="J3692" s="26">
        <f t="shared" si="450"/>
        <v>8</v>
      </c>
      <c r="K3692" s="26">
        <f t="shared" si="450"/>
        <v>8</v>
      </c>
      <c r="L3692" s="26">
        <f t="shared" si="450"/>
        <v>5</v>
      </c>
      <c r="M3692" s="26">
        <f t="shared" si="450"/>
        <v>11</v>
      </c>
      <c r="N3692" s="26">
        <f t="shared" si="450"/>
        <v>6</v>
      </c>
      <c r="O3692" s="26">
        <f t="shared" si="450"/>
        <v>11</v>
      </c>
      <c r="P3692" s="26">
        <f t="shared" si="450"/>
        <v>11</v>
      </c>
      <c r="Q3692" s="26">
        <f t="shared" si="450"/>
        <v>8</v>
      </c>
      <c r="R3692" s="26">
        <f t="shared" si="450"/>
        <v>5</v>
      </c>
      <c r="S3692" s="26">
        <f t="shared" si="450"/>
        <v>6</v>
      </c>
      <c r="T3692" s="26">
        <f t="shared" si="450"/>
        <v>9</v>
      </c>
      <c r="U3692" s="26">
        <f t="shared" si="450"/>
        <v>5</v>
      </c>
      <c r="V3692" s="26">
        <f t="shared" si="450"/>
        <v>4</v>
      </c>
      <c r="W3692" s="28">
        <f t="shared" si="450"/>
        <v>107</v>
      </c>
    </row>
    <row r="3693" spans="1:23" outlineLevel="2" x14ac:dyDescent="0.25">
      <c r="A3693" s="20" t="s">
        <v>1562</v>
      </c>
      <c r="B3693" s="20">
        <v>1464</v>
      </c>
      <c r="C3693" s="20" t="s">
        <v>143</v>
      </c>
      <c r="D3693" s="20">
        <v>1501</v>
      </c>
      <c r="E3693" s="20" t="s">
        <v>93</v>
      </c>
      <c r="F3693" s="20">
        <v>1502</v>
      </c>
      <c r="G3693" s="20" t="s">
        <v>93</v>
      </c>
      <c r="U3693" s="23">
        <v>1</v>
      </c>
      <c r="W3693" s="28">
        <f t="shared" si="445"/>
        <v>1</v>
      </c>
    </row>
    <row r="3694" spans="1:23" outlineLevel="2" x14ac:dyDescent="0.25">
      <c r="A3694" s="20" t="s">
        <v>1562</v>
      </c>
      <c r="B3694" s="20">
        <v>1464</v>
      </c>
      <c r="C3694" s="20" t="s">
        <v>143</v>
      </c>
      <c r="D3694" s="20">
        <v>351</v>
      </c>
      <c r="E3694" s="20" t="s">
        <v>114</v>
      </c>
      <c r="F3694" s="20">
        <v>352</v>
      </c>
      <c r="G3694" s="20" t="s">
        <v>417</v>
      </c>
      <c r="R3694" s="23">
        <v>1</v>
      </c>
      <c r="W3694" s="28">
        <f t="shared" si="445"/>
        <v>1</v>
      </c>
    </row>
    <row r="3695" spans="1:23" outlineLevel="2" x14ac:dyDescent="0.25">
      <c r="A3695" s="20" t="s">
        <v>1562</v>
      </c>
      <c r="B3695" s="20">
        <v>1464</v>
      </c>
      <c r="C3695" s="20" t="s">
        <v>143</v>
      </c>
      <c r="D3695" s="20">
        <v>1459</v>
      </c>
      <c r="E3695" s="20" t="s">
        <v>138</v>
      </c>
      <c r="F3695" s="20">
        <v>884</v>
      </c>
      <c r="G3695" s="20" t="s">
        <v>562</v>
      </c>
      <c r="P3695" s="23">
        <v>1</v>
      </c>
      <c r="W3695" s="28">
        <f t="shared" si="445"/>
        <v>1</v>
      </c>
    </row>
    <row r="3696" spans="1:23" outlineLevel="2" x14ac:dyDescent="0.25">
      <c r="A3696" s="20" t="s">
        <v>1562</v>
      </c>
      <c r="B3696" s="20">
        <v>1464</v>
      </c>
      <c r="C3696" s="20" t="s">
        <v>143</v>
      </c>
      <c r="D3696" s="20">
        <v>1459</v>
      </c>
      <c r="E3696" s="20" t="s">
        <v>138</v>
      </c>
      <c r="F3696" s="20">
        <v>887</v>
      </c>
      <c r="G3696" s="20" t="s">
        <v>564</v>
      </c>
      <c r="H3696" s="23">
        <v>1</v>
      </c>
      <c r="W3696" s="28">
        <f t="shared" si="445"/>
        <v>1</v>
      </c>
    </row>
    <row r="3697" spans="1:23" outlineLevel="2" x14ac:dyDescent="0.25">
      <c r="A3697" s="20" t="s">
        <v>1562</v>
      </c>
      <c r="B3697" s="20">
        <v>1464</v>
      </c>
      <c r="C3697" s="20" t="s">
        <v>143</v>
      </c>
      <c r="D3697" s="20">
        <v>1464</v>
      </c>
      <c r="E3697" s="20" t="s">
        <v>143</v>
      </c>
      <c r="F3697" s="20">
        <v>105</v>
      </c>
      <c r="G3697" s="20" t="s">
        <v>586</v>
      </c>
      <c r="S3697" s="23">
        <v>7</v>
      </c>
      <c r="T3697" s="23">
        <v>9</v>
      </c>
      <c r="U3697" s="23">
        <v>8</v>
      </c>
      <c r="V3697" s="23">
        <v>5</v>
      </c>
      <c r="W3697" s="28">
        <f t="shared" si="445"/>
        <v>29</v>
      </c>
    </row>
    <row r="3698" spans="1:23" outlineLevel="2" x14ac:dyDescent="0.25">
      <c r="A3698" s="20" t="s">
        <v>1562</v>
      </c>
      <c r="B3698" s="20">
        <v>1464</v>
      </c>
      <c r="C3698" s="20" t="s">
        <v>143</v>
      </c>
      <c r="D3698" s="20">
        <v>1464</v>
      </c>
      <c r="E3698" s="20" t="s">
        <v>143</v>
      </c>
      <c r="F3698" s="20">
        <v>107</v>
      </c>
      <c r="G3698" s="20" t="s">
        <v>587</v>
      </c>
      <c r="O3698" s="23">
        <v>9</v>
      </c>
      <c r="P3698" s="23">
        <v>13</v>
      </c>
      <c r="Q3698" s="23">
        <v>6</v>
      </c>
      <c r="R3698" s="23">
        <v>7</v>
      </c>
      <c r="W3698" s="28">
        <f t="shared" si="445"/>
        <v>35</v>
      </c>
    </row>
    <row r="3699" spans="1:23" outlineLevel="2" x14ac:dyDescent="0.25">
      <c r="A3699" s="20" t="s">
        <v>1562</v>
      </c>
      <c r="B3699" s="20">
        <v>1464</v>
      </c>
      <c r="C3699" s="20" t="s">
        <v>143</v>
      </c>
      <c r="D3699" s="20">
        <v>1464</v>
      </c>
      <c r="E3699" s="20" t="s">
        <v>143</v>
      </c>
      <c r="F3699" s="20">
        <v>103</v>
      </c>
      <c r="G3699" s="20" t="s">
        <v>588</v>
      </c>
      <c r="H3699" s="23">
        <v>3</v>
      </c>
      <c r="J3699" s="23">
        <v>4</v>
      </c>
      <c r="W3699" s="28">
        <f t="shared" si="445"/>
        <v>7</v>
      </c>
    </row>
    <row r="3700" spans="1:23" outlineLevel="2" x14ac:dyDescent="0.25">
      <c r="A3700" s="20" t="s">
        <v>1562</v>
      </c>
      <c r="B3700" s="20">
        <v>1464</v>
      </c>
      <c r="C3700" s="20" t="s">
        <v>143</v>
      </c>
      <c r="D3700" s="20">
        <v>1464</v>
      </c>
      <c r="E3700" s="20" t="s">
        <v>143</v>
      </c>
      <c r="F3700" s="20">
        <v>106</v>
      </c>
      <c r="G3700" s="20" t="s">
        <v>589</v>
      </c>
      <c r="K3700" s="23">
        <v>9</v>
      </c>
      <c r="L3700" s="23">
        <v>3</v>
      </c>
      <c r="M3700" s="23">
        <v>10</v>
      </c>
      <c r="N3700" s="23">
        <v>6</v>
      </c>
      <c r="W3700" s="28">
        <f t="shared" si="445"/>
        <v>28</v>
      </c>
    </row>
    <row r="3701" spans="1:23" outlineLevel="2" x14ac:dyDescent="0.25">
      <c r="A3701" s="20" t="s">
        <v>1562</v>
      </c>
      <c r="B3701" s="20">
        <v>1464</v>
      </c>
      <c r="C3701" s="20" t="s">
        <v>143</v>
      </c>
      <c r="D3701" s="20">
        <v>1733</v>
      </c>
      <c r="E3701" s="20" t="s">
        <v>179</v>
      </c>
      <c r="F3701" s="20">
        <v>731</v>
      </c>
      <c r="G3701" s="20" t="s">
        <v>729</v>
      </c>
      <c r="J3701" s="23">
        <v>1</v>
      </c>
      <c r="O3701" s="23">
        <v>1</v>
      </c>
      <c r="W3701" s="28">
        <f t="shared" si="445"/>
        <v>2</v>
      </c>
    </row>
    <row r="3702" spans="1:23" outlineLevel="2" x14ac:dyDescent="0.25">
      <c r="A3702" s="20" t="s">
        <v>1562</v>
      </c>
      <c r="B3702" s="20">
        <v>1464</v>
      </c>
      <c r="C3702" s="20" t="s">
        <v>143</v>
      </c>
      <c r="D3702" s="20">
        <v>1733</v>
      </c>
      <c r="E3702" s="20" t="s">
        <v>179</v>
      </c>
      <c r="F3702" s="20">
        <v>736</v>
      </c>
      <c r="G3702" s="20" t="s">
        <v>732</v>
      </c>
      <c r="Q3702" s="23">
        <v>1</v>
      </c>
      <c r="W3702" s="28">
        <f t="shared" si="445"/>
        <v>1</v>
      </c>
    </row>
    <row r="3703" spans="1:23" outlineLevel="1" x14ac:dyDescent="0.25">
      <c r="A3703" s="24" t="s">
        <v>2120</v>
      </c>
      <c r="B3703" s="25"/>
      <c r="C3703" s="25"/>
      <c r="D3703" s="25"/>
      <c r="E3703" s="25"/>
      <c r="F3703" s="25"/>
      <c r="G3703" s="25"/>
      <c r="H3703" s="26">
        <f t="shared" ref="H3703:W3703" si="451">SUBTOTAL(9,H3693:H3702)</f>
        <v>4</v>
      </c>
      <c r="I3703" s="26">
        <f t="shared" si="451"/>
        <v>0</v>
      </c>
      <c r="J3703" s="26">
        <f t="shared" si="451"/>
        <v>5</v>
      </c>
      <c r="K3703" s="26">
        <f t="shared" si="451"/>
        <v>9</v>
      </c>
      <c r="L3703" s="26">
        <f t="shared" si="451"/>
        <v>3</v>
      </c>
      <c r="M3703" s="26">
        <f t="shared" si="451"/>
        <v>10</v>
      </c>
      <c r="N3703" s="26">
        <f t="shared" si="451"/>
        <v>6</v>
      </c>
      <c r="O3703" s="26">
        <f t="shared" si="451"/>
        <v>10</v>
      </c>
      <c r="P3703" s="26">
        <f t="shared" si="451"/>
        <v>14</v>
      </c>
      <c r="Q3703" s="26">
        <f t="shared" si="451"/>
        <v>7</v>
      </c>
      <c r="R3703" s="26">
        <f t="shared" si="451"/>
        <v>8</v>
      </c>
      <c r="S3703" s="26">
        <f t="shared" si="451"/>
        <v>7</v>
      </c>
      <c r="T3703" s="26">
        <f t="shared" si="451"/>
        <v>9</v>
      </c>
      <c r="U3703" s="26">
        <f t="shared" si="451"/>
        <v>9</v>
      </c>
      <c r="V3703" s="26">
        <f t="shared" si="451"/>
        <v>5</v>
      </c>
      <c r="W3703" s="28">
        <f t="shared" si="451"/>
        <v>106</v>
      </c>
    </row>
    <row r="3704" spans="1:23" outlineLevel="2" x14ac:dyDescent="0.25">
      <c r="A3704" s="20" t="s">
        <v>1563</v>
      </c>
      <c r="B3704" s="20">
        <v>1002</v>
      </c>
      <c r="C3704" s="20" t="s">
        <v>58</v>
      </c>
      <c r="D3704" s="20">
        <v>1197</v>
      </c>
      <c r="E3704" s="20" t="s">
        <v>239</v>
      </c>
      <c r="F3704" s="20">
        <v>1198</v>
      </c>
      <c r="G3704" s="20" t="s">
        <v>239</v>
      </c>
      <c r="V3704" s="23">
        <v>1</v>
      </c>
      <c r="W3704" s="28">
        <f t="shared" si="445"/>
        <v>1</v>
      </c>
    </row>
    <row r="3705" spans="1:23" outlineLevel="2" x14ac:dyDescent="0.25">
      <c r="A3705" s="20" t="s">
        <v>1563</v>
      </c>
      <c r="B3705" s="20">
        <v>1002</v>
      </c>
      <c r="C3705" s="20" t="s">
        <v>58</v>
      </c>
      <c r="D3705" s="20">
        <v>713</v>
      </c>
      <c r="E3705" s="20" t="s">
        <v>147</v>
      </c>
      <c r="F3705" s="20">
        <v>716</v>
      </c>
      <c r="G3705" s="20" t="s">
        <v>600</v>
      </c>
      <c r="N3705" s="23">
        <v>1</v>
      </c>
      <c r="W3705" s="28">
        <f t="shared" si="445"/>
        <v>1</v>
      </c>
    </row>
    <row r="3706" spans="1:23" outlineLevel="2" x14ac:dyDescent="0.25">
      <c r="A3706" s="20" t="s">
        <v>1563</v>
      </c>
      <c r="B3706" s="20">
        <v>1002</v>
      </c>
      <c r="C3706" s="20" t="s">
        <v>58</v>
      </c>
      <c r="D3706" s="20">
        <v>713</v>
      </c>
      <c r="E3706" s="20" t="s">
        <v>147</v>
      </c>
      <c r="F3706" s="20">
        <v>714</v>
      </c>
      <c r="G3706" s="20" t="s">
        <v>601</v>
      </c>
      <c r="Q3706" s="23">
        <v>1</v>
      </c>
      <c r="W3706" s="28">
        <f t="shared" si="445"/>
        <v>1</v>
      </c>
    </row>
    <row r="3707" spans="1:23" outlineLevel="1" x14ac:dyDescent="0.25">
      <c r="A3707" s="24" t="s">
        <v>2121</v>
      </c>
      <c r="B3707" s="25"/>
      <c r="C3707" s="25"/>
      <c r="D3707" s="25"/>
      <c r="E3707" s="25"/>
      <c r="F3707" s="25"/>
      <c r="G3707" s="25"/>
      <c r="H3707" s="26">
        <f t="shared" ref="H3707:W3707" si="452">SUBTOTAL(9,H3704:H3706)</f>
        <v>0</v>
      </c>
      <c r="I3707" s="26">
        <f t="shared" si="452"/>
        <v>0</v>
      </c>
      <c r="J3707" s="26">
        <f t="shared" si="452"/>
        <v>0</v>
      </c>
      <c r="K3707" s="26">
        <f t="shared" si="452"/>
        <v>0</v>
      </c>
      <c r="L3707" s="26">
        <f t="shared" si="452"/>
        <v>0</v>
      </c>
      <c r="M3707" s="26">
        <f t="shared" si="452"/>
        <v>0</v>
      </c>
      <c r="N3707" s="26">
        <f t="shared" si="452"/>
        <v>1</v>
      </c>
      <c r="O3707" s="26">
        <f t="shared" si="452"/>
        <v>0</v>
      </c>
      <c r="P3707" s="26">
        <f t="shared" si="452"/>
        <v>0</v>
      </c>
      <c r="Q3707" s="26">
        <f t="shared" si="452"/>
        <v>1</v>
      </c>
      <c r="R3707" s="26">
        <f t="shared" si="452"/>
        <v>0</v>
      </c>
      <c r="S3707" s="26">
        <f t="shared" si="452"/>
        <v>0</v>
      </c>
      <c r="T3707" s="26">
        <f t="shared" si="452"/>
        <v>0</v>
      </c>
      <c r="U3707" s="26">
        <f t="shared" si="452"/>
        <v>0</v>
      </c>
      <c r="V3707" s="26">
        <f t="shared" si="452"/>
        <v>1</v>
      </c>
      <c r="W3707" s="28">
        <f t="shared" si="452"/>
        <v>3</v>
      </c>
    </row>
    <row r="3708" spans="1:23" outlineLevel="2" x14ac:dyDescent="0.25">
      <c r="A3708" s="20" t="s">
        <v>1564</v>
      </c>
      <c r="B3708" s="20">
        <v>617</v>
      </c>
      <c r="C3708" s="20" t="s">
        <v>129</v>
      </c>
      <c r="D3708" s="20">
        <v>28</v>
      </c>
      <c r="E3708" s="20" t="s">
        <v>25</v>
      </c>
      <c r="F3708" s="20">
        <v>31</v>
      </c>
      <c r="G3708" s="20" t="s">
        <v>276</v>
      </c>
      <c r="J3708" s="23">
        <v>1</v>
      </c>
      <c r="W3708" s="28">
        <f t="shared" si="445"/>
        <v>1</v>
      </c>
    </row>
    <row r="3709" spans="1:23" outlineLevel="2" x14ac:dyDescent="0.25">
      <c r="A3709" s="20" t="s">
        <v>1564</v>
      </c>
      <c r="B3709" s="20">
        <v>617</v>
      </c>
      <c r="C3709" s="20" t="s">
        <v>129</v>
      </c>
      <c r="D3709" s="20">
        <v>1672</v>
      </c>
      <c r="E3709" s="20" t="s">
        <v>94</v>
      </c>
      <c r="F3709" s="20">
        <v>1673</v>
      </c>
      <c r="G3709" s="20" t="s">
        <v>94</v>
      </c>
      <c r="U3709" s="23">
        <v>1</v>
      </c>
      <c r="W3709" s="28">
        <f t="shared" si="445"/>
        <v>1</v>
      </c>
    </row>
    <row r="3710" spans="1:23" outlineLevel="2" x14ac:dyDescent="0.25">
      <c r="A3710" s="20" t="s">
        <v>1564</v>
      </c>
      <c r="B3710" s="20">
        <v>617</v>
      </c>
      <c r="C3710" s="20" t="s">
        <v>129</v>
      </c>
      <c r="D3710" s="20">
        <v>1739</v>
      </c>
      <c r="E3710" s="20" t="s">
        <v>96</v>
      </c>
      <c r="F3710" s="20">
        <v>1715</v>
      </c>
      <c r="G3710" s="20" t="s">
        <v>96</v>
      </c>
      <c r="T3710" s="23">
        <v>1</v>
      </c>
      <c r="U3710" s="23">
        <v>1</v>
      </c>
      <c r="W3710" s="28">
        <f t="shared" si="445"/>
        <v>2</v>
      </c>
    </row>
    <row r="3711" spans="1:23" outlineLevel="2" x14ac:dyDescent="0.25">
      <c r="A3711" s="20" t="s">
        <v>1564</v>
      </c>
      <c r="B3711" s="20">
        <v>617</v>
      </c>
      <c r="C3711" s="20" t="s">
        <v>129</v>
      </c>
      <c r="D3711" s="20">
        <v>1445</v>
      </c>
      <c r="E3711" s="20" t="s">
        <v>120</v>
      </c>
      <c r="F3711" s="20">
        <v>645</v>
      </c>
      <c r="G3711" s="20" t="s">
        <v>444</v>
      </c>
      <c r="L3711" s="23">
        <v>1</v>
      </c>
      <c r="N3711" s="23">
        <v>1</v>
      </c>
      <c r="W3711" s="28">
        <f t="shared" si="445"/>
        <v>2</v>
      </c>
    </row>
    <row r="3712" spans="1:23" outlineLevel="2" x14ac:dyDescent="0.25">
      <c r="A3712" s="20" t="s">
        <v>1564</v>
      </c>
      <c r="B3712" s="20">
        <v>617</v>
      </c>
      <c r="C3712" s="20" t="s">
        <v>129</v>
      </c>
      <c r="D3712" s="20">
        <v>617</v>
      </c>
      <c r="E3712" s="20" t="s">
        <v>129</v>
      </c>
      <c r="F3712" s="20">
        <v>619</v>
      </c>
      <c r="G3712" s="20" t="s">
        <v>498</v>
      </c>
      <c r="S3712" s="23">
        <v>15</v>
      </c>
      <c r="T3712" s="23">
        <v>16</v>
      </c>
      <c r="U3712" s="23">
        <v>13</v>
      </c>
      <c r="V3712" s="23">
        <v>18</v>
      </c>
      <c r="W3712" s="28">
        <f t="shared" si="445"/>
        <v>62</v>
      </c>
    </row>
    <row r="3713" spans="1:23" outlineLevel="2" x14ac:dyDescent="0.25">
      <c r="A3713" s="20" t="s">
        <v>1564</v>
      </c>
      <c r="B3713" s="20">
        <v>617</v>
      </c>
      <c r="C3713" s="20" t="s">
        <v>129</v>
      </c>
      <c r="D3713" s="20">
        <v>617</v>
      </c>
      <c r="E3713" s="20" t="s">
        <v>129</v>
      </c>
      <c r="F3713" s="20">
        <v>620</v>
      </c>
      <c r="G3713" s="20" t="s">
        <v>499</v>
      </c>
      <c r="P3713" s="23">
        <v>14</v>
      </c>
      <c r="Q3713" s="23">
        <v>14</v>
      </c>
      <c r="R3713" s="23">
        <v>16</v>
      </c>
      <c r="W3713" s="28">
        <f t="shared" si="445"/>
        <v>44</v>
      </c>
    </row>
    <row r="3714" spans="1:23" outlineLevel="2" x14ac:dyDescent="0.25">
      <c r="A3714" s="20" t="s">
        <v>1564</v>
      </c>
      <c r="B3714" s="20">
        <v>617</v>
      </c>
      <c r="C3714" s="20" t="s">
        <v>129</v>
      </c>
      <c r="D3714" s="20">
        <v>617</v>
      </c>
      <c r="E3714" s="20" t="s">
        <v>129</v>
      </c>
      <c r="F3714" s="20">
        <v>625</v>
      </c>
      <c r="G3714" s="20" t="s">
        <v>500</v>
      </c>
      <c r="N3714" s="23">
        <v>1</v>
      </c>
      <c r="W3714" s="28">
        <f t="shared" si="445"/>
        <v>1</v>
      </c>
    </row>
    <row r="3715" spans="1:23" outlineLevel="2" x14ac:dyDescent="0.25">
      <c r="A3715" s="20" t="s">
        <v>1564</v>
      </c>
      <c r="B3715" s="20">
        <v>617</v>
      </c>
      <c r="C3715" s="20" t="s">
        <v>129</v>
      </c>
      <c r="D3715" s="20">
        <v>617</v>
      </c>
      <c r="E3715" s="20" t="s">
        <v>129</v>
      </c>
      <c r="F3715" s="20">
        <v>621</v>
      </c>
      <c r="G3715" s="20" t="s">
        <v>501</v>
      </c>
      <c r="H3715" s="23">
        <v>3</v>
      </c>
      <c r="J3715" s="23">
        <v>1</v>
      </c>
      <c r="L3715" s="23">
        <v>1</v>
      </c>
      <c r="W3715" s="28">
        <f t="shared" si="445"/>
        <v>5</v>
      </c>
    </row>
    <row r="3716" spans="1:23" outlineLevel="2" x14ac:dyDescent="0.25">
      <c r="A3716" s="20" t="s">
        <v>1564</v>
      </c>
      <c r="B3716" s="20">
        <v>617</v>
      </c>
      <c r="C3716" s="20" t="s">
        <v>129</v>
      </c>
      <c r="D3716" s="20">
        <v>617</v>
      </c>
      <c r="E3716" s="20" t="s">
        <v>129</v>
      </c>
      <c r="F3716" s="20">
        <v>623</v>
      </c>
      <c r="G3716" s="20" t="s">
        <v>502</v>
      </c>
      <c r="J3716" s="23">
        <v>1</v>
      </c>
      <c r="L3716" s="23">
        <v>5</v>
      </c>
      <c r="M3716" s="23">
        <v>3</v>
      </c>
      <c r="N3716" s="23">
        <v>6</v>
      </c>
      <c r="O3716" s="23">
        <v>1</v>
      </c>
      <c r="W3716" s="28">
        <f t="shared" si="445"/>
        <v>16</v>
      </c>
    </row>
    <row r="3717" spans="1:23" outlineLevel="2" x14ac:dyDescent="0.25">
      <c r="A3717" s="20" t="s">
        <v>1564</v>
      </c>
      <c r="B3717" s="20">
        <v>617</v>
      </c>
      <c r="C3717" s="20" t="s">
        <v>129</v>
      </c>
      <c r="D3717" s="20">
        <v>617</v>
      </c>
      <c r="E3717" s="20" t="s">
        <v>129</v>
      </c>
      <c r="F3717" s="20">
        <v>622</v>
      </c>
      <c r="G3717" s="20" t="s">
        <v>503</v>
      </c>
      <c r="M3717" s="23">
        <v>1</v>
      </c>
      <c r="N3717" s="23">
        <v>2</v>
      </c>
      <c r="O3717" s="23">
        <v>1</v>
      </c>
      <c r="W3717" s="28">
        <f t="shared" si="445"/>
        <v>4</v>
      </c>
    </row>
    <row r="3718" spans="1:23" outlineLevel="2" x14ac:dyDescent="0.25">
      <c r="A3718" s="20" t="s">
        <v>1564</v>
      </c>
      <c r="B3718" s="20">
        <v>617</v>
      </c>
      <c r="C3718" s="20" t="s">
        <v>129</v>
      </c>
      <c r="D3718" s="20">
        <v>617</v>
      </c>
      <c r="E3718" s="20" t="s">
        <v>129</v>
      </c>
      <c r="F3718" s="20">
        <v>624</v>
      </c>
      <c r="G3718" s="20" t="s">
        <v>504</v>
      </c>
      <c r="H3718" s="23">
        <v>11</v>
      </c>
      <c r="J3718" s="23">
        <v>8</v>
      </c>
      <c r="K3718" s="23">
        <v>10</v>
      </c>
      <c r="L3718" s="23">
        <v>10</v>
      </c>
      <c r="M3718" s="23">
        <v>5</v>
      </c>
      <c r="N3718" s="23">
        <v>5</v>
      </c>
      <c r="O3718" s="23">
        <v>10</v>
      </c>
      <c r="W3718" s="28">
        <f t="shared" si="445"/>
        <v>59</v>
      </c>
    </row>
    <row r="3719" spans="1:23" outlineLevel="2" x14ac:dyDescent="0.25">
      <c r="A3719" s="20" t="s">
        <v>1564</v>
      </c>
      <c r="B3719" s="20">
        <v>617</v>
      </c>
      <c r="C3719" s="20" t="s">
        <v>129</v>
      </c>
      <c r="D3719" s="20">
        <v>1451</v>
      </c>
      <c r="E3719" s="20" t="s">
        <v>130</v>
      </c>
      <c r="F3719" s="20">
        <v>133</v>
      </c>
      <c r="G3719" s="20" t="s">
        <v>505</v>
      </c>
      <c r="J3719" s="23">
        <v>1</v>
      </c>
      <c r="W3719" s="28">
        <f t="shared" si="445"/>
        <v>1</v>
      </c>
    </row>
    <row r="3720" spans="1:23" outlineLevel="2" x14ac:dyDescent="0.25">
      <c r="A3720" s="20" t="s">
        <v>1564</v>
      </c>
      <c r="B3720" s="20">
        <v>617</v>
      </c>
      <c r="C3720" s="20" t="s">
        <v>129</v>
      </c>
      <c r="D3720" s="20">
        <v>984</v>
      </c>
      <c r="E3720" s="20" t="s">
        <v>183</v>
      </c>
      <c r="F3720" s="20">
        <v>992</v>
      </c>
      <c r="G3720" s="20" t="s">
        <v>751</v>
      </c>
      <c r="K3720" s="23">
        <v>1</v>
      </c>
      <c r="W3720" s="28">
        <f t="shared" si="445"/>
        <v>1</v>
      </c>
    </row>
    <row r="3721" spans="1:23" outlineLevel="2" x14ac:dyDescent="0.25">
      <c r="A3721" s="20" t="s">
        <v>1564</v>
      </c>
      <c r="B3721" s="20">
        <v>617</v>
      </c>
      <c r="C3721" s="20" t="s">
        <v>129</v>
      </c>
      <c r="D3721" s="20">
        <v>524</v>
      </c>
      <c r="E3721" s="20" t="s">
        <v>215</v>
      </c>
      <c r="F3721" s="20">
        <v>525</v>
      </c>
      <c r="G3721" s="20" t="s">
        <v>825</v>
      </c>
      <c r="L3721" s="23">
        <v>1</v>
      </c>
      <c r="W3721" s="28">
        <f t="shared" si="445"/>
        <v>1</v>
      </c>
    </row>
    <row r="3722" spans="1:23" outlineLevel="1" x14ac:dyDescent="0.25">
      <c r="A3722" s="24" t="s">
        <v>2122</v>
      </c>
      <c r="B3722" s="25"/>
      <c r="C3722" s="25"/>
      <c r="D3722" s="25"/>
      <c r="E3722" s="25"/>
      <c r="F3722" s="25"/>
      <c r="G3722" s="25"/>
      <c r="H3722" s="26">
        <f t="shared" ref="H3722:W3722" si="453">SUBTOTAL(9,H3708:H3721)</f>
        <v>14</v>
      </c>
      <c r="I3722" s="26">
        <f t="shared" si="453"/>
        <v>0</v>
      </c>
      <c r="J3722" s="26">
        <f t="shared" si="453"/>
        <v>12</v>
      </c>
      <c r="K3722" s="26">
        <f t="shared" si="453"/>
        <v>11</v>
      </c>
      <c r="L3722" s="26">
        <f t="shared" si="453"/>
        <v>18</v>
      </c>
      <c r="M3722" s="26">
        <f t="shared" si="453"/>
        <v>9</v>
      </c>
      <c r="N3722" s="26">
        <f t="shared" si="453"/>
        <v>15</v>
      </c>
      <c r="O3722" s="26">
        <f t="shared" si="453"/>
        <v>12</v>
      </c>
      <c r="P3722" s="26">
        <f t="shared" si="453"/>
        <v>14</v>
      </c>
      <c r="Q3722" s="26">
        <f t="shared" si="453"/>
        <v>14</v>
      </c>
      <c r="R3722" s="26">
        <f t="shared" si="453"/>
        <v>16</v>
      </c>
      <c r="S3722" s="26">
        <f t="shared" si="453"/>
        <v>15</v>
      </c>
      <c r="T3722" s="26">
        <f t="shared" si="453"/>
        <v>17</v>
      </c>
      <c r="U3722" s="26">
        <f t="shared" si="453"/>
        <v>15</v>
      </c>
      <c r="V3722" s="26">
        <f t="shared" si="453"/>
        <v>18</v>
      </c>
      <c r="W3722" s="28">
        <f t="shared" si="453"/>
        <v>200</v>
      </c>
    </row>
    <row r="3723" spans="1:23" outlineLevel="2" x14ac:dyDescent="0.25">
      <c r="A3723" s="20" t="s">
        <v>1565</v>
      </c>
      <c r="B3723" s="20">
        <v>1480</v>
      </c>
      <c r="C3723" s="20" t="s">
        <v>184</v>
      </c>
      <c r="D3723" s="20">
        <v>1480</v>
      </c>
      <c r="E3723" s="20" t="s">
        <v>184</v>
      </c>
      <c r="F3723" s="20">
        <v>392</v>
      </c>
      <c r="G3723" s="20" t="s">
        <v>752</v>
      </c>
      <c r="J3723" s="23">
        <v>11</v>
      </c>
      <c r="K3723" s="23">
        <v>7</v>
      </c>
      <c r="L3723" s="23">
        <v>7</v>
      </c>
      <c r="M3723" s="23">
        <v>11</v>
      </c>
      <c r="N3723" s="23">
        <v>13</v>
      </c>
      <c r="O3723" s="23">
        <v>9</v>
      </c>
      <c r="P3723" s="23">
        <v>14</v>
      </c>
      <c r="Q3723" s="23">
        <v>5</v>
      </c>
      <c r="R3723" s="23">
        <v>12</v>
      </c>
      <c r="S3723" s="23">
        <v>11</v>
      </c>
      <c r="T3723" s="23">
        <v>10</v>
      </c>
      <c r="U3723" s="23">
        <v>9</v>
      </c>
      <c r="V3723" s="23">
        <v>11</v>
      </c>
      <c r="W3723" s="28">
        <f t="shared" si="445"/>
        <v>130</v>
      </c>
    </row>
    <row r="3724" spans="1:23" outlineLevel="1" x14ac:dyDescent="0.25">
      <c r="A3724" s="24" t="s">
        <v>2123</v>
      </c>
      <c r="B3724" s="25"/>
      <c r="C3724" s="25"/>
      <c r="D3724" s="25"/>
      <c r="E3724" s="25"/>
      <c r="F3724" s="25"/>
      <c r="G3724" s="25"/>
      <c r="H3724" s="26">
        <f t="shared" ref="H3724:W3724" si="454">SUBTOTAL(9,H3723:H3723)</f>
        <v>0</v>
      </c>
      <c r="I3724" s="26">
        <f t="shared" si="454"/>
        <v>0</v>
      </c>
      <c r="J3724" s="26">
        <f t="shared" si="454"/>
        <v>11</v>
      </c>
      <c r="K3724" s="26">
        <f t="shared" si="454"/>
        <v>7</v>
      </c>
      <c r="L3724" s="26">
        <f t="shared" si="454"/>
        <v>7</v>
      </c>
      <c r="M3724" s="26">
        <f t="shared" si="454"/>
        <v>11</v>
      </c>
      <c r="N3724" s="26">
        <f t="shared" si="454"/>
        <v>13</v>
      </c>
      <c r="O3724" s="26">
        <f t="shared" si="454"/>
        <v>9</v>
      </c>
      <c r="P3724" s="26">
        <f t="shared" si="454"/>
        <v>14</v>
      </c>
      <c r="Q3724" s="26">
        <f t="shared" si="454"/>
        <v>5</v>
      </c>
      <c r="R3724" s="26">
        <f t="shared" si="454"/>
        <v>12</v>
      </c>
      <c r="S3724" s="26">
        <f t="shared" si="454"/>
        <v>11</v>
      </c>
      <c r="T3724" s="26">
        <f t="shared" si="454"/>
        <v>10</v>
      </c>
      <c r="U3724" s="26">
        <f t="shared" si="454"/>
        <v>9</v>
      </c>
      <c r="V3724" s="26">
        <f t="shared" si="454"/>
        <v>11</v>
      </c>
      <c r="W3724" s="28">
        <f t="shared" si="454"/>
        <v>130</v>
      </c>
    </row>
    <row r="3725" spans="1:23" outlineLevel="2" x14ac:dyDescent="0.25">
      <c r="A3725" s="20" t="s">
        <v>1566</v>
      </c>
      <c r="B3725" s="20">
        <v>1480</v>
      </c>
      <c r="C3725" s="20" t="s">
        <v>184</v>
      </c>
      <c r="D3725" s="20">
        <v>898</v>
      </c>
      <c r="E3725" s="20" t="s">
        <v>169</v>
      </c>
      <c r="F3725" s="20">
        <v>904</v>
      </c>
      <c r="G3725" s="20" t="s">
        <v>692</v>
      </c>
      <c r="U3725" s="23">
        <v>1</v>
      </c>
      <c r="W3725" s="28">
        <f t="shared" si="445"/>
        <v>1</v>
      </c>
    </row>
    <row r="3726" spans="1:23" outlineLevel="2" x14ac:dyDescent="0.25">
      <c r="A3726" s="20" t="s">
        <v>1566</v>
      </c>
      <c r="B3726" s="20">
        <v>1480</v>
      </c>
      <c r="C3726" s="20" t="s">
        <v>184</v>
      </c>
      <c r="D3726" s="20">
        <v>1480</v>
      </c>
      <c r="E3726" s="20" t="s">
        <v>184</v>
      </c>
      <c r="F3726" s="20">
        <v>392</v>
      </c>
      <c r="G3726" s="20" t="s">
        <v>752</v>
      </c>
      <c r="J3726" s="23">
        <v>2</v>
      </c>
      <c r="K3726" s="23">
        <v>2</v>
      </c>
      <c r="L3726" s="23">
        <v>1</v>
      </c>
      <c r="M3726" s="23">
        <v>1</v>
      </c>
      <c r="O3726" s="23">
        <v>1</v>
      </c>
      <c r="P3726" s="23">
        <v>1</v>
      </c>
      <c r="Q3726" s="23">
        <v>1</v>
      </c>
      <c r="S3726" s="23">
        <v>1</v>
      </c>
      <c r="T3726" s="23">
        <v>4</v>
      </c>
      <c r="U3726" s="23">
        <v>2</v>
      </c>
      <c r="W3726" s="28">
        <f t="shared" si="445"/>
        <v>16</v>
      </c>
    </row>
    <row r="3727" spans="1:23" outlineLevel="1" x14ac:dyDescent="0.25">
      <c r="A3727" s="24" t="s">
        <v>2124</v>
      </c>
      <c r="B3727" s="25"/>
      <c r="C3727" s="25"/>
      <c r="D3727" s="25"/>
      <c r="E3727" s="25"/>
      <c r="F3727" s="25"/>
      <c r="G3727" s="25"/>
      <c r="H3727" s="26">
        <f t="shared" ref="H3727:W3727" si="455">SUBTOTAL(9,H3725:H3726)</f>
        <v>0</v>
      </c>
      <c r="I3727" s="26">
        <f t="shared" si="455"/>
        <v>0</v>
      </c>
      <c r="J3727" s="26">
        <f t="shared" si="455"/>
        <v>2</v>
      </c>
      <c r="K3727" s="26">
        <f t="shared" si="455"/>
        <v>2</v>
      </c>
      <c r="L3727" s="26">
        <f t="shared" si="455"/>
        <v>1</v>
      </c>
      <c r="M3727" s="26">
        <f t="shared" si="455"/>
        <v>1</v>
      </c>
      <c r="N3727" s="26">
        <f t="shared" si="455"/>
        <v>0</v>
      </c>
      <c r="O3727" s="26">
        <f t="shared" si="455"/>
        <v>1</v>
      </c>
      <c r="P3727" s="26">
        <f t="shared" si="455"/>
        <v>1</v>
      </c>
      <c r="Q3727" s="26">
        <f t="shared" si="455"/>
        <v>1</v>
      </c>
      <c r="R3727" s="26">
        <f t="shared" si="455"/>
        <v>0</v>
      </c>
      <c r="S3727" s="26">
        <f t="shared" si="455"/>
        <v>1</v>
      </c>
      <c r="T3727" s="26">
        <f t="shared" si="455"/>
        <v>4</v>
      </c>
      <c r="U3727" s="26">
        <f t="shared" si="455"/>
        <v>3</v>
      </c>
      <c r="V3727" s="26">
        <f t="shared" si="455"/>
        <v>0</v>
      </c>
      <c r="W3727" s="28">
        <f t="shared" si="455"/>
        <v>17</v>
      </c>
    </row>
    <row r="3728" spans="1:23" outlineLevel="2" x14ac:dyDescent="0.25">
      <c r="A3728" s="20" t="s">
        <v>1567</v>
      </c>
      <c r="B3728" s="20">
        <v>1455</v>
      </c>
      <c r="C3728" s="20" t="s">
        <v>132</v>
      </c>
      <c r="D3728" s="20">
        <v>1630</v>
      </c>
      <c r="E3728" s="20" t="s">
        <v>29</v>
      </c>
      <c r="F3728" s="20">
        <v>1648</v>
      </c>
      <c r="G3728" s="20" t="s">
        <v>292</v>
      </c>
      <c r="S3728" s="23">
        <v>2</v>
      </c>
      <c r="T3728" s="23">
        <v>1</v>
      </c>
      <c r="W3728" s="28">
        <f t="shared" si="445"/>
        <v>3</v>
      </c>
    </row>
    <row r="3729" spans="1:23" outlineLevel="2" x14ac:dyDescent="0.25">
      <c r="A3729" s="20" t="s">
        <v>1567</v>
      </c>
      <c r="B3729" s="20">
        <v>1455</v>
      </c>
      <c r="C3729" s="20" t="s">
        <v>132</v>
      </c>
      <c r="D3729" s="20">
        <v>1195</v>
      </c>
      <c r="E3729" s="20" t="s">
        <v>225</v>
      </c>
      <c r="F3729" s="20">
        <v>1196</v>
      </c>
      <c r="G3729" s="20" t="s">
        <v>225</v>
      </c>
      <c r="V3729" s="23">
        <v>1</v>
      </c>
      <c r="W3729" s="28">
        <f t="shared" si="445"/>
        <v>1</v>
      </c>
    </row>
    <row r="3730" spans="1:23" outlineLevel="2" x14ac:dyDescent="0.25">
      <c r="A3730" s="20" t="s">
        <v>1567</v>
      </c>
      <c r="B3730" s="20">
        <v>1455</v>
      </c>
      <c r="C3730" s="20" t="s">
        <v>132</v>
      </c>
      <c r="D3730" s="20">
        <v>1631</v>
      </c>
      <c r="E3730" s="20" t="s">
        <v>63</v>
      </c>
      <c r="F3730" s="20">
        <v>1649</v>
      </c>
      <c r="G3730" s="20" t="s">
        <v>346</v>
      </c>
      <c r="M3730" s="23">
        <v>1</v>
      </c>
      <c r="N3730" s="23">
        <v>1</v>
      </c>
      <c r="W3730" s="28">
        <f t="shared" si="445"/>
        <v>2</v>
      </c>
    </row>
    <row r="3731" spans="1:23" outlineLevel="2" x14ac:dyDescent="0.25">
      <c r="A3731" s="20" t="s">
        <v>1567</v>
      </c>
      <c r="B3731" s="20">
        <v>1455</v>
      </c>
      <c r="C3731" s="20" t="s">
        <v>132</v>
      </c>
      <c r="D3731" s="20">
        <v>1115</v>
      </c>
      <c r="E3731" s="20" t="s">
        <v>232</v>
      </c>
      <c r="F3731" s="20">
        <v>1116</v>
      </c>
      <c r="G3731" s="20" t="s">
        <v>232</v>
      </c>
      <c r="U3731" s="23">
        <v>1</v>
      </c>
      <c r="W3731" s="28">
        <f t="shared" si="445"/>
        <v>1</v>
      </c>
    </row>
    <row r="3732" spans="1:23" outlineLevel="2" x14ac:dyDescent="0.25">
      <c r="A3732" s="20" t="s">
        <v>1567</v>
      </c>
      <c r="B3732" s="20">
        <v>1455</v>
      </c>
      <c r="C3732" s="20" t="s">
        <v>132</v>
      </c>
      <c r="D3732" s="20">
        <v>1185</v>
      </c>
      <c r="E3732" s="20" t="s">
        <v>233</v>
      </c>
      <c r="F3732" s="20">
        <v>1186</v>
      </c>
      <c r="G3732" s="20" t="s">
        <v>233</v>
      </c>
      <c r="S3732" s="23">
        <v>1</v>
      </c>
      <c r="T3732" s="23">
        <v>1</v>
      </c>
      <c r="W3732" s="28">
        <f t="shared" si="445"/>
        <v>2</v>
      </c>
    </row>
    <row r="3733" spans="1:23" outlineLevel="2" x14ac:dyDescent="0.25">
      <c r="A3733" s="20" t="s">
        <v>1567</v>
      </c>
      <c r="B3733" s="20">
        <v>1455</v>
      </c>
      <c r="C3733" s="20" t="s">
        <v>132</v>
      </c>
      <c r="D3733" s="20">
        <v>1105</v>
      </c>
      <c r="E3733" s="20" t="s">
        <v>234</v>
      </c>
      <c r="F3733" s="20">
        <v>1106</v>
      </c>
      <c r="G3733" s="20" t="s">
        <v>234</v>
      </c>
      <c r="V3733" s="23">
        <v>1</v>
      </c>
      <c r="W3733" s="28">
        <f t="shared" si="445"/>
        <v>1</v>
      </c>
    </row>
    <row r="3734" spans="1:23" outlineLevel="2" x14ac:dyDescent="0.25">
      <c r="A3734" s="20" t="s">
        <v>1567</v>
      </c>
      <c r="B3734" s="20">
        <v>1455</v>
      </c>
      <c r="C3734" s="20" t="s">
        <v>132</v>
      </c>
      <c r="D3734" s="20">
        <v>1739</v>
      </c>
      <c r="E3734" s="20" t="s">
        <v>96</v>
      </c>
      <c r="F3734" s="20">
        <v>1715</v>
      </c>
      <c r="G3734" s="20" t="s">
        <v>96</v>
      </c>
      <c r="U3734" s="23">
        <v>1</v>
      </c>
      <c r="W3734" s="28">
        <f t="shared" si="445"/>
        <v>1</v>
      </c>
    </row>
    <row r="3735" spans="1:23" outlineLevel="2" x14ac:dyDescent="0.25">
      <c r="A3735" s="20" t="s">
        <v>1567</v>
      </c>
      <c r="B3735" s="20">
        <v>1455</v>
      </c>
      <c r="C3735" s="20" t="s">
        <v>132</v>
      </c>
      <c r="D3735" s="20">
        <v>1067</v>
      </c>
      <c r="E3735" s="20" t="s">
        <v>97</v>
      </c>
      <c r="F3735" s="20">
        <v>1068</v>
      </c>
      <c r="G3735" s="20" t="s">
        <v>97</v>
      </c>
      <c r="S3735" s="23">
        <v>1</v>
      </c>
      <c r="T3735" s="23">
        <v>1</v>
      </c>
      <c r="W3735" s="28">
        <f t="shared" ref="W3735:W3804" si="456">SUM(H3735:V3735)</f>
        <v>2</v>
      </c>
    </row>
    <row r="3736" spans="1:23" outlineLevel="2" x14ac:dyDescent="0.25">
      <c r="A3736" s="20" t="s">
        <v>1567</v>
      </c>
      <c r="B3736" s="20">
        <v>1455</v>
      </c>
      <c r="C3736" s="20" t="s">
        <v>132</v>
      </c>
      <c r="D3736" s="20">
        <v>1343</v>
      </c>
      <c r="E3736" s="20" t="s">
        <v>243</v>
      </c>
      <c r="F3736" s="20">
        <v>1344</v>
      </c>
      <c r="G3736" s="20" t="s">
        <v>243</v>
      </c>
      <c r="R3736" s="23">
        <v>2</v>
      </c>
      <c r="S3736" s="23">
        <v>3</v>
      </c>
      <c r="T3736" s="23">
        <v>1</v>
      </c>
      <c r="U3736" s="23">
        <v>1</v>
      </c>
      <c r="V3736" s="23">
        <v>2</v>
      </c>
      <c r="W3736" s="28">
        <f t="shared" si="456"/>
        <v>9</v>
      </c>
    </row>
    <row r="3737" spans="1:23" outlineLevel="2" x14ac:dyDescent="0.25">
      <c r="A3737" s="20" t="s">
        <v>1567</v>
      </c>
      <c r="B3737" s="20">
        <v>1455</v>
      </c>
      <c r="C3737" s="20" t="s">
        <v>132</v>
      </c>
      <c r="D3737" s="20">
        <v>1455</v>
      </c>
      <c r="E3737" s="20" t="s">
        <v>132</v>
      </c>
      <c r="F3737" s="20">
        <v>395</v>
      </c>
      <c r="G3737" s="20" t="s">
        <v>519</v>
      </c>
      <c r="O3737" s="23">
        <v>47</v>
      </c>
      <c r="P3737" s="23">
        <v>51</v>
      </c>
      <c r="Q3737" s="23">
        <v>47</v>
      </c>
      <c r="R3737" s="23">
        <v>45</v>
      </c>
      <c r="W3737" s="28">
        <f t="shared" si="456"/>
        <v>190</v>
      </c>
    </row>
    <row r="3738" spans="1:23" outlineLevel="2" x14ac:dyDescent="0.25">
      <c r="A3738" s="20" t="s">
        <v>1567</v>
      </c>
      <c r="B3738" s="20">
        <v>1455</v>
      </c>
      <c r="C3738" s="20" t="s">
        <v>132</v>
      </c>
      <c r="D3738" s="20">
        <v>1455</v>
      </c>
      <c r="E3738" s="20" t="s">
        <v>132</v>
      </c>
      <c r="F3738" s="20">
        <v>512</v>
      </c>
      <c r="G3738" s="20" t="s">
        <v>520</v>
      </c>
      <c r="N3738" s="23">
        <v>1</v>
      </c>
      <c r="O3738" s="23">
        <v>2</v>
      </c>
      <c r="W3738" s="28">
        <f t="shared" si="456"/>
        <v>3</v>
      </c>
    </row>
    <row r="3739" spans="1:23" outlineLevel="2" x14ac:dyDescent="0.25">
      <c r="A3739" s="20" t="s">
        <v>1567</v>
      </c>
      <c r="B3739" s="20">
        <v>1455</v>
      </c>
      <c r="C3739" s="20" t="s">
        <v>132</v>
      </c>
      <c r="D3739" s="20">
        <v>1455</v>
      </c>
      <c r="E3739" s="20" t="s">
        <v>132</v>
      </c>
      <c r="F3739" s="20">
        <v>396</v>
      </c>
      <c r="G3739" s="20" t="s">
        <v>521</v>
      </c>
      <c r="J3739" s="23">
        <v>40</v>
      </c>
      <c r="K3739" s="23">
        <v>23</v>
      </c>
      <c r="L3739" s="23">
        <v>45</v>
      </c>
      <c r="M3739" s="23">
        <v>43</v>
      </c>
      <c r="N3739" s="23">
        <v>39</v>
      </c>
      <c r="W3739" s="28">
        <f t="shared" si="456"/>
        <v>190</v>
      </c>
    </row>
    <row r="3740" spans="1:23" outlineLevel="2" x14ac:dyDescent="0.25">
      <c r="A3740" s="20" t="s">
        <v>1567</v>
      </c>
      <c r="B3740" s="20">
        <v>1455</v>
      </c>
      <c r="C3740" s="20" t="s">
        <v>132</v>
      </c>
      <c r="D3740" s="20">
        <v>1455</v>
      </c>
      <c r="E3740" s="20" t="s">
        <v>132</v>
      </c>
      <c r="F3740" s="20">
        <v>511</v>
      </c>
      <c r="G3740" s="20" t="s">
        <v>522</v>
      </c>
      <c r="S3740" s="23">
        <v>46</v>
      </c>
      <c r="T3740" s="23">
        <v>38</v>
      </c>
      <c r="U3740" s="23">
        <v>41</v>
      </c>
      <c r="V3740" s="23">
        <v>52</v>
      </c>
      <c r="W3740" s="28">
        <f t="shared" si="456"/>
        <v>177</v>
      </c>
    </row>
    <row r="3741" spans="1:23" outlineLevel="2" x14ac:dyDescent="0.25">
      <c r="A3741" s="20" t="s">
        <v>1567</v>
      </c>
      <c r="B3741" s="20">
        <v>1455</v>
      </c>
      <c r="C3741" s="20" t="s">
        <v>132</v>
      </c>
      <c r="D3741" s="20">
        <v>1455</v>
      </c>
      <c r="E3741" s="20" t="s">
        <v>132</v>
      </c>
      <c r="F3741" s="20">
        <v>513</v>
      </c>
      <c r="G3741" s="20" t="s">
        <v>523</v>
      </c>
      <c r="P3741" s="23">
        <v>2</v>
      </c>
      <c r="Q3741" s="23">
        <v>2</v>
      </c>
      <c r="W3741" s="28">
        <f t="shared" si="456"/>
        <v>4</v>
      </c>
    </row>
    <row r="3742" spans="1:23" outlineLevel="2" x14ac:dyDescent="0.25">
      <c r="A3742" s="20" t="s">
        <v>1567</v>
      </c>
      <c r="B3742" s="20">
        <v>1455</v>
      </c>
      <c r="C3742" s="20" t="s">
        <v>132</v>
      </c>
      <c r="D3742" s="20">
        <v>1455</v>
      </c>
      <c r="E3742" s="20" t="s">
        <v>132</v>
      </c>
      <c r="F3742" s="20">
        <v>514</v>
      </c>
      <c r="G3742" s="20" t="s">
        <v>524</v>
      </c>
      <c r="J3742" s="23">
        <v>1</v>
      </c>
      <c r="L3742" s="23">
        <v>1</v>
      </c>
      <c r="M3742" s="23">
        <v>2</v>
      </c>
      <c r="W3742" s="28">
        <f t="shared" si="456"/>
        <v>4</v>
      </c>
    </row>
    <row r="3743" spans="1:23" outlineLevel="2" x14ac:dyDescent="0.25">
      <c r="A3743" s="20" t="s">
        <v>1567</v>
      </c>
      <c r="B3743" s="20">
        <v>1455</v>
      </c>
      <c r="C3743" s="20" t="s">
        <v>132</v>
      </c>
      <c r="D3743" s="20">
        <v>635</v>
      </c>
      <c r="E3743" s="20" t="s">
        <v>133</v>
      </c>
      <c r="F3743" s="20">
        <v>640</v>
      </c>
      <c r="G3743" s="20" t="s">
        <v>525</v>
      </c>
      <c r="M3743" s="23">
        <v>1</v>
      </c>
      <c r="N3743" s="23">
        <v>1</v>
      </c>
      <c r="W3743" s="28">
        <f t="shared" si="456"/>
        <v>2</v>
      </c>
    </row>
    <row r="3744" spans="1:23" outlineLevel="2" x14ac:dyDescent="0.25">
      <c r="A3744" s="20" t="s">
        <v>1567</v>
      </c>
      <c r="B3744" s="20">
        <v>1455</v>
      </c>
      <c r="C3744" s="20" t="s">
        <v>132</v>
      </c>
      <c r="D3744" s="20">
        <v>635</v>
      </c>
      <c r="E3744" s="20" t="s">
        <v>133</v>
      </c>
      <c r="F3744" s="20">
        <v>637</v>
      </c>
      <c r="G3744" s="20" t="s">
        <v>526</v>
      </c>
      <c r="S3744" s="23">
        <v>1</v>
      </c>
      <c r="T3744" s="23">
        <v>1</v>
      </c>
      <c r="W3744" s="28">
        <f t="shared" si="456"/>
        <v>2</v>
      </c>
    </row>
    <row r="3745" spans="1:23" outlineLevel="2" x14ac:dyDescent="0.25">
      <c r="A3745" s="20" t="s">
        <v>1567</v>
      </c>
      <c r="B3745" s="20">
        <v>1455</v>
      </c>
      <c r="C3745" s="20" t="s">
        <v>132</v>
      </c>
      <c r="D3745" s="20">
        <v>1456</v>
      </c>
      <c r="E3745" s="20" t="s">
        <v>134</v>
      </c>
      <c r="F3745" s="20">
        <v>363</v>
      </c>
      <c r="G3745" s="20" t="s">
        <v>530</v>
      </c>
      <c r="Q3745" s="23">
        <v>1</v>
      </c>
      <c r="R3745" s="23">
        <v>1</v>
      </c>
      <c r="W3745" s="28">
        <f t="shared" si="456"/>
        <v>2</v>
      </c>
    </row>
    <row r="3746" spans="1:23" outlineLevel="2" x14ac:dyDescent="0.25">
      <c r="A3746" s="20" t="s">
        <v>1567</v>
      </c>
      <c r="B3746" s="20">
        <v>1455</v>
      </c>
      <c r="C3746" s="20" t="s">
        <v>132</v>
      </c>
      <c r="D3746" s="20">
        <v>1456</v>
      </c>
      <c r="E3746" s="20" t="s">
        <v>134</v>
      </c>
      <c r="F3746" s="20">
        <v>362</v>
      </c>
      <c r="G3746" s="20" t="s">
        <v>534</v>
      </c>
      <c r="S3746" s="23">
        <v>1</v>
      </c>
      <c r="U3746" s="23">
        <v>1</v>
      </c>
      <c r="W3746" s="28">
        <f t="shared" si="456"/>
        <v>2</v>
      </c>
    </row>
    <row r="3747" spans="1:23" outlineLevel="2" x14ac:dyDescent="0.25">
      <c r="A3747" s="20" t="s">
        <v>1567</v>
      </c>
      <c r="B3747" s="20">
        <v>1455</v>
      </c>
      <c r="C3747" s="20" t="s">
        <v>132</v>
      </c>
      <c r="D3747" s="20">
        <v>922</v>
      </c>
      <c r="E3747" s="20" t="s">
        <v>172</v>
      </c>
      <c r="F3747" s="20">
        <v>925</v>
      </c>
      <c r="G3747" s="20" t="s">
        <v>703</v>
      </c>
      <c r="U3747" s="23">
        <v>1</v>
      </c>
      <c r="W3747" s="28">
        <f t="shared" si="456"/>
        <v>1</v>
      </c>
    </row>
    <row r="3748" spans="1:23" outlineLevel="2" x14ac:dyDescent="0.25">
      <c r="A3748" s="20" t="s">
        <v>1567</v>
      </c>
      <c r="B3748" s="20">
        <v>1455</v>
      </c>
      <c r="C3748" s="20" t="s">
        <v>132</v>
      </c>
      <c r="D3748" s="20">
        <v>1231</v>
      </c>
      <c r="E3748" s="20" t="s">
        <v>254</v>
      </c>
      <c r="F3748" s="20">
        <v>1232</v>
      </c>
      <c r="G3748" s="20" t="s">
        <v>254</v>
      </c>
      <c r="M3748" s="23">
        <v>1</v>
      </c>
      <c r="P3748" s="23">
        <v>1</v>
      </c>
      <c r="S3748" s="23">
        <v>1</v>
      </c>
      <c r="W3748" s="28">
        <f t="shared" si="456"/>
        <v>3</v>
      </c>
    </row>
    <row r="3749" spans="1:23" outlineLevel="2" x14ac:dyDescent="0.25">
      <c r="A3749" s="20" t="s">
        <v>1567</v>
      </c>
      <c r="B3749" s="20">
        <v>1455</v>
      </c>
      <c r="C3749" s="20" t="s">
        <v>132</v>
      </c>
      <c r="D3749" s="20">
        <v>495</v>
      </c>
      <c r="E3749" s="20" t="s">
        <v>212</v>
      </c>
      <c r="F3749" s="20">
        <v>499</v>
      </c>
      <c r="G3749" s="20" t="s">
        <v>819</v>
      </c>
      <c r="V3749" s="23">
        <v>1</v>
      </c>
      <c r="W3749" s="28">
        <f t="shared" si="456"/>
        <v>1</v>
      </c>
    </row>
    <row r="3750" spans="1:23" outlineLevel="2" x14ac:dyDescent="0.25">
      <c r="A3750" s="20" t="s">
        <v>1567</v>
      </c>
      <c r="B3750" s="20">
        <v>1455</v>
      </c>
      <c r="C3750" s="20" t="s">
        <v>132</v>
      </c>
      <c r="D3750" s="20">
        <v>537</v>
      </c>
      <c r="E3750" s="20" t="s">
        <v>218</v>
      </c>
      <c r="F3750" s="20">
        <v>539</v>
      </c>
      <c r="G3750" s="20" t="s">
        <v>834</v>
      </c>
      <c r="T3750" s="23">
        <v>2</v>
      </c>
      <c r="W3750" s="28">
        <f t="shared" si="456"/>
        <v>2</v>
      </c>
    </row>
    <row r="3751" spans="1:23" outlineLevel="1" x14ac:dyDescent="0.25">
      <c r="A3751" s="24" t="s">
        <v>2125</v>
      </c>
      <c r="B3751" s="25"/>
      <c r="C3751" s="25"/>
      <c r="D3751" s="25"/>
      <c r="E3751" s="25"/>
      <c r="F3751" s="25"/>
      <c r="G3751" s="25"/>
      <c r="H3751" s="26">
        <f t="shared" ref="H3751:W3751" si="457">SUBTOTAL(9,H3728:H3750)</f>
        <v>0</v>
      </c>
      <c r="I3751" s="26">
        <f t="shared" si="457"/>
        <v>0</v>
      </c>
      <c r="J3751" s="26">
        <f t="shared" si="457"/>
        <v>41</v>
      </c>
      <c r="K3751" s="26">
        <f t="shared" si="457"/>
        <v>23</v>
      </c>
      <c r="L3751" s="26">
        <f t="shared" si="457"/>
        <v>46</v>
      </c>
      <c r="M3751" s="26">
        <f t="shared" si="457"/>
        <v>48</v>
      </c>
      <c r="N3751" s="26">
        <f t="shared" si="457"/>
        <v>42</v>
      </c>
      <c r="O3751" s="26">
        <f t="shared" si="457"/>
        <v>49</v>
      </c>
      <c r="P3751" s="26">
        <f t="shared" si="457"/>
        <v>54</v>
      </c>
      <c r="Q3751" s="26">
        <f t="shared" si="457"/>
        <v>50</v>
      </c>
      <c r="R3751" s="26">
        <f t="shared" si="457"/>
        <v>48</v>
      </c>
      <c r="S3751" s="26">
        <f t="shared" si="457"/>
        <v>56</v>
      </c>
      <c r="T3751" s="26">
        <f t="shared" si="457"/>
        <v>45</v>
      </c>
      <c r="U3751" s="26">
        <f t="shared" si="457"/>
        <v>46</v>
      </c>
      <c r="V3751" s="26">
        <f t="shared" si="457"/>
        <v>57</v>
      </c>
      <c r="W3751" s="28">
        <f t="shared" si="457"/>
        <v>605</v>
      </c>
    </row>
    <row r="3752" spans="1:23" outlineLevel="2" x14ac:dyDescent="0.25">
      <c r="A3752" s="20" t="s">
        <v>1568</v>
      </c>
      <c r="B3752" s="20">
        <v>1467</v>
      </c>
      <c r="C3752" s="20" t="s">
        <v>154</v>
      </c>
      <c r="D3752" s="20">
        <v>180</v>
      </c>
      <c r="E3752" s="20" t="s">
        <v>62</v>
      </c>
      <c r="F3752" s="20">
        <v>181</v>
      </c>
      <c r="G3752" s="20" t="s">
        <v>345</v>
      </c>
      <c r="H3752" s="23">
        <v>1</v>
      </c>
      <c r="J3752" s="23">
        <v>1</v>
      </c>
      <c r="L3752" s="23">
        <v>1</v>
      </c>
      <c r="N3752" s="23">
        <v>2</v>
      </c>
      <c r="W3752" s="28">
        <f t="shared" si="456"/>
        <v>5</v>
      </c>
    </row>
    <row r="3753" spans="1:23" outlineLevel="2" x14ac:dyDescent="0.25">
      <c r="A3753" s="20" t="s">
        <v>1568</v>
      </c>
      <c r="B3753" s="20">
        <v>1467</v>
      </c>
      <c r="C3753" s="20" t="s">
        <v>154</v>
      </c>
      <c r="D3753" s="20">
        <v>1501</v>
      </c>
      <c r="E3753" s="20" t="s">
        <v>93</v>
      </c>
      <c r="F3753" s="20">
        <v>1502</v>
      </c>
      <c r="G3753" s="20" t="s">
        <v>93</v>
      </c>
      <c r="S3753" s="23">
        <v>1</v>
      </c>
      <c r="W3753" s="28">
        <f t="shared" si="456"/>
        <v>1</v>
      </c>
    </row>
    <row r="3754" spans="1:23" outlineLevel="2" x14ac:dyDescent="0.25">
      <c r="A3754" s="20" t="s">
        <v>1568</v>
      </c>
      <c r="B3754" s="20">
        <v>1467</v>
      </c>
      <c r="C3754" s="20" t="s">
        <v>154</v>
      </c>
      <c r="D3754" s="20">
        <v>1672</v>
      </c>
      <c r="E3754" s="20" t="s">
        <v>94</v>
      </c>
      <c r="F3754" s="20">
        <v>1673</v>
      </c>
      <c r="G3754" s="20" t="s">
        <v>94</v>
      </c>
      <c r="T3754" s="23">
        <v>1</v>
      </c>
      <c r="U3754" s="23">
        <v>1</v>
      </c>
      <c r="V3754" s="23">
        <v>1</v>
      </c>
      <c r="W3754" s="28">
        <f t="shared" si="456"/>
        <v>3</v>
      </c>
    </row>
    <row r="3755" spans="1:23" outlineLevel="2" x14ac:dyDescent="0.25">
      <c r="A3755" s="20" t="s">
        <v>1568</v>
      </c>
      <c r="B3755" s="20">
        <v>1467</v>
      </c>
      <c r="C3755" s="20" t="s">
        <v>154</v>
      </c>
      <c r="D3755" s="20">
        <v>1067</v>
      </c>
      <c r="E3755" s="20" t="s">
        <v>97</v>
      </c>
      <c r="F3755" s="20">
        <v>1068</v>
      </c>
      <c r="G3755" s="20" t="s">
        <v>97</v>
      </c>
      <c r="V3755" s="23">
        <v>1</v>
      </c>
      <c r="W3755" s="28">
        <f t="shared" si="456"/>
        <v>1</v>
      </c>
    </row>
    <row r="3756" spans="1:23" outlineLevel="2" x14ac:dyDescent="0.25">
      <c r="A3756" s="20" t="s">
        <v>1568</v>
      </c>
      <c r="B3756" s="20">
        <v>1467</v>
      </c>
      <c r="C3756" s="20" t="s">
        <v>154</v>
      </c>
      <c r="D3756" s="20">
        <v>1467</v>
      </c>
      <c r="E3756" s="20" t="s">
        <v>154</v>
      </c>
      <c r="F3756" s="20">
        <v>288</v>
      </c>
      <c r="G3756" s="20" t="s">
        <v>622</v>
      </c>
      <c r="L3756" s="23">
        <v>1</v>
      </c>
      <c r="N3756" s="23">
        <v>1</v>
      </c>
      <c r="W3756" s="28">
        <f t="shared" si="456"/>
        <v>2</v>
      </c>
    </row>
    <row r="3757" spans="1:23" outlineLevel="2" x14ac:dyDescent="0.25">
      <c r="A3757" s="20" t="s">
        <v>1568</v>
      </c>
      <c r="B3757" s="20">
        <v>1467</v>
      </c>
      <c r="C3757" s="20" t="s">
        <v>154</v>
      </c>
      <c r="D3757" s="20">
        <v>1467</v>
      </c>
      <c r="E3757" s="20" t="s">
        <v>154</v>
      </c>
      <c r="F3757" s="20">
        <v>1043</v>
      </c>
      <c r="G3757" s="20" t="s">
        <v>623</v>
      </c>
      <c r="S3757" s="23">
        <v>25</v>
      </c>
      <c r="T3757" s="23">
        <v>33</v>
      </c>
      <c r="U3757" s="23">
        <v>36</v>
      </c>
      <c r="V3757" s="23">
        <v>34</v>
      </c>
      <c r="W3757" s="28">
        <f t="shared" si="456"/>
        <v>128</v>
      </c>
    </row>
    <row r="3758" spans="1:23" outlineLevel="2" x14ac:dyDescent="0.25">
      <c r="A3758" s="20" t="s">
        <v>1568</v>
      </c>
      <c r="B3758" s="20">
        <v>1467</v>
      </c>
      <c r="C3758" s="20" t="s">
        <v>154</v>
      </c>
      <c r="D3758" s="20">
        <v>1467</v>
      </c>
      <c r="E3758" s="20" t="s">
        <v>154</v>
      </c>
      <c r="F3758" s="20">
        <v>1044</v>
      </c>
      <c r="G3758" s="20" t="s">
        <v>624</v>
      </c>
      <c r="P3758" s="23">
        <v>30</v>
      </c>
      <c r="Q3758" s="23">
        <v>31</v>
      </c>
      <c r="R3758" s="23">
        <v>29</v>
      </c>
      <c r="W3758" s="28">
        <f t="shared" si="456"/>
        <v>90</v>
      </c>
    </row>
    <row r="3759" spans="1:23" outlineLevel="2" x14ac:dyDescent="0.25">
      <c r="A3759" s="20" t="s">
        <v>1568</v>
      </c>
      <c r="B3759" s="20">
        <v>1467</v>
      </c>
      <c r="C3759" s="20" t="s">
        <v>154</v>
      </c>
      <c r="D3759" s="20">
        <v>1467</v>
      </c>
      <c r="E3759" s="20" t="s">
        <v>154</v>
      </c>
      <c r="F3759" s="20">
        <v>398</v>
      </c>
      <c r="G3759" s="20" t="s">
        <v>626</v>
      </c>
      <c r="H3759" s="23">
        <v>15</v>
      </c>
      <c r="I3759" s="23">
        <v>1</v>
      </c>
      <c r="J3759" s="23">
        <v>32</v>
      </c>
      <c r="K3759" s="23">
        <v>21</v>
      </c>
      <c r="L3759" s="23">
        <v>28</v>
      </c>
      <c r="M3759" s="23">
        <v>24</v>
      </c>
      <c r="N3759" s="23">
        <v>20</v>
      </c>
      <c r="O3759" s="23">
        <v>26</v>
      </c>
      <c r="W3759" s="28">
        <f t="shared" si="456"/>
        <v>167</v>
      </c>
    </row>
    <row r="3760" spans="1:23" outlineLevel="2" x14ac:dyDescent="0.25">
      <c r="A3760" s="20" t="s">
        <v>1568</v>
      </c>
      <c r="B3760" s="20">
        <v>1467</v>
      </c>
      <c r="C3760" s="20" t="s">
        <v>154</v>
      </c>
      <c r="D3760" s="20">
        <v>524</v>
      </c>
      <c r="E3760" s="20" t="s">
        <v>215</v>
      </c>
      <c r="F3760" s="20">
        <v>525</v>
      </c>
      <c r="G3760" s="20" t="s">
        <v>825</v>
      </c>
      <c r="K3760" s="23">
        <v>1</v>
      </c>
      <c r="M3760" s="23">
        <v>1</v>
      </c>
      <c r="W3760" s="28">
        <f t="shared" si="456"/>
        <v>2</v>
      </c>
    </row>
    <row r="3761" spans="1:23" outlineLevel="2" x14ac:dyDescent="0.25">
      <c r="A3761" s="20" t="s">
        <v>1568</v>
      </c>
      <c r="B3761" s="20">
        <v>1467</v>
      </c>
      <c r="C3761" s="20" t="s">
        <v>154</v>
      </c>
      <c r="D3761" s="20">
        <v>524</v>
      </c>
      <c r="E3761" s="20" t="s">
        <v>215</v>
      </c>
      <c r="F3761" s="20">
        <v>526</v>
      </c>
      <c r="G3761" s="20" t="s">
        <v>826</v>
      </c>
      <c r="S3761" s="23">
        <v>1</v>
      </c>
      <c r="T3761" s="23">
        <v>1</v>
      </c>
      <c r="W3761" s="28">
        <f t="shared" si="456"/>
        <v>2</v>
      </c>
    </row>
    <row r="3762" spans="1:23" outlineLevel="2" x14ac:dyDescent="0.25">
      <c r="A3762" s="20" t="s">
        <v>1568</v>
      </c>
      <c r="B3762" s="20">
        <v>1467</v>
      </c>
      <c r="C3762" s="20" t="s">
        <v>154</v>
      </c>
      <c r="D3762" s="20">
        <v>524</v>
      </c>
      <c r="E3762" s="20" t="s">
        <v>215</v>
      </c>
      <c r="F3762" s="20">
        <v>527</v>
      </c>
      <c r="G3762" s="20" t="s">
        <v>827</v>
      </c>
      <c r="P3762" s="23">
        <v>1</v>
      </c>
      <c r="R3762" s="23">
        <v>1</v>
      </c>
      <c r="W3762" s="28">
        <f t="shared" si="456"/>
        <v>2</v>
      </c>
    </row>
    <row r="3763" spans="1:23" outlineLevel="1" x14ac:dyDescent="0.25">
      <c r="A3763" s="24" t="s">
        <v>2126</v>
      </c>
      <c r="B3763" s="25"/>
      <c r="C3763" s="25"/>
      <c r="D3763" s="25"/>
      <c r="E3763" s="25"/>
      <c r="F3763" s="25"/>
      <c r="G3763" s="25"/>
      <c r="H3763" s="26">
        <f t="shared" ref="H3763:W3763" si="458">SUBTOTAL(9,H3752:H3762)</f>
        <v>16</v>
      </c>
      <c r="I3763" s="26">
        <f t="shared" si="458"/>
        <v>1</v>
      </c>
      <c r="J3763" s="26">
        <f t="shared" si="458"/>
        <v>33</v>
      </c>
      <c r="K3763" s="26">
        <f t="shared" si="458"/>
        <v>22</v>
      </c>
      <c r="L3763" s="26">
        <f t="shared" si="458"/>
        <v>30</v>
      </c>
      <c r="M3763" s="26">
        <f t="shared" si="458"/>
        <v>25</v>
      </c>
      <c r="N3763" s="26">
        <f t="shared" si="458"/>
        <v>23</v>
      </c>
      <c r="O3763" s="26">
        <f t="shared" si="458"/>
        <v>26</v>
      </c>
      <c r="P3763" s="26">
        <f t="shared" si="458"/>
        <v>31</v>
      </c>
      <c r="Q3763" s="26">
        <f t="shared" si="458"/>
        <v>31</v>
      </c>
      <c r="R3763" s="26">
        <f t="shared" si="458"/>
        <v>30</v>
      </c>
      <c r="S3763" s="26">
        <f t="shared" si="458"/>
        <v>27</v>
      </c>
      <c r="T3763" s="26">
        <f t="shared" si="458"/>
        <v>35</v>
      </c>
      <c r="U3763" s="26">
        <f t="shared" si="458"/>
        <v>37</v>
      </c>
      <c r="V3763" s="26">
        <f t="shared" si="458"/>
        <v>36</v>
      </c>
      <c r="W3763" s="28">
        <f t="shared" si="458"/>
        <v>403</v>
      </c>
    </row>
    <row r="3764" spans="1:23" outlineLevel="2" x14ac:dyDescent="0.25">
      <c r="A3764" s="20" t="s">
        <v>1569</v>
      </c>
      <c r="B3764" s="20">
        <v>399</v>
      </c>
      <c r="C3764" s="20" t="s">
        <v>902</v>
      </c>
      <c r="D3764" s="20">
        <v>1197</v>
      </c>
      <c r="E3764" s="20" t="s">
        <v>239</v>
      </c>
      <c r="F3764" s="20">
        <v>1198</v>
      </c>
      <c r="G3764" s="20" t="s">
        <v>239</v>
      </c>
      <c r="S3764" s="23">
        <v>1</v>
      </c>
      <c r="T3764" s="23">
        <v>3</v>
      </c>
      <c r="W3764" s="28">
        <f t="shared" si="456"/>
        <v>4</v>
      </c>
    </row>
    <row r="3765" spans="1:23" outlineLevel="2" x14ac:dyDescent="0.25">
      <c r="A3765" s="20" t="s">
        <v>1569</v>
      </c>
      <c r="B3765" s="20">
        <v>399</v>
      </c>
      <c r="C3765" s="20" t="s">
        <v>902</v>
      </c>
      <c r="D3765" s="20">
        <v>713</v>
      </c>
      <c r="E3765" s="20" t="s">
        <v>147</v>
      </c>
      <c r="F3765" s="20">
        <v>716</v>
      </c>
      <c r="G3765" s="20" t="s">
        <v>600</v>
      </c>
      <c r="J3765" s="23">
        <v>1</v>
      </c>
      <c r="L3765" s="23">
        <v>1</v>
      </c>
      <c r="W3765" s="28">
        <f t="shared" si="456"/>
        <v>2</v>
      </c>
    </row>
    <row r="3766" spans="1:23" outlineLevel="2" x14ac:dyDescent="0.25">
      <c r="A3766" s="20" t="s">
        <v>1569</v>
      </c>
      <c r="B3766" s="20">
        <v>399</v>
      </c>
      <c r="C3766" s="20" t="s">
        <v>902</v>
      </c>
      <c r="D3766" s="20">
        <v>713</v>
      </c>
      <c r="E3766" s="20" t="s">
        <v>147</v>
      </c>
      <c r="F3766" s="20">
        <v>714</v>
      </c>
      <c r="G3766" s="20" t="s">
        <v>601</v>
      </c>
      <c r="O3766" s="23">
        <v>1</v>
      </c>
      <c r="W3766" s="28">
        <f t="shared" si="456"/>
        <v>1</v>
      </c>
    </row>
    <row r="3767" spans="1:23" outlineLevel="2" x14ac:dyDescent="0.25">
      <c r="A3767" s="20" t="s">
        <v>1569</v>
      </c>
      <c r="B3767" s="20">
        <v>399</v>
      </c>
      <c r="C3767" s="20" t="s">
        <v>902</v>
      </c>
      <c r="D3767" s="20">
        <v>633</v>
      </c>
      <c r="E3767" s="20" t="s">
        <v>189</v>
      </c>
      <c r="F3767" s="20">
        <v>634</v>
      </c>
      <c r="G3767" s="20" t="s">
        <v>764</v>
      </c>
      <c r="L3767" s="23">
        <v>1</v>
      </c>
      <c r="M3767" s="23">
        <v>1</v>
      </c>
      <c r="O3767" s="23">
        <v>1</v>
      </c>
      <c r="P3767" s="23">
        <v>1</v>
      </c>
      <c r="S3767" s="23">
        <v>1</v>
      </c>
      <c r="U3767" s="23">
        <v>1</v>
      </c>
      <c r="V3767" s="23">
        <v>1</v>
      </c>
      <c r="W3767" s="28">
        <f t="shared" si="456"/>
        <v>7</v>
      </c>
    </row>
    <row r="3768" spans="1:23" outlineLevel="1" x14ac:dyDescent="0.25">
      <c r="A3768" s="24" t="s">
        <v>2127</v>
      </c>
      <c r="B3768" s="25"/>
      <c r="C3768" s="25"/>
      <c r="D3768" s="25"/>
      <c r="E3768" s="25"/>
      <c r="F3768" s="25"/>
      <c r="G3768" s="25"/>
      <c r="H3768" s="26">
        <f t="shared" ref="H3768:W3768" si="459">SUBTOTAL(9,H3764:H3767)</f>
        <v>0</v>
      </c>
      <c r="I3768" s="26">
        <f t="shared" si="459"/>
        <v>0</v>
      </c>
      <c r="J3768" s="26">
        <f t="shared" si="459"/>
        <v>1</v>
      </c>
      <c r="K3768" s="26">
        <f t="shared" si="459"/>
        <v>0</v>
      </c>
      <c r="L3768" s="26">
        <f t="shared" si="459"/>
        <v>2</v>
      </c>
      <c r="M3768" s="26">
        <f t="shared" si="459"/>
        <v>1</v>
      </c>
      <c r="N3768" s="26">
        <f t="shared" si="459"/>
        <v>0</v>
      </c>
      <c r="O3768" s="26">
        <f t="shared" si="459"/>
        <v>2</v>
      </c>
      <c r="P3768" s="26">
        <f t="shared" si="459"/>
        <v>1</v>
      </c>
      <c r="Q3768" s="26">
        <f t="shared" si="459"/>
        <v>0</v>
      </c>
      <c r="R3768" s="26">
        <f t="shared" si="459"/>
        <v>0</v>
      </c>
      <c r="S3768" s="26">
        <f t="shared" si="459"/>
        <v>2</v>
      </c>
      <c r="T3768" s="26">
        <f t="shared" si="459"/>
        <v>3</v>
      </c>
      <c r="U3768" s="26">
        <f t="shared" si="459"/>
        <v>1</v>
      </c>
      <c r="V3768" s="26">
        <f t="shared" si="459"/>
        <v>1</v>
      </c>
      <c r="W3768" s="28">
        <f t="shared" si="459"/>
        <v>14</v>
      </c>
    </row>
    <row r="3769" spans="1:23" outlineLevel="2" x14ac:dyDescent="0.25">
      <c r="A3769" s="20" t="s">
        <v>1570</v>
      </c>
      <c r="B3769" s="20">
        <v>1445</v>
      </c>
      <c r="C3769" s="20" t="s">
        <v>120</v>
      </c>
      <c r="D3769" s="20">
        <v>28</v>
      </c>
      <c r="E3769" s="20" t="s">
        <v>25</v>
      </c>
      <c r="F3769" s="20">
        <v>37</v>
      </c>
      <c r="G3769" s="20" t="s">
        <v>274</v>
      </c>
      <c r="V3769" s="23">
        <v>1</v>
      </c>
      <c r="W3769" s="28">
        <f t="shared" si="456"/>
        <v>1</v>
      </c>
    </row>
    <row r="3770" spans="1:23" outlineLevel="2" x14ac:dyDescent="0.25">
      <c r="A3770" s="20" t="s">
        <v>1570</v>
      </c>
      <c r="B3770" s="20">
        <v>1445</v>
      </c>
      <c r="C3770" s="20" t="s">
        <v>120</v>
      </c>
      <c r="D3770" s="20">
        <v>1632</v>
      </c>
      <c r="E3770" s="20" t="s">
        <v>74</v>
      </c>
      <c r="F3770" s="20">
        <v>1650</v>
      </c>
      <c r="G3770" s="20" t="s">
        <v>74</v>
      </c>
      <c r="P3770" s="23">
        <v>1</v>
      </c>
      <c r="Q3770" s="23">
        <v>2</v>
      </c>
      <c r="U3770" s="23">
        <v>1</v>
      </c>
      <c r="W3770" s="28">
        <f t="shared" si="456"/>
        <v>4</v>
      </c>
    </row>
    <row r="3771" spans="1:23" outlineLevel="2" x14ac:dyDescent="0.25">
      <c r="A3771" s="20" t="s">
        <v>1570</v>
      </c>
      <c r="B3771" s="20">
        <v>1445</v>
      </c>
      <c r="C3771" s="20" t="s">
        <v>120</v>
      </c>
      <c r="D3771" s="20">
        <v>250</v>
      </c>
      <c r="E3771" s="20" t="s">
        <v>86</v>
      </c>
      <c r="F3771" s="20">
        <v>256</v>
      </c>
      <c r="G3771" s="20" t="s">
        <v>383</v>
      </c>
      <c r="K3771" s="23">
        <v>1</v>
      </c>
      <c r="W3771" s="28">
        <f t="shared" si="456"/>
        <v>1</v>
      </c>
    </row>
    <row r="3772" spans="1:23" outlineLevel="2" x14ac:dyDescent="0.25">
      <c r="A3772" s="20" t="s">
        <v>1570</v>
      </c>
      <c r="B3772" s="20">
        <v>1445</v>
      </c>
      <c r="C3772" s="20" t="s">
        <v>120</v>
      </c>
      <c r="D3772" s="20">
        <v>1672</v>
      </c>
      <c r="E3772" s="20" t="s">
        <v>94</v>
      </c>
      <c r="F3772" s="20">
        <v>1673</v>
      </c>
      <c r="G3772" s="20" t="s">
        <v>94</v>
      </c>
      <c r="T3772" s="23">
        <v>1</v>
      </c>
      <c r="W3772" s="28">
        <f t="shared" si="456"/>
        <v>1</v>
      </c>
    </row>
    <row r="3773" spans="1:23" outlineLevel="2" x14ac:dyDescent="0.25">
      <c r="A3773" s="20" t="s">
        <v>1570</v>
      </c>
      <c r="B3773" s="20">
        <v>1445</v>
      </c>
      <c r="C3773" s="20" t="s">
        <v>120</v>
      </c>
      <c r="D3773" s="20">
        <v>1067</v>
      </c>
      <c r="E3773" s="20" t="s">
        <v>97</v>
      </c>
      <c r="F3773" s="20">
        <v>1068</v>
      </c>
      <c r="G3773" s="20" t="s">
        <v>97</v>
      </c>
      <c r="T3773" s="23">
        <v>1</v>
      </c>
      <c r="W3773" s="28">
        <f t="shared" si="456"/>
        <v>1</v>
      </c>
    </row>
    <row r="3774" spans="1:23" outlineLevel="2" x14ac:dyDescent="0.25">
      <c r="A3774" s="20" t="s">
        <v>1570</v>
      </c>
      <c r="B3774" s="20">
        <v>1445</v>
      </c>
      <c r="C3774" s="20" t="s">
        <v>120</v>
      </c>
      <c r="D3774" s="20">
        <v>1445</v>
      </c>
      <c r="E3774" s="20" t="s">
        <v>120</v>
      </c>
      <c r="F3774" s="20">
        <v>153</v>
      </c>
      <c r="G3774" s="20" t="s">
        <v>443</v>
      </c>
      <c r="H3774" s="23">
        <v>1</v>
      </c>
      <c r="W3774" s="28">
        <f t="shared" si="456"/>
        <v>1</v>
      </c>
    </row>
    <row r="3775" spans="1:23" outlineLevel="2" x14ac:dyDescent="0.25">
      <c r="A3775" s="20" t="s">
        <v>1570</v>
      </c>
      <c r="B3775" s="20">
        <v>1445</v>
      </c>
      <c r="C3775" s="20" t="s">
        <v>120</v>
      </c>
      <c r="D3775" s="20">
        <v>1445</v>
      </c>
      <c r="E3775" s="20" t="s">
        <v>120</v>
      </c>
      <c r="F3775" s="20">
        <v>645</v>
      </c>
      <c r="G3775" s="20" t="s">
        <v>444</v>
      </c>
      <c r="O3775" s="23">
        <v>1</v>
      </c>
      <c r="W3775" s="28">
        <f t="shared" si="456"/>
        <v>1</v>
      </c>
    </row>
    <row r="3776" spans="1:23" outlineLevel="2" x14ac:dyDescent="0.25">
      <c r="A3776" s="20" t="s">
        <v>1570</v>
      </c>
      <c r="B3776" s="20">
        <v>1445</v>
      </c>
      <c r="C3776" s="20" t="s">
        <v>120</v>
      </c>
      <c r="D3776" s="20">
        <v>1445</v>
      </c>
      <c r="E3776" s="20" t="s">
        <v>120</v>
      </c>
      <c r="F3776" s="20">
        <v>643</v>
      </c>
      <c r="G3776" s="20" t="s">
        <v>445</v>
      </c>
      <c r="V3776" s="23">
        <v>2</v>
      </c>
      <c r="W3776" s="28">
        <f t="shared" si="456"/>
        <v>2</v>
      </c>
    </row>
    <row r="3777" spans="1:23" outlineLevel="2" x14ac:dyDescent="0.25">
      <c r="A3777" s="20" t="s">
        <v>1570</v>
      </c>
      <c r="B3777" s="20">
        <v>1445</v>
      </c>
      <c r="C3777" s="20" t="s">
        <v>120</v>
      </c>
      <c r="D3777" s="20">
        <v>1445</v>
      </c>
      <c r="E3777" s="20" t="s">
        <v>120</v>
      </c>
      <c r="F3777" s="20">
        <v>644</v>
      </c>
      <c r="G3777" s="20" t="s">
        <v>446</v>
      </c>
      <c r="P3777" s="23">
        <v>1</v>
      </c>
      <c r="R3777" s="23">
        <v>2</v>
      </c>
      <c r="W3777" s="28">
        <f t="shared" si="456"/>
        <v>3</v>
      </c>
    </row>
    <row r="3778" spans="1:23" outlineLevel="2" x14ac:dyDescent="0.25">
      <c r="A3778" s="20" t="s">
        <v>1570</v>
      </c>
      <c r="B3778" s="20">
        <v>1445</v>
      </c>
      <c r="C3778" s="20" t="s">
        <v>120</v>
      </c>
      <c r="D3778" s="20">
        <v>1445</v>
      </c>
      <c r="E3778" s="20" t="s">
        <v>120</v>
      </c>
      <c r="F3778" s="20">
        <v>402</v>
      </c>
      <c r="G3778" s="20" t="s">
        <v>448</v>
      </c>
      <c r="H3778" s="23">
        <v>13</v>
      </c>
      <c r="J3778" s="23">
        <v>30</v>
      </c>
      <c r="K3778" s="23">
        <v>29</v>
      </c>
      <c r="L3778" s="23">
        <v>25</v>
      </c>
      <c r="M3778" s="23">
        <v>36</v>
      </c>
      <c r="N3778" s="23">
        <v>29</v>
      </c>
      <c r="O3778" s="23">
        <v>31</v>
      </c>
      <c r="W3778" s="28">
        <f t="shared" si="456"/>
        <v>193</v>
      </c>
    </row>
    <row r="3779" spans="1:23" outlineLevel="2" x14ac:dyDescent="0.25">
      <c r="A3779" s="20" t="s">
        <v>1570</v>
      </c>
      <c r="B3779" s="20">
        <v>1445</v>
      </c>
      <c r="C3779" s="20" t="s">
        <v>120</v>
      </c>
      <c r="D3779" s="20">
        <v>1445</v>
      </c>
      <c r="E3779" s="20" t="s">
        <v>120</v>
      </c>
      <c r="F3779" s="20">
        <v>403</v>
      </c>
      <c r="G3779" s="20" t="s">
        <v>451</v>
      </c>
      <c r="S3779" s="23">
        <v>28</v>
      </c>
      <c r="T3779" s="23">
        <v>36</v>
      </c>
      <c r="U3779" s="23">
        <v>34</v>
      </c>
      <c r="V3779" s="23">
        <v>30</v>
      </c>
      <c r="W3779" s="28">
        <f t="shared" si="456"/>
        <v>128</v>
      </c>
    </row>
    <row r="3780" spans="1:23" outlineLevel="2" x14ac:dyDescent="0.25">
      <c r="A3780" s="20" t="s">
        <v>1570</v>
      </c>
      <c r="B3780" s="20">
        <v>1445</v>
      </c>
      <c r="C3780" s="20" t="s">
        <v>120</v>
      </c>
      <c r="D3780" s="20">
        <v>1445</v>
      </c>
      <c r="E3780" s="20" t="s">
        <v>120</v>
      </c>
      <c r="F3780" s="20">
        <v>404</v>
      </c>
      <c r="G3780" s="20" t="s">
        <v>452</v>
      </c>
      <c r="P3780" s="23">
        <v>36</v>
      </c>
      <c r="Q3780" s="23">
        <v>34</v>
      </c>
      <c r="R3780" s="23">
        <v>42</v>
      </c>
      <c r="W3780" s="28">
        <f t="shared" si="456"/>
        <v>112</v>
      </c>
    </row>
    <row r="3781" spans="1:23" outlineLevel="2" x14ac:dyDescent="0.25">
      <c r="A3781" s="20" t="s">
        <v>1570</v>
      </c>
      <c r="B3781" s="20">
        <v>1445</v>
      </c>
      <c r="C3781" s="20" t="s">
        <v>120</v>
      </c>
      <c r="D3781" s="20">
        <v>1449</v>
      </c>
      <c r="E3781" s="20" t="s">
        <v>123</v>
      </c>
      <c r="F3781" s="20">
        <v>931</v>
      </c>
      <c r="G3781" s="20" t="s">
        <v>471</v>
      </c>
      <c r="J3781" s="23">
        <v>1</v>
      </c>
      <c r="W3781" s="28">
        <f t="shared" si="456"/>
        <v>1</v>
      </c>
    </row>
    <row r="3782" spans="1:23" outlineLevel="2" x14ac:dyDescent="0.25">
      <c r="A3782" s="20" t="s">
        <v>1570</v>
      </c>
      <c r="B3782" s="20">
        <v>1445</v>
      </c>
      <c r="C3782" s="20" t="s">
        <v>120</v>
      </c>
      <c r="D3782" s="20">
        <v>1451</v>
      </c>
      <c r="E3782" s="20" t="s">
        <v>130</v>
      </c>
      <c r="F3782" s="20">
        <v>133</v>
      </c>
      <c r="G3782" s="20" t="s">
        <v>505</v>
      </c>
      <c r="M3782" s="23">
        <v>1</v>
      </c>
      <c r="W3782" s="28">
        <f t="shared" si="456"/>
        <v>1</v>
      </c>
    </row>
    <row r="3783" spans="1:23" outlineLevel="2" x14ac:dyDescent="0.25">
      <c r="A3783" s="20" t="s">
        <v>1570</v>
      </c>
      <c r="B3783" s="20">
        <v>1445</v>
      </c>
      <c r="C3783" s="20" t="s">
        <v>120</v>
      </c>
      <c r="D3783" s="20">
        <v>984</v>
      </c>
      <c r="E3783" s="20" t="s">
        <v>183</v>
      </c>
      <c r="F3783" s="20">
        <v>991</v>
      </c>
      <c r="G3783" s="20" t="s">
        <v>748</v>
      </c>
      <c r="V3783" s="23">
        <v>1</v>
      </c>
      <c r="W3783" s="28">
        <f t="shared" si="456"/>
        <v>1</v>
      </c>
    </row>
    <row r="3784" spans="1:23" outlineLevel="2" x14ac:dyDescent="0.25">
      <c r="A3784" s="20" t="s">
        <v>1570</v>
      </c>
      <c r="B3784" s="20">
        <v>1445</v>
      </c>
      <c r="C3784" s="20" t="s">
        <v>120</v>
      </c>
      <c r="D3784" s="20">
        <v>984</v>
      </c>
      <c r="E3784" s="20" t="s">
        <v>183</v>
      </c>
      <c r="F3784" s="20">
        <v>992</v>
      </c>
      <c r="G3784" s="20" t="s">
        <v>751</v>
      </c>
      <c r="O3784" s="23">
        <v>1</v>
      </c>
      <c r="W3784" s="28">
        <f t="shared" si="456"/>
        <v>1</v>
      </c>
    </row>
    <row r="3785" spans="1:23" outlineLevel="2" x14ac:dyDescent="0.25">
      <c r="A3785" s="20" t="s">
        <v>1570</v>
      </c>
      <c r="B3785" s="20">
        <v>1445</v>
      </c>
      <c r="C3785" s="20" t="s">
        <v>120</v>
      </c>
      <c r="D3785" s="20">
        <v>1139</v>
      </c>
      <c r="E3785" s="20" t="s">
        <v>253</v>
      </c>
      <c r="F3785" s="20">
        <v>1141</v>
      </c>
      <c r="G3785" s="20" t="s">
        <v>842</v>
      </c>
      <c r="T3785" s="23">
        <v>1</v>
      </c>
      <c r="V3785" s="23">
        <v>3</v>
      </c>
      <c r="W3785" s="28">
        <f t="shared" si="456"/>
        <v>4</v>
      </c>
    </row>
    <row r="3786" spans="1:23" outlineLevel="1" x14ac:dyDescent="0.25">
      <c r="A3786" s="24" t="s">
        <v>2128</v>
      </c>
      <c r="B3786" s="25"/>
      <c r="C3786" s="25"/>
      <c r="D3786" s="25"/>
      <c r="E3786" s="25"/>
      <c r="F3786" s="25"/>
      <c r="G3786" s="25"/>
      <c r="H3786" s="26">
        <f t="shared" ref="H3786:W3786" si="460">SUBTOTAL(9,H3769:H3785)</f>
        <v>14</v>
      </c>
      <c r="I3786" s="26">
        <f t="shared" si="460"/>
        <v>0</v>
      </c>
      <c r="J3786" s="26">
        <f t="shared" si="460"/>
        <v>31</v>
      </c>
      <c r="K3786" s="26">
        <f t="shared" si="460"/>
        <v>30</v>
      </c>
      <c r="L3786" s="26">
        <f t="shared" si="460"/>
        <v>25</v>
      </c>
      <c r="M3786" s="26">
        <f t="shared" si="460"/>
        <v>37</v>
      </c>
      <c r="N3786" s="26">
        <f t="shared" si="460"/>
        <v>29</v>
      </c>
      <c r="O3786" s="26">
        <f t="shared" si="460"/>
        <v>33</v>
      </c>
      <c r="P3786" s="26">
        <f t="shared" si="460"/>
        <v>38</v>
      </c>
      <c r="Q3786" s="26">
        <f t="shared" si="460"/>
        <v>36</v>
      </c>
      <c r="R3786" s="26">
        <f t="shared" si="460"/>
        <v>44</v>
      </c>
      <c r="S3786" s="26">
        <f t="shared" si="460"/>
        <v>28</v>
      </c>
      <c r="T3786" s="26">
        <f t="shared" si="460"/>
        <v>39</v>
      </c>
      <c r="U3786" s="26">
        <f t="shared" si="460"/>
        <v>35</v>
      </c>
      <c r="V3786" s="26">
        <f t="shared" si="460"/>
        <v>37</v>
      </c>
      <c r="W3786" s="28">
        <f t="shared" si="460"/>
        <v>456</v>
      </c>
    </row>
    <row r="3787" spans="1:23" outlineLevel="2" x14ac:dyDescent="0.25">
      <c r="A3787" s="20" t="s">
        <v>1571</v>
      </c>
      <c r="B3787" s="20">
        <v>798</v>
      </c>
      <c r="C3787" s="20" t="s">
        <v>105</v>
      </c>
      <c r="D3787" s="20">
        <v>798</v>
      </c>
      <c r="E3787" s="20" t="s">
        <v>105</v>
      </c>
      <c r="F3787" s="20">
        <v>799</v>
      </c>
      <c r="G3787" s="20" t="s">
        <v>407</v>
      </c>
      <c r="S3787" s="23">
        <v>4</v>
      </c>
      <c r="T3787" s="23">
        <v>4</v>
      </c>
      <c r="U3787" s="23">
        <v>1</v>
      </c>
      <c r="V3787" s="23">
        <v>4</v>
      </c>
      <c r="W3787" s="28">
        <f t="shared" si="456"/>
        <v>13</v>
      </c>
    </row>
    <row r="3788" spans="1:23" outlineLevel="2" x14ac:dyDescent="0.25">
      <c r="A3788" s="20" t="s">
        <v>1571</v>
      </c>
      <c r="B3788" s="20">
        <v>798</v>
      </c>
      <c r="C3788" s="20" t="s">
        <v>105</v>
      </c>
      <c r="D3788" s="20">
        <v>798</v>
      </c>
      <c r="E3788" s="20" t="s">
        <v>105</v>
      </c>
      <c r="F3788" s="20">
        <v>805</v>
      </c>
      <c r="G3788" s="20" t="s">
        <v>408</v>
      </c>
      <c r="H3788" s="23">
        <v>1</v>
      </c>
      <c r="J3788" s="23">
        <v>5</v>
      </c>
      <c r="K3788" s="23">
        <v>2</v>
      </c>
      <c r="L3788" s="23">
        <v>4</v>
      </c>
      <c r="M3788" s="23">
        <v>2</v>
      </c>
      <c r="N3788" s="23">
        <v>8</v>
      </c>
      <c r="O3788" s="23">
        <v>5</v>
      </c>
      <c r="P3788" s="23">
        <v>3</v>
      </c>
      <c r="Q3788" s="23">
        <v>6</v>
      </c>
      <c r="R3788" s="23">
        <v>5</v>
      </c>
      <c r="W3788" s="28">
        <f t="shared" si="456"/>
        <v>41</v>
      </c>
    </row>
    <row r="3789" spans="1:23" outlineLevel="1" x14ac:dyDescent="0.25">
      <c r="A3789" s="24" t="s">
        <v>2129</v>
      </c>
      <c r="B3789" s="25"/>
      <c r="C3789" s="25"/>
      <c r="D3789" s="25"/>
      <c r="E3789" s="25"/>
      <c r="F3789" s="25"/>
      <c r="G3789" s="25"/>
      <c r="H3789" s="26">
        <f t="shared" ref="H3789:W3789" si="461">SUBTOTAL(9,H3787:H3788)</f>
        <v>1</v>
      </c>
      <c r="I3789" s="26">
        <f t="shared" si="461"/>
        <v>0</v>
      </c>
      <c r="J3789" s="26">
        <f t="shared" si="461"/>
        <v>5</v>
      </c>
      <c r="K3789" s="26">
        <f t="shared" si="461"/>
        <v>2</v>
      </c>
      <c r="L3789" s="26">
        <f t="shared" si="461"/>
        <v>4</v>
      </c>
      <c r="M3789" s="26">
        <f t="shared" si="461"/>
        <v>2</v>
      </c>
      <c r="N3789" s="26">
        <f t="shared" si="461"/>
        <v>8</v>
      </c>
      <c r="O3789" s="26">
        <f t="shared" si="461"/>
        <v>5</v>
      </c>
      <c r="P3789" s="26">
        <f t="shared" si="461"/>
        <v>3</v>
      </c>
      <c r="Q3789" s="26">
        <f t="shared" si="461"/>
        <v>6</v>
      </c>
      <c r="R3789" s="26">
        <f t="shared" si="461"/>
        <v>5</v>
      </c>
      <c r="S3789" s="26">
        <f t="shared" si="461"/>
        <v>4</v>
      </c>
      <c r="T3789" s="26">
        <f t="shared" si="461"/>
        <v>4</v>
      </c>
      <c r="U3789" s="26">
        <f t="shared" si="461"/>
        <v>1</v>
      </c>
      <c r="V3789" s="26">
        <f t="shared" si="461"/>
        <v>4</v>
      </c>
      <c r="W3789" s="28">
        <f t="shared" si="461"/>
        <v>54</v>
      </c>
    </row>
    <row r="3790" spans="1:23" outlineLevel="2" x14ac:dyDescent="0.25">
      <c r="A3790" s="20" t="s">
        <v>1572</v>
      </c>
      <c r="B3790" s="20">
        <v>405</v>
      </c>
      <c r="C3790" s="20" t="s">
        <v>903</v>
      </c>
      <c r="D3790" s="20">
        <v>38</v>
      </c>
      <c r="E3790" s="20" t="s">
        <v>26</v>
      </c>
      <c r="F3790" s="20">
        <v>39</v>
      </c>
      <c r="G3790" s="20" t="s">
        <v>280</v>
      </c>
      <c r="V3790" s="23">
        <v>1</v>
      </c>
      <c r="W3790" s="28">
        <f t="shared" si="456"/>
        <v>1</v>
      </c>
    </row>
    <row r="3791" spans="1:23" outlineLevel="2" x14ac:dyDescent="0.25">
      <c r="A3791" s="20" t="s">
        <v>1572</v>
      </c>
      <c r="B3791" s="20">
        <v>405</v>
      </c>
      <c r="C3791" s="20" t="s">
        <v>903</v>
      </c>
      <c r="D3791" s="20">
        <v>108</v>
      </c>
      <c r="E3791" s="20" t="s">
        <v>39</v>
      </c>
      <c r="F3791" s="20">
        <v>109</v>
      </c>
      <c r="G3791" s="20" t="s">
        <v>311</v>
      </c>
      <c r="H3791" s="23">
        <v>2</v>
      </c>
      <c r="J3791" s="23">
        <v>4</v>
      </c>
      <c r="L3791" s="23">
        <v>2</v>
      </c>
      <c r="M3791" s="23">
        <v>2</v>
      </c>
      <c r="N3791" s="23">
        <v>3</v>
      </c>
      <c r="O3791" s="23">
        <v>2</v>
      </c>
      <c r="W3791" s="28">
        <f t="shared" si="456"/>
        <v>15</v>
      </c>
    </row>
    <row r="3792" spans="1:23" outlineLevel="2" x14ac:dyDescent="0.25">
      <c r="A3792" s="20" t="s">
        <v>1572</v>
      </c>
      <c r="B3792" s="20">
        <v>405</v>
      </c>
      <c r="C3792" s="20" t="s">
        <v>903</v>
      </c>
      <c r="D3792" s="20">
        <v>108</v>
      </c>
      <c r="E3792" s="20" t="s">
        <v>39</v>
      </c>
      <c r="F3792" s="20">
        <v>111</v>
      </c>
      <c r="G3792" s="20" t="s">
        <v>312</v>
      </c>
      <c r="Q3792" s="23">
        <v>6</v>
      </c>
      <c r="S3792" s="23">
        <v>3</v>
      </c>
      <c r="T3792" s="23">
        <v>5</v>
      </c>
      <c r="U3792" s="23">
        <v>2</v>
      </c>
      <c r="V3792" s="23">
        <v>6</v>
      </c>
      <c r="W3792" s="28">
        <f t="shared" si="456"/>
        <v>22</v>
      </c>
    </row>
    <row r="3793" spans="1:23" outlineLevel="2" x14ac:dyDescent="0.25">
      <c r="A3793" s="20" t="s">
        <v>1572</v>
      </c>
      <c r="B3793" s="20">
        <v>405</v>
      </c>
      <c r="C3793" s="20" t="s">
        <v>903</v>
      </c>
      <c r="D3793" s="20">
        <v>163</v>
      </c>
      <c r="E3793" s="20" t="s">
        <v>56</v>
      </c>
      <c r="F3793" s="20">
        <v>165</v>
      </c>
      <c r="G3793" s="20" t="s">
        <v>334</v>
      </c>
      <c r="V3793" s="23">
        <v>1</v>
      </c>
      <c r="W3793" s="28">
        <f t="shared" si="456"/>
        <v>1</v>
      </c>
    </row>
    <row r="3794" spans="1:23" outlineLevel="2" x14ac:dyDescent="0.25">
      <c r="A3794" s="20" t="s">
        <v>1572</v>
      </c>
      <c r="B3794" s="20">
        <v>405</v>
      </c>
      <c r="C3794" s="20" t="s">
        <v>903</v>
      </c>
      <c r="D3794" s="20">
        <v>353</v>
      </c>
      <c r="E3794" s="20" t="s">
        <v>115</v>
      </c>
      <c r="F3794" s="20">
        <v>354</v>
      </c>
      <c r="G3794" s="20" t="s">
        <v>418</v>
      </c>
      <c r="H3794" s="23">
        <v>2</v>
      </c>
      <c r="I3794" s="23">
        <v>1</v>
      </c>
      <c r="J3794" s="23">
        <v>4</v>
      </c>
      <c r="K3794" s="23">
        <v>3</v>
      </c>
      <c r="L3794" s="23">
        <v>5</v>
      </c>
      <c r="M3794" s="23">
        <v>4</v>
      </c>
      <c r="N3794" s="23">
        <v>4</v>
      </c>
      <c r="O3794" s="23">
        <v>1</v>
      </c>
      <c r="P3794" s="23">
        <v>2</v>
      </c>
      <c r="Q3794" s="23">
        <v>1</v>
      </c>
      <c r="R3794" s="23">
        <v>1</v>
      </c>
      <c r="W3794" s="28">
        <f t="shared" si="456"/>
        <v>28</v>
      </c>
    </row>
    <row r="3795" spans="1:23" outlineLevel="2" x14ac:dyDescent="0.25">
      <c r="A3795" s="20" t="s">
        <v>1572</v>
      </c>
      <c r="B3795" s="20">
        <v>405</v>
      </c>
      <c r="C3795" s="20" t="s">
        <v>903</v>
      </c>
      <c r="D3795" s="20">
        <v>1156</v>
      </c>
      <c r="E3795" s="20" t="s">
        <v>251</v>
      </c>
      <c r="F3795" s="20">
        <v>1157</v>
      </c>
      <c r="G3795" s="20" t="s">
        <v>251</v>
      </c>
      <c r="U3795" s="23">
        <v>1</v>
      </c>
      <c r="W3795" s="28">
        <f t="shared" si="456"/>
        <v>1</v>
      </c>
    </row>
    <row r="3796" spans="1:23" outlineLevel="1" x14ac:dyDescent="0.25">
      <c r="A3796" s="24" t="s">
        <v>2130</v>
      </c>
      <c r="B3796" s="25"/>
      <c r="C3796" s="25"/>
      <c r="D3796" s="25"/>
      <c r="E3796" s="25"/>
      <c r="F3796" s="25"/>
      <c r="G3796" s="25"/>
      <c r="H3796" s="26">
        <f t="shared" ref="H3796:W3796" si="462">SUBTOTAL(9,H3790:H3795)</f>
        <v>4</v>
      </c>
      <c r="I3796" s="26">
        <f t="shared" si="462"/>
        <v>1</v>
      </c>
      <c r="J3796" s="26">
        <f t="shared" si="462"/>
        <v>8</v>
      </c>
      <c r="K3796" s="26">
        <f t="shared" si="462"/>
        <v>3</v>
      </c>
      <c r="L3796" s="26">
        <f t="shared" si="462"/>
        <v>7</v>
      </c>
      <c r="M3796" s="26">
        <f t="shared" si="462"/>
        <v>6</v>
      </c>
      <c r="N3796" s="26">
        <f t="shared" si="462"/>
        <v>7</v>
      </c>
      <c r="O3796" s="26">
        <f t="shared" si="462"/>
        <v>3</v>
      </c>
      <c r="P3796" s="26">
        <f t="shared" si="462"/>
        <v>2</v>
      </c>
      <c r="Q3796" s="26">
        <f t="shared" si="462"/>
        <v>7</v>
      </c>
      <c r="R3796" s="26">
        <f t="shared" si="462"/>
        <v>1</v>
      </c>
      <c r="S3796" s="26">
        <f t="shared" si="462"/>
        <v>3</v>
      </c>
      <c r="T3796" s="26">
        <f t="shared" si="462"/>
        <v>5</v>
      </c>
      <c r="U3796" s="26">
        <f t="shared" si="462"/>
        <v>3</v>
      </c>
      <c r="V3796" s="26">
        <f t="shared" si="462"/>
        <v>8</v>
      </c>
      <c r="W3796" s="28">
        <f t="shared" si="462"/>
        <v>68</v>
      </c>
    </row>
    <row r="3797" spans="1:23" outlineLevel="2" x14ac:dyDescent="0.25">
      <c r="A3797" s="20" t="s">
        <v>1573</v>
      </c>
      <c r="B3797" s="20">
        <v>1452</v>
      </c>
      <c r="C3797" s="20" t="s">
        <v>131</v>
      </c>
      <c r="D3797" s="20">
        <v>1031</v>
      </c>
      <c r="E3797" s="20" t="s">
        <v>33</v>
      </c>
      <c r="F3797" s="20">
        <v>1033</v>
      </c>
      <c r="G3797" s="20" t="s">
        <v>300</v>
      </c>
      <c r="J3797" s="23">
        <v>1</v>
      </c>
      <c r="W3797" s="28">
        <f t="shared" si="456"/>
        <v>1</v>
      </c>
    </row>
    <row r="3798" spans="1:23" outlineLevel="2" x14ac:dyDescent="0.25">
      <c r="A3798" s="20" t="s">
        <v>1573</v>
      </c>
      <c r="B3798" s="20">
        <v>1452</v>
      </c>
      <c r="C3798" s="20" t="s">
        <v>131</v>
      </c>
      <c r="D3798" s="20">
        <v>1065</v>
      </c>
      <c r="E3798" s="20" t="s">
        <v>64</v>
      </c>
      <c r="F3798" s="20">
        <v>1066</v>
      </c>
      <c r="G3798" s="20" t="s">
        <v>347</v>
      </c>
      <c r="V3798" s="23">
        <v>3</v>
      </c>
      <c r="W3798" s="28">
        <f t="shared" si="456"/>
        <v>3</v>
      </c>
    </row>
    <row r="3799" spans="1:23" outlineLevel="2" x14ac:dyDescent="0.25">
      <c r="A3799" s="20" t="s">
        <v>1573</v>
      </c>
      <c r="B3799" s="20">
        <v>1452</v>
      </c>
      <c r="C3799" s="20" t="s">
        <v>131</v>
      </c>
      <c r="D3799" s="20">
        <v>1739</v>
      </c>
      <c r="E3799" s="20" t="s">
        <v>96</v>
      </c>
      <c r="F3799" s="20">
        <v>1715</v>
      </c>
      <c r="G3799" s="20" t="s">
        <v>96</v>
      </c>
      <c r="T3799" s="23">
        <v>1</v>
      </c>
      <c r="U3799" s="23">
        <v>1</v>
      </c>
      <c r="V3799" s="23">
        <v>1</v>
      </c>
      <c r="W3799" s="28">
        <f t="shared" si="456"/>
        <v>3</v>
      </c>
    </row>
    <row r="3800" spans="1:23" outlineLevel="2" x14ac:dyDescent="0.25">
      <c r="A3800" s="20" t="s">
        <v>1573</v>
      </c>
      <c r="B3800" s="20">
        <v>1452</v>
      </c>
      <c r="C3800" s="20" t="s">
        <v>131</v>
      </c>
      <c r="D3800" s="20">
        <v>1067</v>
      </c>
      <c r="E3800" s="20" t="s">
        <v>97</v>
      </c>
      <c r="F3800" s="20">
        <v>1068</v>
      </c>
      <c r="G3800" s="20" t="s">
        <v>97</v>
      </c>
      <c r="V3800" s="23">
        <v>1</v>
      </c>
      <c r="W3800" s="28">
        <f t="shared" si="456"/>
        <v>1</v>
      </c>
    </row>
    <row r="3801" spans="1:23" outlineLevel="2" x14ac:dyDescent="0.25">
      <c r="A3801" s="20" t="s">
        <v>1573</v>
      </c>
      <c r="B3801" s="20">
        <v>1452</v>
      </c>
      <c r="C3801" s="20" t="s">
        <v>131</v>
      </c>
      <c r="D3801" s="20">
        <v>1452</v>
      </c>
      <c r="E3801" s="20" t="s">
        <v>131</v>
      </c>
      <c r="F3801" s="20">
        <v>834</v>
      </c>
      <c r="G3801" s="20" t="s">
        <v>510</v>
      </c>
      <c r="K3801" s="23">
        <v>1</v>
      </c>
      <c r="W3801" s="28">
        <f t="shared" si="456"/>
        <v>1</v>
      </c>
    </row>
    <row r="3802" spans="1:23" outlineLevel="2" x14ac:dyDescent="0.25">
      <c r="A3802" s="20" t="s">
        <v>1573</v>
      </c>
      <c r="B3802" s="20">
        <v>1452</v>
      </c>
      <c r="C3802" s="20" t="s">
        <v>131</v>
      </c>
      <c r="D3802" s="20">
        <v>1452</v>
      </c>
      <c r="E3802" s="20" t="s">
        <v>131</v>
      </c>
      <c r="F3802" s="20">
        <v>586</v>
      </c>
      <c r="G3802" s="20" t="s">
        <v>511</v>
      </c>
      <c r="J3802" s="23">
        <v>3</v>
      </c>
      <c r="K3802" s="23">
        <v>2</v>
      </c>
      <c r="L3802" s="23">
        <v>8</v>
      </c>
      <c r="W3802" s="28">
        <f t="shared" si="456"/>
        <v>13</v>
      </c>
    </row>
    <row r="3803" spans="1:23" outlineLevel="2" x14ac:dyDescent="0.25">
      <c r="A3803" s="20" t="s">
        <v>1573</v>
      </c>
      <c r="B3803" s="20">
        <v>1452</v>
      </c>
      <c r="C3803" s="20" t="s">
        <v>131</v>
      </c>
      <c r="D3803" s="20">
        <v>1452</v>
      </c>
      <c r="E3803" s="20" t="s">
        <v>131</v>
      </c>
      <c r="F3803" s="20">
        <v>836</v>
      </c>
      <c r="G3803" s="20" t="s">
        <v>512</v>
      </c>
      <c r="J3803" s="23">
        <v>1</v>
      </c>
      <c r="K3803" s="23">
        <v>5</v>
      </c>
      <c r="M3803" s="23">
        <v>5</v>
      </c>
      <c r="N3803" s="23">
        <v>5</v>
      </c>
      <c r="W3803" s="28">
        <f t="shared" si="456"/>
        <v>16</v>
      </c>
    </row>
    <row r="3804" spans="1:23" outlineLevel="2" x14ac:dyDescent="0.25">
      <c r="A3804" s="20" t="s">
        <v>1573</v>
      </c>
      <c r="B3804" s="20">
        <v>1452</v>
      </c>
      <c r="C3804" s="20" t="s">
        <v>131</v>
      </c>
      <c r="D3804" s="20">
        <v>1452</v>
      </c>
      <c r="E3804" s="20" t="s">
        <v>131</v>
      </c>
      <c r="F3804" s="20">
        <v>1454</v>
      </c>
      <c r="G3804" s="20" t="s">
        <v>513</v>
      </c>
      <c r="T3804" s="23">
        <v>54</v>
      </c>
      <c r="U3804" s="23">
        <v>61</v>
      </c>
      <c r="V3804" s="23">
        <v>54</v>
      </c>
      <c r="W3804" s="28">
        <f t="shared" si="456"/>
        <v>169</v>
      </c>
    </row>
    <row r="3805" spans="1:23" outlineLevel="2" x14ac:dyDescent="0.25">
      <c r="A3805" s="20" t="s">
        <v>1573</v>
      </c>
      <c r="B3805" s="20">
        <v>1452</v>
      </c>
      <c r="C3805" s="20" t="s">
        <v>131</v>
      </c>
      <c r="D3805" s="20">
        <v>1452</v>
      </c>
      <c r="E3805" s="20" t="s">
        <v>131</v>
      </c>
      <c r="F3805" s="20">
        <v>1453</v>
      </c>
      <c r="G3805" s="20" t="s">
        <v>514</v>
      </c>
      <c r="R3805" s="23">
        <v>36</v>
      </c>
      <c r="S3805" s="23">
        <v>49</v>
      </c>
      <c r="W3805" s="28">
        <f t="shared" ref="W3805:W3875" si="463">SUM(H3805:V3805)</f>
        <v>85</v>
      </c>
    </row>
    <row r="3806" spans="1:23" outlineLevel="2" x14ac:dyDescent="0.25">
      <c r="A3806" s="20" t="s">
        <v>1573</v>
      </c>
      <c r="B3806" s="20">
        <v>1452</v>
      </c>
      <c r="C3806" s="20" t="s">
        <v>131</v>
      </c>
      <c r="D3806" s="20">
        <v>1452</v>
      </c>
      <c r="E3806" s="20" t="s">
        <v>131</v>
      </c>
      <c r="F3806" s="20">
        <v>581</v>
      </c>
      <c r="G3806" s="20" t="s">
        <v>515</v>
      </c>
      <c r="H3806" s="23">
        <v>31</v>
      </c>
      <c r="M3806" s="23">
        <v>9</v>
      </c>
      <c r="N3806" s="23">
        <v>1</v>
      </c>
      <c r="O3806" s="23">
        <v>2</v>
      </c>
      <c r="W3806" s="28">
        <f t="shared" si="463"/>
        <v>43</v>
      </c>
    </row>
    <row r="3807" spans="1:23" outlineLevel="2" x14ac:dyDescent="0.25">
      <c r="A3807" s="20" t="s">
        <v>1573</v>
      </c>
      <c r="B3807" s="20">
        <v>1452</v>
      </c>
      <c r="C3807" s="20" t="s">
        <v>131</v>
      </c>
      <c r="D3807" s="20">
        <v>1452</v>
      </c>
      <c r="E3807" s="20" t="s">
        <v>131</v>
      </c>
      <c r="F3807" s="20">
        <v>585</v>
      </c>
      <c r="G3807" s="20" t="s">
        <v>516</v>
      </c>
      <c r="O3807" s="23">
        <v>36</v>
      </c>
      <c r="P3807" s="23">
        <v>64</v>
      </c>
      <c r="Q3807" s="23">
        <v>65</v>
      </c>
      <c r="W3807" s="28">
        <f t="shared" si="463"/>
        <v>165</v>
      </c>
    </row>
    <row r="3808" spans="1:23" outlineLevel="2" x14ac:dyDescent="0.25">
      <c r="A3808" s="20" t="s">
        <v>1573</v>
      </c>
      <c r="B3808" s="20">
        <v>1452</v>
      </c>
      <c r="C3808" s="20" t="s">
        <v>131</v>
      </c>
      <c r="D3808" s="20">
        <v>1452</v>
      </c>
      <c r="E3808" s="20" t="s">
        <v>131</v>
      </c>
      <c r="F3808" s="20">
        <v>583</v>
      </c>
      <c r="G3808" s="20" t="s">
        <v>517</v>
      </c>
      <c r="J3808" s="23">
        <v>61</v>
      </c>
      <c r="K3808" s="23">
        <v>48</v>
      </c>
      <c r="L3808" s="23">
        <v>47</v>
      </c>
      <c r="M3808" s="23">
        <v>53</v>
      </c>
      <c r="N3808" s="23">
        <v>48</v>
      </c>
      <c r="W3808" s="28">
        <f t="shared" si="463"/>
        <v>257</v>
      </c>
    </row>
    <row r="3809" spans="1:23" outlineLevel="2" x14ac:dyDescent="0.25">
      <c r="A3809" s="20" t="s">
        <v>1573</v>
      </c>
      <c r="B3809" s="20">
        <v>1452</v>
      </c>
      <c r="C3809" s="20" t="s">
        <v>131</v>
      </c>
      <c r="D3809" s="20">
        <v>1452</v>
      </c>
      <c r="E3809" s="20" t="s">
        <v>131</v>
      </c>
      <c r="F3809" s="20">
        <v>838</v>
      </c>
      <c r="G3809" s="20" t="s">
        <v>518</v>
      </c>
      <c r="O3809" s="23">
        <v>6</v>
      </c>
      <c r="P3809" s="23">
        <v>5</v>
      </c>
      <c r="Q3809" s="23">
        <v>5</v>
      </c>
      <c r="W3809" s="28">
        <f t="shared" si="463"/>
        <v>16</v>
      </c>
    </row>
    <row r="3810" spans="1:23" outlineLevel="2" x14ac:dyDescent="0.25">
      <c r="A3810" s="20" t="s">
        <v>1573</v>
      </c>
      <c r="B3810" s="20">
        <v>1452</v>
      </c>
      <c r="C3810" s="20" t="s">
        <v>131</v>
      </c>
      <c r="D3810" s="20">
        <v>703</v>
      </c>
      <c r="E3810" s="20" t="s">
        <v>145</v>
      </c>
      <c r="F3810" s="20">
        <v>706</v>
      </c>
      <c r="G3810" s="20" t="s">
        <v>593</v>
      </c>
      <c r="N3810" s="23">
        <v>1</v>
      </c>
      <c r="W3810" s="28">
        <f t="shared" si="463"/>
        <v>1</v>
      </c>
    </row>
    <row r="3811" spans="1:23" outlineLevel="2" x14ac:dyDescent="0.25">
      <c r="A3811" s="20" t="s">
        <v>1573</v>
      </c>
      <c r="B3811" s="20">
        <v>1452</v>
      </c>
      <c r="C3811" s="20" t="s">
        <v>131</v>
      </c>
      <c r="D3811" s="20">
        <v>703</v>
      </c>
      <c r="E3811" s="20" t="s">
        <v>145</v>
      </c>
      <c r="F3811" s="20">
        <v>705</v>
      </c>
      <c r="G3811" s="20" t="s">
        <v>594</v>
      </c>
      <c r="P3811" s="23">
        <v>1</v>
      </c>
      <c r="W3811" s="28">
        <f t="shared" si="463"/>
        <v>1</v>
      </c>
    </row>
    <row r="3812" spans="1:23" outlineLevel="2" x14ac:dyDescent="0.25">
      <c r="A3812" s="20" t="s">
        <v>1573</v>
      </c>
      <c r="B3812" s="20">
        <v>1452</v>
      </c>
      <c r="C3812" s="20" t="s">
        <v>131</v>
      </c>
      <c r="D3812" s="20">
        <v>765</v>
      </c>
      <c r="E3812" s="20" t="s">
        <v>156</v>
      </c>
      <c r="F3812" s="20">
        <v>770</v>
      </c>
      <c r="G3812" s="20" t="s">
        <v>635</v>
      </c>
      <c r="S3812" s="23">
        <v>1</v>
      </c>
      <c r="W3812" s="28">
        <f t="shared" si="463"/>
        <v>1</v>
      </c>
    </row>
    <row r="3813" spans="1:23" outlineLevel="2" x14ac:dyDescent="0.25">
      <c r="A3813" s="20" t="s">
        <v>1573</v>
      </c>
      <c r="B3813" s="20">
        <v>1452</v>
      </c>
      <c r="C3813" s="20" t="s">
        <v>131</v>
      </c>
      <c r="D3813" s="20">
        <v>1738</v>
      </c>
      <c r="E3813" s="20" t="s">
        <v>202</v>
      </c>
      <c r="F3813" s="20">
        <v>835</v>
      </c>
      <c r="G3813" s="20" t="s">
        <v>801</v>
      </c>
      <c r="O3813" s="23">
        <v>1</v>
      </c>
      <c r="Q3813" s="23">
        <v>1</v>
      </c>
      <c r="W3813" s="28">
        <f t="shared" si="463"/>
        <v>2</v>
      </c>
    </row>
    <row r="3814" spans="1:23" outlineLevel="2" x14ac:dyDescent="0.25">
      <c r="A3814" s="20" t="s">
        <v>1573</v>
      </c>
      <c r="B3814" s="20">
        <v>1452</v>
      </c>
      <c r="C3814" s="20" t="s">
        <v>131</v>
      </c>
      <c r="D3814" s="20">
        <v>1139</v>
      </c>
      <c r="E3814" s="20" t="s">
        <v>253</v>
      </c>
      <c r="F3814" s="20">
        <v>1140</v>
      </c>
      <c r="G3814" s="20" t="s">
        <v>841</v>
      </c>
      <c r="T3814" s="23">
        <v>1</v>
      </c>
      <c r="V3814" s="23">
        <v>3</v>
      </c>
      <c r="W3814" s="28">
        <f t="shared" si="463"/>
        <v>4</v>
      </c>
    </row>
    <row r="3815" spans="1:23" outlineLevel="2" x14ac:dyDescent="0.25">
      <c r="A3815" s="20" t="s">
        <v>1573</v>
      </c>
      <c r="B3815" s="20">
        <v>1452</v>
      </c>
      <c r="C3815" s="20" t="s">
        <v>131</v>
      </c>
      <c r="D3815" s="20">
        <v>1139</v>
      </c>
      <c r="E3815" s="20" t="s">
        <v>253</v>
      </c>
      <c r="F3815" s="20">
        <v>1141</v>
      </c>
      <c r="G3815" s="20" t="s">
        <v>842</v>
      </c>
      <c r="V3815" s="23">
        <v>1</v>
      </c>
      <c r="W3815" s="28">
        <f t="shared" si="463"/>
        <v>1</v>
      </c>
    </row>
    <row r="3816" spans="1:23" outlineLevel="1" x14ac:dyDescent="0.25">
      <c r="A3816" s="24" t="s">
        <v>2131</v>
      </c>
      <c r="B3816" s="25"/>
      <c r="C3816" s="25"/>
      <c r="D3816" s="25"/>
      <c r="E3816" s="25"/>
      <c r="F3816" s="25"/>
      <c r="G3816" s="25"/>
      <c r="H3816" s="26">
        <f t="shared" ref="H3816:W3816" si="464">SUBTOTAL(9,H3797:H3815)</f>
        <v>31</v>
      </c>
      <c r="I3816" s="26">
        <f t="shared" si="464"/>
        <v>0</v>
      </c>
      <c r="J3816" s="26">
        <f t="shared" si="464"/>
        <v>66</v>
      </c>
      <c r="K3816" s="26">
        <f t="shared" si="464"/>
        <v>56</v>
      </c>
      <c r="L3816" s="26">
        <f t="shared" si="464"/>
        <v>55</v>
      </c>
      <c r="M3816" s="26">
        <f t="shared" si="464"/>
        <v>67</v>
      </c>
      <c r="N3816" s="26">
        <f t="shared" si="464"/>
        <v>55</v>
      </c>
      <c r="O3816" s="26">
        <f t="shared" si="464"/>
        <v>45</v>
      </c>
      <c r="P3816" s="26">
        <f t="shared" si="464"/>
        <v>70</v>
      </c>
      <c r="Q3816" s="26">
        <f t="shared" si="464"/>
        <v>71</v>
      </c>
      <c r="R3816" s="26">
        <f t="shared" si="464"/>
        <v>36</v>
      </c>
      <c r="S3816" s="26">
        <f t="shared" si="464"/>
        <v>50</v>
      </c>
      <c r="T3816" s="26">
        <f t="shared" si="464"/>
        <v>56</v>
      </c>
      <c r="U3816" s="26">
        <f t="shared" si="464"/>
        <v>62</v>
      </c>
      <c r="V3816" s="26">
        <f t="shared" si="464"/>
        <v>63</v>
      </c>
      <c r="W3816" s="28">
        <f t="shared" si="464"/>
        <v>783</v>
      </c>
    </row>
    <row r="3817" spans="1:23" outlineLevel="2" x14ac:dyDescent="0.25">
      <c r="A3817" s="20" t="s">
        <v>1574</v>
      </c>
      <c r="B3817" s="20">
        <v>1065</v>
      </c>
      <c r="C3817" s="20" t="s">
        <v>64</v>
      </c>
      <c r="D3817" s="20">
        <v>1065</v>
      </c>
      <c r="E3817" s="20" t="s">
        <v>64</v>
      </c>
      <c r="F3817" s="20">
        <v>1066</v>
      </c>
      <c r="G3817" s="20" t="s">
        <v>347</v>
      </c>
      <c r="S3817" s="23">
        <v>50</v>
      </c>
      <c r="T3817" s="23">
        <v>47</v>
      </c>
      <c r="U3817" s="23">
        <v>47</v>
      </c>
      <c r="V3817" s="23">
        <v>52</v>
      </c>
      <c r="W3817" s="28">
        <f t="shared" si="463"/>
        <v>196</v>
      </c>
    </row>
    <row r="3818" spans="1:23" outlineLevel="2" x14ac:dyDescent="0.25">
      <c r="A3818" s="20" t="s">
        <v>1574</v>
      </c>
      <c r="B3818" s="20">
        <v>1065</v>
      </c>
      <c r="C3818" s="20" t="s">
        <v>64</v>
      </c>
      <c r="D3818" s="20">
        <v>1067</v>
      </c>
      <c r="E3818" s="20" t="s">
        <v>97</v>
      </c>
      <c r="F3818" s="20">
        <v>1068</v>
      </c>
      <c r="G3818" s="20" t="s">
        <v>97</v>
      </c>
      <c r="U3818" s="23">
        <v>1</v>
      </c>
      <c r="W3818" s="28">
        <f t="shared" si="463"/>
        <v>1</v>
      </c>
    </row>
    <row r="3819" spans="1:23" outlineLevel="2" x14ac:dyDescent="0.25">
      <c r="A3819" s="20" t="s">
        <v>1574</v>
      </c>
      <c r="B3819" s="20">
        <v>1065</v>
      </c>
      <c r="C3819" s="20" t="s">
        <v>64</v>
      </c>
      <c r="D3819" s="20">
        <v>1452</v>
      </c>
      <c r="E3819" s="20" t="s">
        <v>131</v>
      </c>
      <c r="F3819" s="20">
        <v>1454</v>
      </c>
      <c r="G3819" s="20" t="s">
        <v>513</v>
      </c>
      <c r="T3819" s="23">
        <v>2</v>
      </c>
      <c r="V3819" s="23">
        <v>1</v>
      </c>
      <c r="W3819" s="28">
        <f t="shared" si="463"/>
        <v>3</v>
      </c>
    </row>
    <row r="3820" spans="1:23" outlineLevel="2" x14ac:dyDescent="0.25">
      <c r="A3820" s="20" t="s">
        <v>1574</v>
      </c>
      <c r="B3820" s="20">
        <v>703</v>
      </c>
      <c r="C3820" s="20" t="s">
        <v>145</v>
      </c>
      <c r="D3820" s="20">
        <v>9</v>
      </c>
      <c r="E3820" s="20" t="s">
        <v>21</v>
      </c>
      <c r="F3820" s="20">
        <v>10</v>
      </c>
      <c r="G3820" s="20" t="s">
        <v>264</v>
      </c>
      <c r="K3820" s="23">
        <v>1</v>
      </c>
      <c r="W3820" s="28">
        <f t="shared" si="463"/>
        <v>1</v>
      </c>
    </row>
    <row r="3821" spans="1:23" outlineLevel="2" x14ac:dyDescent="0.25">
      <c r="A3821" s="20" t="s">
        <v>1574</v>
      </c>
      <c r="B3821" s="20">
        <v>703</v>
      </c>
      <c r="C3821" s="20" t="s">
        <v>145</v>
      </c>
      <c r="D3821" s="20">
        <v>225</v>
      </c>
      <c r="E3821" s="20" t="s">
        <v>76</v>
      </c>
      <c r="F3821" s="20">
        <v>226</v>
      </c>
      <c r="G3821" s="20" t="s">
        <v>364</v>
      </c>
      <c r="R3821" s="23">
        <v>1</v>
      </c>
      <c r="W3821" s="28">
        <f t="shared" si="463"/>
        <v>1</v>
      </c>
    </row>
    <row r="3822" spans="1:23" outlineLevel="2" x14ac:dyDescent="0.25">
      <c r="A3822" s="20" t="s">
        <v>1574</v>
      </c>
      <c r="B3822" s="20">
        <v>703</v>
      </c>
      <c r="C3822" s="20" t="s">
        <v>145</v>
      </c>
      <c r="D3822" s="20">
        <v>264</v>
      </c>
      <c r="E3822" s="20" t="s">
        <v>87</v>
      </c>
      <c r="F3822" s="20">
        <v>265</v>
      </c>
      <c r="G3822" s="20" t="s">
        <v>384</v>
      </c>
      <c r="M3822" s="23">
        <v>2</v>
      </c>
      <c r="W3822" s="28">
        <f t="shared" si="463"/>
        <v>2</v>
      </c>
    </row>
    <row r="3823" spans="1:23" outlineLevel="2" x14ac:dyDescent="0.25">
      <c r="A3823" s="20" t="s">
        <v>1574</v>
      </c>
      <c r="B3823" s="20">
        <v>703</v>
      </c>
      <c r="C3823" s="20" t="s">
        <v>145</v>
      </c>
      <c r="D3823" s="20">
        <v>1067</v>
      </c>
      <c r="E3823" s="20" t="s">
        <v>97</v>
      </c>
      <c r="F3823" s="20">
        <v>1068</v>
      </c>
      <c r="G3823" s="20" t="s">
        <v>97</v>
      </c>
      <c r="T3823" s="23">
        <v>1</v>
      </c>
      <c r="W3823" s="28">
        <f t="shared" si="463"/>
        <v>1</v>
      </c>
    </row>
    <row r="3824" spans="1:23" outlineLevel="2" x14ac:dyDescent="0.25">
      <c r="A3824" s="20" t="s">
        <v>1574</v>
      </c>
      <c r="B3824" s="20">
        <v>703</v>
      </c>
      <c r="C3824" s="20" t="s">
        <v>145</v>
      </c>
      <c r="D3824" s="20">
        <v>703</v>
      </c>
      <c r="E3824" s="20" t="s">
        <v>145</v>
      </c>
      <c r="F3824" s="20">
        <v>706</v>
      </c>
      <c r="G3824" s="20" t="s">
        <v>593</v>
      </c>
      <c r="J3824" s="23">
        <v>39</v>
      </c>
      <c r="K3824" s="23">
        <v>28</v>
      </c>
      <c r="L3824" s="23">
        <v>29</v>
      </c>
      <c r="M3824" s="23">
        <v>38</v>
      </c>
      <c r="N3824" s="23">
        <v>36</v>
      </c>
      <c r="W3824" s="28">
        <f t="shared" si="463"/>
        <v>170</v>
      </c>
    </row>
    <row r="3825" spans="1:23" outlineLevel="2" x14ac:dyDescent="0.25">
      <c r="A3825" s="20" t="s">
        <v>1574</v>
      </c>
      <c r="B3825" s="20">
        <v>703</v>
      </c>
      <c r="C3825" s="20" t="s">
        <v>145</v>
      </c>
      <c r="D3825" s="20">
        <v>703</v>
      </c>
      <c r="E3825" s="20" t="s">
        <v>145</v>
      </c>
      <c r="F3825" s="20">
        <v>705</v>
      </c>
      <c r="G3825" s="20" t="s">
        <v>594</v>
      </c>
      <c r="O3825" s="23">
        <v>35</v>
      </c>
      <c r="P3825" s="23">
        <v>38</v>
      </c>
      <c r="Q3825" s="23">
        <v>39</v>
      </c>
      <c r="R3825" s="23">
        <v>43</v>
      </c>
      <c r="W3825" s="28">
        <f t="shared" si="463"/>
        <v>155</v>
      </c>
    </row>
    <row r="3826" spans="1:23" outlineLevel="1" x14ac:dyDescent="0.25">
      <c r="A3826" s="24" t="s">
        <v>2132</v>
      </c>
      <c r="B3826" s="25"/>
      <c r="C3826" s="25"/>
      <c r="D3826" s="25"/>
      <c r="E3826" s="25"/>
      <c r="F3826" s="25"/>
      <c r="G3826" s="25"/>
      <c r="H3826" s="26">
        <f t="shared" ref="H3826:W3826" si="465">SUBTOTAL(9,H3817:H3825)</f>
        <v>0</v>
      </c>
      <c r="I3826" s="26">
        <f t="shared" si="465"/>
        <v>0</v>
      </c>
      <c r="J3826" s="26">
        <f t="shared" si="465"/>
        <v>39</v>
      </c>
      <c r="K3826" s="26">
        <f t="shared" si="465"/>
        <v>29</v>
      </c>
      <c r="L3826" s="26">
        <f t="shared" si="465"/>
        <v>29</v>
      </c>
      <c r="M3826" s="26">
        <f t="shared" si="465"/>
        <v>40</v>
      </c>
      <c r="N3826" s="26">
        <f t="shared" si="465"/>
        <v>36</v>
      </c>
      <c r="O3826" s="26">
        <f t="shared" si="465"/>
        <v>35</v>
      </c>
      <c r="P3826" s="26">
        <f t="shared" si="465"/>
        <v>38</v>
      </c>
      <c r="Q3826" s="26">
        <f t="shared" si="465"/>
        <v>39</v>
      </c>
      <c r="R3826" s="26">
        <f t="shared" si="465"/>
        <v>44</v>
      </c>
      <c r="S3826" s="26">
        <f t="shared" si="465"/>
        <v>50</v>
      </c>
      <c r="T3826" s="26">
        <f t="shared" si="465"/>
        <v>50</v>
      </c>
      <c r="U3826" s="26">
        <f t="shared" si="465"/>
        <v>48</v>
      </c>
      <c r="V3826" s="26">
        <f t="shared" si="465"/>
        <v>53</v>
      </c>
      <c r="W3826" s="28">
        <f t="shared" si="465"/>
        <v>530</v>
      </c>
    </row>
    <row r="3827" spans="1:23" outlineLevel="2" x14ac:dyDescent="0.25">
      <c r="A3827" s="20" t="s">
        <v>1575</v>
      </c>
      <c r="B3827" s="20">
        <v>1002</v>
      </c>
      <c r="C3827" s="20" t="s">
        <v>58</v>
      </c>
      <c r="D3827" s="20">
        <v>210</v>
      </c>
      <c r="E3827" s="20" t="s">
        <v>71</v>
      </c>
      <c r="F3827" s="20">
        <v>213</v>
      </c>
      <c r="G3827" s="20" t="s">
        <v>358</v>
      </c>
      <c r="J3827" s="23">
        <v>2</v>
      </c>
      <c r="K3827" s="23">
        <v>1</v>
      </c>
      <c r="M3827" s="23">
        <v>3</v>
      </c>
      <c r="N3827" s="23">
        <v>1</v>
      </c>
      <c r="O3827" s="23">
        <v>4</v>
      </c>
      <c r="R3827" s="23">
        <v>2</v>
      </c>
      <c r="S3827" s="23">
        <v>2</v>
      </c>
      <c r="T3827" s="23">
        <v>2</v>
      </c>
      <c r="U3827" s="23">
        <v>2</v>
      </c>
      <c r="V3827" s="23">
        <v>1</v>
      </c>
      <c r="W3827" s="28">
        <f t="shared" si="463"/>
        <v>20</v>
      </c>
    </row>
    <row r="3828" spans="1:23" outlineLevel="1" x14ac:dyDescent="0.25">
      <c r="A3828" s="24" t="s">
        <v>2133</v>
      </c>
      <c r="B3828" s="25"/>
      <c r="C3828" s="25"/>
      <c r="D3828" s="25"/>
      <c r="E3828" s="25"/>
      <c r="F3828" s="25"/>
      <c r="G3828" s="25"/>
      <c r="H3828" s="26">
        <f t="shared" ref="H3828:W3828" si="466">SUBTOTAL(9,H3827:H3827)</f>
        <v>0</v>
      </c>
      <c r="I3828" s="26">
        <f t="shared" si="466"/>
        <v>0</v>
      </c>
      <c r="J3828" s="26">
        <f t="shared" si="466"/>
        <v>2</v>
      </c>
      <c r="K3828" s="26">
        <f t="shared" si="466"/>
        <v>1</v>
      </c>
      <c r="L3828" s="26">
        <f t="shared" si="466"/>
        <v>0</v>
      </c>
      <c r="M3828" s="26">
        <f t="shared" si="466"/>
        <v>3</v>
      </c>
      <c r="N3828" s="26">
        <f t="shared" si="466"/>
        <v>1</v>
      </c>
      <c r="O3828" s="26">
        <f t="shared" si="466"/>
        <v>4</v>
      </c>
      <c r="P3828" s="26">
        <f t="shared" si="466"/>
        <v>0</v>
      </c>
      <c r="Q3828" s="26">
        <f t="shared" si="466"/>
        <v>0</v>
      </c>
      <c r="R3828" s="26">
        <f t="shared" si="466"/>
        <v>2</v>
      </c>
      <c r="S3828" s="26">
        <f t="shared" si="466"/>
        <v>2</v>
      </c>
      <c r="T3828" s="26">
        <f t="shared" si="466"/>
        <v>2</v>
      </c>
      <c r="U3828" s="26">
        <f t="shared" si="466"/>
        <v>2</v>
      </c>
      <c r="V3828" s="26">
        <f t="shared" si="466"/>
        <v>1</v>
      </c>
      <c r="W3828" s="28">
        <f t="shared" si="466"/>
        <v>20</v>
      </c>
    </row>
    <row r="3829" spans="1:23" outlineLevel="2" x14ac:dyDescent="0.25">
      <c r="A3829" s="20" t="s">
        <v>1576</v>
      </c>
      <c r="B3829" s="20">
        <v>1457</v>
      </c>
      <c r="C3829" s="20" t="s">
        <v>136</v>
      </c>
      <c r="D3829" s="20">
        <v>1739</v>
      </c>
      <c r="E3829" s="20" t="s">
        <v>96</v>
      </c>
      <c r="F3829" s="20">
        <v>1715</v>
      </c>
      <c r="G3829" s="20" t="s">
        <v>96</v>
      </c>
      <c r="S3829" s="23">
        <v>1</v>
      </c>
      <c r="W3829" s="28">
        <f t="shared" si="463"/>
        <v>1</v>
      </c>
    </row>
    <row r="3830" spans="1:23" outlineLevel="2" x14ac:dyDescent="0.25">
      <c r="A3830" s="20" t="s">
        <v>1576</v>
      </c>
      <c r="B3830" s="20">
        <v>1457</v>
      </c>
      <c r="C3830" s="20" t="s">
        <v>136</v>
      </c>
      <c r="D3830" s="20">
        <v>1508</v>
      </c>
      <c r="E3830" s="20" t="s">
        <v>127</v>
      </c>
      <c r="F3830" s="20">
        <v>609</v>
      </c>
      <c r="G3830" s="20" t="s">
        <v>486</v>
      </c>
      <c r="V3830" s="23">
        <v>1</v>
      </c>
      <c r="W3830" s="28">
        <f t="shared" si="463"/>
        <v>1</v>
      </c>
    </row>
    <row r="3831" spans="1:23" outlineLevel="2" x14ac:dyDescent="0.25">
      <c r="A3831" s="20" t="s">
        <v>1576</v>
      </c>
      <c r="B3831" s="20">
        <v>1457</v>
      </c>
      <c r="C3831" s="20" t="s">
        <v>136</v>
      </c>
      <c r="D3831" s="20">
        <v>1457</v>
      </c>
      <c r="E3831" s="20" t="s">
        <v>136</v>
      </c>
      <c r="F3831" s="20">
        <v>807</v>
      </c>
      <c r="G3831" s="20" t="s">
        <v>545</v>
      </c>
      <c r="H3831" s="23">
        <v>6</v>
      </c>
      <c r="J3831" s="23">
        <v>9</v>
      </c>
      <c r="K3831" s="23">
        <v>8</v>
      </c>
      <c r="L3831" s="23">
        <v>8</v>
      </c>
      <c r="M3831" s="23">
        <v>10</v>
      </c>
      <c r="N3831" s="23">
        <v>10</v>
      </c>
      <c r="O3831" s="23">
        <v>10</v>
      </c>
      <c r="W3831" s="28">
        <f t="shared" si="463"/>
        <v>61</v>
      </c>
    </row>
    <row r="3832" spans="1:23" outlineLevel="2" x14ac:dyDescent="0.25">
      <c r="A3832" s="20" t="s">
        <v>1576</v>
      </c>
      <c r="B3832" s="20">
        <v>1457</v>
      </c>
      <c r="C3832" s="20" t="s">
        <v>136</v>
      </c>
      <c r="D3832" s="20">
        <v>1457</v>
      </c>
      <c r="E3832" s="20" t="s">
        <v>136</v>
      </c>
      <c r="F3832" s="20">
        <v>811</v>
      </c>
      <c r="G3832" s="20" t="s">
        <v>549</v>
      </c>
      <c r="S3832" s="23">
        <v>2</v>
      </c>
      <c r="T3832" s="23">
        <v>12</v>
      </c>
      <c r="U3832" s="23">
        <v>6</v>
      </c>
      <c r="V3832" s="23">
        <v>14</v>
      </c>
      <c r="W3832" s="28">
        <f t="shared" si="463"/>
        <v>34</v>
      </c>
    </row>
    <row r="3833" spans="1:23" outlineLevel="2" x14ac:dyDescent="0.25">
      <c r="A3833" s="20" t="s">
        <v>1576</v>
      </c>
      <c r="B3833" s="20">
        <v>1457</v>
      </c>
      <c r="C3833" s="20" t="s">
        <v>136</v>
      </c>
      <c r="D3833" s="20">
        <v>1457</v>
      </c>
      <c r="E3833" s="20" t="s">
        <v>136</v>
      </c>
      <c r="F3833" s="20">
        <v>813</v>
      </c>
      <c r="G3833" s="20" t="s">
        <v>550</v>
      </c>
      <c r="P3833" s="23">
        <v>16</v>
      </c>
      <c r="Q3833" s="23">
        <v>6</v>
      </c>
      <c r="R3833" s="23">
        <v>7</v>
      </c>
      <c r="W3833" s="28">
        <f t="shared" si="463"/>
        <v>29</v>
      </c>
    </row>
    <row r="3834" spans="1:23" outlineLevel="2" x14ac:dyDescent="0.25">
      <c r="A3834" s="20" t="s">
        <v>1576</v>
      </c>
      <c r="B3834" s="20">
        <v>1457</v>
      </c>
      <c r="C3834" s="20" t="s">
        <v>136</v>
      </c>
      <c r="D3834" s="20">
        <v>1467</v>
      </c>
      <c r="E3834" s="20" t="s">
        <v>154</v>
      </c>
      <c r="F3834" s="20">
        <v>1044</v>
      </c>
      <c r="G3834" s="20" t="s">
        <v>624</v>
      </c>
      <c r="R3834" s="23">
        <v>1</v>
      </c>
      <c r="W3834" s="28">
        <f t="shared" si="463"/>
        <v>1</v>
      </c>
    </row>
    <row r="3835" spans="1:23" outlineLevel="2" x14ac:dyDescent="0.25">
      <c r="A3835" s="20" t="s">
        <v>1576</v>
      </c>
      <c r="B3835" s="20">
        <v>1457</v>
      </c>
      <c r="C3835" s="20" t="s">
        <v>136</v>
      </c>
      <c r="D3835" s="20">
        <v>480</v>
      </c>
      <c r="E3835" s="20" t="s">
        <v>208</v>
      </c>
      <c r="F3835" s="20">
        <v>482</v>
      </c>
      <c r="G3835" s="20" t="s">
        <v>810</v>
      </c>
      <c r="U3835" s="23">
        <v>1</v>
      </c>
      <c r="W3835" s="28">
        <f t="shared" si="463"/>
        <v>1</v>
      </c>
    </row>
    <row r="3836" spans="1:23" outlineLevel="2" x14ac:dyDescent="0.25">
      <c r="A3836" s="20" t="s">
        <v>1576</v>
      </c>
      <c r="B3836" s="20">
        <v>1457</v>
      </c>
      <c r="C3836" s="20" t="s">
        <v>136</v>
      </c>
      <c r="D3836" s="20">
        <v>524</v>
      </c>
      <c r="E3836" s="20" t="s">
        <v>215</v>
      </c>
      <c r="F3836" s="20">
        <v>527</v>
      </c>
      <c r="G3836" s="20" t="s">
        <v>827</v>
      </c>
      <c r="P3836" s="23">
        <v>1</v>
      </c>
      <c r="Q3836" s="23">
        <v>1</v>
      </c>
      <c r="W3836" s="28">
        <f t="shared" si="463"/>
        <v>2</v>
      </c>
    </row>
    <row r="3837" spans="1:23" outlineLevel="1" x14ac:dyDescent="0.25">
      <c r="A3837" s="24" t="s">
        <v>2134</v>
      </c>
      <c r="B3837" s="25"/>
      <c r="C3837" s="25"/>
      <c r="D3837" s="25"/>
      <c r="E3837" s="25"/>
      <c r="F3837" s="25"/>
      <c r="G3837" s="25"/>
      <c r="H3837" s="26">
        <f t="shared" ref="H3837:W3837" si="467">SUBTOTAL(9,H3829:H3836)</f>
        <v>6</v>
      </c>
      <c r="I3837" s="26">
        <f t="shared" si="467"/>
        <v>0</v>
      </c>
      <c r="J3837" s="26">
        <f t="shared" si="467"/>
        <v>9</v>
      </c>
      <c r="K3837" s="26">
        <f t="shared" si="467"/>
        <v>8</v>
      </c>
      <c r="L3837" s="26">
        <f t="shared" si="467"/>
        <v>8</v>
      </c>
      <c r="M3837" s="26">
        <f t="shared" si="467"/>
        <v>10</v>
      </c>
      <c r="N3837" s="26">
        <f t="shared" si="467"/>
        <v>10</v>
      </c>
      <c r="O3837" s="26">
        <f t="shared" si="467"/>
        <v>10</v>
      </c>
      <c r="P3837" s="26">
        <f t="shared" si="467"/>
        <v>17</v>
      </c>
      <c r="Q3837" s="26">
        <f t="shared" si="467"/>
        <v>7</v>
      </c>
      <c r="R3837" s="26">
        <f t="shared" si="467"/>
        <v>8</v>
      </c>
      <c r="S3837" s="26">
        <f t="shared" si="467"/>
        <v>3</v>
      </c>
      <c r="T3837" s="26">
        <f t="shared" si="467"/>
        <v>12</v>
      </c>
      <c r="U3837" s="26">
        <f t="shared" si="467"/>
        <v>7</v>
      </c>
      <c r="V3837" s="26">
        <f t="shared" si="467"/>
        <v>15</v>
      </c>
      <c r="W3837" s="28">
        <f t="shared" si="467"/>
        <v>130</v>
      </c>
    </row>
    <row r="3838" spans="1:23" outlineLevel="2" x14ac:dyDescent="0.25">
      <c r="A3838" s="20" t="s">
        <v>1577</v>
      </c>
      <c r="B3838" s="20">
        <v>408</v>
      </c>
      <c r="C3838" s="20" t="s">
        <v>904</v>
      </c>
      <c r="D3838" s="20">
        <v>1400</v>
      </c>
      <c r="E3838" s="20" t="s">
        <v>52</v>
      </c>
      <c r="F3838" s="20">
        <v>999</v>
      </c>
      <c r="G3838" s="20" t="s">
        <v>327</v>
      </c>
      <c r="R3838" s="23">
        <v>1</v>
      </c>
      <c r="W3838" s="28">
        <f t="shared" si="463"/>
        <v>1</v>
      </c>
    </row>
    <row r="3839" spans="1:23" outlineLevel="2" x14ac:dyDescent="0.25">
      <c r="A3839" s="20" t="s">
        <v>1577</v>
      </c>
      <c r="B3839" s="20">
        <v>408</v>
      </c>
      <c r="C3839" s="20" t="s">
        <v>904</v>
      </c>
      <c r="D3839" s="20">
        <v>237</v>
      </c>
      <c r="E3839" s="20" t="s">
        <v>82</v>
      </c>
      <c r="F3839" s="20">
        <v>238</v>
      </c>
      <c r="G3839" s="20" t="s">
        <v>370</v>
      </c>
      <c r="K3839" s="23">
        <v>1</v>
      </c>
      <c r="R3839" s="23">
        <v>1</v>
      </c>
      <c r="W3839" s="28">
        <f t="shared" si="463"/>
        <v>2</v>
      </c>
    </row>
    <row r="3840" spans="1:23" outlineLevel="2" x14ac:dyDescent="0.25">
      <c r="A3840" s="20" t="s">
        <v>1577</v>
      </c>
      <c r="B3840" s="20">
        <v>408</v>
      </c>
      <c r="C3840" s="20" t="s">
        <v>904</v>
      </c>
      <c r="D3840" s="20">
        <v>277</v>
      </c>
      <c r="E3840" s="20" t="s">
        <v>90</v>
      </c>
      <c r="F3840" s="20">
        <v>279</v>
      </c>
      <c r="G3840" s="20" t="s">
        <v>389</v>
      </c>
      <c r="T3840" s="23">
        <v>3</v>
      </c>
      <c r="V3840" s="23">
        <v>1</v>
      </c>
      <c r="W3840" s="28">
        <f t="shared" si="463"/>
        <v>4</v>
      </c>
    </row>
    <row r="3841" spans="1:23" outlineLevel="2" x14ac:dyDescent="0.25">
      <c r="A3841" s="20" t="s">
        <v>1577</v>
      </c>
      <c r="B3841" s="20">
        <v>408</v>
      </c>
      <c r="C3841" s="20" t="s">
        <v>904</v>
      </c>
      <c r="D3841" s="20">
        <v>277</v>
      </c>
      <c r="E3841" s="20" t="s">
        <v>90</v>
      </c>
      <c r="F3841" s="20">
        <v>278</v>
      </c>
      <c r="G3841" s="20" t="s">
        <v>390</v>
      </c>
      <c r="K3841" s="23">
        <v>2</v>
      </c>
      <c r="L3841" s="23">
        <v>3</v>
      </c>
      <c r="M3841" s="23">
        <v>4</v>
      </c>
      <c r="N3841" s="23">
        <v>1</v>
      </c>
      <c r="P3841" s="23">
        <v>4</v>
      </c>
      <c r="R3841" s="23">
        <v>5</v>
      </c>
      <c r="W3841" s="28">
        <f t="shared" si="463"/>
        <v>19</v>
      </c>
    </row>
    <row r="3842" spans="1:23" outlineLevel="2" x14ac:dyDescent="0.25">
      <c r="A3842" s="20" t="s">
        <v>1577</v>
      </c>
      <c r="B3842" s="20">
        <v>408</v>
      </c>
      <c r="C3842" s="20" t="s">
        <v>904</v>
      </c>
      <c r="D3842" s="20">
        <v>1156</v>
      </c>
      <c r="E3842" s="20" t="s">
        <v>251</v>
      </c>
      <c r="F3842" s="20">
        <v>1157</v>
      </c>
      <c r="G3842" s="20" t="s">
        <v>251</v>
      </c>
      <c r="S3842" s="23">
        <v>1</v>
      </c>
      <c r="T3842" s="23">
        <v>2</v>
      </c>
      <c r="U3842" s="23">
        <v>2</v>
      </c>
      <c r="W3842" s="28">
        <f t="shared" si="463"/>
        <v>5</v>
      </c>
    </row>
    <row r="3843" spans="1:23" outlineLevel="1" x14ac:dyDescent="0.25">
      <c r="A3843" s="24" t="s">
        <v>2135</v>
      </c>
      <c r="B3843" s="25"/>
      <c r="C3843" s="25"/>
      <c r="D3843" s="25"/>
      <c r="E3843" s="25"/>
      <c r="F3843" s="25"/>
      <c r="G3843" s="25"/>
      <c r="H3843" s="26">
        <f t="shared" ref="H3843:W3843" si="468">SUBTOTAL(9,H3838:H3842)</f>
        <v>0</v>
      </c>
      <c r="I3843" s="26">
        <f t="shared" si="468"/>
        <v>0</v>
      </c>
      <c r="J3843" s="26">
        <f t="shared" si="468"/>
        <v>0</v>
      </c>
      <c r="K3843" s="26">
        <f t="shared" si="468"/>
        <v>3</v>
      </c>
      <c r="L3843" s="26">
        <f t="shared" si="468"/>
        <v>3</v>
      </c>
      <c r="M3843" s="26">
        <f t="shared" si="468"/>
        <v>4</v>
      </c>
      <c r="N3843" s="26">
        <f t="shared" si="468"/>
        <v>1</v>
      </c>
      <c r="O3843" s="26">
        <f t="shared" si="468"/>
        <v>0</v>
      </c>
      <c r="P3843" s="26">
        <f t="shared" si="468"/>
        <v>4</v>
      </c>
      <c r="Q3843" s="26">
        <f t="shared" si="468"/>
        <v>0</v>
      </c>
      <c r="R3843" s="26">
        <f t="shared" si="468"/>
        <v>7</v>
      </c>
      <c r="S3843" s="26">
        <f t="shared" si="468"/>
        <v>1</v>
      </c>
      <c r="T3843" s="26">
        <f t="shared" si="468"/>
        <v>5</v>
      </c>
      <c r="U3843" s="26">
        <f t="shared" si="468"/>
        <v>2</v>
      </c>
      <c r="V3843" s="26">
        <f t="shared" si="468"/>
        <v>1</v>
      </c>
      <c r="W3843" s="28">
        <f t="shared" si="468"/>
        <v>31</v>
      </c>
    </row>
    <row r="3844" spans="1:23" outlineLevel="2" x14ac:dyDescent="0.25">
      <c r="A3844" s="20" t="s">
        <v>1578</v>
      </c>
      <c r="B3844" s="20">
        <v>1450</v>
      </c>
      <c r="C3844" s="20" t="s">
        <v>128</v>
      </c>
      <c r="D3844" s="20">
        <v>1734</v>
      </c>
      <c r="E3844" s="20" t="s">
        <v>20</v>
      </c>
      <c r="F3844" s="20">
        <v>790</v>
      </c>
      <c r="G3844" s="20" t="s">
        <v>263</v>
      </c>
      <c r="K3844" s="23">
        <v>1</v>
      </c>
      <c r="W3844" s="28">
        <f t="shared" si="463"/>
        <v>1</v>
      </c>
    </row>
    <row r="3845" spans="1:23" outlineLevel="2" x14ac:dyDescent="0.25">
      <c r="A3845" s="20" t="s">
        <v>1578</v>
      </c>
      <c r="B3845" s="20">
        <v>1450</v>
      </c>
      <c r="C3845" s="20" t="s">
        <v>128</v>
      </c>
      <c r="D3845" s="20">
        <v>1450</v>
      </c>
      <c r="E3845" s="20" t="s">
        <v>128</v>
      </c>
      <c r="F3845" s="20">
        <v>785</v>
      </c>
      <c r="G3845" s="20" t="s">
        <v>493</v>
      </c>
      <c r="H3845" s="23">
        <v>2</v>
      </c>
      <c r="J3845" s="23">
        <v>1</v>
      </c>
      <c r="K3845" s="23">
        <v>4</v>
      </c>
      <c r="L3845" s="23">
        <v>3</v>
      </c>
      <c r="M3845" s="23">
        <v>2</v>
      </c>
      <c r="N3845" s="23">
        <v>2</v>
      </c>
      <c r="O3845" s="23">
        <v>3</v>
      </c>
      <c r="W3845" s="28">
        <f t="shared" si="463"/>
        <v>17</v>
      </c>
    </row>
    <row r="3846" spans="1:23" outlineLevel="2" x14ac:dyDescent="0.25">
      <c r="A3846" s="20" t="s">
        <v>1578</v>
      </c>
      <c r="B3846" s="20">
        <v>1450</v>
      </c>
      <c r="C3846" s="20" t="s">
        <v>128</v>
      </c>
      <c r="D3846" s="20">
        <v>1450</v>
      </c>
      <c r="E3846" s="20" t="s">
        <v>128</v>
      </c>
      <c r="F3846" s="20">
        <v>787</v>
      </c>
      <c r="G3846" s="20" t="s">
        <v>494</v>
      </c>
      <c r="S3846" s="23">
        <v>1</v>
      </c>
      <c r="T3846" s="23">
        <v>2</v>
      </c>
      <c r="U3846" s="23">
        <v>5</v>
      </c>
      <c r="V3846" s="23">
        <v>4</v>
      </c>
      <c r="W3846" s="28">
        <f t="shared" si="463"/>
        <v>12</v>
      </c>
    </row>
    <row r="3847" spans="1:23" outlineLevel="2" x14ac:dyDescent="0.25">
      <c r="A3847" s="20" t="s">
        <v>1578</v>
      </c>
      <c r="B3847" s="20">
        <v>1450</v>
      </c>
      <c r="C3847" s="20" t="s">
        <v>128</v>
      </c>
      <c r="D3847" s="20">
        <v>1450</v>
      </c>
      <c r="E3847" s="20" t="s">
        <v>128</v>
      </c>
      <c r="F3847" s="20">
        <v>784</v>
      </c>
      <c r="G3847" s="20" t="s">
        <v>495</v>
      </c>
      <c r="P3847" s="23">
        <v>1</v>
      </c>
      <c r="R3847" s="23">
        <v>2</v>
      </c>
      <c r="W3847" s="28">
        <f t="shared" si="463"/>
        <v>3</v>
      </c>
    </row>
    <row r="3848" spans="1:23" outlineLevel="2" x14ac:dyDescent="0.25">
      <c r="A3848" s="20" t="s">
        <v>1578</v>
      </c>
      <c r="B3848" s="20">
        <v>1450</v>
      </c>
      <c r="C3848" s="20" t="s">
        <v>128</v>
      </c>
      <c r="D3848" s="20">
        <v>1450</v>
      </c>
      <c r="E3848" s="20" t="s">
        <v>128</v>
      </c>
      <c r="F3848" s="20">
        <v>788</v>
      </c>
      <c r="G3848" s="20" t="s">
        <v>496</v>
      </c>
      <c r="N3848" s="23">
        <v>1</v>
      </c>
      <c r="O3848" s="23">
        <v>1</v>
      </c>
      <c r="W3848" s="28">
        <f t="shared" si="463"/>
        <v>2</v>
      </c>
    </row>
    <row r="3849" spans="1:23" outlineLevel="1" x14ac:dyDescent="0.25">
      <c r="A3849" s="24" t="s">
        <v>2136</v>
      </c>
      <c r="B3849" s="25"/>
      <c r="C3849" s="25"/>
      <c r="D3849" s="25"/>
      <c r="E3849" s="25"/>
      <c r="F3849" s="25"/>
      <c r="G3849" s="25"/>
      <c r="H3849" s="26">
        <f t="shared" ref="H3849:W3849" si="469">SUBTOTAL(9,H3844:H3848)</f>
        <v>2</v>
      </c>
      <c r="I3849" s="26">
        <f t="shared" si="469"/>
        <v>0</v>
      </c>
      <c r="J3849" s="26">
        <f t="shared" si="469"/>
        <v>1</v>
      </c>
      <c r="K3849" s="26">
        <f t="shared" si="469"/>
        <v>5</v>
      </c>
      <c r="L3849" s="26">
        <f t="shared" si="469"/>
        <v>3</v>
      </c>
      <c r="M3849" s="26">
        <f t="shared" si="469"/>
        <v>2</v>
      </c>
      <c r="N3849" s="26">
        <f t="shared" si="469"/>
        <v>3</v>
      </c>
      <c r="O3849" s="26">
        <f t="shared" si="469"/>
        <v>4</v>
      </c>
      <c r="P3849" s="26">
        <f t="shared" si="469"/>
        <v>1</v>
      </c>
      <c r="Q3849" s="26">
        <f t="shared" si="469"/>
        <v>0</v>
      </c>
      <c r="R3849" s="26">
        <f t="shared" si="469"/>
        <v>2</v>
      </c>
      <c r="S3849" s="26">
        <f t="shared" si="469"/>
        <v>1</v>
      </c>
      <c r="T3849" s="26">
        <f t="shared" si="469"/>
        <v>2</v>
      </c>
      <c r="U3849" s="26">
        <f t="shared" si="469"/>
        <v>5</v>
      </c>
      <c r="V3849" s="26">
        <f t="shared" si="469"/>
        <v>4</v>
      </c>
      <c r="W3849" s="28">
        <f t="shared" si="469"/>
        <v>35</v>
      </c>
    </row>
    <row r="3850" spans="1:23" outlineLevel="2" x14ac:dyDescent="0.25">
      <c r="A3850" s="20" t="s">
        <v>1579</v>
      </c>
      <c r="B3850" s="20">
        <v>1450</v>
      </c>
      <c r="C3850" s="20" t="s">
        <v>128</v>
      </c>
      <c r="D3850" s="20">
        <v>1672</v>
      </c>
      <c r="E3850" s="20" t="s">
        <v>94</v>
      </c>
      <c r="F3850" s="20">
        <v>1673</v>
      </c>
      <c r="G3850" s="20" t="s">
        <v>94</v>
      </c>
      <c r="Q3850" s="23">
        <v>1</v>
      </c>
      <c r="T3850" s="23">
        <v>1</v>
      </c>
      <c r="W3850" s="28">
        <f t="shared" si="463"/>
        <v>2</v>
      </c>
    </row>
    <row r="3851" spans="1:23" outlineLevel="2" x14ac:dyDescent="0.25">
      <c r="A3851" s="20" t="s">
        <v>1579</v>
      </c>
      <c r="B3851" s="20">
        <v>1450</v>
      </c>
      <c r="C3851" s="20" t="s">
        <v>128</v>
      </c>
      <c r="D3851" s="20">
        <v>1739</v>
      </c>
      <c r="E3851" s="20" t="s">
        <v>96</v>
      </c>
      <c r="F3851" s="20">
        <v>1715</v>
      </c>
      <c r="G3851" s="20" t="s">
        <v>96</v>
      </c>
      <c r="Q3851" s="23">
        <v>1</v>
      </c>
      <c r="R3851" s="23">
        <v>1</v>
      </c>
      <c r="S3851" s="23">
        <v>1</v>
      </c>
      <c r="U3851" s="23">
        <v>1</v>
      </c>
      <c r="V3851" s="23">
        <v>1</v>
      </c>
      <c r="W3851" s="28">
        <f t="shared" si="463"/>
        <v>5</v>
      </c>
    </row>
    <row r="3852" spans="1:23" outlineLevel="2" x14ac:dyDescent="0.25">
      <c r="A3852" s="20" t="s">
        <v>1579</v>
      </c>
      <c r="B3852" s="20">
        <v>1450</v>
      </c>
      <c r="C3852" s="20" t="s">
        <v>128</v>
      </c>
      <c r="D3852" s="20">
        <v>1508</v>
      </c>
      <c r="E3852" s="20" t="s">
        <v>127</v>
      </c>
      <c r="F3852" s="20">
        <v>609</v>
      </c>
      <c r="G3852" s="20" t="s">
        <v>486</v>
      </c>
      <c r="U3852" s="23">
        <v>1</v>
      </c>
      <c r="W3852" s="28">
        <f t="shared" si="463"/>
        <v>1</v>
      </c>
    </row>
    <row r="3853" spans="1:23" outlineLevel="2" x14ac:dyDescent="0.25">
      <c r="A3853" s="20" t="s">
        <v>1579</v>
      </c>
      <c r="B3853" s="20">
        <v>1450</v>
      </c>
      <c r="C3853" s="20" t="s">
        <v>128</v>
      </c>
      <c r="D3853" s="20">
        <v>1450</v>
      </c>
      <c r="E3853" s="20" t="s">
        <v>128</v>
      </c>
      <c r="F3853" s="20">
        <v>672</v>
      </c>
      <c r="G3853" s="20" t="s">
        <v>490</v>
      </c>
      <c r="J3853" s="23">
        <v>1</v>
      </c>
      <c r="K3853" s="23">
        <v>2</v>
      </c>
      <c r="L3853" s="23">
        <v>2</v>
      </c>
      <c r="N3853" s="23">
        <v>1</v>
      </c>
      <c r="O3853" s="23">
        <v>3</v>
      </c>
      <c r="W3853" s="28">
        <f t="shared" si="463"/>
        <v>9</v>
      </c>
    </row>
    <row r="3854" spans="1:23" outlineLevel="2" x14ac:dyDescent="0.25">
      <c r="A3854" s="20" t="s">
        <v>1579</v>
      </c>
      <c r="B3854" s="20">
        <v>1450</v>
      </c>
      <c r="C3854" s="20" t="s">
        <v>128</v>
      </c>
      <c r="D3854" s="20">
        <v>1450</v>
      </c>
      <c r="E3854" s="20" t="s">
        <v>128</v>
      </c>
      <c r="F3854" s="20">
        <v>670</v>
      </c>
      <c r="G3854" s="20" t="s">
        <v>491</v>
      </c>
      <c r="S3854" s="23">
        <v>2</v>
      </c>
      <c r="T3854" s="23">
        <v>1</v>
      </c>
      <c r="U3854" s="23">
        <v>4</v>
      </c>
      <c r="V3854" s="23">
        <v>7</v>
      </c>
      <c r="W3854" s="28">
        <f t="shared" si="463"/>
        <v>14</v>
      </c>
    </row>
    <row r="3855" spans="1:23" outlineLevel="2" x14ac:dyDescent="0.25">
      <c r="A3855" s="20" t="s">
        <v>1579</v>
      </c>
      <c r="B3855" s="20">
        <v>1450</v>
      </c>
      <c r="C3855" s="20" t="s">
        <v>128</v>
      </c>
      <c r="D3855" s="20">
        <v>1450</v>
      </c>
      <c r="E3855" s="20" t="s">
        <v>128</v>
      </c>
      <c r="F3855" s="20">
        <v>785</v>
      </c>
      <c r="G3855" s="20" t="s">
        <v>493</v>
      </c>
      <c r="H3855" s="23">
        <v>4</v>
      </c>
      <c r="J3855" s="23">
        <v>15</v>
      </c>
      <c r="K3855" s="23">
        <v>16</v>
      </c>
      <c r="L3855" s="23">
        <v>16</v>
      </c>
      <c r="M3855" s="23">
        <v>18</v>
      </c>
      <c r="N3855" s="23">
        <v>16</v>
      </c>
      <c r="O3855" s="23">
        <v>20</v>
      </c>
      <c r="W3855" s="28">
        <f t="shared" si="463"/>
        <v>105</v>
      </c>
    </row>
    <row r="3856" spans="1:23" outlineLevel="2" x14ac:dyDescent="0.25">
      <c r="A3856" s="20" t="s">
        <v>1579</v>
      </c>
      <c r="B3856" s="20">
        <v>1450</v>
      </c>
      <c r="C3856" s="20" t="s">
        <v>128</v>
      </c>
      <c r="D3856" s="20">
        <v>1450</v>
      </c>
      <c r="E3856" s="20" t="s">
        <v>128</v>
      </c>
      <c r="F3856" s="20">
        <v>787</v>
      </c>
      <c r="G3856" s="20" t="s">
        <v>494</v>
      </c>
      <c r="S3856" s="23">
        <v>67</v>
      </c>
      <c r="T3856" s="23">
        <v>52</v>
      </c>
      <c r="U3856" s="23">
        <v>81</v>
      </c>
      <c r="V3856" s="23">
        <v>57</v>
      </c>
      <c r="W3856" s="28">
        <f t="shared" si="463"/>
        <v>257</v>
      </c>
    </row>
    <row r="3857" spans="1:23" outlineLevel="2" x14ac:dyDescent="0.25">
      <c r="A3857" s="20" t="s">
        <v>1579</v>
      </c>
      <c r="B3857" s="20">
        <v>1450</v>
      </c>
      <c r="C3857" s="20" t="s">
        <v>128</v>
      </c>
      <c r="D3857" s="20">
        <v>1450</v>
      </c>
      <c r="E3857" s="20" t="s">
        <v>128</v>
      </c>
      <c r="F3857" s="20">
        <v>784</v>
      </c>
      <c r="G3857" s="20" t="s">
        <v>495</v>
      </c>
      <c r="P3857" s="23">
        <v>56</v>
      </c>
      <c r="Q3857" s="23">
        <v>66</v>
      </c>
      <c r="R3857" s="23">
        <v>44</v>
      </c>
      <c r="W3857" s="28">
        <f t="shared" si="463"/>
        <v>166</v>
      </c>
    </row>
    <row r="3858" spans="1:23" outlineLevel="2" x14ac:dyDescent="0.25">
      <c r="A3858" s="20" t="s">
        <v>1579</v>
      </c>
      <c r="B3858" s="20">
        <v>1450</v>
      </c>
      <c r="C3858" s="20" t="s">
        <v>128</v>
      </c>
      <c r="D3858" s="20">
        <v>1450</v>
      </c>
      <c r="E3858" s="20" t="s">
        <v>128</v>
      </c>
      <c r="F3858" s="20">
        <v>788</v>
      </c>
      <c r="G3858" s="20" t="s">
        <v>496</v>
      </c>
      <c r="H3858" s="23">
        <v>12</v>
      </c>
      <c r="J3858" s="23">
        <v>43</v>
      </c>
      <c r="K3858" s="23">
        <v>38</v>
      </c>
      <c r="L3858" s="23">
        <v>38</v>
      </c>
      <c r="M3858" s="23">
        <v>37</v>
      </c>
      <c r="N3858" s="23">
        <v>38</v>
      </c>
      <c r="O3858" s="23">
        <v>32</v>
      </c>
      <c r="W3858" s="28">
        <f t="shared" si="463"/>
        <v>238</v>
      </c>
    </row>
    <row r="3859" spans="1:23" outlineLevel="2" x14ac:dyDescent="0.25">
      <c r="A3859" s="20" t="s">
        <v>1579</v>
      </c>
      <c r="B3859" s="20">
        <v>1450</v>
      </c>
      <c r="C3859" s="20" t="s">
        <v>128</v>
      </c>
      <c r="D3859" s="20">
        <v>1450</v>
      </c>
      <c r="E3859" s="20" t="s">
        <v>128</v>
      </c>
      <c r="F3859" s="20">
        <v>671</v>
      </c>
      <c r="G3859" s="20" t="s">
        <v>497</v>
      </c>
      <c r="P3859" s="23">
        <v>2</v>
      </c>
      <c r="Q3859" s="23">
        <v>2</v>
      </c>
      <c r="R3859" s="23">
        <v>1</v>
      </c>
      <c r="W3859" s="28">
        <f t="shared" si="463"/>
        <v>5</v>
      </c>
    </row>
    <row r="3860" spans="1:23" outlineLevel="2" x14ac:dyDescent="0.25">
      <c r="A3860" s="20" t="s">
        <v>1579</v>
      </c>
      <c r="B3860" s="20">
        <v>1450</v>
      </c>
      <c r="C3860" s="20" t="s">
        <v>128</v>
      </c>
      <c r="D3860" s="20">
        <v>646</v>
      </c>
      <c r="E3860" s="20" t="s">
        <v>135</v>
      </c>
      <c r="F3860" s="20">
        <v>649</v>
      </c>
      <c r="G3860" s="20" t="s">
        <v>538</v>
      </c>
      <c r="N3860" s="23">
        <v>1</v>
      </c>
      <c r="W3860" s="28">
        <f t="shared" si="463"/>
        <v>1</v>
      </c>
    </row>
    <row r="3861" spans="1:23" outlineLevel="2" x14ac:dyDescent="0.25">
      <c r="A3861" s="20" t="s">
        <v>1579</v>
      </c>
      <c r="B3861" s="20">
        <v>1450</v>
      </c>
      <c r="C3861" s="20" t="s">
        <v>128</v>
      </c>
      <c r="D3861" s="20">
        <v>789</v>
      </c>
      <c r="E3861" s="20" t="s">
        <v>159</v>
      </c>
      <c r="F3861" s="20">
        <v>791</v>
      </c>
      <c r="G3861" s="20" t="s">
        <v>645</v>
      </c>
      <c r="K3861" s="23">
        <v>1</v>
      </c>
      <c r="M3861" s="23">
        <v>1</v>
      </c>
      <c r="W3861" s="28">
        <f t="shared" si="463"/>
        <v>2</v>
      </c>
    </row>
    <row r="3862" spans="1:23" outlineLevel="2" x14ac:dyDescent="0.25">
      <c r="A3862" s="20" t="s">
        <v>1579</v>
      </c>
      <c r="B3862" s="20">
        <v>1450</v>
      </c>
      <c r="C3862" s="20" t="s">
        <v>128</v>
      </c>
      <c r="D3862" s="20">
        <v>789</v>
      </c>
      <c r="E3862" s="20" t="s">
        <v>159</v>
      </c>
      <c r="F3862" s="20">
        <v>792</v>
      </c>
      <c r="G3862" s="20" t="s">
        <v>646</v>
      </c>
      <c r="S3862" s="23">
        <v>2</v>
      </c>
      <c r="T3862" s="23">
        <v>1</v>
      </c>
      <c r="U3862" s="23">
        <v>1</v>
      </c>
      <c r="W3862" s="28">
        <f t="shared" si="463"/>
        <v>4</v>
      </c>
    </row>
    <row r="3863" spans="1:23" outlineLevel="2" x14ac:dyDescent="0.25">
      <c r="A3863" s="20" t="s">
        <v>1579</v>
      </c>
      <c r="B3863" s="20">
        <v>1450</v>
      </c>
      <c r="C3863" s="20" t="s">
        <v>128</v>
      </c>
      <c r="D3863" s="20">
        <v>789</v>
      </c>
      <c r="E3863" s="20" t="s">
        <v>159</v>
      </c>
      <c r="F3863" s="20">
        <v>793</v>
      </c>
      <c r="G3863" s="20" t="s">
        <v>647</v>
      </c>
      <c r="P3863" s="23">
        <v>1</v>
      </c>
      <c r="Q3863" s="23">
        <v>1</v>
      </c>
      <c r="W3863" s="28">
        <f t="shared" si="463"/>
        <v>2</v>
      </c>
    </row>
    <row r="3864" spans="1:23" outlineLevel="2" x14ac:dyDescent="0.25">
      <c r="A3864" s="20" t="s">
        <v>1579</v>
      </c>
      <c r="B3864" s="20">
        <v>1450</v>
      </c>
      <c r="C3864" s="20" t="s">
        <v>128</v>
      </c>
      <c r="D3864" s="20">
        <v>789</v>
      </c>
      <c r="E3864" s="20" t="s">
        <v>159</v>
      </c>
      <c r="F3864" s="20">
        <v>794</v>
      </c>
      <c r="G3864" s="20" t="s">
        <v>648</v>
      </c>
      <c r="M3864" s="23">
        <v>1</v>
      </c>
      <c r="W3864" s="28">
        <f t="shared" si="463"/>
        <v>1</v>
      </c>
    </row>
    <row r="3865" spans="1:23" outlineLevel="1" x14ac:dyDescent="0.25">
      <c r="A3865" s="24" t="s">
        <v>2137</v>
      </c>
      <c r="B3865" s="25"/>
      <c r="C3865" s="25"/>
      <c r="D3865" s="25"/>
      <c r="E3865" s="25"/>
      <c r="F3865" s="25"/>
      <c r="G3865" s="25"/>
      <c r="H3865" s="26">
        <f t="shared" ref="H3865:W3865" si="470">SUBTOTAL(9,H3850:H3864)</f>
        <v>16</v>
      </c>
      <c r="I3865" s="26">
        <f t="shared" si="470"/>
        <v>0</v>
      </c>
      <c r="J3865" s="26">
        <f t="shared" si="470"/>
        <v>59</v>
      </c>
      <c r="K3865" s="26">
        <f t="shared" si="470"/>
        <v>57</v>
      </c>
      <c r="L3865" s="26">
        <f t="shared" si="470"/>
        <v>56</v>
      </c>
      <c r="M3865" s="26">
        <f t="shared" si="470"/>
        <v>57</v>
      </c>
      <c r="N3865" s="26">
        <f t="shared" si="470"/>
        <v>56</v>
      </c>
      <c r="O3865" s="26">
        <f t="shared" si="470"/>
        <v>55</v>
      </c>
      <c r="P3865" s="26">
        <f t="shared" si="470"/>
        <v>59</v>
      </c>
      <c r="Q3865" s="26">
        <f t="shared" si="470"/>
        <v>71</v>
      </c>
      <c r="R3865" s="26">
        <f t="shared" si="470"/>
        <v>46</v>
      </c>
      <c r="S3865" s="26">
        <f t="shared" si="470"/>
        <v>72</v>
      </c>
      <c r="T3865" s="26">
        <f t="shared" si="470"/>
        <v>55</v>
      </c>
      <c r="U3865" s="26">
        <f t="shared" si="470"/>
        <v>88</v>
      </c>
      <c r="V3865" s="26">
        <f t="shared" si="470"/>
        <v>65</v>
      </c>
      <c r="W3865" s="28">
        <f t="shared" si="470"/>
        <v>812</v>
      </c>
    </row>
    <row r="3866" spans="1:23" outlineLevel="2" x14ac:dyDescent="0.25">
      <c r="A3866" s="20" t="s">
        <v>1580</v>
      </c>
      <c r="B3866" s="20">
        <v>1446</v>
      </c>
      <c r="C3866" s="20" t="s">
        <v>122</v>
      </c>
      <c r="D3866" s="20">
        <v>14</v>
      </c>
      <c r="E3866" s="20" t="s">
        <v>24</v>
      </c>
      <c r="F3866" s="20">
        <v>25</v>
      </c>
      <c r="G3866" s="20" t="s">
        <v>266</v>
      </c>
      <c r="Q3866" s="23">
        <v>1</v>
      </c>
      <c r="W3866" s="28">
        <f t="shared" si="463"/>
        <v>1</v>
      </c>
    </row>
    <row r="3867" spans="1:23" outlineLevel="2" x14ac:dyDescent="0.25">
      <c r="A3867" s="20" t="s">
        <v>1580</v>
      </c>
      <c r="B3867" s="20">
        <v>1446</v>
      </c>
      <c r="C3867" s="20" t="s">
        <v>122</v>
      </c>
      <c r="D3867" s="20">
        <v>14</v>
      </c>
      <c r="E3867" s="20" t="s">
        <v>24</v>
      </c>
      <c r="F3867" s="20">
        <v>23</v>
      </c>
      <c r="G3867" s="20" t="s">
        <v>268</v>
      </c>
      <c r="U3867" s="23">
        <v>1</v>
      </c>
      <c r="V3867" s="23">
        <v>1</v>
      </c>
      <c r="W3867" s="28">
        <f t="shared" si="463"/>
        <v>2</v>
      </c>
    </row>
    <row r="3868" spans="1:23" outlineLevel="2" x14ac:dyDescent="0.25">
      <c r="A3868" s="20" t="s">
        <v>1580</v>
      </c>
      <c r="B3868" s="20">
        <v>1446</v>
      </c>
      <c r="C3868" s="20" t="s">
        <v>122</v>
      </c>
      <c r="D3868" s="20">
        <v>14</v>
      </c>
      <c r="E3868" s="20" t="s">
        <v>24</v>
      </c>
      <c r="F3868" s="20">
        <v>16</v>
      </c>
      <c r="G3868" s="20" t="s">
        <v>269</v>
      </c>
      <c r="J3868" s="23">
        <v>1</v>
      </c>
      <c r="M3868" s="23">
        <v>1</v>
      </c>
      <c r="W3868" s="28">
        <f t="shared" si="463"/>
        <v>2</v>
      </c>
    </row>
    <row r="3869" spans="1:23" outlineLevel="2" x14ac:dyDescent="0.25">
      <c r="A3869" s="20" t="s">
        <v>1580</v>
      </c>
      <c r="B3869" s="20">
        <v>1446</v>
      </c>
      <c r="C3869" s="20" t="s">
        <v>122</v>
      </c>
      <c r="D3869" s="20">
        <v>1630</v>
      </c>
      <c r="E3869" s="20" t="s">
        <v>29</v>
      </c>
      <c r="F3869" s="20">
        <v>1648</v>
      </c>
      <c r="G3869" s="20" t="s">
        <v>292</v>
      </c>
      <c r="U3869" s="23">
        <v>2</v>
      </c>
      <c r="W3869" s="28">
        <f t="shared" si="463"/>
        <v>2</v>
      </c>
    </row>
    <row r="3870" spans="1:23" outlineLevel="2" x14ac:dyDescent="0.25">
      <c r="A3870" s="20" t="s">
        <v>1580</v>
      </c>
      <c r="B3870" s="20">
        <v>1446</v>
      </c>
      <c r="C3870" s="20" t="s">
        <v>122</v>
      </c>
      <c r="D3870" s="20">
        <v>250</v>
      </c>
      <c r="E3870" s="20" t="s">
        <v>86</v>
      </c>
      <c r="F3870" s="20">
        <v>251</v>
      </c>
      <c r="G3870" s="20" t="s">
        <v>376</v>
      </c>
      <c r="K3870" s="23">
        <v>1</v>
      </c>
      <c r="N3870" s="23">
        <v>1</v>
      </c>
      <c r="W3870" s="28">
        <f t="shared" si="463"/>
        <v>2</v>
      </c>
    </row>
    <row r="3871" spans="1:23" outlineLevel="2" x14ac:dyDescent="0.25">
      <c r="A3871" s="20" t="s">
        <v>1580</v>
      </c>
      <c r="B3871" s="20">
        <v>1446</v>
      </c>
      <c r="C3871" s="20" t="s">
        <v>122</v>
      </c>
      <c r="D3871" s="20">
        <v>250</v>
      </c>
      <c r="E3871" s="20" t="s">
        <v>86</v>
      </c>
      <c r="F3871" s="20">
        <v>255</v>
      </c>
      <c r="G3871" s="20" t="s">
        <v>378</v>
      </c>
      <c r="S3871" s="23">
        <v>1</v>
      </c>
      <c r="T3871" s="23">
        <v>1</v>
      </c>
      <c r="U3871" s="23">
        <v>1</v>
      </c>
      <c r="W3871" s="28">
        <f t="shared" si="463"/>
        <v>3</v>
      </c>
    </row>
    <row r="3872" spans="1:23" outlineLevel="2" x14ac:dyDescent="0.25">
      <c r="A3872" s="20" t="s">
        <v>1580</v>
      </c>
      <c r="B3872" s="20">
        <v>1446</v>
      </c>
      <c r="C3872" s="20" t="s">
        <v>122</v>
      </c>
      <c r="D3872" s="20">
        <v>266</v>
      </c>
      <c r="E3872" s="20" t="s">
        <v>88</v>
      </c>
      <c r="F3872" s="20">
        <v>271</v>
      </c>
      <c r="G3872" s="20" t="s">
        <v>385</v>
      </c>
      <c r="J3872" s="23">
        <v>1</v>
      </c>
      <c r="W3872" s="28">
        <f t="shared" si="463"/>
        <v>1</v>
      </c>
    </row>
    <row r="3873" spans="1:23" outlineLevel="2" x14ac:dyDescent="0.25">
      <c r="A3873" s="20" t="s">
        <v>1580</v>
      </c>
      <c r="B3873" s="20">
        <v>1446</v>
      </c>
      <c r="C3873" s="20" t="s">
        <v>122</v>
      </c>
      <c r="D3873" s="20">
        <v>1672</v>
      </c>
      <c r="E3873" s="20" t="s">
        <v>94</v>
      </c>
      <c r="F3873" s="20">
        <v>1673</v>
      </c>
      <c r="G3873" s="20" t="s">
        <v>94</v>
      </c>
      <c r="R3873" s="23">
        <v>1</v>
      </c>
      <c r="S3873" s="23">
        <v>2</v>
      </c>
      <c r="T3873" s="23">
        <v>1</v>
      </c>
      <c r="W3873" s="28">
        <f t="shared" si="463"/>
        <v>4</v>
      </c>
    </row>
    <row r="3874" spans="1:23" outlineLevel="2" x14ac:dyDescent="0.25">
      <c r="A3874" s="20" t="s">
        <v>1580</v>
      </c>
      <c r="B3874" s="20">
        <v>1446</v>
      </c>
      <c r="C3874" s="20" t="s">
        <v>122</v>
      </c>
      <c r="D3874" s="20">
        <v>1739</v>
      </c>
      <c r="E3874" s="20" t="s">
        <v>96</v>
      </c>
      <c r="F3874" s="20">
        <v>1715</v>
      </c>
      <c r="G3874" s="20" t="s">
        <v>96</v>
      </c>
      <c r="T3874" s="23">
        <v>1</v>
      </c>
      <c r="W3874" s="28">
        <f t="shared" si="463"/>
        <v>1</v>
      </c>
    </row>
    <row r="3875" spans="1:23" outlineLevel="2" x14ac:dyDescent="0.25">
      <c r="A3875" s="20" t="s">
        <v>1580</v>
      </c>
      <c r="B3875" s="20">
        <v>1446</v>
      </c>
      <c r="C3875" s="20" t="s">
        <v>122</v>
      </c>
      <c r="D3875" s="20">
        <v>1343</v>
      </c>
      <c r="E3875" s="20" t="s">
        <v>243</v>
      </c>
      <c r="F3875" s="20">
        <v>1344</v>
      </c>
      <c r="G3875" s="20" t="s">
        <v>243</v>
      </c>
      <c r="Q3875" s="23">
        <v>1</v>
      </c>
      <c r="S3875" s="23">
        <v>1</v>
      </c>
      <c r="W3875" s="28">
        <f t="shared" si="463"/>
        <v>2</v>
      </c>
    </row>
    <row r="3876" spans="1:23" outlineLevel="2" x14ac:dyDescent="0.25">
      <c r="A3876" s="20" t="s">
        <v>1580</v>
      </c>
      <c r="B3876" s="20">
        <v>1446</v>
      </c>
      <c r="C3876" s="20" t="s">
        <v>122</v>
      </c>
      <c r="D3876" s="20">
        <v>1445</v>
      </c>
      <c r="E3876" s="20" t="s">
        <v>120</v>
      </c>
      <c r="F3876" s="20">
        <v>308</v>
      </c>
      <c r="G3876" s="20" t="s">
        <v>449</v>
      </c>
      <c r="S3876" s="23">
        <v>1</v>
      </c>
      <c r="V3876" s="23">
        <v>1</v>
      </c>
      <c r="W3876" s="28">
        <f t="shared" ref="W3876:W3945" si="471">SUM(H3876:V3876)</f>
        <v>2</v>
      </c>
    </row>
    <row r="3877" spans="1:23" outlineLevel="2" x14ac:dyDescent="0.25">
      <c r="A3877" s="20" t="s">
        <v>1580</v>
      </c>
      <c r="B3877" s="20">
        <v>1446</v>
      </c>
      <c r="C3877" s="20" t="s">
        <v>122</v>
      </c>
      <c r="D3877" s="20">
        <v>1446</v>
      </c>
      <c r="E3877" s="20" t="s">
        <v>122</v>
      </c>
      <c r="F3877" s="20">
        <v>1448</v>
      </c>
      <c r="G3877" s="20" t="s">
        <v>461</v>
      </c>
      <c r="M3877" s="23">
        <v>50</v>
      </c>
      <c r="N3877" s="23">
        <v>54</v>
      </c>
      <c r="O3877" s="23">
        <v>48</v>
      </c>
      <c r="W3877" s="28">
        <f t="shared" si="471"/>
        <v>152</v>
      </c>
    </row>
    <row r="3878" spans="1:23" outlineLevel="2" x14ac:dyDescent="0.25">
      <c r="A3878" s="20" t="s">
        <v>1580</v>
      </c>
      <c r="B3878" s="20">
        <v>1446</v>
      </c>
      <c r="C3878" s="20" t="s">
        <v>122</v>
      </c>
      <c r="D3878" s="20">
        <v>1446</v>
      </c>
      <c r="E3878" s="20" t="s">
        <v>122</v>
      </c>
      <c r="F3878" s="20">
        <v>273</v>
      </c>
      <c r="G3878" s="20" t="s">
        <v>462</v>
      </c>
      <c r="J3878" s="23">
        <v>3</v>
      </c>
      <c r="K3878" s="23">
        <v>2</v>
      </c>
      <c r="L3878" s="23">
        <v>3</v>
      </c>
      <c r="W3878" s="28">
        <f t="shared" si="471"/>
        <v>8</v>
      </c>
    </row>
    <row r="3879" spans="1:23" outlineLevel="2" x14ac:dyDescent="0.25">
      <c r="A3879" s="20" t="s">
        <v>1580</v>
      </c>
      <c r="B3879" s="20">
        <v>1446</v>
      </c>
      <c r="C3879" s="20" t="s">
        <v>122</v>
      </c>
      <c r="D3879" s="20">
        <v>1446</v>
      </c>
      <c r="E3879" s="20" t="s">
        <v>122</v>
      </c>
      <c r="F3879" s="20">
        <v>1057</v>
      </c>
      <c r="G3879" s="20" t="s">
        <v>463</v>
      </c>
      <c r="S3879" s="23">
        <v>60</v>
      </c>
      <c r="T3879" s="23">
        <v>47</v>
      </c>
      <c r="U3879" s="23">
        <v>54</v>
      </c>
      <c r="V3879" s="23">
        <v>51</v>
      </c>
      <c r="W3879" s="28">
        <f t="shared" si="471"/>
        <v>212</v>
      </c>
    </row>
    <row r="3880" spans="1:23" outlineLevel="2" x14ac:dyDescent="0.25">
      <c r="A3880" s="20" t="s">
        <v>1580</v>
      </c>
      <c r="B3880" s="20">
        <v>1446</v>
      </c>
      <c r="C3880" s="20" t="s">
        <v>122</v>
      </c>
      <c r="D3880" s="20">
        <v>1446</v>
      </c>
      <c r="E3880" s="20" t="s">
        <v>122</v>
      </c>
      <c r="F3880" s="20">
        <v>1447</v>
      </c>
      <c r="G3880" s="20" t="s">
        <v>464</v>
      </c>
      <c r="P3880" s="23">
        <v>52</v>
      </c>
      <c r="Q3880" s="23">
        <v>43</v>
      </c>
      <c r="R3880" s="23">
        <v>55</v>
      </c>
      <c r="W3880" s="28">
        <f t="shared" si="471"/>
        <v>150</v>
      </c>
    </row>
    <row r="3881" spans="1:23" outlineLevel="2" x14ac:dyDescent="0.25">
      <c r="A3881" s="20" t="s">
        <v>1580</v>
      </c>
      <c r="B3881" s="20">
        <v>1446</v>
      </c>
      <c r="C3881" s="20" t="s">
        <v>122</v>
      </c>
      <c r="D3881" s="20">
        <v>1446</v>
      </c>
      <c r="E3881" s="20" t="s">
        <v>122</v>
      </c>
      <c r="F3881" s="20">
        <v>489</v>
      </c>
      <c r="G3881" s="20" t="s">
        <v>465</v>
      </c>
      <c r="H3881" s="23">
        <v>26</v>
      </c>
      <c r="I3881" s="23">
        <v>2</v>
      </c>
      <c r="J3881" s="23">
        <v>50</v>
      </c>
      <c r="K3881" s="23">
        <v>48</v>
      </c>
      <c r="L3881" s="23">
        <v>52</v>
      </c>
      <c r="W3881" s="28">
        <f t="shared" si="471"/>
        <v>178</v>
      </c>
    </row>
    <row r="3882" spans="1:23" outlineLevel="2" x14ac:dyDescent="0.25">
      <c r="A3882" s="20" t="s">
        <v>1580</v>
      </c>
      <c r="B3882" s="20">
        <v>1446</v>
      </c>
      <c r="C3882" s="20" t="s">
        <v>122</v>
      </c>
      <c r="D3882" s="20">
        <v>1449</v>
      </c>
      <c r="E3882" s="20" t="s">
        <v>123</v>
      </c>
      <c r="F3882" s="20">
        <v>156</v>
      </c>
      <c r="G3882" s="20" t="s">
        <v>466</v>
      </c>
      <c r="K3882" s="23">
        <v>1</v>
      </c>
      <c r="W3882" s="28">
        <f t="shared" si="471"/>
        <v>1</v>
      </c>
    </row>
    <row r="3883" spans="1:23" outlineLevel="2" x14ac:dyDescent="0.25">
      <c r="A3883" s="20" t="s">
        <v>1580</v>
      </c>
      <c r="B3883" s="20">
        <v>1446</v>
      </c>
      <c r="C3883" s="20" t="s">
        <v>122</v>
      </c>
      <c r="D3883" s="20">
        <v>1449</v>
      </c>
      <c r="E3883" s="20" t="s">
        <v>123</v>
      </c>
      <c r="F3883" s="20">
        <v>185</v>
      </c>
      <c r="G3883" s="20" t="s">
        <v>467</v>
      </c>
      <c r="U3883" s="23">
        <v>1</v>
      </c>
      <c r="W3883" s="28">
        <f t="shared" si="471"/>
        <v>1</v>
      </c>
    </row>
    <row r="3884" spans="1:23" outlineLevel="2" x14ac:dyDescent="0.25">
      <c r="A3884" s="20" t="s">
        <v>1580</v>
      </c>
      <c r="B3884" s="20">
        <v>1446</v>
      </c>
      <c r="C3884" s="20" t="s">
        <v>122</v>
      </c>
      <c r="D3884" s="20">
        <v>617</v>
      </c>
      <c r="E3884" s="20" t="s">
        <v>129</v>
      </c>
      <c r="F3884" s="20">
        <v>621</v>
      </c>
      <c r="G3884" s="20" t="s">
        <v>501</v>
      </c>
      <c r="H3884" s="23">
        <v>1</v>
      </c>
      <c r="W3884" s="28">
        <f t="shared" si="471"/>
        <v>1</v>
      </c>
    </row>
    <row r="3885" spans="1:23" outlineLevel="2" x14ac:dyDescent="0.25">
      <c r="A3885" s="20" t="s">
        <v>1580</v>
      </c>
      <c r="B3885" s="20">
        <v>1446</v>
      </c>
      <c r="C3885" s="20" t="s">
        <v>122</v>
      </c>
      <c r="D3885" s="20">
        <v>635</v>
      </c>
      <c r="E3885" s="20" t="s">
        <v>133</v>
      </c>
      <c r="F3885" s="20">
        <v>640</v>
      </c>
      <c r="G3885" s="20" t="s">
        <v>525</v>
      </c>
      <c r="N3885" s="23">
        <v>1</v>
      </c>
      <c r="W3885" s="28">
        <f t="shared" si="471"/>
        <v>1</v>
      </c>
    </row>
    <row r="3886" spans="1:23" outlineLevel="2" x14ac:dyDescent="0.25">
      <c r="A3886" s="20" t="s">
        <v>1580</v>
      </c>
      <c r="B3886" s="20">
        <v>1446</v>
      </c>
      <c r="C3886" s="20" t="s">
        <v>122</v>
      </c>
      <c r="D3886" s="20">
        <v>635</v>
      </c>
      <c r="E3886" s="20" t="s">
        <v>133</v>
      </c>
      <c r="F3886" s="20">
        <v>639</v>
      </c>
      <c r="G3886" s="20" t="s">
        <v>528</v>
      </c>
      <c r="K3886" s="23">
        <v>1</v>
      </c>
      <c r="W3886" s="28">
        <f t="shared" si="471"/>
        <v>1</v>
      </c>
    </row>
    <row r="3887" spans="1:23" outlineLevel="2" x14ac:dyDescent="0.25">
      <c r="A3887" s="20" t="s">
        <v>1580</v>
      </c>
      <c r="B3887" s="20">
        <v>1446</v>
      </c>
      <c r="C3887" s="20" t="s">
        <v>122</v>
      </c>
      <c r="D3887" s="20">
        <v>847</v>
      </c>
      <c r="E3887" s="20" t="s">
        <v>164</v>
      </c>
      <c r="F3887" s="20">
        <v>848</v>
      </c>
      <c r="G3887" s="20" t="s">
        <v>664</v>
      </c>
      <c r="H3887" s="23">
        <v>1</v>
      </c>
      <c r="P3887" s="23">
        <v>1</v>
      </c>
      <c r="W3887" s="28">
        <f t="shared" si="471"/>
        <v>2</v>
      </c>
    </row>
    <row r="3888" spans="1:23" outlineLevel="2" x14ac:dyDescent="0.25">
      <c r="A3888" s="20" t="s">
        <v>1580</v>
      </c>
      <c r="B3888" s="20">
        <v>1446</v>
      </c>
      <c r="C3888" s="20" t="s">
        <v>122</v>
      </c>
      <c r="D3888" s="20">
        <v>984</v>
      </c>
      <c r="E3888" s="20" t="s">
        <v>183</v>
      </c>
      <c r="F3888" s="20">
        <v>991</v>
      </c>
      <c r="G3888" s="20" t="s">
        <v>748</v>
      </c>
      <c r="S3888" s="23">
        <v>1</v>
      </c>
      <c r="W3888" s="28">
        <f t="shared" si="471"/>
        <v>1</v>
      </c>
    </row>
    <row r="3889" spans="1:23" outlineLevel="1" x14ac:dyDescent="0.25">
      <c r="A3889" s="24" t="s">
        <v>2138</v>
      </c>
      <c r="B3889" s="25"/>
      <c r="C3889" s="25"/>
      <c r="D3889" s="25"/>
      <c r="E3889" s="25"/>
      <c r="F3889" s="25"/>
      <c r="G3889" s="25"/>
      <c r="H3889" s="26">
        <f t="shared" ref="H3889:W3889" si="472">SUBTOTAL(9,H3866:H3888)</f>
        <v>28</v>
      </c>
      <c r="I3889" s="26">
        <f t="shared" si="472"/>
        <v>2</v>
      </c>
      <c r="J3889" s="26">
        <f t="shared" si="472"/>
        <v>55</v>
      </c>
      <c r="K3889" s="26">
        <f t="shared" si="472"/>
        <v>53</v>
      </c>
      <c r="L3889" s="26">
        <f t="shared" si="472"/>
        <v>55</v>
      </c>
      <c r="M3889" s="26">
        <f t="shared" si="472"/>
        <v>51</v>
      </c>
      <c r="N3889" s="26">
        <f t="shared" si="472"/>
        <v>56</v>
      </c>
      <c r="O3889" s="26">
        <f t="shared" si="472"/>
        <v>48</v>
      </c>
      <c r="P3889" s="26">
        <f t="shared" si="472"/>
        <v>53</v>
      </c>
      <c r="Q3889" s="26">
        <f t="shared" si="472"/>
        <v>45</v>
      </c>
      <c r="R3889" s="26">
        <f t="shared" si="472"/>
        <v>56</v>
      </c>
      <c r="S3889" s="26">
        <f t="shared" si="472"/>
        <v>66</v>
      </c>
      <c r="T3889" s="26">
        <f t="shared" si="472"/>
        <v>50</v>
      </c>
      <c r="U3889" s="26">
        <f t="shared" si="472"/>
        <v>59</v>
      </c>
      <c r="V3889" s="26">
        <f t="shared" si="472"/>
        <v>53</v>
      </c>
      <c r="W3889" s="28">
        <f t="shared" si="472"/>
        <v>730</v>
      </c>
    </row>
    <row r="3890" spans="1:23" outlineLevel="2" x14ac:dyDescent="0.25">
      <c r="A3890" s="20" t="s">
        <v>1581</v>
      </c>
      <c r="B3890" s="20">
        <v>1662</v>
      </c>
      <c r="C3890" s="20" t="s">
        <v>194</v>
      </c>
      <c r="D3890" s="20">
        <v>1630</v>
      </c>
      <c r="E3890" s="20" t="s">
        <v>29</v>
      </c>
      <c r="F3890" s="20">
        <v>1648</v>
      </c>
      <c r="G3890" s="20" t="s">
        <v>292</v>
      </c>
      <c r="V3890" s="23">
        <v>1</v>
      </c>
      <c r="W3890" s="28">
        <f t="shared" si="471"/>
        <v>1</v>
      </c>
    </row>
    <row r="3891" spans="1:23" outlineLevel="2" x14ac:dyDescent="0.25">
      <c r="A3891" s="20" t="s">
        <v>1581</v>
      </c>
      <c r="B3891" s="20">
        <v>1662</v>
      </c>
      <c r="C3891" s="20" t="s">
        <v>194</v>
      </c>
      <c r="D3891" s="20">
        <v>65</v>
      </c>
      <c r="E3891" s="20" t="s">
        <v>31</v>
      </c>
      <c r="F3891" s="20">
        <v>66</v>
      </c>
      <c r="G3891" s="20" t="s">
        <v>294</v>
      </c>
      <c r="T3891" s="23">
        <v>1</v>
      </c>
      <c r="U3891" s="23">
        <v>2</v>
      </c>
      <c r="W3891" s="28">
        <f t="shared" si="471"/>
        <v>3</v>
      </c>
    </row>
    <row r="3892" spans="1:23" outlineLevel="2" x14ac:dyDescent="0.25">
      <c r="A3892" s="20" t="s">
        <v>1581</v>
      </c>
      <c r="B3892" s="20">
        <v>1662</v>
      </c>
      <c r="C3892" s="20" t="s">
        <v>194</v>
      </c>
      <c r="D3892" s="20">
        <v>65</v>
      </c>
      <c r="E3892" s="20" t="s">
        <v>31</v>
      </c>
      <c r="F3892" s="20">
        <v>68</v>
      </c>
      <c r="G3892" s="20" t="s">
        <v>296</v>
      </c>
      <c r="Q3892" s="23">
        <v>1</v>
      </c>
      <c r="R3892" s="23">
        <v>1</v>
      </c>
      <c r="W3892" s="28">
        <f t="shared" si="471"/>
        <v>2</v>
      </c>
    </row>
    <row r="3893" spans="1:23" outlineLevel="2" x14ac:dyDescent="0.25">
      <c r="A3893" s="20" t="s">
        <v>1581</v>
      </c>
      <c r="B3893" s="20">
        <v>1662</v>
      </c>
      <c r="C3893" s="20" t="s">
        <v>194</v>
      </c>
      <c r="D3893" s="20">
        <v>113</v>
      </c>
      <c r="E3893" s="20" t="s">
        <v>40</v>
      </c>
      <c r="F3893" s="20">
        <v>115</v>
      </c>
      <c r="G3893" s="20" t="s">
        <v>314</v>
      </c>
      <c r="R3893" s="23">
        <v>1</v>
      </c>
      <c r="W3893" s="28">
        <f t="shared" si="471"/>
        <v>1</v>
      </c>
    </row>
    <row r="3894" spans="1:23" outlineLevel="2" x14ac:dyDescent="0.25">
      <c r="A3894" s="20" t="s">
        <v>1581</v>
      </c>
      <c r="B3894" s="20">
        <v>1662</v>
      </c>
      <c r="C3894" s="20" t="s">
        <v>194</v>
      </c>
      <c r="D3894" s="20">
        <v>1672</v>
      </c>
      <c r="E3894" s="20" t="s">
        <v>94</v>
      </c>
      <c r="F3894" s="20">
        <v>1673</v>
      </c>
      <c r="G3894" s="20" t="s">
        <v>94</v>
      </c>
      <c r="R3894" s="23">
        <v>1</v>
      </c>
      <c r="S3894" s="23">
        <v>1</v>
      </c>
      <c r="T3894" s="23">
        <v>1</v>
      </c>
      <c r="W3894" s="28">
        <f t="shared" si="471"/>
        <v>3</v>
      </c>
    </row>
    <row r="3895" spans="1:23" outlineLevel="2" x14ac:dyDescent="0.25">
      <c r="A3895" s="20" t="s">
        <v>1581</v>
      </c>
      <c r="B3895" s="20">
        <v>1662</v>
      </c>
      <c r="C3895" s="20" t="s">
        <v>194</v>
      </c>
      <c r="D3895" s="20">
        <v>1739</v>
      </c>
      <c r="E3895" s="20" t="s">
        <v>96</v>
      </c>
      <c r="F3895" s="20">
        <v>1715</v>
      </c>
      <c r="G3895" s="20" t="s">
        <v>96</v>
      </c>
      <c r="S3895" s="23">
        <v>1</v>
      </c>
      <c r="V3895" s="23">
        <v>1</v>
      </c>
      <c r="W3895" s="28">
        <f t="shared" si="471"/>
        <v>2</v>
      </c>
    </row>
    <row r="3896" spans="1:23" outlineLevel="2" x14ac:dyDescent="0.25">
      <c r="A3896" s="20" t="s">
        <v>1581</v>
      </c>
      <c r="B3896" s="20">
        <v>1662</v>
      </c>
      <c r="C3896" s="20" t="s">
        <v>194</v>
      </c>
      <c r="D3896" s="20">
        <v>1067</v>
      </c>
      <c r="E3896" s="20" t="s">
        <v>97</v>
      </c>
      <c r="F3896" s="20">
        <v>1068</v>
      </c>
      <c r="G3896" s="20" t="s">
        <v>97</v>
      </c>
      <c r="T3896" s="23">
        <v>1</v>
      </c>
      <c r="W3896" s="28">
        <f t="shared" si="471"/>
        <v>1</v>
      </c>
    </row>
    <row r="3897" spans="1:23" outlineLevel="2" x14ac:dyDescent="0.25">
      <c r="A3897" s="20" t="s">
        <v>1581</v>
      </c>
      <c r="B3897" s="20">
        <v>1662</v>
      </c>
      <c r="C3897" s="20" t="s">
        <v>194</v>
      </c>
      <c r="D3897" s="20">
        <v>364</v>
      </c>
      <c r="E3897" s="20" t="s">
        <v>117</v>
      </c>
      <c r="F3897" s="20">
        <v>380</v>
      </c>
      <c r="G3897" s="20" t="s">
        <v>426</v>
      </c>
      <c r="M3897" s="23">
        <v>1</v>
      </c>
      <c r="W3897" s="28">
        <f t="shared" si="471"/>
        <v>1</v>
      </c>
    </row>
    <row r="3898" spans="1:23" outlineLevel="2" x14ac:dyDescent="0.25">
      <c r="A3898" s="20" t="s">
        <v>1581</v>
      </c>
      <c r="B3898" s="20">
        <v>1662</v>
      </c>
      <c r="C3898" s="20" t="s">
        <v>194</v>
      </c>
      <c r="D3898" s="20">
        <v>364</v>
      </c>
      <c r="E3898" s="20" t="s">
        <v>117</v>
      </c>
      <c r="F3898" s="20">
        <v>377</v>
      </c>
      <c r="G3898" s="20" t="s">
        <v>430</v>
      </c>
      <c r="R3898" s="23">
        <v>1</v>
      </c>
      <c r="W3898" s="28">
        <f t="shared" si="471"/>
        <v>1</v>
      </c>
    </row>
    <row r="3899" spans="1:23" outlineLevel="2" x14ac:dyDescent="0.25">
      <c r="A3899" s="20" t="s">
        <v>1581</v>
      </c>
      <c r="B3899" s="20">
        <v>1662</v>
      </c>
      <c r="C3899" s="20" t="s">
        <v>194</v>
      </c>
      <c r="D3899" s="20">
        <v>364</v>
      </c>
      <c r="E3899" s="20" t="s">
        <v>117</v>
      </c>
      <c r="F3899" s="20">
        <v>378</v>
      </c>
      <c r="G3899" s="20" t="s">
        <v>433</v>
      </c>
      <c r="U3899" s="23">
        <v>1</v>
      </c>
      <c r="W3899" s="28">
        <f t="shared" si="471"/>
        <v>1</v>
      </c>
    </row>
    <row r="3900" spans="1:23" outlineLevel="2" x14ac:dyDescent="0.25">
      <c r="A3900" s="20" t="s">
        <v>1581</v>
      </c>
      <c r="B3900" s="20">
        <v>1662</v>
      </c>
      <c r="C3900" s="20" t="s">
        <v>194</v>
      </c>
      <c r="D3900" s="20">
        <v>1461</v>
      </c>
      <c r="E3900" s="20" t="s">
        <v>141</v>
      </c>
      <c r="F3900" s="20">
        <v>323</v>
      </c>
      <c r="G3900" s="20" t="s">
        <v>578</v>
      </c>
      <c r="J3900" s="23">
        <v>1</v>
      </c>
      <c r="K3900" s="23">
        <v>3</v>
      </c>
      <c r="L3900" s="23">
        <v>1</v>
      </c>
      <c r="W3900" s="28">
        <f t="shared" si="471"/>
        <v>5</v>
      </c>
    </row>
    <row r="3901" spans="1:23" outlineLevel="2" x14ac:dyDescent="0.25">
      <c r="A3901" s="20" t="s">
        <v>1581</v>
      </c>
      <c r="B3901" s="20">
        <v>1662</v>
      </c>
      <c r="C3901" s="20" t="s">
        <v>194</v>
      </c>
      <c r="D3901" s="20">
        <v>1461</v>
      </c>
      <c r="E3901" s="20" t="s">
        <v>141</v>
      </c>
      <c r="F3901" s="20">
        <v>324</v>
      </c>
      <c r="G3901" s="20" t="s">
        <v>579</v>
      </c>
      <c r="M3901" s="23">
        <v>1</v>
      </c>
      <c r="N3901" s="23">
        <v>1</v>
      </c>
      <c r="O3901" s="23">
        <v>3</v>
      </c>
      <c r="P3901" s="23">
        <v>1</v>
      </c>
      <c r="Q3901" s="23">
        <v>5</v>
      </c>
      <c r="R3901" s="23">
        <v>1</v>
      </c>
      <c r="W3901" s="28">
        <f t="shared" si="471"/>
        <v>12</v>
      </c>
    </row>
    <row r="3902" spans="1:23" outlineLevel="2" x14ac:dyDescent="0.25">
      <c r="A3902" s="20" t="s">
        <v>1581</v>
      </c>
      <c r="B3902" s="20">
        <v>1662</v>
      </c>
      <c r="C3902" s="20" t="s">
        <v>194</v>
      </c>
      <c r="D3902" s="20">
        <v>1461</v>
      </c>
      <c r="E3902" s="20" t="s">
        <v>141</v>
      </c>
      <c r="F3902" s="20">
        <v>325</v>
      </c>
      <c r="G3902" s="20" t="s">
        <v>580</v>
      </c>
      <c r="S3902" s="23">
        <v>3</v>
      </c>
      <c r="T3902" s="23">
        <v>2</v>
      </c>
      <c r="U3902" s="23">
        <v>7</v>
      </c>
      <c r="V3902" s="23">
        <v>6</v>
      </c>
      <c r="W3902" s="28">
        <f t="shared" si="471"/>
        <v>18</v>
      </c>
    </row>
    <row r="3903" spans="1:23" outlineLevel="2" x14ac:dyDescent="0.25">
      <c r="A3903" s="20" t="s">
        <v>1581</v>
      </c>
      <c r="B3903" s="20">
        <v>1662</v>
      </c>
      <c r="C3903" s="20" t="s">
        <v>194</v>
      </c>
      <c r="D3903" s="20">
        <v>888</v>
      </c>
      <c r="E3903" s="20" t="s">
        <v>168</v>
      </c>
      <c r="F3903" s="20">
        <v>894</v>
      </c>
      <c r="G3903" s="20" t="s">
        <v>687</v>
      </c>
      <c r="V3903" s="23">
        <v>1</v>
      </c>
      <c r="W3903" s="28">
        <f t="shared" si="471"/>
        <v>1</v>
      </c>
    </row>
    <row r="3904" spans="1:23" outlineLevel="2" x14ac:dyDescent="0.25">
      <c r="A3904" s="20" t="s">
        <v>1581</v>
      </c>
      <c r="B3904" s="20">
        <v>1662</v>
      </c>
      <c r="C3904" s="20" t="s">
        <v>194</v>
      </c>
      <c r="D3904" s="20">
        <v>1662</v>
      </c>
      <c r="E3904" s="20" t="s">
        <v>194</v>
      </c>
      <c r="F3904" s="20">
        <v>412</v>
      </c>
      <c r="G3904" s="20" t="s">
        <v>773</v>
      </c>
      <c r="M3904" s="23">
        <v>208</v>
      </c>
      <c r="N3904" s="23">
        <v>176</v>
      </c>
      <c r="O3904" s="23">
        <v>187</v>
      </c>
      <c r="W3904" s="28">
        <f t="shared" si="471"/>
        <v>571</v>
      </c>
    </row>
    <row r="3905" spans="1:23" outlineLevel="2" x14ac:dyDescent="0.25">
      <c r="A3905" s="20" t="s">
        <v>1581</v>
      </c>
      <c r="B3905" s="20">
        <v>1662</v>
      </c>
      <c r="C3905" s="20" t="s">
        <v>194</v>
      </c>
      <c r="D3905" s="20">
        <v>1662</v>
      </c>
      <c r="E3905" s="20" t="s">
        <v>194</v>
      </c>
      <c r="F3905" s="20">
        <v>411</v>
      </c>
      <c r="G3905" s="20" t="s">
        <v>774</v>
      </c>
      <c r="J3905" s="23">
        <v>95</v>
      </c>
      <c r="K3905" s="23">
        <v>89</v>
      </c>
      <c r="L3905" s="23">
        <v>87</v>
      </c>
      <c r="W3905" s="28">
        <f t="shared" si="471"/>
        <v>271</v>
      </c>
    </row>
    <row r="3906" spans="1:23" outlineLevel="2" x14ac:dyDescent="0.25">
      <c r="A3906" s="20" t="s">
        <v>1581</v>
      </c>
      <c r="B3906" s="20">
        <v>1662</v>
      </c>
      <c r="C3906" s="20" t="s">
        <v>194</v>
      </c>
      <c r="D3906" s="20">
        <v>1662</v>
      </c>
      <c r="E3906" s="20" t="s">
        <v>194</v>
      </c>
      <c r="F3906" s="20">
        <v>413</v>
      </c>
      <c r="G3906" s="20" t="s">
        <v>775</v>
      </c>
      <c r="P3906" s="23">
        <v>203</v>
      </c>
      <c r="Q3906" s="23">
        <v>187</v>
      </c>
      <c r="R3906" s="23">
        <v>189</v>
      </c>
      <c r="W3906" s="28">
        <f t="shared" si="471"/>
        <v>579</v>
      </c>
    </row>
    <row r="3907" spans="1:23" outlineLevel="2" x14ac:dyDescent="0.25">
      <c r="A3907" s="20" t="s">
        <v>1581</v>
      </c>
      <c r="B3907" s="20">
        <v>1662</v>
      </c>
      <c r="C3907" s="20" t="s">
        <v>194</v>
      </c>
      <c r="D3907" s="20">
        <v>1662</v>
      </c>
      <c r="E3907" s="20" t="s">
        <v>194</v>
      </c>
      <c r="F3907" s="20">
        <v>410</v>
      </c>
      <c r="G3907" s="20" t="s">
        <v>776</v>
      </c>
      <c r="J3907" s="23">
        <v>88</v>
      </c>
      <c r="K3907" s="23">
        <v>98</v>
      </c>
      <c r="L3907" s="23">
        <v>115</v>
      </c>
      <c r="W3907" s="28">
        <f t="shared" si="471"/>
        <v>301</v>
      </c>
    </row>
    <row r="3908" spans="1:23" outlineLevel="2" x14ac:dyDescent="0.25">
      <c r="A3908" s="20" t="s">
        <v>1581</v>
      </c>
      <c r="B3908" s="20">
        <v>1662</v>
      </c>
      <c r="C3908" s="20" t="s">
        <v>194</v>
      </c>
      <c r="D3908" s="20">
        <v>427</v>
      </c>
      <c r="E3908" s="20" t="s">
        <v>196</v>
      </c>
      <c r="F3908" s="20">
        <v>430</v>
      </c>
      <c r="G3908" s="20" t="s">
        <v>787</v>
      </c>
      <c r="P3908" s="23">
        <v>1</v>
      </c>
      <c r="W3908" s="28">
        <f t="shared" si="471"/>
        <v>1</v>
      </c>
    </row>
    <row r="3909" spans="1:23" outlineLevel="2" x14ac:dyDescent="0.25">
      <c r="A3909" s="20" t="s">
        <v>1581</v>
      </c>
      <c r="B3909" s="20">
        <v>1662</v>
      </c>
      <c r="C3909" s="20" t="s">
        <v>194</v>
      </c>
      <c r="D3909" s="20">
        <v>1282</v>
      </c>
      <c r="E3909" s="20" t="s">
        <v>250</v>
      </c>
      <c r="F3909" s="20">
        <v>1283</v>
      </c>
      <c r="G3909" s="20" t="s">
        <v>250</v>
      </c>
      <c r="P3909" s="23">
        <v>11</v>
      </c>
      <c r="Q3909" s="23">
        <v>16</v>
      </c>
      <c r="R3909" s="23">
        <v>17</v>
      </c>
      <c r="S3909" s="23">
        <v>236</v>
      </c>
      <c r="T3909" s="23">
        <v>244</v>
      </c>
      <c r="U3909" s="23">
        <v>249</v>
      </c>
      <c r="V3909" s="23">
        <v>253</v>
      </c>
      <c r="W3909" s="28">
        <f t="shared" si="471"/>
        <v>1026</v>
      </c>
    </row>
    <row r="3910" spans="1:23" outlineLevel="2" x14ac:dyDescent="0.25">
      <c r="A3910" s="20" t="s">
        <v>1581</v>
      </c>
      <c r="B3910" s="20">
        <v>1662</v>
      </c>
      <c r="C3910" s="20" t="s">
        <v>194</v>
      </c>
      <c r="D3910" s="20">
        <v>1231</v>
      </c>
      <c r="E3910" s="20" t="s">
        <v>254</v>
      </c>
      <c r="F3910" s="20">
        <v>1232</v>
      </c>
      <c r="G3910" s="20" t="s">
        <v>254</v>
      </c>
      <c r="R3910" s="23">
        <v>1</v>
      </c>
      <c r="W3910" s="28">
        <f t="shared" si="471"/>
        <v>1</v>
      </c>
    </row>
    <row r="3911" spans="1:23" outlineLevel="1" x14ac:dyDescent="0.25">
      <c r="A3911" s="24" t="s">
        <v>2139</v>
      </c>
      <c r="B3911" s="25"/>
      <c r="C3911" s="25"/>
      <c r="D3911" s="25"/>
      <c r="E3911" s="25"/>
      <c r="F3911" s="25"/>
      <c r="G3911" s="25"/>
      <c r="H3911" s="26">
        <f t="shared" ref="H3911:W3911" si="473">SUBTOTAL(9,H3890:H3910)</f>
        <v>0</v>
      </c>
      <c r="I3911" s="26">
        <f t="shared" si="473"/>
        <v>0</v>
      </c>
      <c r="J3911" s="26">
        <f t="shared" si="473"/>
        <v>184</v>
      </c>
      <c r="K3911" s="26">
        <f t="shared" si="473"/>
        <v>190</v>
      </c>
      <c r="L3911" s="26">
        <f t="shared" si="473"/>
        <v>203</v>
      </c>
      <c r="M3911" s="26">
        <f t="shared" si="473"/>
        <v>210</v>
      </c>
      <c r="N3911" s="26">
        <f t="shared" si="473"/>
        <v>177</v>
      </c>
      <c r="O3911" s="26">
        <f t="shared" si="473"/>
        <v>190</v>
      </c>
      <c r="P3911" s="26">
        <f t="shared" si="473"/>
        <v>216</v>
      </c>
      <c r="Q3911" s="26">
        <f t="shared" si="473"/>
        <v>209</v>
      </c>
      <c r="R3911" s="26">
        <f t="shared" si="473"/>
        <v>212</v>
      </c>
      <c r="S3911" s="26">
        <f t="shared" si="473"/>
        <v>241</v>
      </c>
      <c r="T3911" s="26">
        <f t="shared" si="473"/>
        <v>249</v>
      </c>
      <c r="U3911" s="26">
        <f t="shared" si="473"/>
        <v>259</v>
      </c>
      <c r="V3911" s="26">
        <f t="shared" si="473"/>
        <v>262</v>
      </c>
      <c r="W3911" s="28">
        <f t="shared" si="473"/>
        <v>2802</v>
      </c>
    </row>
    <row r="3912" spans="1:23" outlineLevel="2" x14ac:dyDescent="0.25">
      <c r="A3912" s="20" t="s">
        <v>1582</v>
      </c>
      <c r="B3912" s="20">
        <v>726</v>
      </c>
      <c r="C3912" s="20" t="s">
        <v>150</v>
      </c>
      <c r="D3912" s="20">
        <v>726</v>
      </c>
      <c r="E3912" s="20" t="s">
        <v>150</v>
      </c>
      <c r="F3912" s="20">
        <v>727</v>
      </c>
      <c r="G3912" s="20" t="s">
        <v>606</v>
      </c>
      <c r="H3912" s="23">
        <v>3</v>
      </c>
      <c r="J3912" s="23">
        <v>3</v>
      </c>
      <c r="K3912" s="23">
        <v>5</v>
      </c>
      <c r="L3912" s="23">
        <v>9</v>
      </c>
      <c r="M3912" s="23">
        <v>5</v>
      </c>
      <c r="N3912" s="23">
        <v>8</v>
      </c>
      <c r="O3912" s="23">
        <v>7</v>
      </c>
      <c r="P3912" s="23">
        <v>5</v>
      </c>
      <c r="W3912" s="28">
        <f t="shared" si="471"/>
        <v>45</v>
      </c>
    </row>
    <row r="3913" spans="1:23" outlineLevel="2" x14ac:dyDescent="0.25">
      <c r="A3913" s="20" t="s">
        <v>1582</v>
      </c>
      <c r="B3913" s="20">
        <v>726</v>
      </c>
      <c r="C3913" s="20" t="s">
        <v>150</v>
      </c>
      <c r="D3913" s="20">
        <v>726</v>
      </c>
      <c r="E3913" s="20" t="s">
        <v>150</v>
      </c>
      <c r="F3913" s="20">
        <v>729</v>
      </c>
      <c r="G3913" s="20" t="s">
        <v>607</v>
      </c>
      <c r="Q3913" s="23">
        <v>5</v>
      </c>
      <c r="R3913" s="23">
        <v>7</v>
      </c>
      <c r="S3913" s="23">
        <v>6</v>
      </c>
      <c r="T3913" s="23">
        <v>11</v>
      </c>
      <c r="U3913" s="23">
        <v>7</v>
      </c>
      <c r="V3913" s="23">
        <v>13</v>
      </c>
      <c r="W3913" s="28">
        <f t="shared" si="471"/>
        <v>49</v>
      </c>
    </row>
    <row r="3914" spans="1:23" outlineLevel="1" x14ac:dyDescent="0.25">
      <c r="A3914" s="24" t="s">
        <v>2140</v>
      </c>
      <c r="B3914" s="25"/>
      <c r="C3914" s="25"/>
      <c r="D3914" s="25"/>
      <c r="E3914" s="25"/>
      <c r="F3914" s="25"/>
      <c r="G3914" s="25"/>
      <c r="H3914" s="26">
        <f t="shared" ref="H3914:W3914" si="474">SUBTOTAL(9,H3912:H3913)</f>
        <v>3</v>
      </c>
      <c r="I3914" s="26">
        <f t="shared" si="474"/>
        <v>0</v>
      </c>
      <c r="J3914" s="26">
        <f t="shared" si="474"/>
        <v>3</v>
      </c>
      <c r="K3914" s="26">
        <f t="shared" si="474"/>
        <v>5</v>
      </c>
      <c r="L3914" s="26">
        <f t="shared" si="474"/>
        <v>9</v>
      </c>
      <c r="M3914" s="26">
        <f t="shared" si="474"/>
        <v>5</v>
      </c>
      <c r="N3914" s="26">
        <f t="shared" si="474"/>
        <v>8</v>
      </c>
      <c r="O3914" s="26">
        <f t="shared" si="474"/>
        <v>7</v>
      </c>
      <c r="P3914" s="26">
        <f t="shared" si="474"/>
        <v>5</v>
      </c>
      <c r="Q3914" s="26">
        <f t="shared" si="474"/>
        <v>5</v>
      </c>
      <c r="R3914" s="26">
        <f t="shared" si="474"/>
        <v>7</v>
      </c>
      <c r="S3914" s="26">
        <f t="shared" si="474"/>
        <v>6</v>
      </c>
      <c r="T3914" s="26">
        <f t="shared" si="474"/>
        <v>11</v>
      </c>
      <c r="U3914" s="26">
        <f t="shared" si="474"/>
        <v>7</v>
      </c>
      <c r="V3914" s="26">
        <f t="shared" si="474"/>
        <v>13</v>
      </c>
      <c r="W3914" s="28">
        <f t="shared" si="474"/>
        <v>94</v>
      </c>
    </row>
    <row r="3915" spans="1:23" outlineLevel="2" x14ac:dyDescent="0.25">
      <c r="A3915" s="20" t="s">
        <v>1583</v>
      </c>
      <c r="B3915" s="20">
        <v>1458</v>
      </c>
      <c r="C3915" s="20" t="s">
        <v>137</v>
      </c>
      <c r="D3915" s="20">
        <v>1510</v>
      </c>
      <c r="E3915" s="20" t="s">
        <v>46</v>
      </c>
      <c r="F3915" s="20">
        <v>1511</v>
      </c>
      <c r="G3915" s="20" t="s">
        <v>46</v>
      </c>
      <c r="J3915" s="23">
        <v>2</v>
      </c>
      <c r="K3915" s="23">
        <v>1</v>
      </c>
      <c r="W3915" s="28">
        <f t="shared" si="471"/>
        <v>3</v>
      </c>
    </row>
    <row r="3916" spans="1:23" outlineLevel="2" x14ac:dyDescent="0.25">
      <c r="A3916" s="20" t="s">
        <v>1583</v>
      </c>
      <c r="B3916" s="20">
        <v>1458</v>
      </c>
      <c r="C3916" s="20" t="s">
        <v>137</v>
      </c>
      <c r="D3916" s="20">
        <v>1672</v>
      </c>
      <c r="E3916" s="20" t="s">
        <v>94</v>
      </c>
      <c r="F3916" s="20">
        <v>1673</v>
      </c>
      <c r="G3916" s="20" t="s">
        <v>94</v>
      </c>
      <c r="T3916" s="23">
        <v>1</v>
      </c>
      <c r="W3916" s="28">
        <f t="shared" si="471"/>
        <v>1</v>
      </c>
    </row>
    <row r="3917" spans="1:23" outlineLevel="2" x14ac:dyDescent="0.25">
      <c r="A3917" s="20" t="s">
        <v>1583</v>
      </c>
      <c r="B3917" s="20">
        <v>1458</v>
      </c>
      <c r="C3917" s="20" t="s">
        <v>137</v>
      </c>
      <c r="D3917" s="20">
        <v>1739</v>
      </c>
      <c r="E3917" s="20" t="s">
        <v>96</v>
      </c>
      <c r="F3917" s="20">
        <v>1715</v>
      </c>
      <c r="G3917" s="20" t="s">
        <v>96</v>
      </c>
      <c r="Q3917" s="23">
        <v>1</v>
      </c>
      <c r="W3917" s="28">
        <f t="shared" si="471"/>
        <v>1</v>
      </c>
    </row>
    <row r="3918" spans="1:23" outlineLevel="2" x14ac:dyDescent="0.25">
      <c r="A3918" s="20" t="s">
        <v>1583</v>
      </c>
      <c r="B3918" s="20">
        <v>1458</v>
      </c>
      <c r="C3918" s="20" t="s">
        <v>137</v>
      </c>
      <c r="D3918" s="20">
        <v>798</v>
      </c>
      <c r="E3918" s="20" t="s">
        <v>105</v>
      </c>
      <c r="F3918" s="20">
        <v>799</v>
      </c>
      <c r="G3918" s="20" t="s">
        <v>407</v>
      </c>
      <c r="T3918" s="23">
        <v>1</v>
      </c>
      <c r="U3918" s="23">
        <v>1</v>
      </c>
      <c r="W3918" s="28">
        <f t="shared" si="471"/>
        <v>2</v>
      </c>
    </row>
    <row r="3919" spans="1:23" outlineLevel="2" x14ac:dyDescent="0.25">
      <c r="A3919" s="20" t="s">
        <v>1583</v>
      </c>
      <c r="B3919" s="20">
        <v>1458</v>
      </c>
      <c r="C3919" s="20" t="s">
        <v>137</v>
      </c>
      <c r="D3919" s="20">
        <v>798</v>
      </c>
      <c r="E3919" s="20" t="s">
        <v>105</v>
      </c>
      <c r="F3919" s="20">
        <v>805</v>
      </c>
      <c r="G3919" s="20" t="s">
        <v>408</v>
      </c>
      <c r="J3919" s="23">
        <v>1</v>
      </c>
      <c r="L3919" s="23">
        <v>1</v>
      </c>
      <c r="W3919" s="28">
        <f t="shared" si="471"/>
        <v>2</v>
      </c>
    </row>
    <row r="3920" spans="1:23" outlineLevel="2" x14ac:dyDescent="0.25">
      <c r="A3920" s="20" t="s">
        <v>1583</v>
      </c>
      <c r="B3920" s="20">
        <v>1458</v>
      </c>
      <c r="C3920" s="20" t="s">
        <v>137</v>
      </c>
      <c r="D3920" s="20">
        <v>1458</v>
      </c>
      <c r="E3920" s="20" t="s">
        <v>137</v>
      </c>
      <c r="F3920" s="20">
        <v>815</v>
      </c>
      <c r="G3920" s="20" t="s">
        <v>553</v>
      </c>
      <c r="H3920" s="23">
        <v>2</v>
      </c>
      <c r="J3920" s="23">
        <v>1</v>
      </c>
      <c r="K3920" s="23">
        <v>3</v>
      </c>
      <c r="L3920" s="23">
        <v>1</v>
      </c>
      <c r="M3920" s="23">
        <v>2</v>
      </c>
      <c r="W3920" s="28">
        <f t="shared" si="471"/>
        <v>9</v>
      </c>
    </row>
    <row r="3921" spans="1:23" outlineLevel="2" x14ac:dyDescent="0.25">
      <c r="A3921" s="20" t="s">
        <v>1583</v>
      </c>
      <c r="B3921" s="20">
        <v>1458</v>
      </c>
      <c r="C3921" s="20" t="s">
        <v>137</v>
      </c>
      <c r="D3921" s="20">
        <v>1458</v>
      </c>
      <c r="E3921" s="20" t="s">
        <v>137</v>
      </c>
      <c r="F3921" s="20">
        <v>817</v>
      </c>
      <c r="G3921" s="20" t="s">
        <v>555</v>
      </c>
      <c r="H3921" s="23">
        <v>3</v>
      </c>
      <c r="J3921" s="23">
        <v>3</v>
      </c>
      <c r="K3921" s="23">
        <v>5</v>
      </c>
      <c r="L3921" s="23">
        <v>7</v>
      </c>
      <c r="M3921" s="23">
        <v>6</v>
      </c>
      <c r="N3921" s="23">
        <v>3</v>
      </c>
      <c r="W3921" s="28">
        <f t="shared" si="471"/>
        <v>27</v>
      </c>
    </row>
    <row r="3922" spans="1:23" outlineLevel="2" x14ac:dyDescent="0.25">
      <c r="A3922" s="20" t="s">
        <v>1583</v>
      </c>
      <c r="B3922" s="20">
        <v>1458</v>
      </c>
      <c r="C3922" s="20" t="s">
        <v>137</v>
      </c>
      <c r="D3922" s="20">
        <v>1458</v>
      </c>
      <c r="E3922" s="20" t="s">
        <v>137</v>
      </c>
      <c r="F3922" s="20">
        <v>820</v>
      </c>
      <c r="G3922" s="20" t="s">
        <v>556</v>
      </c>
      <c r="H3922" s="23">
        <v>1</v>
      </c>
      <c r="K3922" s="23">
        <v>3</v>
      </c>
      <c r="N3922" s="23">
        <v>3</v>
      </c>
      <c r="W3922" s="28">
        <f t="shared" si="471"/>
        <v>7</v>
      </c>
    </row>
    <row r="3923" spans="1:23" outlineLevel="2" x14ac:dyDescent="0.25">
      <c r="A3923" s="20" t="s">
        <v>1583</v>
      </c>
      <c r="B3923" s="20">
        <v>1458</v>
      </c>
      <c r="C3923" s="20" t="s">
        <v>137</v>
      </c>
      <c r="D3923" s="20">
        <v>1458</v>
      </c>
      <c r="E3923" s="20" t="s">
        <v>137</v>
      </c>
      <c r="F3923" s="20">
        <v>822</v>
      </c>
      <c r="G3923" s="20" t="s">
        <v>557</v>
      </c>
      <c r="S3923" s="23">
        <v>12</v>
      </c>
      <c r="T3923" s="23">
        <v>33</v>
      </c>
      <c r="U3923" s="23">
        <v>25</v>
      </c>
      <c r="V3923" s="23">
        <v>24</v>
      </c>
      <c r="W3923" s="28">
        <f t="shared" si="471"/>
        <v>94</v>
      </c>
    </row>
    <row r="3924" spans="1:23" outlineLevel="2" x14ac:dyDescent="0.25">
      <c r="A3924" s="20" t="s">
        <v>1583</v>
      </c>
      <c r="B3924" s="20">
        <v>1458</v>
      </c>
      <c r="C3924" s="20" t="s">
        <v>137</v>
      </c>
      <c r="D3924" s="20">
        <v>1458</v>
      </c>
      <c r="E3924" s="20" t="s">
        <v>137</v>
      </c>
      <c r="F3924" s="20">
        <v>823</v>
      </c>
      <c r="G3924" s="20" t="s">
        <v>558</v>
      </c>
      <c r="O3924" s="23">
        <v>5</v>
      </c>
      <c r="P3924" s="23">
        <v>2</v>
      </c>
      <c r="Q3924" s="23">
        <v>2</v>
      </c>
      <c r="W3924" s="28">
        <f t="shared" si="471"/>
        <v>9</v>
      </c>
    </row>
    <row r="3925" spans="1:23" outlineLevel="2" x14ac:dyDescent="0.25">
      <c r="A3925" s="20" t="s">
        <v>1583</v>
      </c>
      <c r="B3925" s="20">
        <v>1458</v>
      </c>
      <c r="C3925" s="20" t="s">
        <v>137</v>
      </c>
      <c r="D3925" s="20">
        <v>1458</v>
      </c>
      <c r="E3925" s="20" t="s">
        <v>137</v>
      </c>
      <c r="F3925" s="20">
        <v>819</v>
      </c>
      <c r="G3925" s="20" t="s">
        <v>559</v>
      </c>
      <c r="O3925" s="23">
        <v>23</v>
      </c>
      <c r="P3925" s="23">
        <v>17</v>
      </c>
      <c r="Q3925" s="23">
        <v>13</v>
      </c>
      <c r="R3925" s="23">
        <v>15</v>
      </c>
      <c r="W3925" s="28">
        <f t="shared" si="471"/>
        <v>68</v>
      </c>
    </row>
    <row r="3926" spans="1:23" outlineLevel="2" x14ac:dyDescent="0.25">
      <c r="A3926" s="20" t="s">
        <v>1583</v>
      </c>
      <c r="B3926" s="20">
        <v>1458</v>
      </c>
      <c r="C3926" s="20" t="s">
        <v>137</v>
      </c>
      <c r="D3926" s="20">
        <v>1458</v>
      </c>
      <c r="E3926" s="20" t="s">
        <v>137</v>
      </c>
      <c r="F3926" s="20">
        <v>825</v>
      </c>
      <c r="G3926" s="20" t="s">
        <v>560</v>
      </c>
      <c r="H3926" s="23">
        <v>10</v>
      </c>
      <c r="J3926" s="23">
        <v>17</v>
      </c>
      <c r="K3926" s="23">
        <v>12</v>
      </c>
      <c r="L3926" s="23">
        <v>13</v>
      </c>
      <c r="M3926" s="23">
        <v>14</v>
      </c>
      <c r="N3926" s="23">
        <v>3</v>
      </c>
      <c r="W3926" s="28">
        <f t="shared" si="471"/>
        <v>69</v>
      </c>
    </row>
    <row r="3927" spans="1:23" outlineLevel="2" x14ac:dyDescent="0.25">
      <c r="A3927" s="20" t="s">
        <v>1583</v>
      </c>
      <c r="B3927" s="20">
        <v>1458</v>
      </c>
      <c r="C3927" s="20" t="s">
        <v>137</v>
      </c>
      <c r="D3927" s="20">
        <v>854</v>
      </c>
      <c r="E3927" s="20" t="s">
        <v>165</v>
      </c>
      <c r="F3927" s="20">
        <v>856</v>
      </c>
      <c r="G3927" s="20" t="s">
        <v>670</v>
      </c>
      <c r="J3927" s="23">
        <v>1</v>
      </c>
      <c r="W3927" s="28">
        <f t="shared" si="471"/>
        <v>1</v>
      </c>
    </row>
    <row r="3928" spans="1:23" outlineLevel="2" x14ac:dyDescent="0.25">
      <c r="A3928" s="20" t="s">
        <v>1583</v>
      </c>
      <c r="B3928" s="20">
        <v>1458</v>
      </c>
      <c r="C3928" s="20" t="s">
        <v>137</v>
      </c>
      <c r="D3928" s="20">
        <v>854</v>
      </c>
      <c r="E3928" s="20" t="s">
        <v>165</v>
      </c>
      <c r="F3928" s="20">
        <v>858</v>
      </c>
      <c r="G3928" s="20" t="s">
        <v>673</v>
      </c>
      <c r="R3928" s="23">
        <v>1</v>
      </c>
      <c r="W3928" s="28">
        <f t="shared" si="471"/>
        <v>1</v>
      </c>
    </row>
    <row r="3929" spans="1:23" outlineLevel="2" x14ac:dyDescent="0.25">
      <c r="A3929" s="20" t="s">
        <v>1583</v>
      </c>
      <c r="B3929" s="20">
        <v>1458</v>
      </c>
      <c r="C3929" s="20" t="s">
        <v>137</v>
      </c>
      <c r="D3929" s="20">
        <v>860</v>
      </c>
      <c r="E3929" s="20" t="s">
        <v>166</v>
      </c>
      <c r="F3929" s="20">
        <v>861</v>
      </c>
      <c r="G3929" s="20" t="s">
        <v>675</v>
      </c>
      <c r="L3929" s="23">
        <v>1</v>
      </c>
      <c r="W3929" s="28">
        <f t="shared" si="471"/>
        <v>1</v>
      </c>
    </row>
    <row r="3930" spans="1:23" outlineLevel="1" x14ac:dyDescent="0.25">
      <c r="A3930" s="24" t="s">
        <v>2141</v>
      </c>
      <c r="B3930" s="25"/>
      <c r="C3930" s="25"/>
      <c r="D3930" s="25"/>
      <c r="E3930" s="25"/>
      <c r="F3930" s="25"/>
      <c r="G3930" s="25"/>
      <c r="H3930" s="26">
        <f t="shared" ref="H3930:W3930" si="475">SUBTOTAL(9,H3915:H3929)</f>
        <v>16</v>
      </c>
      <c r="I3930" s="26">
        <f t="shared" si="475"/>
        <v>0</v>
      </c>
      <c r="J3930" s="26">
        <f t="shared" si="475"/>
        <v>25</v>
      </c>
      <c r="K3930" s="26">
        <f t="shared" si="475"/>
        <v>24</v>
      </c>
      <c r="L3930" s="26">
        <f t="shared" si="475"/>
        <v>23</v>
      </c>
      <c r="M3930" s="26">
        <f t="shared" si="475"/>
        <v>22</v>
      </c>
      <c r="N3930" s="26">
        <f t="shared" si="475"/>
        <v>9</v>
      </c>
      <c r="O3930" s="26">
        <f t="shared" si="475"/>
        <v>28</v>
      </c>
      <c r="P3930" s="26">
        <f t="shared" si="475"/>
        <v>19</v>
      </c>
      <c r="Q3930" s="26">
        <f t="shared" si="475"/>
        <v>16</v>
      </c>
      <c r="R3930" s="26">
        <f t="shared" si="475"/>
        <v>16</v>
      </c>
      <c r="S3930" s="26">
        <f t="shared" si="475"/>
        <v>12</v>
      </c>
      <c r="T3930" s="26">
        <f t="shared" si="475"/>
        <v>35</v>
      </c>
      <c r="U3930" s="26">
        <f t="shared" si="475"/>
        <v>26</v>
      </c>
      <c r="V3930" s="26">
        <f t="shared" si="475"/>
        <v>24</v>
      </c>
      <c r="W3930" s="28">
        <f t="shared" si="475"/>
        <v>295</v>
      </c>
    </row>
    <row r="3931" spans="1:23" outlineLevel="2" x14ac:dyDescent="0.25">
      <c r="A3931" s="20" t="s">
        <v>1584</v>
      </c>
      <c r="B3931" s="20">
        <v>696</v>
      </c>
      <c r="C3931" s="20" t="s">
        <v>104</v>
      </c>
      <c r="D3931" s="20">
        <v>696</v>
      </c>
      <c r="E3931" s="20" t="s">
        <v>104</v>
      </c>
      <c r="F3931" s="20">
        <v>699</v>
      </c>
      <c r="G3931" s="20" t="s">
        <v>403</v>
      </c>
      <c r="S3931" s="23">
        <v>2</v>
      </c>
      <c r="T3931" s="23">
        <v>6</v>
      </c>
      <c r="U3931" s="23">
        <v>1</v>
      </c>
      <c r="V3931" s="23">
        <v>4</v>
      </c>
      <c r="W3931" s="28">
        <f t="shared" si="471"/>
        <v>13</v>
      </c>
    </row>
    <row r="3932" spans="1:23" outlineLevel="2" x14ac:dyDescent="0.25">
      <c r="A3932" s="20" t="s">
        <v>1584</v>
      </c>
      <c r="B3932" s="20">
        <v>696</v>
      </c>
      <c r="C3932" s="20" t="s">
        <v>104</v>
      </c>
      <c r="D3932" s="20">
        <v>696</v>
      </c>
      <c r="E3932" s="20" t="s">
        <v>104</v>
      </c>
      <c r="F3932" s="20">
        <v>698</v>
      </c>
      <c r="G3932" s="20" t="s">
        <v>404</v>
      </c>
      <c r="J3932" s="23">
        <v>3</v>
      </c>
      <c r="K3932" s="23">
        <v>2</v>
      </c>
      <c r="L3932" s="23">
        <v>6</v>
      </c>
      <c r="M3932" s="23">
        <v>4</v>
      </c>
      <c r="O3932" s="23">
        <v>6</v>
      </c>
      <c r="P3932" s="23">
        <v>3</v>
      </c>
      <c r="W3932" s="28">
        <f t="shared" si="471"/>
        <v>24</v>
      </c>
    </row>
    <row r="3933" spans="1:23" outlineLevel="2" x14ac:dyDescent="0.25">
      <c r="A3933" s="20" t="s">
        <v>1584</v>
      </c>
      <c r="B3933" s="20">
        <v>696</v>
      </c>
      <c r="C3933" s="20" t="s">
        <v>104</v>
      </c>
      <c r="D3933" s="20">
        <v>696</v>
      </c>
      <c r="E3933" s="20" t="s">
        <v>104</v>
      </c>
      <c r="F3933" s="20">
        <v>1636</v>
      </c>
      <c r="G3933" s="20" t="s">
        <v>405</v>
      </c>
      <c r="Q3933" s="23">
        <v>2</v>
      </c>
      <c r="R3933" s="23">
        <v>4</v>
      </c>
      <c r="W3933" s="28">
        <f t="shared" si="471"/>
        <v>6</v>
      </c>
    </row>
    <row r="3934" spans="1:23" outlineLevel="1" x14ac:dyDescent="0.25">
      <c r="A3934" s="24" t="s">
        <v>2142</v>
      </c>
      <c r="B3934" s="25"/>
      <c r="C3934" s="25"/>
      <c r="D3934" s="25"/>
      <c r="E3934" s="25"/>
      <c r="F3934" s="25"/>
      <c r="G3934" s="25"/>
      <c r="H3934" s="26">
        <f t="shared" ref="H3934:W3934" si="476">SUBTOTAL(9,H3931:H3933)</f>
        <v>0</v>
      </c>
      <c r="I3934" s="26">
        <f t="shared" si="476"/>
        <v>0</v>
      </c>
      <c r="J3934" s="26">
        <f t="shared" si="476"/>
        <v>3</v>
      </c>
      <c r="K3934" s="26">
        <f t="shared" si="476"/>
        <v>2</v>
      </c>
      <c r="L3934" s="26">
        <f t="shared" si="476"/>
        <v>6</v>
      </c>
      <c r="M3934" s="26">
        <f t="shared" si="476"/>
        <v>4</v>
      </c>
      <c r="N3934" s="26">
        <f t="shared" si="476"/>
        <v>0</v>
      </c>
      <c r="O3934" s="26">
        <f t="shared" si="476"/>
        <v>6</v>
      </c>
      <c r="P3934" s="26">
        <f t="shared" si="476"/>
        <v>3</v>
      </c>
      <c r="Q3934" s="26">
        <f t="shared" si="476"/>
        <v>2</v>
      </c>
      <c r="R3934" s="26">
        <f t="shared" si="476"/>
        <v>4</v>
      </c>
      <c r="S3934" s="26">
        <f t="shared" si="476"/>
        <v>2</v>
      </c>
      <c r="T3934" s="26">
        <f t="shared" si="476"/>
        <v>6</v>
      </c>
      <c r="U3934" s="26">
        <f t="shared" si="476"/>
        <v>1</v>
      </c>
      <c r="V3934" s="26">
        <f t="shared" si="476"/>
        <v>4</v>
      </c>
      <c r="W3934" s="28">
        <f t="shared" si="476"/>
        <v>43</v>
      </c>
    </row>
    <row r="3935" spans="1:23" outlineLevel="2" x14ac:dyDescent="0.25">
      <c r="A3935" s="20" t="s">
        <v>1585</v>
      </c>
      <c r="B3935" s="20">
        <v>1738</v>
      </c>
      <c r="C3935" s="20" t="s">
        <v>202</v>
      </c>
      <c r="D3935" s="20">
        <v>1065</v>
      </c>
      <c r="E3935" s="20" t="s">
        <v>64</v>
      </c>
      <c r="F3935" s="20">
        <v>1066</v>
      </c>
      <c r="G3935" s="20" t="s">
        <v>347</v>
      </c>
      <c r="S3935" s="23">
        <v>9</v>
      </c>
      <c r="T3935" s="23">
        <v>4</v>
      </c>
      <c r="U3935" s="23">
        <v>1</v>
      </c>
      <c r="W3935" s="28">
        <f t="shared" si="471"/>
        <v>14</v>
      </c>
    </row>
    <row r="3936" spans="1:23" outlineLevel="2" x14ac:dyDescent="0.25">
      <c r="A3936" s="20" t="s">
        <v>1585</v>
      </c>
      <c r="B3936" s="20">
        <v>1738</v>
      </c>
      <c r="C3936" s="20" t="s">
        <v>202</v>
      </c>
      <c r="D3936" s="20">
        <v>1054</v>
      </c>
      <c r="E3936" s="20" t="s">
        <v>69</v>
      </c>
      <c r="F3936" s="20">
        <v>1055</v>
      </c>
      <c r="G3936" s="20" t="s">
        <v>356</v>
      </c>
      <c r="R3936" s="23">
        <v>1</v>
      </c>
      <c r="W3936" s="28">
        <f t="shared" si="471"/>
        <v>1</v>
      </c>
    </row>
    <row r="3937" spans="1:23" outlineLevel="2" x14ac:dyDescent="0.25">
      <c r="A3937" s="20" t="s">
        <v>1585</v>
      </c>
      <c r="B3937" s="20">
        <v>1738</v>
      </c>
      <c r="C3937" s="20" t="s">
        <v>202</v>
      </c>
      <c r="D3937" s="20">
        <v>1452</v>
      </c>
      <c r="E3937" s="20" t="s">
        <v>131</v>
      </c>
      <c r="F3937" s="20">
        <v>836</v>
      </c>
      <c r="G3937" s="20" t="s">
        <v>512</v>
      </c>
      <c r="N3937" s="23">
        <v>1</v>
      </c>
      <c r="W3937" s="28">
        <f t="shared" si="471"/>
        <v>1</v>
      </c>
    </row>
    <row r="3938" spans="1:23" outlineLevel="2" x14ac:dyDescent="0.25">
      <c r="A3938" s="20" t="s">
        <v>1585</v>
      </c>
      <c r="B3938" s="20">
        <v>1738</v>
      </c>
      <c r="C3938" s="20" t="s">
        <v>202</v>
      </c>
      <c r="D3938" s="20">
        <v>1452</v>
      </c>
      <c r="E3938" s="20" t="s">
        <v>131</v>
      </c>
      <c r="F3938" s="20">
        <v>1454</v>
      </c>
      <c r="G3938" s="20" t="s">
        <v>513</v>
      </c>
      <c r="T3938" s="23">
        <v>19</v>
      </c>
      <c r="U3938" s="23">
        <v>14</v>
      </c>
      <c r="V3938" s="23">
        <v>12</v>
      </c>
      <c r="W3938" s="28">
        <f t="shared" si="471"/>
        <v>45</v>
      </c>
    </row>
    <row r="3939" spans="1:23" outlineLevel="2" x14ac:dyDescent="0.25">
      <c r="A3939" s="20" t="s">
        <v>1585</v>
      </c>
      <c r="B3939" s="20">
        <v>1738</v>
      </c>
      <c r="C3939" s="20" t="s">
        <v>202</v>
      </c>
      <c r="D3939" s="20">
        <v>1452</v>
      </c>
      <c r="E3939" s="20" t="s">
        <v>131</v>
      </c>
      <c r="F3939" s="20">
        <v>1453</v>
      </c>
      <c r="G3939" s="20" t="s">
        <v>514</v>
      </c>
      <c r="R3939" s="23">
        <v>5</v>
      </c>
      <c r="S3939" s="23">
        <v>12</v>
      </c>
      <c r="W3939" s="28">
        <f t="shared" si="471"/>
        <v>17</v>
      </c>
    </row>
    <row r="3940" spans="1:23" outlineLevel="2" x14ac:dyDescent="0.25">
      <c r="A3940" s="20" t="s">
        <v>1585</v>
      </c>
      <c r="B3940" s="20">
        <v>1738</v>
      </c>
      <c r="C3940" s="20" t="s">
        <v>202</v>
      </c>
      <c r="D3940" s="20">
        <v>1452</v>
      </c>
      <c r="E3940" s="20" t="s">
        <v>131</v>
      </c>
      <c r="F3940" s="20">
        <v>585</v>
      </c>
      <c r="G3940" s="20" t="s">
        <v>516</v>
      </c>
      <c r="O3940" s="23">
        <v>2</v>
      </c>
      <c r="W3940" s="28">
        <f t="shared" si="471"/>
        <v>2</v>
      </c>
    </row>
    <row r="3941" spans="1:23" outlineLevel="2" x14ac:dyDescent="0.25">
      <c r="A3941" s="20" t="s">
        <v>1585</v>
      </c>
      <c r="B3941" s="20">
        <v>1738</v>
      </c>
      <c r="C3941" s="20" t="s">
        <v>202</v>
      </c>
      <c r="D3941" s="20">
        <v>1738</v>
      </c>
      <c r="E3941" s="20" t="s">
        <v>202</v>
      </c>
      <c r="F3941" s="20">
        <v>835</v>
      </c>
      <c r="G3941" s="20" t="s">
        <v>801</v>
      </c>
      <c r="J3941" s="23">
        <v>23</v>
      </c>
      <c r="K3941" s="23">
        <v>23</v>
      </c>
      <c r="L3941" s="23">
        <v>22</v>
      </c>
      <c r="M3941" s="23">
        <v>20</v>
      </c>
      <c r="N3941" s="23">
        <v>21</v>
      </c>
      <c r="O3941" s="23">
        <v>19</v>
      </c>
      <c r="P3941" s="23">
        <v>23</v>
      </c>
      <c r="Q3941" s="23">
        <v>18</v>
      </c>
      <c r="R3941" s="23">
        <v>17</v>
      </c>
      <c r="W3941" s="28">
        <f t="shared" si="471"/>
        <v>186</v>
      </c>
    </row>
    <row r="3942" spans="1:23" outlineLevel="2" x14ac:dyDescent="0.25">
      <c r="A3942" s="20" t="s">
        <v>1585</v>
      </c>
      <c r="B3942" s="20">
        <v>1738</v>
      </c>
      <c r="C3942" s="20" t="s">
        <v>202</v>
      </c>
      <c r="D3942" s="20">
        <v>1492</v>
      </c>
      <c r="E3942" s="20" t="s">
        <v>252</v>
      </c>
      <c r="F3942" s="20">
        <v>1493</v>
      </c>
      <c r="G3942" s="20" t="s">
        <v>252</v>
      </c>
      <c r="T3942" s="23">
        <v>1</v>
      </c>
      <c r="V3942" s="23">
        <v>1</v>
      </c>
      <c r="W3942" s="28">
        <f t="shared" si="471"/>
        <v>2</v>
      </c>
    </row>
    <row r="3943" spans="1:23" outlineLevel="1" x14ac:dyDescent="0.25">
      <c r="A3943" s="24" t="s">
        <v>2143</v>
      </c>
      <c r="B3943" s="25"/>
      <c r="C3943" s="25"/>
      <c r="D3943" s="25"/>
      <c r="E3943" s="25"/>
      <c r="F3943" s="25"/>
      <c r="G3943" s="25"/>
      <c r="H3943" s="26">
        <f t="shared" ref="H3943:W3943" si="477">SUBTOTAL(9,H3935:H3942)</f>
        <v>0</v>
      </c>
      <c r="I3943" s="26">
        <f t="shared" si="477"/>
        <v>0</v>
      </c>
      <c r="J3943" s="26">
        <f t="shared" si="477"/>
        <v>23</v>
      </c>
      <c r="K3943" s="26">
        <f t="shared" si="477"/>
        <v>23</v>
      </c>
      <c r="L3943" s="26">
        <f t="shared" si="477"/>
        <v>22</v>
      </c>
      <c r="M3943" s="26">
        <f t="shared" si="477"/>
        <v>20</v>
      </c>
      <c r="N3943" s="26">
        <f t="shared" si="477"/>
        <v>22</v>
      </c>
      <c r="O3943" s="26">
        <f t="shared" si="477"/>
        <v>21</v>
      </c>
      <c r="P3943" s="26">
        <f t="shared" si="477"/>
        <v>23</v>
      </c>
      <c r="Q3943" s="26">
        <f t="shared" si="477"/>
        <v>18</v>
      </c>
      <c r="R3943" s="26">
        <f t="shared" si="477"/>
        <v>23</v>
      </c>
      <c r="S3943" s="26">
        <f t="shared" si="477"/>
        <v>21</v>
      </c>
      <c r="T3943" s="26">
        <f t="shared" si="477"/>
        <v>24</v>
      </c>
      <c r="U3943" s="26">
        <f t="shared" si="477"/>
        <v>15</v>
      </c>
      <c r="V3943" s="26">
        <f t="shared" si="477"/>
        <v>13</v>
      </c>
      <c r="W3943" s="28">
        <f t="shared" si="477"/>
        <v>268</v>
      </c>
    </row>
    <row r="3944" spans="1:23" outlineLevel="2" x14ac:dyDescent="0.25">
      <c r="A3944" s="20" t="s">
        <v>1586</v>
      </c>
      <c r="B3944" s="20">
        <v>696</v>
      </c>
      <c r="C3944" s="20" t="s">
        <v>104</v>
      </c>
      <c r="D3944" s="20">
        <v>696</v>
      </c>
      <c r="E3944" s="20" t="s">
        <v>104</v>
      </c>
      <c r="F3944" s="20">
        <v>699</v>
      </c>
      <c r="G3944" s="20" t="s">
        <v>403</v>
      </c>
      <c r="S3944" s="23">
        <v>2</v>
      </c>
      <c r="T3944" s="23">
        <v>3</v>
      </c>
      <c r="U3944" s="23">
        <v>4</v>
      </c>
      <c r="V3944" s="23">
        <v>4</v>
      </c>
      <c r="W3944" s="28">
        <f t="shared" si="471"/>
        <v>13</v>
      </c>
    </row>
    <row r="3945" spans="1:23" outlineLevel="2" x14ac:dyDescent="0.25">
      <c r="A3945" s="20" t="s">
        <v>1586</v>
      </c>
      <c r="B3945" s="20">
        <v>696</v>
      </c>
      <c r="C3945" s="20" t="s">
        <v>104</v>
      </c>
      <c r="D3945" s="20">
        <v>696</v>
      </c>
      <c r="E3945" s="20" t="s">
        <v>104</v>
      </c>
      <c r="F3945" s="20">
        <v>698</v>
      </c>
      <c r="G3945" s="20" t="s">
        <v>404</v>
      </c>
      <c r="H3945" s="23">
        <v>1</v>
      </c>
      <c r="K3945" s="23">
        <v>2</v>
      </c>
      <c r="L3945" s="23">
        <v>2</v>
      </c>
      <c r="M3945" s="23">
        <v>3</v>
      </c>
      <c r="N3945" s="23">
        <v>1</v>
      </c>
      <c r="O3945" s="23">
        <v>1</v>
      </c>
      <c r="P3945" s="23">
        <v>2</v>
      </c>
      <c r="W3945" s="28">
        <f t="shared" si="471"/>
        <v>12</v>
      </c>
    </row>
    <row r="3946" spans="1:23" outlineLevel="2" x14ac:dyDescent="0.25">
      <c r="A3946" s="20" t="s">
        <v>1586</v>
      </c>
      <c r="B3946" s="20">
        <v>696</v>
      </c>
      <c r="C3946" s="20" t="s">
        <v>104</v>
      </c>
      <c r="D3946" s="20">
        <v>696</v>
      </c>
      <c r="E3946" s="20" t="s">
        <v>104</v>
      </c>
      <c r="F3946" s="20">
        <v>1636</v>
      </c>
      <c r="G3946" s="20" t="s">
        <v>405</v>
      </c>
      <c r="Q3946" s="23">
        <v>4</v>
      </c>
      <c r="W3946" s="28">
        <f t="shared" ref="W3946:W4015" si="478">SUM(H3946:V3946)</f>
        <v>4</v>
      </c>
    </row>
    <row r="3947" spans="1:23" outlineLevel="1" x14ac:dyDescent="0.25">
      <c r="A3947" s="24" t="s">
        <v>2144</v>
      </c>
      <c r="B3947" s="25"/>
      <c r="C3947" s="25"/>
      <c r="D3947" s="25"/>
      <c r="E3947" s="25"/>
      <c r="F3947" s="25"/>
      <c r="G3947" s="25"/>
      <c r="H3947" s="26">
        <f t="shared" ref="H3947:W3947" si="479">SUBTOTAL(9,H3944:H3946)</f>
        <v>1</v>
      </c>
      <c r="I3947" s="26">
        <f t="shared" si="479"/>
        <v>0</v>
      </c>
      <c r="J3947" s="26">
        <f t="shared" si="479"/>
        <v>0</v>
      </c>
      <c r="K3947" s="26">
        <f t="shared" si="479"/>
        <v>2</v>
      </c>
      <c r="L3947" s="26">
        <f t="shared" si="479"/>
        <v>2</v>
      </c>
      <c r="M3947" s="26">
        <f t="shared" si="479"/>
        <v>3</v>
      </c>
      <c r="N3947" s="26">
        <f t="shared" si="479"/>
        <v>1</v>
      </c>
      <c r="O3947" s="26">
        <f t="shared" si="479"/>
        <v>1</v>
      </c>
      <c r="P3947" s="26">
        <f t="shared" si="479"/>
        <v>2</v>
      </c>
      <c r="Q3947" s="26">
        <f t="shared" si="479"/>
        <v>4</v>
      </c>
      <c r="R3947" s="26">
        <f t="shared" si="479"/>
        <v>0</v>
      </c>
      <c r="S3947" s="26">
        <f t="shared" si="479"/>
        <v>2</v>
      </c>
      <c r="T3947" s="26">
        <f t="shared" si="479"/>
        <v>3</v>
      </c>
      <c r="U3947" s="26">
        <f t="shared" si="479"/>
        <v>4</v>
      </c>
      <c r="V3947" s="26">
        <f t="shared" si="479"/>
        <v>4</v>
      </c>
      <c r="W3947" s="28">
        <f t="shared" si="479"/>
        <v>29</v>
      </c>
    </row>
    <row r="3948" spans="1:23" outlineLevel="2" x14ac:dyDescent="0.25">
      <c r="A3948" s="20" t="s">
        <v>1587</v>
      </c>
      <c r="B3948" s="20">
        <v>1002</v>
      </c>
      <c r="C3948" s="20" t="s">
        <v>58</v>
      </c>
      <c r="D3948" s="20">
        <v>898</v>
      </c>
      <c r="E3948" s="20" t="s">
        <v>169</v>
      </c>
      <c r="F3948" s="20">
        <v>900</v>
      </c>
      <c r="G3948" s="20" t="s">
        <v>691</v>
      </c>
      <c r="H3948" s="23">
        <v>1</v>
      </c>
      <c r="K3948" s="23">
        <v>2</v>
      </c>
      <c r="L3948" s="23">
        <v>1</v>
      </c>
      <c r="M3948" s="23">
        <v>2</v>
      </c>
      <c r="N3948" s="23">
        <v>2</v>
      </c>
      <c r="O3948" s="23">
        <v>2</v>
      </c>
      <c r="P3948" s="23">
        <v>3</v>
      </c>
      <c r="R3948" s="23">
        <v>3</v>
      </c>
      <c r="W3948" s="28">
        <f t="shared" si="478"/>
        <v>16</v>
      </c>
    </row>
    <row r="3949" spans="1:23" outlineLevel="2" x14ac:dyDescent="0.25">
      <c r="A3949" s="20" t="s">
        <v>1587</v>
      </c>
      <c r="B3949" s="20">
        <v>1002</v>
      </c>
      <c r="C3949" s="20" t="s">
        <v>58</v>
      </c>
      <c r="D3949" s="20">
        <v>898</v>
      </c>
      <c r="E3949" s="20" t="s">
        <v>169</v>
      </c>
      <c r="F3949" s="20">
        <v>904</v>
      </c>
      <c r="G3949" s="20" t="s">
        <v>692</v>
      </c>
      <c r="S3949" s="23">
        <v>1</v>
      </c>
      <c r="T3949" s="23">
        <v>2</v>
      </c>
      <c r="U3949" s="23">
        <v>4</v>
      </c>
      <c r="V3949" s="23">
        <v>3</v>
      </c>
      <c r="W3949" s="28">
        <f t="shared" si="478"/>
        <v>10</v>
      </c>
    </row>
    <row r="3950" spans="1:23" outlineLevel="2" x14ac:dyDescent="0.25">
      <c r="A3950" s="20" t="s">
        <v>1587</v>
      </c>
      <c r="B3950" s="20">
        <v>1002</v>
      </c>
      <c r="C3950" s="20" t="s">
        <v>58</v>
      </c>
      <c r="D3950" s="20">
        <v>898</v>
      </c>
      <c r="E3950" s="20" t="s">
        <v>169</v>
      </c>
      <c r="F3950" s="20">
        <v>902</v>
      </c>
      <c r="G3950" s="20" t="s">
        <v>693</v>
      </c>
      <c r="M3950" s="23">
        <v>1</v>
      </c>
      <c r="O3950" s="23">
        <v>2</v>
      </c>
      <c r="P3950" s="23">
        <v>1</v>
      </c>
      <c r="W3950" s="28">
        <f t="shared" si="478"/>
        <v>4</v>
      </c>
    </row>
    <row r="3951" spans="1:23" outlineLevel="2" x14ac:dyDescent="0.25">
      <c r="A3951" s="20" t="s">
        <v>1587</v>
      </c>
      <c r="B3951" s="20">
        <v>1002</v>
      </c>
      <c r="C3951" s="20" t="s">
        <v>58</v>
      </c>
      <c r="D3951" s="20">
        <v>898</v>
      </c>
      <c r="E3951" s="20" t="s">
        <v>169</v>
      </c>
      <c r="F3951" s="20">
        <v>903</v>
      </c>
      <c r="G3951" s="20" t="s">
        <v>694</v>
      </c>
      <c r="H3951" s="23">
        <v>1</v>
      </c>
      <c r="J3951" s="23">
        <v>1</v>
      </c>
      <c r="K3951" s="23">
        <v>1</v>
      </c>
      <c r="O3951" s="23">
        <v>1</v>
      </c>
      <c r="Q3951" s="23">
        <v>1</v>
      </c>
      <c r="R3951" s="23">
        <v>1</v>
      </c>
      <c r="W3951" s="28">
        <f t="shared" si="478"/>
        <v>6</v>
      </c>
    </row>
    <row r="3952" spans="1:23" outlineLevel="1" x14ac:dyDescent="0.25">
      <c r="A3952" s="24" t="s">
        <v>2145</v>
      </c>
      <c r="B3952" s="25"/>
      <c r="C3952" s="25"/>
      <c r="D3952" s="25"/>
      <c r="E3952" s="25"/>
      <c r="F3952" s="25"/>
      <c r="G3952" s="25"/>
      <c r="H3952" s="26">
        <f t="shared" ref="H3952:W3952" si="480">SUBTOTAL(9,H3948:H3951)</f>
        <v>2</v>
      </c>
      <c r="I3952" s="26">
        <f t="shared" si="480"/>
        <v>0</v>
      </c>
      <c r="J3952" s="26">
        <f t="shared" si="480"/>
        <v>1</v>
      </c>
      <c r="K3952" s="26">
        <f t="shared" si="480"/>
        <v>3</v>
      </c>
      <c r="L3952" s="26">
        <f t="shared" si="480"/>
        <v>1</v>
      </c>
      <c r="M3952" s="26">
        <f t="shared" si="480"/>
        <v>3</v>
      </c>
      <c r="N3952" s="26">
        <f t="shared" si="480"/>
        <v>2</v>
      </c>
      <c r="O3952" s="26">
        <f t="shared" si="480"/>
        <v>5</v>
      </c>
      <c r="P3952" s="26">
        <f t="shared" si="480"/>
        <v>4</v>
      </c>
      <c r="Q3952" s="26">
        <f t="shared" si="480"/>
        <v>1</v>
      </c>
      <c r="R3952" s="26">
        <f t="shared" si="480"/>
        <v>4</v>
      </c>
      <c r="S3952" s="26">
        <f t="shared" si="480"/>
        <v>1</v>
      </c>
      <c r="T3952" s="26">
        <f t="shared" si="480"/>
        <v>2</v>
      </c>
      <c r="U3952" s="26">
        <f t="shared" si="480"/>
        <v>4</v>
      </c>
      <c r="V3952" s="26">
        <f t="shared" si="480"/>
        <v>3</v>
      </c>
      <c r="W3952" s="28">
        <f t="shared" si="480"/>
        <v>36</v>
      </c>
    </row>
    <row r="3953" spans="1:23" outlineLevel="2" x14ac:dyDescent="0.25">
      <c r="A3953" s="20" t="s">
        <v>1588</v>
      </c>
      <c r="B3953" s="20">
        <v>1480</v>
      </c>
      <c r="C3953" s="20" t="s">
        <v>184</v>
      </c>
      <c r="D3953" s="20">
        <v>1480</v>
      </c>
      <c r="E3953" s="20" t="s">
        <v>184</v>
      </c>
      <c r="F3953" s="20">
        <v>392</v>
      </c>
      <c r="G3953" s="20" t="s">
        <v>752</v>
      </c>
      <c r="J3953" s="23">
        <v>1</v>
      </c>
      <c r="K3953" s="23">
        <v>1</v>
      </c>
      <c r="N3953" s="23">
        <v>1</v>
      </c>
      <c r="Q3953" s="23">
        <v>1</v>
      </c>
      <c r="T3953" s="23">
        <v>2</v>
      </c>
      <c r="U3953" s="23">
        <v>1</v>
      </c>
      <c r="W3953" s="28">
        <f t="shared" si="478"/>
        <v>7</v>
      </c>
    </row>
    <row r="3954" spans="1:23" outlineLevel="1" x14ac:dyDescent="0.25">
      <c r="A3954" s="24" t="s">
        <v>2146</v>
      </c>
      <c r="B3954" s="25"/>
      <c r="C3954" s="25"/>
      <c r="D3954" s="25"/>
      <c r="E3954" s="25"/>
      <c r="F3954" s="25"/>
      <c r="G3954" s="25"/>
      <c r="H3954" s="26">
        <f t="shared" ref="H3954:W3954" si="481">SUBTOTAL(9,H3953:H3953)</f>
        <v>0</v>
      </c>
      <c r="I3954" s="26">
        <f t="shared" si="481"/>
        <v>0</v>
      </c>
      <c r="J3954" s="26">
        <f t="shared" si="481"/>
        <v>1</v>
      </c>
      <c r="K3954" s="26">
        <f t="shared" si="481"/>
        <v>1</v>
      </c>
      <c r="L3954" s="26">
        <f t="shared" si="481"/>
        <v>0</v>
      </c>
      <c r="M3954" s="26">
        <f t="shared" si="481"/>
        <v>0</v>
      </c>
      <c r="N3954" s="26">
        <f t="shared" si="481"/>
        <v>1</v>
      </c>
      <c r="O3954" s="26">
        <f t="shared" si="481"/>
        <v>0</v>
      </c>
      <c r="P3954" s="26">
        <f t="shared" si="481"/>
        <v>0</v>
      </c>
      <c r="Q3954" s="26">
        <f t="shared" si="481"/>
        <v>1</v>
      </c>
      <c r="R3954" s="26">
        <f t="shared" si="481"/>
        <v>0</v>
      </c>
      <c r="S3954" s="26">
        <f t="shared" si="481"/>
        <v>0</v>
      </c>
      <c r="T3954" s="26">
        <f t="shared" si="481"/>
        <v>2</v>
      </c>
      <c r="U3954" s="26">
        <f t="shared" si="481"/>
        <v>1</v>
      </c>
      <c r="V3954" s="26">
        <f t="shared" si="481"/>
        <v>0</v>
      </c>
      <c r="W3954" s="28">
        <f t="shared" si="481"/>
        <v>7</v>
      </c>
    </row>
    <row r="3955" spans="1:23" outlineLevel="2" x14ac:dyDescent="0.25">
      <c r="A3955" s="20" t="s">
        <v>1589</v>
      </c>
      <c r="B3955" s="20">
        <v>416</v>
      </c>
      <c r="C3955" s="20" t="s">
        <v>195</v>
      </c>
      <c r="D3955" s="20">
        <v>2</v>
      </c>
      <c r="E3955" s="20" t="s">
        <v>17</v>
      </c>
      <c r="F3955" s="20">
        <v>3</v>
      </c>
      <c r="G3955" s="20" t="s">
        <v>260</v>
      </c>
      <c r="M3955" s="23">
        <v>1</v>
      </c>
      <c r="W3955" s="28">
        <f t="shared" si="478"/>
        <v>1</v>
      </c>
    </row>
    <row r="3956" spans="1:23" outlineLevel="2" x14ac:dyDescent="0.25">
      <c r="A3956" s="20" t="s">
        <v>1589</v>
      </c>
      <c r="B3956" s="20">
        <v>416</v>
      </c>
      <c r="C3956" s="20" t="s">
        <v>195</v>
      </c>
      <c r="D3956" s="20">
        <v>1630</v>
      </c>
      <c r="E3956" s="20" t="s">
        <v>29</v>
      </c>
      <c r="F3956" s="20">
        <v>1648</v>
      </c>
      <c r="G3956" s="20" t="s">
        <v>292</v>
      </c>
      <c r="V3956" s="23">
        <v>1</v>
      </c>
      <c r="W3956" s="28">
        <f t="shared" si="478"/>
        <v>1</v>
      </c>
    </row>
    <row r="3957" spans="1:23" outlineLevel="2" x14ac:dyDescent="0.25">
      <c r="A3957" s="20" t="s">
        <v>1589</v>
      </c>
      <c r="B3957" s="20">
        <v>416</v>
      </c>
      <c r="C3957" s="20" t="s">
        <v>195</v>
      </c>
      <c r="D3957" s="20">
        <v>1672</v>
      </c>
      <c r="E3957" s="20" t="s">
        <v>94</v>
      </c>
      <c r="F3957" s="20">
        <v>1673</v>
      </c>
      <c r="G3957" s="20" t="s">
        <v>94</v>
      </c>
      <c r="Q3957" s="23">
        <v>1</v>
      </c>
      <c r="R3957" s="23">
        <v>1</v>
      </c>
      <c r="S3957" s="23">
        <v>1</v>
      </c>
      <c r="T3957" s="23">
        <v>1</v>
      </c>
      <c r="U3957" s="23">
        <v>1</v>
      </c>
      <c r="W3957" s="28">
        <f t="shared" si="478"/>
        <v>5</v>
      </c>
    </row>
    <row r="3958" spans="1:23" outlineLevel="2" x14ac:dyDescent="0.25">
      <c r="A3958" s="20" t="s">
        <v>1589</v>
      </c>
      <c r="B3958" s="20">
        <v>416</v>
      </c>
      <c r="C3958" s="20" t="s">
        <v>195</v>
      </c>
      <c r="D3958" s="20">
        <v>1739</v>
      </c>
      <c r="E3958" s="20" t="s">
        <v>96</v>
      </c>
      <c r="F3958" s="20">
        <v>1715</v>
      </c>
      <c r="G3958" s="20" t="s">
        <v>96</v>
      </c>
      <c r="T3958" s="23">
        <v>2</v>
      </c>
      <c r="U3958" s="23">
        <v>1</v>
      </c>
      <c r="V3958" s="23">
        <v>2</v>
      </c>
      <c r="W3958" s="28">
        <f t="shared" si="478"/>
        <v>5</v>
      </c>
    </row>
    <row r="3959" spans="1:23" outlineLevel="2" x14ac:dyDescent="0.25">
      <c r="A3959" s="20" t="s">
        <v>1589</v>
      </c>
      <c r="B3959" s="20">
        <v>416</v>
      </c>
      <c r="C3959" s="20" t="s">
        <v>195</v>
      </c>
      <c r="D3959" s="20">
        <v>1460</v>
      </c>
      <c r="E3959" s="20" t="s">
        <v>139</v>
      </c>
      <c r="F3959" s="20">
        <v>968</v>
      </c>
      <c r="G3959" s="20" t="s">
        <v>565</v>
      </c>
      <c r="J3959" s="23">
        <v>1</v>
      </c>
      <c r="L3959" s="23">
        <v>1</v>
      </c>
      <c r="W3959" s="28">
        <f t="shared" si="478"/>
        <v>2</v>
      </c>
    </row>
    <row r="3960" spans="1:23" outlineLevel="2" x14ac:dyDescent="0.25">
      <c r="A3960" s="20" t="s">
        <v>1589</v>
      </c>
      <c r="B3960" s="20">
        <v>416</v>
      </c>
      <c r="C3960" s="20" t="s">
        <v>195</v>
      </c>
      <c r="D3960" s="20">
        <v>1460</v>
      </c>
      <c r="E3960" s="20" t="s">
        <v>139</v>
      </c>
      <c r="F3960" s="20">
        <v>13</v>
      </c>
      <c r="G3960" s="20" t="s">
        <v>569</v>
      </c>
      <c r="O3960" s="23">
        <v>1</v>
      </c>
      <c r="W3960" s="28">
        <f t="shared" si="478"/>
        <v>1</v>
      </c>
    </row>
    <row r="3961" spans="1:23" outlineLevel="2" x14ac:dyDescent="0.25">
      <c r="A3961" s="20" t="s">
        <v>1589</v>
      </c>
      <c r="B3961" s="20">
        <v>416</v>
      </c>
      <c r="C3961" s="20" t="s">
        <v>195</v>
      </c>
      <c r="D3961" s="20">
        <v>1461</v>
      </c>
      <c r="E3961" s="20" t="s">
        <v>141</v>
      </c>
      <c r="F3961" s="20">
        <v>325</v>
      </c>
      <c r="G3961" s="20" t="s">
        <v>580</v>
      </c>
      <c r="V3961" s="23">
        <v>1</v>
      </c>
      <c r="W3961" s="28">
        <f t="shared" si="478"/>
        <v>1</v>
      </c>
    </row>
    <row r="3962" spans="1:23" outlineLevel="2" x14ac:dyDescent="0.25">
      <c r="A3962" s="20" t="s">
        <v>1589</v>
      </c>
      <c r="B3962" s="20">
        <v>416</v>
      </c>
      <c r="C3962" s="20" t="s">
        <v>195</v>
      </c>
      <c r="D3962" s="20">
        <v>743</v>
      </c>
      <c r="E3962" s="20" t="s">
        <v>152</v>
      </c>
      <c r="F3962" s="20">
        <v>746</v>
      </c>
      <c r="G3962" s="20" t="s">
        <v>613</v>
      </c>
      <c r="H3962" s="23">
        <v>1</v>
      </c>
      <c r="W3962" s="28">
        <f t="shared" si="478"/>
        <v>1</v>
      </c>
    </row>
    <row r="3963" spans="1:23" outlineLevel="2" x14ac:dyDescent="0.25">
      <c r="A3963" s="20" t="s">
        <v>1589</v>
      </c>
      <c r="B3963" s="20">
        <v>416</v>
      </c>
      <c r="C3963" s="20" t="s">
        <v>195</v>
      </c>
      <c r="D3963" s="20">
        <v>888</v>
      </c>
      <c r="E3963" s="20" t="s">
        <v>168</v>
      </c>
      <c r="F3963" s="20">
        <v>889</v>
      </c>
      <c r="G3963" s="20" t="s">
        <v>684</v>
      </c>
      <c r="N3963" s="23">
        <v>1</v>
      </c>
      <c r="W3963" s="28">
        <f t="shared" si="478"/>
        <v>1</v>
      </c>
    </row>
    <row r="3964" spans="1:23" outlineLevel="2" x14ac:dyDescent="0.25">
      <c r="A3964" s="20" t="s">
        <v>1589</v>
      </c>
      <c r="B3964" s="20">
        <v>416</v>
      </c>
      <c r="C3964" s="20" t="s">
        <v>195</v>
      </c>
      <c r="D3964" s="20">
        <v>888</v>
      </c>
      <c r="E3964" s="20" t="s">
        <v>168</v>
      </c>
      <c r="F3964" s="20">
        <v>896</v>
      </c>
      <c r="G3964" s="20" t="s">
        <v>690</v>
      </c>
      <c r="N3964" s="23">
        <v>1</v>
      </c>
      <c r="W3964" s="28">
        <f t="shared" si="478"/>
        <v>1</v>
      </c>
    </row>
    <row r="3965" spans="1:23" outlineLevel="2" x14ac:dyDescent="0.25">
      <c r="A3965" s="20" t="s">
        <v>1589</v>
      </c>
      <c r="B3965" s="20">
        <v>416</v>
      </c>
      <c r="C3965" s="20" t="s">
        <v>195</v>
      </c>
      <c r="D3965" s="20">
        <v>913</v>
      </c>
      <c r="E3965" s="20" t="s">
        <v>171</v>
      </c>
      <c r="F3965" s="20">
        <v>918</v>
      </c>
      <c r="G3965" s="20" t="s">
        <v>699</v>
      </c>
      <c r="K3965" s="23">
        <v>1</v>
      </c>
      <c r="L3965" s="23">
        <v>1</v>
      </c>
      <c r="M3965" s="23">
        <v>1</v>
      </c>
      <c r="W3965" s="28">
        <f t="shared" si="478"/>
        <v>3</v>
      </c>
    </row>
    <row r="3966" spans="1:23" outlineLevel="2" x14ac:dyDescent="0.25">
      <c r="A3966" s="20" t="s">
        <v>1589</v>
      </c>
      <c r="B3966" s="20">
        <v>416</v>
      </c>
      <c r="C3966" s="20" t="s">
        <v>195</v>
      </c>
      <c r="D3966" s="20">
        <v>913</v>
      </c>
      <c r="E3966" s="20" t="s">
        <v>171</v>
      </c>
      <c r="F3966" s="20">
        <v>920</v>
      </c>
      <c r="G3966" s="20" t="s">
        <v>700</v>
      </c>
      <c r="T3966" s="23">
        <v>2</v>
      </c>
      <c r="W3966" s="28">
        <f t="shared" si="478"/>
        <v>2</v>
      </c>
    </row>
    <row r="3967" spans="1:23" outlineLevel="2" x14ac:dyDescent="0.25">
      <c r="A3967" s="20" t="s">
        <v>1589</v>
      </c>
      <c r="B3967" s="20">
        <v>416</v>
      </c>
      <c r="C3967" s="20" t="s">
        <v>195</v>
      </c>
      <c r="D3967" s="20">
        <v>913</v>
      </c>
      <c r="E3967" s="20" t="s">
        <v>171</v>
      </c>
      <c r="F3967" s="20">
        <v>915</v>
      </c>
      <c r="G3967" s="20" t="s">
        <v>701</v>
      </c>
      <c r="P3967" s="23">
        <v>1</v>
      </c>
      <c r="W3967" s="28">
        <f t="shared" si="478"/>
        <v>1</v>
      </c>
    </row>
    <row r="3968" spans="1:23" outlineLevel="2" x14ac:dyDescent="0.25">
      <c r="A3968" s="20" t="s">
        <v>1589</v>
      </c>
      <c r="B3968" s="20">
        <v>416</v>
      </c>
      <c r="C3968" s="20" t="s">
        <v>195</v>
      </c>
      <c r="D3968" s="20">
        <v>913</v>
      </c>
      <c r="E3968" s="20" t="s">
        <v>171</v>
      </c>
      <c r="F3968" s="20">
        <v>919</v>
      </c>
      <c r="G3968" s="20" t="s">
        <v>702</v>
      </c>
      <c r="O3968" s="23">
        <v>1</v>
      </c>
      <c r="W3968" s="28">
        <f t="shared" si="478"/>
        <v>1</v>
      </c>
    </row>
    <row r="3969" spans="1:23" outlineLevel="2" x14ac:dyDescent="0.25">
      <c r="A3969" s="20" t="s">
        <v>1589</v>
      </c>
      <c r="B3969" s="20">
        <v>416</v>
      </c>
      <c r="C3969" s="20" t="s">
        <v>195</v>
      </c>
      <c r="D3969" s="20">
        <v>416</v>
      </c>
      <c r="E3969" s="20" t="s">
        <v>195</v>
      </c>
      <c r="F3969" s="20">
        <v>425</v>
      </c>
      <c r="G3969" s="20" t="s">
        <v>777</v>
      </c>
      <c r="J3969" s="23">
        <v>101</v>
      </c>
      <c r="K3969" s="23">
        <v>79</v>
      </c>
      <c r="L3969" s="23">
        <v>82</v>
      </c>
      <c r="M3969" s="23">
        <v>67</v>
      </c>
      <c r="N3969" s="23">
        <v>64</v>
      </c>
      <c r="O3969" s="23">
        <v>75</v>
      </c>
      <c r="P3969" s="23">
        <v>63</v>
      </c>
      <c r="W3969" s="28">
        <f t="shared" si="478"/>
        <v>531</v>
      </c>
    </row>
    <row r="3970" spans="1:23" outlineLevel="2" x14ac:dyDescent="0.25">
      <c r="A3970" s="20" t="s">
        <v>1589</v>
      </c>
      <c r="B3970" s="20">
        <v>416</v>
      </c>
      <c r="C3970" s="20" t="s">
        <v>195</v>
      </c>
      <c r="D3970" s="20">
        <v>416</v>
      </c>
      <c r="E3970" s="20" t="s">
        <v>195</v>
      </c>
      <c r="F3970" s="20">
        <v>419</v>
      </c>
      <c r="G3970" s="20" t="s">
        <v>778</v>
      </c>
      <c r="H3970" s="23">
        <v>47</v>
      </c>
      <c r="J3970" s="23">
        <v>35</v>
      </c>
      <c r="K3970" s="23">
        <v>41</v>
      </c>
      <c r="L3970" s="23">
        <v>31</v>
      </c>
      <c r="M3970" s="23">
        <v>34</v>
      </c>
      <c r="W3970" s="28">
        <f t="shared" si="478"/>
        <v>188</v>
      </c>
    </row>
    <row r="3971" spans="1:23" outlineLevel="2" x14ac:dyDescent="0.25">
      <c r="A3971" s="20" t="s">
        <v>1589</v>
      </c>
      <c r="B3971" s="20">
        <v>416</v>
      </c>
      <c r="C3971" s="20" t="s">
        <v>195</v>
      </c>
      <c r="D3971" s="20">
        <v>416</v>
      </c>
      <c r="E3971" s="20" t="s">
        <v>195</v>
      </c>
      <c r="F3971" s="20">
        <v>424</v>
      </c>
      <c r="G3971" s="20" t="s">
        <v>779</v>
      </c>
      <c r="J3971" s="23">
        <v>130</v>
      </c>
      <c r="K3971" s="23">
        <v>78</v>
      </c>
      <c r="L3971" s="23">
        <v>83</v>
      </c>
      <c r="M3971" s="23">
        <v>79</v>
      </c>
      <c r="W3971" s="28">
        <f t="shared" si="478"/>
        <v>370</v>
      </c>
    </row>
    <row r="3972" spans="1:23" outlineLevel="2" x14ac:dyDescent="0.25">
      <c r="A3972" s="20" t="s">
        <v>1589</v>
      </c>
      <c r="B3972" s="20">
        <v>416</v>
      </c>
      <c r="C3972" s="20" t="s">
        <v>195</v>
      </c>
      <c r="D3972" s="20">
        <v>416</v>
      </c>
      <c r="E3972" s="20" t="s">
        <v>195</v>
      </c>
      <c r="F3972" s="20">
        <v>423</v>
      </c>
      <c r="G3972" s="20" t="s">
        <v>780</v>
      </c>
      <c r="S3972" s="23">
        <v>227</v>
      </c>
      <c r="T3972" s="23">
        <v>206</v>
      </c>
      <c r="U3972" s="23">
        <v>243</v>
      </c>
      <c r="V3972" s="23">
        <v>243</v>
      </c>
      <c r="W3972" s="28">
        <f t="shared" si="478"/>
        <v>919</v>
      </c>
    </row>
    <row r="3973" spans="1:23" outlineLevel="2" x14ac:dyDescent="0.25">
      <c r="A3973" s="20" t="s">
        <v>1589</v>
      </c>
      <c r="B3973" s="20">
        <v>416</v>
      </c>
      <c r="C3973" s="20" t="s">
        <v>195</v>
      </c>
      <c r="D3973" s="20">
        <v>416</v>
      </c>
      <c r="E3973" s="20" t="s">
        <v>195</v>
      </c>
      <c r="F3973" s="20">
        <v>422</v>
      </c>
      <c r="G3973" s="20" t="s">
        <v>781</v>
      </c>
      <c r="P3973" s="23">
        <v>173</v>
      </c>
      <c r="Q3973" s="23">
        <v>232</v>
      </c>
      <c r="R3973" s="23">
        <v>243</v>
      </c>
      <c r="W3973" s="28">
        <f t="shared" si="478"/>
        <v>648</v>
      </c>
    </row>
    <row r="3974" spans="1:23" outlineLevel="2" x14ac:dyDescent="0.25">
      <c r="A3974" s="20" t="s">
        <v>1589</v>
      </c>
      <c r="B3974" s="20">
        <v>416</v>
      </c>
      <c r="C3974" s="20" t="s">
        <v>195</v>
      </c>
      <c r="D3974" s="20">
        <v>416</v>
      </c>
      <c r="E3974" s="20" t="s">
        <v>195</v>
      </c>
      <c r="F3974" s="20">
        <v>1651</v>
      </c>
      <c r="G3974" s="20" t="s">
        <v>782</v>
      </c>
      <c r="K3974" s="23">
        <v>44</v>
      </c>
      <c r="L3974" s="23">
        <v>37</v>
      </c>
      <c r="M3974" s="23">
        <v>46</v>
      </c>
      <c r="N3974" s="23">
        <v>157</v>
      </c>
      <c r="O3974" s="23">
        <v>159</v>
      </c>
      <c r="W3974" s="28">
        <f t="shared" si="478"/>
        <v>443</v>
      </c>
    </row>
    <row r="3975" spans="1:23" outlineLevel="2" x14ac:dyDescent="0.25">
      <c r="A3975" s="20" t="s">
        <v>1589</v>
      </c>
      <c r="B3975" s="20">
        <v>416</v>
      </c>
      <c r="C3975" s="20" t="s">
        <v>195</v>
      </c>
      <c r="D3975" s="20">
        <v>444</v>
      </c>
      <c r="E3975" s="20" t="s">
        <v>199</v>
      </c>
      <c r="F3975" s="20">
        <v>454</v>
      </c>
      <c r="G3975" s="20" t="s">
        <v>796</v>
      </c>
      <c r="P3975" s="23">
        <v>1</v>
      </c>
      <c r="W3975" s="28">
        <f t="shared" si="478"/>
        <v>1</v>
      </c>
    </row>
    <row r="3976" spans="1:23" outlineLevel="2" x14ac:dyDescent="0.25">
      <c r="A3976" s="20" t="s">
        <v>1589</v>
      </c>
      <c r="B3976" s="20">
        <v>416</v>
      </c>
      <c r="C3976" s="20" t="s">
        <v>195</v>
      </c>
      <c r="D3976" s="20">
        <v>1139</v>
      </c>
      <c r="E3976" s="20" t="s">
        <v>253</v>
      </c>
      <c r="F3976" s="20">
        <v>1141</v>
      </c>
      <c r="G3976" s="20" t="s">
        <v>842</v>
      </c>
      <c r="T3976" s="23">
        <v>1</v>
      </c>
      <c r="W3976" s="28">
        <f t="shared" si="478"/>
        <v>1</v>
      </c>
    </row>
    <row r="3977" spans="1:23" outlineLevel="2" x14ac:dyDescent="0.25">
      <c r="A3977" s="20" t="s">
        <v>1589</v>
      </c>
      <c r="B3977" s="20">
        <v>416</v>
      </c>
      <c r="C3977" s="20" t="s">
        <v>195</v>
      </c>
      <c r="D3977" s="20">
        <v>1060</v>
      </c>
      <c r="E3977" s="20" t="s">
        <v>209</v>
      </c>
      <c r="F3977" s="20">
        <v>1061</v>
      </c>
      <c r="G3977" s="20" t="s">
        <v>811</v>
      </c>
      <c r="J3977" s="23">
        <v>1</v>
      </c>
      <c r="N3977" s="23">
        <v>1</v>
      </c>
      <c r="W3977" s="28">
        <f t="shared" si="478"/>
        <v>2</v>
      </c>
    </row>
    <row r="3978" spans="1:23" outlineLevel="2" x14ac:dyDescent="0.25">
      <c r="A3978" s="20" t="s">
        <v>1589</v>
      </c>
      <c r="B3978" s="20">
        <v>416</v>
      </c>
      <c r="C3978" s="20" t="s">
        <v>195</v>
      </c>
      <c r="D3978" s="20">
        <v>1060</v>
      </c>
      <c r="E3978" s="20" t="s">
        <v>209</v>
      </c>
      <c r="F3978" s="20">
        <v>1063</v>
      </c>
      <c r="G3978" s="20" t="s">
        <v>812</v>
      </c>
      <c r="T3978" s="23">
        <v>2</v>
      </c>
      <c r="V3978" s="23">
        <v>1</v>
      </c>
      <c r="W3978" s="28">
        <f t="shared" si="478"/>
        <v>3</v>
      </c>
    </row>
    <row r="3979" spans="1:23" outlineLevel="2" x14ac:dyDescent="0.25">
      <c r="A3979" s="20" t="s">
        <v>1589</v>
      </c>
      <c r="B3979" s="20">
        <v>416</v>
      </c>
      <c r="C3979" s="20" t="s">
        <v>195</v>
      </c>
      <c r="D3979" s="20">
        <v>1060</v>
      </c>
      <c r="E3979" s="20" t="s">
        <v>209</v>
      </c>
      <c r="F3979" s="20">
        <v>1062</v>
      </c>
      <c r="G3979" s="20" t="s">
        <v>813</v>
      </c>
      <c r="P3979" s="23">
        <v>1</v>
      </c>
      <c r="W3979" s="28">
        <f t="shared" si="478"/>
        <v>1</v>
      </c>
    </row>
    <row r="3980" spans="1:23" outlineLevel="2" x14ac:dyDescent="0.25">
      <c r="A3980" s="20" t="s">
        <v>1589</v>
      </c>
      <c r="B3980" s="20">
        <v>416</v>
      </c>
      <c r="C3980" s="20" t="s">
        <v>195</v>
      </c>
      <c r="D3980" s="20">
        <v>542</v>
      </c>
      <c r="E3980" s="20" t="s">
        <v>219</v>
      </c>
      <c r="F3980" s="20">
        <v>543</v>
      </c>
      <c r="G3980" s="20" t="s">
        <v>836</v>
      </c>
      <c r="J3980" s="23">
        <v>1</v>
      </c>
      <c r="W3980" s="28">
        <f t="shared" si="478"/>
        <v>1</v>
      </c>
    </row>
    <row r="3981" spans="1:23" outlineLevel="1" x14ac:dyDescent="0.25">
      <c r="A3981" s="24" t="s">
        <v>2147</v>
      </c>
      <c r="B3981" s="25"/>
      <c r="C3981" s="25"/>
      <c r="D3981" s="25"/>
      <c r="E3981" s="25"/>
      <c r="F3981" s="25"/>
      <c r="G3981" s="25"/>
      <c r="H3981" s="26">
        <f t="shared" ref="H3981:W3981" si="482">SUBTOTAL(9,H3955:H3980)</f>
        <v>48</v>
      </c>
      <c r="I3981" s="26">
        <f t="shared" si="482"/>
        <v>0</v>
      </c>
      <c r="J3981" s="26">
        <f t="shared" si="482"/>
        <v>269</v>
      </c>
      <c r="K3981" s="26">
        <f t="shared" si="482"/>
        <v>243</v>
      </c>
      <c r="L3981" s="26">
        <f t="shared" si="482"/>
        <v>235</v>
      </c>
      <c r="M3981" s="26">
        <f t="shared" si="482"/>
        <v>228</v>
      </c>
      <c r="N3981" s="26">
        <f t="shared" si="482"/>
        <v>224</v>
      </c>
      <c r="O3981" s="26">
        <f t="shared" si="482"/>
        <v>236</v>
      </c>
      <c r="P3981" s="26">
        <f t="shared" si="482"/>
        <v>239</v>
      </c>
      <c r="Q3981" s="26">
        <f t="shared" si="482"/>
        <v>233</v>
      </c>
      <c r="R3981" s="26">
        <f t="shared" si="482"/>
        <v>244</v>
      </c>
      <c r="S3981" s="26">
        <f t="shared" si="482"/>
        <v>228</v>
      </c>
      <c r="T3981" s="26">
        <f t="shared" si="482"/>
        <v>214</v>
      </c>
      <c r="U3981" s="26">
        <f t="shared" si="482"/>
        <v>245</v>
      </c>
      <c r="V3981" s="26">
        <f t="shared" si="482"/>
        <v>248</v>
      </c>
      <c r="W3981" s="28">
        <f t="shared" si="482"/>
        <v>3134</v>
      </c>
    </row>
    <row r="3982" spans="1:23" outlineLevel="2" x14ac:dyDescent="0.25">
      <c r="A3982" s="20" t="s">
        <v>1590</v>
      </c>
      <c r="B3982" s="20">
        <v>570</v>
      </c>
      <c r="C3982" s="20" t="s">
        <v>186</v>
      </c>
      <c r="D3982" s="20">
        <v>798</v>
      </c>
      <c r="E3982" s="20" t="s">
        <v>105</v>
      </c>
      <c r="F3982" s="20">
        <v>799</v>
      </c>
      <c r="G3982" s="20" t="s">
        <v>407</v>
      </c>
      <c r="U3982" s="23">
        <v>1</v>
      </c>
      <c r="V3982" s="23">
        <v>2</v>
      </c>
      <c r="W3982" s="28">
        <f t="shared" si="478"/>
        <v>3</v>
      </c>
    </row>
    <row r="3983" spans="1:23" outlineLevel="2" x14ac:dyDescent="0.25">
      <c r="A3983" s="20" t="s">
        <v>1590</v>
      </c>
      <c r="B3983" s="20">
        <v>570</v>
      </c>
      <c r="C3983" s="20" t="s">
        <v>186</v>
      </c>
      <c r="D3983" s="20">
        <v>798</v>
      </c>
      <c r="E3983" s="20" t="s">
        <v>105</v>
      </c>
      <c r="F3983" s="20">
        <v>805</v>
      </c>
      <c r="G3983" s="20" t="s">
        <v>408</v>
      </c>
      <c r="Q3983" s="23">
        <v>1</v>
      </c>
      <c r="W3983" s="28">
        <f t="shared" si="478"/>
        <v>1</v>
      </c>
    </row>
    <row r="3984" spans="1:23" outlineLevel="2" x14ac:dyDescent="0.25">
      <c r="A3984" s="20" t="s">
        <v>1590</v>
      </c>
      <c r="B3984" s="20">
        <v>570</v>
      </c>
      <c r="C3984" s="20" t="s">
        <v>186</v>
      </c>
      <c r="D3984" s="20">
        <v>951</v>
      </c>
      <c r="E3984" s="20" t="s">
        <v>177</v>
      </c>
      <c r="F3984" s="20">
        <v>956</v>
      </c>
      <c r="G3984" s="20" t="s">
        <v>722</v>
      </c>
      <c r="H3984" s="23">
        <v>1</v>
      </c>
      <c r="K3984" s="23">
        <v>1</v>
      </c>
      <c r="M3984" s="23">
        <v>1</v>
      </c>
      <c r="W3984" s="28">
        <f t="shared" si="478"/>
        <v>3</v>
      </c>
    </row>
    <row r="3985" spans="1:23" outlineLevel="2" x14ac:dyDescent="0.25">
      <c r="A3985" s="20" t="s">
        <v>1590</v>
      </c>
      <c r="B3985" s="20">
        <v>570</v>
      </c>
      <c r="C3985" s="20" t="s">
        <v>186</v>
      </c>
      <c r="D3985" s="20">
        <v>570</v>
      </c>
      <c r="E3985" s="20" t="s">
        <v>186</v>
      </c>
      <c r="F3985" s="20">
        <v>579</v>
      </c>
      <c r="G3985" s="20" t="s">
        <v>758</v>
      </c>
      <c r="H3985" s="23">
        <v>9</v>
      </c>
      <c r="J3985" s="23">
        <v>9</v>
      </c>
      <c r="K3985" s="23">
        <v>12</v>
      </c>
      <c r="L3985" s="23">
        <v>13</v>
      </c>
      <c r="M3985" s="23">
        <v>15</v>
      </c>
      <c r="N3985" s="23">
        <v>9</v>
      </c>
      <c r="O3985" s="23">
        <v>15</v>
      </c>
      <c r="P3985" s="23">
        <v>10</v>
      </c>
      <c r="W3985" s="28">
        <f t="shared" si="478"/>
        <v>92</v>
      </c>
    </row>
    <row r="3986" spans="1:23" outlineLevel="2" x14ac:dyDescent="0.25">
      <c r="A3986" s="20" t="s">
        <v>1590</v>
      </c>
      <c r="B3986" s="20">
        <v>570</v>
      </c>
      <c r="C3986" s="20" t="s">
        <v>186</v>
      </c>
      <c r="D3986" s="20">
        <v>570</v>
      </c>
      <c r="E3986" s="20" t="s">
        <v>186</v>
      </c>
      <c r="F3986" s="20">
        <v>578</v>
      </c>
      <c r="G3986" s="20" t="s">
        <v>759</v>
      </c>
      <c r="Q3986" s="23">
        <v>12</v>
      </c>
      <c r="R3986" s="23">
        <v>11</v>
      </c>
      <c r="S3986" s="23">
        <v>6</v>
      </c>
      <c r="T3986" s="23">
        <v>10</v>
      </c>
      <c r="U3986" s="23">
        <v>6</v>
      </c>
      <c r="V3986" s="23">
        <v>15</v>
      </c>
      <c r="W3986" s="28">
        <f t="shared" si="478"/>
        <v>60</v>
      </c>
    </row>
    <row r="3987" spans="1:23" outlineLevel="1" x14ac:dyDescent="0.25">
      <c r="A3987" s="24" t="s">
        <v>2148</v>
      </c>
      <c r="B3987" s="25"/>
      <c r="C3987" s="25"/>
      <c r="D3987" s="25"/>
      <c r="E3987" s="25"/>
      <c r="F3987" s="25"/>
      <c r="G3987" s="25"/>
      <c r="H3987" s="26">
        <f t="shared" ref="H3987:W3987" si="483">SUBTOTAL(9,H3982:H3986)</f>
        <v>10</v>
      </c>
      <c r="I3987" s="26">
        <f t="shared" si="483"/>
        <v>0</v>
      </c>
      <c r="J3987" s="26">
        <f t="shared" si="483"/>
        <v>9</v>
      </c>
      <c r="K3987" s="26">
        <f t="shared" si="483"/>
        <v>13</v>
      </c>
      <c r="L3987" s="26">
        <f t="shared" si="483"/>
        <v>13</v>
      </c>
      <c r="M3987" s="26">
        <f t="shared" si="483"/>
        <v>16</v>
      </c>
      <c r="N3987" s="26">
        <f t="shared" si="483"/>
        <v>9</v>
      </c>
      <c r="O3987" s="26">
        <f t="shared" si="483"/>
        <v>15</v>
      </c>
      <c r="P3987" s="26">
        <f t="shared" si="483"/>
        <v>10</v>
      </c>
      <c r="Q3987" s="26">
        <f t="shared" si="483"/>
        <v>13</v>
      </c>
      <c r="R3987" s="26">
        <f t="shared" si="483"/>
        <v>11</v>
      </c>
      <c r="S3987" s="26">
        <f t="shared" si="483"/>
        <v>6</v>
      </c>
      <c r="T3987" s="26">
        <f t="shared" si="483"/>
        <v>10</v>
      </c>
      <c r="U3987" s="26">
        <f t="shared" si="483"/>
        <v>7</v>
      </c>
      <c r="V3987" s="26">
        <f t="shared" si="483"/>
        <v>17</v>
      </c>
      <c r="W3987" s="28">
        <f t="shared" si="483"/>
        <v>159</v>
      </c>
    </row>
    <row r="3988" spans="1:23" outlineLevel="2" x14ac:dyDescent="0.25">
      <c r="A3988" s="20" t="s">
        <v>1591</v>
      </c>
      <c r="B3988" s="20">
        <v>427</v>
      </c>
      <c r="C3988" s="20" t="s">
        <v>196</v>
      </c>
      <c r="D3988" s="20">
        <v>1630</v>
      </c>
      <c r="E3988" s="20" t="s">
        <v>29</v>
      </c>
      <c r="F3988" s="20">
        <v>1648</v>
      </c>
      <c r="G3988" s="20" t="s">
        <v>292</v>
      </c>
      <c r="S3988" s="23">
        <v>13</v>
      </c>
      <c r="T3988" s="23">
        <v>2</v>
      </c>
      <c r="U3988" s="23">
        <v>3</v>
      </c>
      <c r="V3988" s="23">
        <v>2</v>
      </c>
      <c r="W3988" s="28">
        <f t="shared" si="478"/>
        <v>20</v>
      </c>
    </row>
    <row r="3989" spans="1:23" outlineLevel="2" x14ac:dyDescent="0.25">
      <c r="A3989" s="20" t="s">
        <v>1591</v>
      </c>
      <c r="B3989" s="20">
        <v>427</v>
      </c>
      <c r="C3989" s="20" t="s">
        <v>196</v>
      </c>
      <c r="D3989" s="20">
        <v>113</v>
      </c>
      <c r="E3989" s="20" t="s">
        <v>40</v>
      </c>
      <c r="F3989" s="20">
        <v>116</v>
      </c>
      <c r="G3989" s="20" t="s">
        <v>313</v>
      </c>
      <c r="S3989" s="23">
        <v>1</v>
      </c>
      <c r="U3989" s="23">
        <v>1</v>
      </c>
      <c r="W3989" s="28">
        <f t="shared" si="478"/>
        <v>2</v>
      </c>
    </row>
    <row r="3990" spans="1:23" outlineLevel="2" x14ac:dyDescent="0.25">
      <c r="A3990" s="20" t="s">
        <v>1591</v>
      </c>
      <c r="B3990" s="20">
        <v>427</v>
      </c>
      <c r="C3990" s="20" t="s">
        <v>196</v>
      </c>
      <c r="D3990" s="20">
        <v>113</v>
      </c>
      <c r="E3990" s="20" t="s">
        <v>40</v>
      </c>
      <c r="F3990" s="20">
        <v>115</v>
      </c>
      <c r="G3990" s="20" t="s">
        <v>314</v>
      </c>
      <c r="P3990" s="23">
        <v>1</v>
      </c>
      <c r="W3990" s="28">
        <f t="shared" si="478"/>
        <v>1</v>
      </c>
    </row>
    <row r="3991" spans="1:23" outlineLevel="2" x14ac:dyDescent="0.25">
      <c r="A3991" s="20" t="s">
        <v>1591</v>
      </c>
      <c r="B3991" s="20">
        <v>427</v>
      </c>
      <c r="C3991" s="20" t="s">
        <v>196</v>
      </c>
      <c r="D3991" s="20">
        <v>113</v>
      </c>
      <c r="E3991" s="20" t="s">
        <v>40</v>
      </c>
      <c r="F3991" s="20">
        <v>114</v>
      </c>
      <c r="G3991" s="20" t="s">
        <v>315</v>
      </c>
      <c r="N3991" s="23">
        <v>1</v>
      </c>
      <c r="W3991" s="28">
        <f t="shared" si="478"/>
        <v>1</v>
      </c>
    </row>
    <row r="3992" spans="1:23" outlineLevel="2" x14ac:dyDescent="0.25">
      <c r="A3992" s="20" t="s">
        <v>1591</v>
      </c>
      <c r="B3992" s="20">
        <v>427</v>
      </c>
      <c r="C3992" s="20" t="s">
        <v>196</v>
      </c>
      <c r="D3992" s="20">
        <v>174</v>
      </c>
      <c r="E3992" s="20" t="s">
        <v>61</v>
      </c>
      <c r="F3992" s="20">
        <v>179</v>
      </c>
      <c r="G3992" s="20" t="s">
        <v>342</v>
      </c>
      <c r="J3992" s="23">
        <v>1</v>
      </c>
      <c r="W3992" s="28">
        <f t="shared" si="478"/>
        <v>1</v>
      </c>
    </row>
    <row r="3993" spans="1:23" outlineLevel="2" x14ac:dyDescent="0.25">
      <c r="A3993" s="20" t="s">
        <v>1591</v>
      </c>
      <c r="B3993" s="20">
        <v>427</v>
      </c>
      <c r="C3993" s="20" t="s">
        <v>196</v>
      </c>
      <c r="D3993" s="20">
        <v>1672</v>
      </c>
      <c r="E3993" s="20" t="s">
        <v>94</v>
      </c>
      <c r="F3993" s="20">
        <v>1673</v>
      </c>
      <c r="G3993" s="20" t="s">
        <v>94</v>
      </c>
      <c r="R3993" s="23">
        <v>2</v>
      </c>
      <c r="S3993" s="23">
        <v>2</v>
      </c>
      <c r="T3993" s="23">
        <v>1</v>
      </c>
      <c r="U3993" s="23">
        <v>2</v>
      </c>
      <c r="W3993" s="28">
        <f t="shared" si="478"/>
        <v>7</v>
      </c>
    </row>
    <row r="3994" spans="1:23" outlineLevel="2" x14ac:dyDescent="0.25">
      <c r="A3994" s="20" t="s">
        <v>1591</v>
      </c>
      <c r="B3994" s="20">
        <v>427</v>
      </c>
      <c r="C3994" s="20" t="s">
        <v>196</v>
      </c>
      <c r="D3994" s="20">
        <v>1739</v>
      </c>
      <c r="E3994" s="20" t="s">
        <v>96</v>
      </c>
      <c r="F3994" s="20">
        <v>1715</v>
      </c>
      <c r="G3994" s="20" t="s">
        <v>96</v>
      </c>
      <c r="S3994" s="23">
        <v>1</v>
      </c>
      <c r="W3994" s="28">
        <f t="shared" si="478"/>
        <v>1</v>
      </c>
    </row>
    <row r="3995" spans="1:23" outlineLevel="2" x14ac:dyDescent="0.25">
      <c r="A3995" s="20" t="s">
        <v>1591</v>
      </c>
      <c r="B3995" s="20">
        <v>427</v>
      </c>
      <c r="C3995" s="20" t="s">
        <v>196</v>
      </c>
      <c r="D3995" s="20">
        <v>1067</v>
      </c>
      <c r="E3995" s="20" t="s">
        <v>97</v>
      </c>
      <c r="F3995" s="20">
        <v>1068</v>
      </c>
      <c r="G3995" s="20" t="s">
        <v>97</v>
      </c>
      <c r="V3995" s="23">
        <v>1</v>
      </c>
      <c r="W3995" s="28">
        <f t="shared" si="478"/>
        <v>1</v>
      </c>
    </row>
    <row r="3996" spans="1:23" outlineLevel="2" x14ac:dyDescent="0.25">
      <c r="A3996" s="20" t="s">
        <v>1591</v>
      </c>
      <c r="B3996" s="20">
        <v>427</v>
      </c>
      <c r="C3996" s="20" t="s">
        <v>196</v>
      </c>
      <c r="D3996" s="20">
        <v>1343</v>
      </c>
      <c r="E3996" s="20" t="s">
        <v>243</v>
      </c>
      <c r="F3996" s="20">
        <v>1344</v>
      </c>
      <c r="G3996" s="20" t="s">
        <v>243</v>
      </c>
      <c r="S3996" s="23">
        <v>1</v>
      </c>
      <c r="T3996" s="23">
        <v>1</v>
      </c>
      <c r="U3996" s="23">
        <v>1</v>
      </c>
      <c r="V3996" s="23">
        <v>3</v>
      </c>
      <c r="W3996" s="28">
        <f t="shared" si="478"/>
        <v>6</v>
      </c>
    </row>
    <row r="3997" spans="1:23" outlineLevel="2" x14ac:dyDescent="0.25">
      <c r="A3997" s="20" t="s">
        <v>1591</v>
      </c>
      <c r="B3997" s="20">
        <v>427</v>
      </c>
      <c r="C3997" s="20" t="s">
        <v>196</v>
      </c>
      <c r="D3997" s="20">
        <v>364</v>
      </c>
      <c r="E3997" s="20" t="s">
        <v>117</v>
      </c>
      <c r="F3997" s="20">
        <v>379</v>
      </c>
      <c r="G3997" s="20" t="s">
        <v>422</v>
      </c>
      <c r="V3997" s="23">
        <v>1</v>
      </c>
      <c r="W3997" s="28">
        <f t="shared" si="478"/>
        <v>1</v>
      </c>
    </row>
    <row r="3998" spans="1:23" outlineLevel="2" x14ac:dyDescent="0.25">
      <c r="A3998" s="20" t="s">
        <v>1591</v>
      </c>
      <c r="B3998" s="20">
        <v>427</v>
      </c>
      <c r="C3998" s="20" t="s">
        <v>196</v>
      </c>
      <c r="D3998" s="20">
        <v>874</v>
      </c>
      <c r="E3998" s="20" t="s">
        <v>167</v>
      </c>
      <c r="F3998" s="20">
        <v>877</v>
      </c>
      <c r="G3998" s="20" t="s">
        <v>682</v>
      </c>
      <c r="V3998" s="23">
        <v>1</v>
      </c>
      <c r="W3998" s="28">
        <f t="shared" si="478"/>
        <v>1</v>
      </c>
    </row>
    <row r="3999" spans="1:23" outlineLevel="2" x14ac:dyDescent="0.25">
      <c r="A3999" s="20" t="s">
        <v>1591</v>
      </c>
      <c r="B3999" s="20">
        <v>427</v>
      </c>
      <c r="C3999" s="20" t="s">
        <v>196</v>
      </c>
      <c r="D3999" s="20">
        <v>1662</v>
      </c>
      <c r="E3999" s="20" t="s">
        <v>194</v>
      </c>
      <c r="F3999" s="20">
        <v>413</v>
      </c>
      <c r="G3999" s="20" t="s">
        <v>775</v>
      </c>
      <c r="R3999" s="23">
        <v>1</v>
      </c>
      <c r="W3999" s="28">
        <f t="shared" si="478"/>
        <v>1</v>
      </c>
    </row>
    <row r="4000" spans="1:23" outlineLevel="2" x14ac:dyDescent="0.25">
      <c r="A4000" s="20" t="s">
        <v>1591</v>
      </c>
      <c r="B4000" s="20">
        <v>427</v>
      </c>
      <c r="C4000" s="20" t="s">
        <v>196</v>
      </c>
      <c r="D4000" s="20">
        <v>427</v>
      </c>
      <c r="E4000" s="20" t="s">
        <v>196</v>
      </c>
      <c r="F4000" s="20">
        <v>432</v>
      </c>
      <c r="G4000" s="20" t="s">
        <v>783</v>
      </c>
      <c r="J4000" s="23">
        <v>42</v>
      </c>
      <c r="K4000" s="23">
        <v>78</v>
      </c>
      <c r="L4000" s="23">
        <v>70</v>
      </c>
      <c r="W4000" s="28">
        <f t="shared" si="478"/>
        <v>190</v>
      </c>
    </row>
    <row r="4001" spans="1:23" outlineLevel="2" x14ac:dyDescent="0.25">
      <c r="A4001" s="20" t="s">
        <v>1591</v>
      </c>
      <c r="B4001" s="20">
        <v>427</v>
      </c>
      <c r="C4001" s="20" t="s">
        <v>196</v>
      </c>
      <c r="D4001" s="20">
        <v>427</v>
      </c>
      <c r="E4001" s="20" t="s">
        <v>196</v>
      </c>
      <c r="F4001" s="20">
        <v>428</v>
      </c>
      <c r="G4001" s="20" t="s">
        <v>784</v>
      </c>
      <c r="J4001" s="23">
        <v>63</v>
      </c>
      <c r="K4001" s="23">
        <v>71</v>
      </c>
      <c r="L4001" s="23">
        <v>84</v>
      </c>
      <c r="W4001" s="28">
        <f t="shared" si="478"/>
        <v>218</v>
      </c>
    </row>
    <row r="4002" spans="1:23" outlineLevel="2" x14ac:dyDescent="0.25">
      <c r="A4002" s="20" t="s">
        <v>1591</v>
      </c>
      <c r="B4002" s="20">
        <v>427</v>
      </c>
      <c r="C4002" s="20" t="s">
        <v>196</v>
      </c>
      <c r="D4002" s="20">
        <v>427</v>
      </c>
      <c r="E4002" s="20" t="s">
        <v>196</v>
      </c>
      <c r="F4002" s="20">
        <v>429</v>
      </c>
      <c r="G4002" s="20" t="s">
        <v>785</v>
      </c>
      <c r="J4002" s="23">
        <v>51</v>
      </c>
      <c r="K4002" s="23">
        <v>60</v>
      </c>
      <c r="L4002" s="23">
        <v>62</v>
      </c>
      <c r="W4002" s="28">
        <f t="shared" si="478"/>
        <v>173</v>
      </c>
    </row>
    <row r="4003" spans="1:23" outlineLevel="2" x14ac:dyDescent="0.25">
      <c r="A4003" s="20" t="s">
        <v>1591</v>
      </c>
      <c r="B4003" s="20">
        <v>427</v>
      </c>
      <c r="C4003" s="20" t="s">
        <v>196</v>
      </c>
      <c r="D4003" s="20">
        <v>427</v>
      </c>
      <c r="E4003" s="20" t="s">
        <v>196</v>
      </c>
      <c r="F4003" s="20">
        <v>431</v>
      </c>
      <c r="G4003" s="20" t="s">
        <v>786</v>
      </c>
      <c r="S4003" s="23">
        <v>263</v>
      </c>
      <c r="T4003" s="23">
        <v>228</v>
      </c>
      <c r="U4003" s="23">
        <v>259</v>
      </c>
      <c r="V4003" s="23">
        <v>271</v>
      </c>
      <c r="W4003" s="28">
        <f t="shared" si="478"/>
        <v>1021</v>
      </c>
    </row>
    <row r="4004" spans="1:23" outlineLevel="2" x14ac:dyDescent="0.25">
      <c r="A4004" s="20" t="s">
        <v>1591</v>
      </c>
      <c r="B4004" s="20">
        <v>427</v>
      </c>
      <c r="C4004" s="20" t="s">
        <v>196</v>
      </c>
      <c r="D4004" s="20">
        <v>427</v>
      </c>
      <c r="E4004" s="20" t="s">
        <v>196</v>
      </c>
      <c r="F4004" s="20">
        <v>430</v>
      </c>
      <c r="G4004" s="20" t="s">
        <v>787</v>
      </c>
      <c r="P4004" s="23">
        <v>240</v>
      </c>
      <c r="Q4004" s="23">
        <v>244</v>
      </c>
      <c r="R4004" s="23">
        <v>262</v>
      </c>
      <c r="W4004" s="28">
        <f t="shared" si="478"/>
        <v>746</v>
      </c>
    </row>
    <row r="4005" spans="1:23" outlineLevel="2" x14ac:dyDescent="0.25">
      <c r="A4005" s="20" t="s">
        <v>1591</v>
      </c>
      <c r="B4005" s="20">
        <v>427</v>
      </c>
      <c r="C4005" s="20" t="s">
        <v>196</v>
      </c>
      <c r="D4005" s="20">
        <v>427</v>
      </c>
      <c r="E4005" s="20" t="s">
        <v>196</v>
      </c>
      <c r="F4005" s="20">
        <v>433</v>
      </c>
      <c r="G4005" s="20" t="s">
        <v>788</v>
      </c>
      <c r="M4005" s="23">
        <v>199</v>
      </c>
      <c r="N4005" s="23">
        <v>222</v>
      </c>
      <c r="O4005" s="23">
        <v>218</v>
      </c>
      <c r="W4005" s="28">
        <f t="shared" si="478"/>
        <v>639</v>
      </c>
    </row>
    <row r="4006" spans="1:23" outlineLevel="2" x14ac:dyDescent="0.25">
      <c r="A4006" s="20" t="s">
        <v>1591</v>
      </c>
      <c r="B4006" s="20">
        <v>427</v>
      </c>
      <c r="C4006" s="20" t="s">
        <v>196</v>
      </c>
      <c r="D4006" s="20">
        <v>444</v>
      </c>
      <c r="E4006" s="20" t="s">
        <v>199</v>
      </c>
      <c r="F4006" s="20">
        <v>447</v>
      </c>
      <c r="G4006" s="20" t="s">
        <v>793</v>
      </c>
      <c r="L4006" s="23">
        <v>1</v>
      </c>
      <c r="W4006" s="28">
        <f t="shared" si="478"/>
        <v>1</v>
      </c>
    </row>
    <row r="4007" spans="1:23" outlineLevel="2" x14ac:dyDescent="0.25">
      <c r="A4007" s="20" t="s">
        <v>1591</v>
      </c>
      <c r="B4007" s="20">
        <v>427</v>
      </c>
      <c r="C4007" s="20" t="s">
        <v>196</v>
      </c>
      <c r="D4007" s="20">
        <v>444</v>
      </c>
      <c r="E4007" s="20" t="s">
        <v>199</v>
      </c>
      <c r="F4007" s="20">
        <v>451</v>
      </c>
      <c r="G4007" s="20" t="s">
        <v>797</v>
      </c>
      <c r="T4007" s="23">
        <v>1</v>
      </c>
      <c r="W4007" s="28">
        <f t="shared" si="478"/>
        <v>1</v>
      </c>
    </row>
    <row r="4008" spans="1:23" outlineLevel="2" x14ac:dyDescent="0.25">
      <c r="A4008" s="20" t="s">
        <v>1591</v>
      </c>
      <c r="B4008" s="20">
        <v>427</v>
      </c>
      <c r="C4008" s="20" t="s">
        <v>196</v>
      </c>
      <c r="D4008" s="20">
        <v>1282</v>
      </c>
      <c r="E4008" s="20" t="s">
        <v>250</v>
      </c>
      <c r="F4008" s="20">
        <v>1283</v>
      </c>
      <c r="G4008" s="20" t="s">
        <v>250</v>
      </c>
      <c r="Q4008" s="23">
        <v>1</v>
      </c>
      <c r="R4008" s="23">
        <v>1</v>
      </c>
      <c r="S4008" s="23">
        <v>1</v>
      </c>
      <c r="W4008" s="28">
        <f t="shared" si="478"/>
        <v>3</v>
      </c>
    </row>
    <row r="4009" spans="1:23" outlineLevel="2" x14ac:dyDescent="0.25">
      <c r="A4009" s="20" t="s">
        <v>1591</v>
      </c>
      <c r="B4009" s="20">
        <v>427</v>
      </c>
      <c r="C4009" s="20" t="s">
        <v>196</v>
      </c>
      <c r="D4009" s="20">
        <v>1231</v>
      </c>
      <c r="E4009" s="20" t="s">
        <v>254</v>
      </c>
      <c r="F4009" s="20">
        <v>1232</v>
      </c>
      <c r="G4009" s="20" t="s">
        <v>254</v>
      </c>
      <c r="J4009" s="23">
        <v>1</v>
      </c>
      <c r="K4009" s="23">
        <v>2</v>
      </c>
      <c r="L4009" s="23">
        <v>2</v>
      </c>
      <c r="M4009" s="23">
        <v>2</v>
      </c>
      <c r="N4009" s="23">
        <v>2</v>
      </c>
      <c r="O4009" s="23">
        <v>5</v>
      </c>
      <c r="P4009" s="23">
        <v>6</v>
      </c>
      <c r="Q4009" s="23">
        <v>3</v>
      </c>
      <c r="R4009" s="23">
        <v>3</v>
      </c>
      <c r="S4009" s="23">
        <v>1</v>
      </c>
      <c r="T4009" s="23">
        <v>4</v>
      </c>
      <c r="V4009" s="23">
        <v>2</v>
      </c>
      <c r="W4009" s="28">
        <f t="shared" si="478"/>
        <v>33</v>
      </c>
    </row>
    <row r="4010" spans="1:23" outlineLevel="1" x14ac:dyDescent="0.25">
      <c r="A4010" s="24" t="s">
        <v>2149</v>
      </c>
      <c r="B4010" s="25"/>
      <c r="C4010" s="25"/>
      <c r="D4010" s="25"/>
      <c r="E4010" s="25"/>
      <c r="F4010" s="25"/>
      <c r="G4010" s="25"/>
      <c r="H4010" s="26">
        <f t="shared" ref="H4010:W4010" si="484">SUBTOTAL(9,H3988:H4009)</f>
        <v>0</v>
      </c>
      <c r="I4010" s="26">
        <f t="shared" si="484"/>
        <v>0</v>
      </c>
      <c r="J4010" s="26">
        <f t="shared" si="484"/>
        <v>158</v>
      </c>
      <c r="K4010" s="26">
        <f t="shared" si="484"/>
        <v>211</v>
      </c>
      <c r="L4010" s="26">
        <f t="shared" si="484"/>
        <v>219</v>
      </c>
      <c r="M4010" s="26">
        <f t="shared" si="484"/>
        <v>201</v>
      </c>
      <c r="N4010" s="26">
        <f t="shared" si="484"/>
        <v>225</v>
      </c>
      <c r="O4010" s="26">
        <f t="shared" si="484"/>
        <v>223</v>
      </c>
      <c r="P4010" s="26">
        <f t="shared" si="484"/>
        <v>247</v>
      </c>
      <c r="Q4010" s="26">
        <f t="shared" si="484"/>
        <v>248</v>
      </c>
      <c r="R4010" s="26">
        <f t="shared" si="484"/>
        <v>269</v>
      </c>
      <c r="S4010" s="26">
        <f t="shared" si="484"/>
        <v>283</v>
      </c>
      <c r="T4010" s="26">
        <f t="shared" si="484"/>
        <v>237</v>
      </c>
      <c r="U4010" s="26">
        <f t="shared" si="484"/>
        <v>266</v>
      </c>
      <c r="V4010" s="26">
        <f t="shared" si="484"/>
        <v>281</v>
      </c>
      <c r="W4010" s="28">
        <f t="shared" si="484"/>
        <v>3068</v>
      </c>
    </row>
    <row r="4011" spans="1:23" outlineLevel="2" x14ac:dyDescent="0.25">
      <c r="A4011" s="20" t="s">
        <v>1592</v>
      </c>
      <c r="B4011" s="20">
        <v>1733</v>
      </c>
      <c r="C4011" s="20" t="s">
        <v>179</v>
      </c>
      <c r="D4011" s="20">
        <v>9</v>
      </c>
      <c r="E4011" s="20" t="s">
        <v>21</v>
      </c>
      <c r="F4011" s="20">
        <v>10</v>
      </c>
      <c r="G4011" s="20" t="s">
        <v>264</v>
      </c>
      <c r="L4011" s="23">
        <v>1</v>
      </c>
      <c r="O4011" s="23">
        <v>1</v>
      </c>
      <c r="W4011" s="28">
        <f t="shared" si="478"/>
        <v>2</v>
      </c>
    </row>
    <row r="4012" spans="1:23" outlineLevel="2" x14ac:dyDescent="0.25">
      <c r="A4012" s="20" t="s">
        <v>1592</v>
      </c>
      <c r="B4012" s="20">
        <v>1733</v>
      </c>
      <c r="C4012" s="20" t="s">
        <v>179</v>
      </c>
      <c r="D4012" s="20">
        <v>561</v>
      </c>
      <c r="E4012" s="20" t="s">
        <v>121</v>
      </c>
      <c r="F4012" s="20">
        <v>567</v>
      </c>
      <c r="G4012" s="20" t="s">
        <v>456</v>
      </c>
      <c r="T4012" s="23">
        <v>1</v>
      </c>
      <c r="W4012" s="28">
        <f t="shared" si="478"/>
        <v>1</v>
      </c>
    </row>
    <row r="4013" spans="1:23" outlineLevel="2" x14ac:dyDescent="0.25">
      <c r="A4013" s="20" t="s">
        <v>1592</v>
      </c>
      <c r="B4013" s="20">
        <v>1733</v>
      </c>
      <c r="C4013" s="20" t="s">
        <v>179</v>
      </c>
      <c r="D4013" s="20">
        <v>561</v>
      </c>
      <c r="E4013" s="20" t="s">
        <v>121</v>
      </c>
      <c r="F4013" s="20">
        <v>563</v>
      </c>
      <c r="G4013" s="20" t="s">
        <v>460</v>
      </c>
      <c r="H4013" s="23">
        <v>1</v>
      </c>
      <c r="W4013" s="28">
        <f t="shared" si="478"/>
        <v>1</v>
      </c>
    </row>
    <row r="4014" spans="1:23" outlineLevel="2" x14ac:dyDescent="0.25">
      <c r="A4014" s="20" t="s">
        <v>1592</v>
      </c>
      <c r="B4014" s="20">
        <v>1733</v>
      </c>
      <c r="C4014" s="20" t="s">
        <v>179</v>
      </c>
      <c r="D4014" s="20">
        <v>1733</v>
      </c>
      <c r="E4014" s="20" t="s">
        <v>179</v>
      </c>
      <c r="F4014" s="20">
        <v>739</v>
      </c>
      <c r="G4014" s="20" t="s">
        <v>726</v>
      </c>
      <c r="L4014" s="23">
        <v>19</v>
      </c>
      <c r="M4014" s="23">
        <v>12</v>
      </c>
      <c r="N4014" s="23">
        <v>9</v>
      </c>
      <c r="O4014" s="23">
        <v>13</v>
      </c>
      <c r="W4014" s="28">
        <f t="shared" si="478"/>
        <v>53</v>
      </c>
    </row>
    <row r="4015" spans="1:23" outlineLevel="2" x14ac:dyDescent="0.25">
      <c r="A4015" s="20" t="s">
        <v>1592</v>
      </c>
      <c r="B4015" s="20">
        <v>1733</v>
      </c>
      <c r="C4015" s="20" t="s">
        <v>179</v>
      </c>
      <c r="D4015" s="20">
        <v>1733</v>
      </c>
      <c r="E4015" s="20" t="s">
        <v>179</v>
      </c>
      <c r="F4015" s="20">
        <v>735</v>
      </c>
      <c r="G4015" s="20" t="s">
        <v>727</v>
      </c>
      <c r="S4015" s="23">
        <v>13</v>
      </c>
      <c r="T4015" s="23">
        <v>26</v>
      </c>
      <c r="U4015" s="23">
        <v>13</v>
      </c>
      <c r="V4015" s="23">
        <v>25</v>
      </c>
      <c r="W4015" s="28">
        <f t="shared" si="478"/>
        <v>77</v>
      </c>
    </row>
    <row r="4016" spans="1:23" outlineLevel="2" x14ac:dyDescent="0.25">
      <c r="A4016" s="20" t="s">
        <v>1592</v>
      </c>
      <c r="B4016" s="20">
        <v>1733</v>
      </c>
      <c r="C4016" s="20" t="s">
        <v>179</v>
      </c>
      <c r="D4016" s="20">
        <v>1733</v>
      </c>
      <c r="E4016" s="20" t="s">
        <v>179</v>
      </c>
      <c r="F4016" s="20">
        <v>742</v>
      </c>
      <c r="G4016" s="20" t="s">
        <v>728</v>
      </c>
      <c r="L4016" s="23">
        <v>1</v>
      </c>
      <c r="M4016" s="23">
        <v>1</v>
      </c>
      <c r="O4016" s="23">
        <v>1</v>
      </c>
      <c r="W4016" s="28">
        <f t="shared" ref="W4016:W4087" si="485">SUM(H4016:V4016)</f>
        <v>3</v>
      </c>
    </row>
    <row r="4017" spans="1:23" outlineLevel="2" x14ac:dyDescent="0.25">
      <c r="A4017" s="20" t="s">
        <v>1592</v>
      </c>
      <c r="B4017" s="20">
        <v>1733</v>
      </c>
      <c r="C4017" s="20" t="s">
        <v>179</v>
      </c>
      <c r="D4017" s="20">
        <v>1733</v>
      </c>
      <c r="E4017" s="20" t="s">
        <v>179</v>
      </c>
      <c r="F4017" s="20">
        <v>731</v>
      </c>
      <c r="G4017" s="20" t="s">
        <v>729</v>
      </c>
      <c r="H4017" s="23">
        <v>1</v>
      </c>
      <c r="K4017" s="23">
        <v>1</v>
      </c>
      <c r="W4017" s="28">
        <f t="shared" si="485"/>
        <v>2</v>
      </c>
    </row>
    <row r="4018" spans="1:23" outlineLevel="2" x14ac:dyDescent="0.25">
      <c r="A4018" s="20" t="s">
        <v>1592</v>
      </c>
      <c r="B4018" s="20">
        <v>1733</v>
      </c>
      <c r="C4018" s="20" t="s">
        <v>179</v>
      </c>
      <c r="D4018" s="20">
        <v>1733</v>
      </c>
      <c r="E4018" s="20" t="s">
        <v>179</v>
      </c>
      <c r="F4018" s="20">
        <v>737</v>
      </c>
      <c r="G4018" s="20" t="s">
        <v>730</v>
      </c>
      <c r="H4018" s="23">
        <v>13</v>
      </c>
      <c r="J4018" s="23">
        <v>11</v>
      </c>
      <c r="K4018" s="23">
        <v>8</v>
      </c>
      <c r="W4018" s="28">
        <f t="shared" si="485"/>
        <v>32</v>
      </c>
    </row>
    <row r="4019" spans="1:23" outlineLevel="2" x14ac:dyDescent="0.25">
      <c r="A4019" s="20" t="s">
        <v>1592</v>
      </c>
      <c r="B4019" s="20">
        <v>1733</v>
      </c>
      <c r="C4019" s="20" t="s">
        <v>179</v>
      </c>
      <c r="D4019" s="20">
        <v>1733</v>
      </c>
      <c r="E4019" s="20" t="s">
        <v>179</v>
      </c>
      <c r="F4019" s="20">
        <v>736</v>
      </c>
      <c r="G4019" s="20" t="s">
        <v>732</v>
      </c>
      <c r="P4019" s="23">
        <v>10</v>
      </c>
      <c r="Q4019" s="23">
        <v>15</v>
      </c>
      <c r="R4019" s="23">
        <v>13</v>
      </c>
      <c r="W4019" s="28">
        <f t="shared" si="485"/>
        <v>38</v>
      </c>
    </row>
    <row r="4020" spans="1:23" outlineLevel="1" x14ac:dyDescent="0.25">
      <c r="A4020" s="24" t="s">
        <v>2150</v>
      </c>
      <c r="B4020" s="25"/>
      <c r="C4020" s="25"/>
      <c r="D4020" s="25"/>
      <c r="E4020" s="25"/>
      <c r="F4020" s="25"/>
      <c r="G4020" s="25"/>
      <c r="H4020" s="26">
        <f t="shared" ref="H4020:W4020" si="486">SUBTOTAL(9,H4011:H4019)</f>
        <v>15</v>
      </c>
      <c r="I4020" s="26">
        <f t="shared" si="486"/>
        <v>0</v>
      </c>
      <c r="J4020" s="26">
        <f t="shared" si="486"/>
        <v>11</v>
      </c>
      <c r="K4020" s="26">
        <f t="shared" si="486"/>
        <v>9</v>
      </c>
      <c r="L4020" s="26">
        <f t="shared" si="486"/>
        <v>21</v>
      </c>
      <c r="M4020" s="26">
        <f t="shared" si="486"/>
        <v>13</v>
      </c>
      <c r="N4020" s="26">
        <f t="shared" si="486"/>
        <v>9</v>
      </c>
      <c r="O4020" s="26">
        <f t="shared" si="486"/>
        <v>15</v>
      </c>
      <c r="P4020" s="26">
        <f t="shared" si="486"/>
        <v>10</v>
      </c>
      <c r="Q4020" s="26">
        <f t="shared" si="486"/>
        <v>15</v>
      </c>
      <c r="R4020" s="26">
        <f t="shared" si="486"/>
        <v>13</v>
      </c>
      <c r="S4020" s="26">
        <f t="shared" si="486"/>
        <v>13</v>
      </c>
      <c r="T4020" s="26">
        <f t="shared" si="486"/>
        <v>27</v>
      </c>
      <c r="U4020" s="26">
        <f t="shared" si="486"/>
        <v>13</v>
      </c>
      <c r="V4020" s="26">
        <f t="shared" si="486"/>
        <v>25</v>
      </c>
      <c r="W4020" s="28">
        <f t="shared" si="486"/>
        <v>209</v>
      </c>
    </row>
    <row r="4021" spans="1:23" outlineLevel="2" x14ac:dyDescent="0.25">
      <c r="A4021" s="20" t="s">
        <v>1593</v>
      </c>
      <c r="B4021" s="20">
        <v>1459</v>
      </c>
      <c r="C4021" s="20" t="s">
        <v>138</v>
      </c>
      <c r="D4021" s="20">
        <v>1501</v>
      </c>
      <c r="E4021" s="20" t="s">
        <v>93</v>
      </c>
      <c r="F4021" s="20">
        <v>1502</v>
      </c>
      <c r="G4021" s="20" t="s">
        <v>93</v>
      </c>
      <c r="V4021" s="23">
        <v>1</v>
      </c>
      <c r="W4021" s="28">
        <f t="shared" si="485"/>
        <v>1</v>
      </c>
    </row>
    <row r="4022" spans="1:23" outlineLevel="2" x14ac:dyDescent="0.25">
      <c r="A4022" s="20" t="s">
        <v>1593</v>
      </c>
      <c r="B4022" s="20">
        <v>1459</v>
      </c>
      <c r="C4022" s="20" t="s">
        <v>138</v>
      </c>
      <c r="D4022" s="20">
        <v>1672</v>
      </c>
      <c r="E4022" s="20" t="s">
        <v>94</v>
      </c>
      <c r="F4022" s="20">
        <v>1673</v>
      </c>
      <c r="G4022" s="20" t="s">
        <v>94</v>
      </c>
      <c r="Q4022" s="23">
        <v>1</v>
      </c>
      <c r="S4022" s="23">
        <v>1</v>
      </c>
      <c r="W4022" s="28">
        <f t="shared" si="485"/>
        <v>2</v>
      </c>
    </row>
    <row r="4023" spans="1:23" outlineLevel="2" x14ac:dyDescent="0.25">
      <c r="A4023" s="20" t="s">
        <v>1593</v>
      </c>
      <c r="B4023" s="20">
        <v>1459</v>
      </c>
      <c r="C4023" s="20" t="s">
        <v>138</v>
      </c>
      <c r="D4023" s="20">
        <v>1739</v>
      </c>
      <c r="E4023" s="20" t="s">
        <v>96</v>
      </c>
      <c r="F4023" s="20">
        <v>1715</v>
      </c>
      <c r="G4023" s="20" t="s">
        <v>96</v>
      </c>
      <c r="U4023" s="23">
        <v>1</v>
      </c>
      <c r="W4023" s="28">
        <f t="shared" si="485"/>
        <v>1</v>
      </c>
    </row>
    <row r="4024" spans="1:23" outlineLevel="2" x14ac:dyDescent="0.25">
      <c r="A4024" s="20" t="s">
        <v>1593</v>
      </c>
      <c r="B4024" s="20">
        <v>1459</v>
      </c>
      <c r="C4024" s="20" t="s">
        <v>138</v>
      </c>
      <c r="D4024" s="20">
        <v>1459</v>
      </c>
      <c r="E4024" s="20" t="s">
        <v>138</v>
      </c>
      <c r="F4024" s="20">
        <v>885</v>
      </c>
      <c r="G4024" s="20" t="s">
        <v>561</v>
      </c>
      <c r="S4024" s="23">
        <v>31</v>
      </c>
      <c r="T4024" s="23">
        <v>35</v>
      </c>
      <c r="U4024" s="23">
        <v>19</v>
      </c>
      <c r="V4024" s="23">
        <v>21</v>
      </c>
      <c r="W4024" s="28">
        <f t="shared" si="485"/>
        <v>106</v>
      </c>
    </row>
    <row r="4025" spans="1:23" outlineLevel="2" x14ac:dyDescent="0.25">
      <c r="A4025" s="20" t="s">
        <v>1593</v>
      </c>
      <c r="B4025" s="20">
        <v>1459</v>
      </c>
      <c r="C4025" s="20" t="s">
        <v>138</v>
      </c>
      <c r="D4025" s="20">
        <v>1459</v>
      </c>
      <c r="E4025" s="20" t="s">
        <v>138</v>
      </c>
      <c r="F4025" s="20">
        <v>884</v>
      </c>
      <c r="G4025" s="20" t="s">
        <v>562</v>
      </c>
      <c r="P4025" s="23">
        <v>17</v>
      </c>
      <c r="Q4025" s="23">
        <v>23</v>
      </c>
      <c r="R4025" s="23">
        <v>24</v>
      </c>
      <c r="W4025" s="28">
        <f t="shared" si="485"/>
        <v>64</v>
      </c>
    </row>
    <row r="4026" spans="1:23" outlineLevel="2" x14ac:dyDescent="0.25">
      <c r="A4026" s="20" t="s">
        <v>1593</v>
      </c>
      <c r="B4026" s="20">
        <v>1459</v>
      </c>
      <c r="C4026" s="20" t="s">
        <v>138</v>
      </c>
      <c r="D4026" s="20">
        <v>1459</v>
      </c>
      <c r="E4026" s="20" t="s">
        <v>138</v>
      </c>
      <c r="F4026" s="20">
        <v>886</v>
      </c>
      <c r="G4026" s="20" t="s">
        <v>563</v>
      </c>
      <c r="J4026" s="23">
        <v>26</v>
      </c>
      <c r="K4026" s="23">
        <v>21</v>
      </c>
      <c r="L4026" s="23">
        <v>18</v>
      </c>
      <c r="M4026" s="23">
        <v>17</v>
      </c>
      <c r="N4026" s="23">
        <v>26</v>
      </c>
      <c r="O4026" s="23">
        <v>30</v>
      </c>
      <c r="W4026" s="28">
        <f t="shared" si="485"/>
        <v>138</v>
      </c>
    </row>
    <row r="4027" spans="1:23" outlineLevel="2" x14ac:dyDescent="0.25">
      <c r="A4027" s="20" t="s">
        <v>1593</v>
      </c>
      <c r="B4027" s="20">
        <v>1459</v>
      </c>
      <c r="C4027" s="20" t="s">
        <v>138</v>
      </c>
      <c r="D4027" s="20">
        <v>1459</v>
      </c>
      <c r="E4027" s="20" t="s">
        <v>138</v>
      </c>
      <c r="F4027" s="20">
        <v>887</v>
      </c>
      <c r="G4027" s="20" t="s">
        <v>564</v>
      </c>
      <c r="H4027" s="23">
        <v>14</v>
      </c>
      <c r="W4027" s="28">
        <f t="shared" si="485"/>
        <v>14</v>
      </c>
    </row>
    <row r="4028" spans="1:23" outlineLevel="2" x14ac:dyDescent="0.25">
      <c r="A4028" s="20" t="s">
        <v>1593</v>
      </c>
      <c r="B4028" s="20">
        <v>1459</v>
      </c>
      <c r="C4028" s="20" t="s">
        <v>138</v>
      </c>
      <c r="D4028" s="20">
        <v>1733</v>
      </c>
      <c r="E4028" s="20" t="s">
        <v>179</v>
      </c>
      <c r="F4028" s="20">
        <v>735</v>
      </c>
      <c r="G4028" s="20" t="s">
        <v>727</v>
      </c>
      <c r="S4028" s="23">
        <v>1</v>
      </c>
      <c r="T4028" s="23">
        <v>3</v>
      </c>
      <c r="U4028" s="23">
        <v>3</v>
      </c>
      <c r="V4028" s="23">
        <v>5</v>
      </c>
      <c r="W4028" s="28">
        <f t="shared" si="485"/>
        <v>12</v>
      </c>
    </row>
    <row r="4029" spans="1:23" outlineLevel="2" x14ac:dyDescent="0.25">
      <c r="A4029" s="20" t="s">
        <v>1593</v>
      </c>
      <c r="B4029" s="20">
        <v>1459</v>
      </c>
      <c r="C4029" s="20" t="s">
        <v>138</v>
      </c>
      <c r="D4029" s="20">
        <v>1733</v>
      </c>
      <c r="E4029" s="20" t="s">
        <v>179</v>
      </c>
      <c r="F4029" s="20">
        <v>742</v>
      </c>
      <c r="G4029" s="20" t="s">
        <v>728</v>
      </c>
      <c r="K4029" s="23">
        <v>2</v>
      </c>
      <c r="W4029" s="28">
        <f t="shared" si="485"/>
        <v>2</v>
      </c>
    </row>
    <row r="4030" spans="1:23" outlineLevel="2" x14ac:dyDescent="0.25">
      <c r="A4030" s="20" t="s">
        <v>1593</v>
      </c>
      <c r="B4030" s="20">
        <v>1459</v>
      </c>
      <c r="C4030" s="20" t="s">
        <v>138</v>
      </c>
      <c r="D4030" s="20">
        <v>1733</v>
      </c>
      <c r="E4030" s="20" t="s">
        <v>179</v>
      </c>
      <c r="F4030" s="20">
        <v>740</v>
      </c>
      <c r="G4030" s="20" t="s">
        <v>731</v>
      </c>
      <c r="H4030" s="23">
        <v>1</v>
      </c>
      <c r="K4030" s="23">
        <v>1</v>
      </c>
      <c r="L4030" s="23">
        <v>1</v>
      </c>
      <c r="W4030" s="28">
        <f t="shared" si="485"/>
        <v>3</v>
      </c>
    </row>
    <row r="4031" spans="1:23" outlineLevel="2" x14ac:dyDescent="0.25">
      <c r="A4031" s="20" t="s">
        <v>1593</v>
      </c>
      <c r="B4031" s="20">
        <v>1459</v>
      </c>
      <c r="C4031" s="20" t="s">
        <v>138</v>
      </c>
      <c r="D4031" s="20">
        <v>1733</v>
      </c>
      <c r="E4031" s="20" t="s">
        <v>179</v>
      </c>
      <c r="F4031" s="20">
        <v>736</v>
      </c>
      <c r="G4031" s="20" t="s">
        <v>732</v>
      </c>
      <c r="P4031" s="23">
        <v>1</v>
      </c>
      <c r="Q4031" s="23">
        <v>2</v>
      </c>
      <c r="R4031" s="23">
        <v>3</v>
      </c>
      <c r="W4031" s="28">
        <f t="shared" si="485"/>
        <v>6</v>
      </c>
    </row>
    <row r="4032" spans="1:23" outlineLevel="1" x14ac:dyDescent="0.25">
      <c r="A4032" s="24" t="s">
        <v>2151</v>
      </c>
      <c r="B4032" s="25"/>
      <c r="C4032" s="25"/>
      <c r="D4032" s="25"/>
      <c r="E4032" s="25"/>
      <c r="F4032" s="25"/>
      <c r="G4032" s="25"/>
      <c r="H4032" s="26">
        <f t="shared" ref="H4032:W4032" si="487">SUBTOTAL(9,H4021:H4031)</f>
        <v>15</v>
      </c>
      <c r="I4032" s="26">
        <f t="shared" si="487"/>
        <v>0</v>
      </c>
      <c r="J4032" s="26">
        <f t="shared" si="487"/>
        <v>26</v>
      </c>
      <c r="K4032" s="26">
        <f t="shared" si="487"/>
        <v>24</v>
      </c>
      <c r="L4032" s="26">
        <f t="shared" si="487"/>
        <v>19</v>
      </c>
      <c r="M4032" s="26">
        <f t="shared" si="487"/>
        <v>17</v>
      </c>
      <c r="N4032" s="26">
        <f t="shared" si="487"/>
        <v>26</v>
      </c>
      <c r="O4032" s="26">
        <f t="shared" si="487"/>
        <v>30</v>
      </c>
      <c r="P4032" s="26">
        <f t="shared" si="487"/>
        <v>18</v>
      </c>
      <c r="Q4032" s="26">
        <f t="shared" si="487"/>
        <v>26</v>
      </c>
      <c r="R4032" s="26">
        <f t="shared" si="487"/>
        <v>27</v>
      </c>
      <c r="S4032" s="26">
        <f t="shared" si="487"/>
        <v>33</v>
      </c>
      <c r="T4032" s="26">
        <f t="shared" si="487"/>
        <v>38</v>
      </c>
      <c r="U4032" s="26">
        <f t="shared" si="487"/>
        <v>23</v>
      </c>
      <c r="V4032" s="26">
        <f t="shared" si="487"/>
        <v>27</v>
      </c>
      <c r="W4032" s="28">
        <f t="shared" si="487"/>
        <v>349</v>
      </c>
    </row>
    <row r="4033" spans="1:23" outlineLevel="2" x14ac:dyDescent="0.25">
      <c r="A4033" s="20" t="s">
        <v>1594</v>
      </c>
      <c r="B4033" s="20">
        <v>922</v>
      </c>
      <c r="C4033" s="20" t="s">
        <v>172</v>
      </c>
      <c r="D4033" s="20">
        <v>1630</v>
      </c>
      <c r="E4033" s="20" t="s">
        <v>29</v>
      </c>
      <c r="F4033" s="20">
        <v>1648</v>
      </c>
      <c r="G4033" s="20" t="s">
        <v>292</v>
      </c>
      <c r="S4033" s="23">
        <v>1</v>
      </c>
      <c r="W4033" s="28">
        <f t="shared" si="485"/>
        <v>1</v>
      </c>
    </row>
    <row r="4034" spans="1:23" outlineLevel="2" x14ac:dyDescent="0.25">
      <c r="A4034" s="20" t="s">
        <v>1594</v>
      </c>
      <c r="B4034" s="20">
        <v>922</v>
      </c>
      <c r="C4034" s="20" t="s">
        <v>172</v>
      </c>
      <c r="D4034" s="20">
        <v>194</v>
      </c>
      <c r="E4034" s="20" t="s">
        <v>68</v>
      </c>
      <c r="F4034" s="20">
        <v>201</v>
      </c>
      <c r="G4034" s="20" t="s">
        <v>352</v>
      </c>
      <c r="Q4034" s="23">
        <v>1</v>
      </c>
      <c r="W4034" s="28">
        <f t="shared" si="485"/>
        <v>1</v>
      </c>
    </row>
    <row r="4035" spans="1:23" outlineLevel="2" x14ac:dyDescent="0.25">
      <c r="A4035" s="20" t="s">
        <v>1594</v>
      </c>
      <c r="B4035" s="20">
        <v>922</v>
      </c>
      <c r="C4035" s="20" t="s">
        <v>172</v>
      </c>
      <c r="D4035" s="20">
        <v>194</v>
      </c>
      <c r="E4035" s="20" t="s">
        <v>68</v>
      </c>
      <c r="F4035" s="20">
        <v>197</v>
      </c>
      <c r="G4035" s="20" t="s">
        <v>355</v>
      </c>
      <c r="L4035" s="23">
        <v>1</v>
      </c>
      <c r="W4035" s="28">
        <f t="shared" si="485"/>
        <v>1</v>
      </c>
    </row>
    <row r="4036" spans="1:23" outlineLevel="2" x14ac:dyDescent="0.25">
      <c r="A4036" s="20" t="s">
        <v>1594</v>
      </c>
      <c r="B4036" s="20">
        <v>922</v>
      </c>
      <c r="C4036" s="20" t="s">
        <v>172</v>
      </c>
      <c r="D4036" s="20">
        <v>1067</v>
      </c>
      <c r="E4036" s="20" t="s">
        <v>97</v>
      </c>
      <c r="F4036" s="20">
        <v>1068</v>
      </c>
      <c r="G4036" s="20" t="s">
        <v>97</v>
      </c>
      <c r="V4036" s="23">
        <v>2</v>
      </c>
      <c r="W4036" s="28">
        <f t="shared" si="485"/>
        <v>2</v>
      </c>
    </row>
    <row r="4037" spans="1:23" outlineLevel="2" x14ac:dyDescent="0.25">
      <c r="A4037" s="20" t="s">
        <v>1594</v>
      </c>
      <c r="B4037" s="20">
        <v>922</v>
      </c>
      <c r="C4037" s="20" t="s">
        <v>172</v>
      </c>
      <c r="D4037" s="20">
        <v>1343</v>
      </c>
      <c r="E4037" s="20" t="s">
        <v>243</v>
      </c>
      <c r="F4037" s="20">
        <v>1344</v>
      </c>
      <c r="G4037" s="20" t="s">
        <v>243</v>
      </c>
      <c r="T4037" s="23">
        <v>1</v>
      </c>
      <c r="W4037" s="28">
        <f t="shared" si="485"/>
        <v>1</v>
      </c>
    </row>
    <row r="4038" spans="1:23" outlineLevel="2" x14ac:dyDescent="0.25">
      <c r="A4038" s="20" t="s">
        <v>1594</v>
      </c>
      <c r="B4038" s="20">
        <v>922</v>
      </c>
      <c r="C4038" s="20" t="s">
        <v>172</v>
      </c>
      <c r="D4038" s="20">
        <v>587</v>
      </c>
      <c r="E4038" s="20" t="s">
        <v>124</v>
      </c>
      <c r="F4038" s="20">
        <v>600</v>
      </c>
      <c r="G4038" s="20" t="s">
        <v>474</v>
      </c>
      <c r="L4038" s="23">
        <v>1</v>
      </c>
      <c r="W4038" s="28">
        <f t="shared" si="485"/>
        <v>1</v>
      </c>
    </row>
    <row r="4039" spans="1:23" outlineLevel="2" x14ac:dyDescent="0.25">
      <c r="A4039" s="20" t="s">
        <v>1594</v>
      </c>
      <c r="B4039" s="20">
        <v>922</v>
      </c>
      <c r="C4039" s="20" t="s">
        <v>172</v>
      </c>
      <c r="D4039" s="20">
        <v>587</v>
      </c>
      <c r="E4039" s="20" t="s">
        <v>124</v>
      </c>
      <c r="F4039" s="20">
        <v>599</v>
      </c>
      <c r="G4039" s="20" t="s">
        <v>475</v>
      </c>
      <c r="L4039" s="23">
        <v>1</v>
      </c>
      <c r="M4039" s="23">
        <v>1</v>
      </c>
      <c r="W4039" s="28">
        <f t="shared" si="485"/>
        <v>2</v>
      </c>
    </row>
    <row r="4040" spans="1:23" outlineLevel="2" x14ac:dyDescent="0.25">
      <c r="A4040" s="20" t="s">
        <v>1594</v>
      </c>
      <c r="B4040" s="20">
        <v>922</v>
      </c>
      <c r="C4040" s="20" t="s">
        <v>172</v>
      </c>
      <c r="D4040" s="20">
        <v>587</v>
      </c>
      <c r="E4040" s="20" t="s">
        <v>124</v>
      </c>
      <c r="F4040" s="20">
        <v>596</v>
      </c>
      <c r="G4040" s="20" t="s">
        <v>476</v>
      </c>
      <c r="O4040" s="23">
        <v>1</v>
      </c>
      <c r="W4040" s="28">
        <f t="shared" si="485"/>
        <v>1</v>
      </c>
    </row>
    <row r="4041" spans="1:23" outlineLevel="2" x14ac:dyDescent="0.25">
      <c r="A4041" s="20" t="s">
        <v>1594</v>
      </c>
      <c r="B4041" s="20">
        <v>922</v>
      </c>
      <c r="C4041" s="20" t="s">
        <v>172</v>
      </c>
      <c r="D4041" s="20">
        <v>922</v>
      </c>
      <c r="E4041" s="20" t="s">
        <v>172</v>
      </c>
      <c r="F4041" s="20">
        <v>925</v>
      </c>
      <c r="G4041" s="20" t="s">
        <v>703</v>
      </c>
      <c r="S4041" s="23">
        <v>12</v>
      </c>
      <c r="T4041" s="23">
        <v>20</v>
      </c>
      <c r="U4041" s="23">
        <v>13</v>
      </c>
      <c r="V4041" s="23">
        <v>16</v>
      </c>
      <c r="W4041" s="28">
        <f t="shared" si="485"/>
        <v>61</v>
      </c>
    </row>
    <row r="4042" spans="1:23" outlineLevel="2" x14ac:dyDescent="0.25">
      <c r="A4042" s="20" t="s">
        <v>1594</v>
      </c>
      <c r="B4042" s="20">
        <v>922</v>
      </c>
      <c r="C4042" s="20" t="s">
        <v>172</v>
      </c>
      <c r="D4042" s="20">
        <v>922</v>
      </c>
      <c r="E4042" s="20" t="s">
        <v>172</v>
      </c>
      <c r="F4042" s="20">
        <v>926</v>
      </c>
      <c r="G4042" s="20" t="s">
        <v>704</v>
      </c>
      <c r="P4042" s="23">
        <v>15</v>
      </c>
      <c r="Q4042" s="23">
        <v>8</v>
      </c>
      <c r="R4042" s="23">
        <v>18</v>
      </c>
      <c r="W4042" s="28">
        <f t="shared" si="485"/>
        <v>41</v>
      </c>
    </row>
    <row r="4043" spans="1:23" outlineLevel="2" x14ac:dyDescent="0.25">
      <c r="A4043" s="20" t="s">
        <v>1594</v>
      </c>
      <c r="B4043" s="20">
        <v>922</v>
      </c>
      <c r="C4043" s="20" t="s">
        <v>172</v>
      </c>
      <c r="D4043" s="20">
        <v>922</v>
      </c>
      <c r="E4043" s="20" t="s">
        <v>172</v>
      </c>
      <c r="F4043" s="20">
        <v>929</v>
      </c>
      <c r="G4043" s="20" t="s">
        <v>705</v>
      </c>
      <c r="J4043" s="23">
        <v>14</v>
      </c>
      <c r="K4043" s="23">
        <v>12</v>
      </c>
      <c r="L4043" s="23">
        <v>10</v>
      </c>
      <c r="M4043" s="23">
        <v>10</v>
      </c>
      <c r="N4043" s="23">
        <v>14</v>
      </c>
      <c r="O4043" s="23">
        <v>13</v>
      </c>
      <c r="W4043" s="28">
        <f t="shared" si="485"/>
        <v>73</v>
      </c>
    </row>
    <row r="4044" spans="1:23" outlineLevel="2" x14ac:dyDescent="0.25">
      <c r="A4044" s="20" t="s">
        <v>1594</v>
      </c>
      <c r="B4044" s="20">
        <v>922</v>
      </c>
      <c r="C4044" s="20" t="s">
        <v>172</v>
      </c>
      <c r="D4044" s="20">
        <v>922</v>
      </c>
      <c r="E4044" s="20" t="s">
        <v>172</v>
      </c>
      <c r="F4044" s="20">
        <v>927</v>
      </c>
      <c r="G4044" s="20" t="s">
        <v>706</v>
      </c>
      <c r="K4044" s="23">
        <v>1</v>
      </c>
      <c r="W4044" s="28">
        <f t="shared" si="485"/>
        <v>1</v>
      </c>
    </row>
    <row r="4045" spans="1:23" outlineLevel="2" x14ac:dyDescent="0.25">
      <c r="A4045" s="20" t="s">
        <v>1594</v>
      </c>
      <c r="B4045" s="20">
        <v>922</v>
      </c>
      <c r="C4045" s="20" t="s">
        <v>172</v>
      </c>
      <c r="D4045" s="20">
        <v>922</v>
      </c>
      <c r="E4045" s="20" t="s">
        <v>172</v>
      </c>
      <c r="F4045" s="20">
        <v>923</v>
      </c>
      <c r="G4045" s="20" t="s">
        <v>707</v>
      </c>
      <c r="J4045" s="23">
        <v>1</v>
      </c>
      <c r="L4045" s="23">
        <v>3</v>
      </c>
      <c r="N4045" s="23">
        <v>1</v>
      </c>
      <c r="W4045" s="28">
        <f t="shared" si="485"/>
        <v>5</v>
      </c>
    </row>
    <row r="4046" spans="1:23" outlineLevel="2" x14ac:dyDescent="0.25">
      <c r="A4046" s="20" t="s">
        <v>1594</v>
      </c>
      <c r="B4046" s="20">
        <v>922</v>
      </c>
      <c r="C4046" s="20" t="s">
        <v>172</v>
      </c>
      <c r="D4046" s="20">
        <v>1231</v>
      </c>
      <c r="E4046" s="20" t="s">
        <v>254</v>
      </c>
      <c r="F4046" s="20">
        <v>1232</v>
      </c>
      <c r="G4046" s="20" t="s">
        <v>254</v>
      </c>
      <c r="U4046" s="23">
        <v>1</v>
      </c>
      <c r="W4046" s="28">
        <f t="shared" si="485"/>
        <v>1</v>
      </c>
    </row>
    <row r="4047" spans="1:23" outlineLevel="1" x14ac:dyDescent="0.25">
      <c r="A4047" s="24" t="s">
        <v>2152</v>
      </c>
      <c r="B4047" s="25"/>
      <c r="C4047" s="25"/>
      <c r="D4047" s="25"/>
      <c r="E4047" s="25"/>
      <c r="F4047" s="25"/>
      <c r="G4047" s="25"/>
      <c r="H4047" s="26">
        <f t="shared" ref="H4047:W4047" si="488">SUBTOTAL(9,H4033:H4046)</f>
        <v>0</v>
      </c>
      <c r="I4047" s="26">
        <f t="shared" si="488"/>
        <v>0</v>
      </c>
      <c r="J4047" s="26">
        <f t="shared" si="488"/>
        <v>15</v>
      </c>
      <c r="K4047" s="26">
        <f t="shared" si="488"/>
        <v>13</v>
      </c>
      <c r="L4047" s="26">
        <f t="shared" si="488"/>
        <v>16</v>
      </c>
      <c r="M4047" s="26">
        <f t="shared" si="488"/>
        <v>11</v>
      </c>
      <c r="N4047" s="26">
        <f t="shared" si="488"/>
        <v>15</v>
      </c>
      <c r="O4047" s="26">
        <f t="shared" si="488"/>
        <v>14</v>
      </c>
      <c r="P4047" s="26">
        <f t="shared" si="488"/>
        <v>15</v>
      </c>
      <c r="Q4047" s="26">
        <f t="shared" si="488"/>
        <v>9</v>
      </c>
      <c r="R4047" s="26">
        <f t="shared" si="488"/>
        <v>18</v>
      </c>
      <c r="S4047" s="26">
        <f t="shared" si="488"/>
        <v>13</v>
      </c>
      <c r="T4047" s="26">
        <f t="shared" si="488"/>
        <v>21</v>
      </c>
      <c r="U4047" s="26">
        <f t="shared" si="488"/>
        <v>14</v>
      </c>
      <c r="V4047" s="26">
        <f t="shared" si="488"/>
        <v>18</v>
      </c>
      <c r="W4047" s="28">
        <f t="shared" si="488"/>
        <v>192</v>
      </c>
    </row>
    <row r="4048" spans="1:23" outlineLevel="2" x14ac:dyDescent="0.25">
      <c r="A4048" s="20" t="s">
        <v>1595</v>
      </c>
      <c r="B4048" s="20">
        <v>951</v>
      </c>
      <c r="C4048" s="20" t="s">
        <v>177</v>
      </c>
      <c r="D4048" s="20">
        <v>1154</v>
      </c>
      <c r="E4048" s="20" t="s">
        <v>229</v>
      </c>
      <c r="F4048" s="20">
        <v>1155</v>
      </c>
      <c r="G4048" s="20" t="s">
        <v>229</v>
      </c>
      <c r="S4048" s="23">
        <v>9</v>
      </c>
      <c r="T4048" s="23">
        <v>5</v>
      </c>
      <c r="U4048" s="23">
        <v>8</v>
      </c>
      <c r="V4048" s="23">
        <v>7</v>
      </c>
      <c r="W4048" s="28">
        <f t="shared" si="485"/>
        <v>29</v>
      </c>
    </row>
    <row r="4049" spans="1:23" outlineLevel="2" x14ac:dyDescent="0.25">
      <c r="A4049" s="20" t="s">
        <v>1595</v>
      </c>
      <c r="B4049" s="20">
        <v>951</v>
      </c>
      <c r="C4049" s="20" t="s">
        <v>177</v>
      </c>
      <c r="D4049" s="20">
        <v>774</v>
      </c>
      <c r="E4049" s="20" t="s">
        <v>157</v>
      </c>
      <c r="F4049" s="20">
        <v>777</v>
      </c>
      <c r="G4049" s="20" t="s">
        <v>641</v>
      </c>
      <c r="H4049" s="23">
        <v>1</v>
      </c>
      <c r="K4049" s="23">
        <v>1</v>
      </c>
      <c r="W4049" s="28">
        <f t="shared" si="485"/>
        <v>2</v>
      </c>
    </row>
    <row r="4050" spans="1:23" outlineLevel="2" x14ac:dyDescent="0.25">
      <c r="A4050" s="20" t="s">
        <v>1595</v>
      </c>
      <c r="B4050" s="20">
        <v>951</v>
      </c>
      <c r="C4050" s="20" t="s">
        <v>177</v>
      </c>
      <c r="D4050" s="20">
        <v>774</v>
      </c>
      <c r="E4050" s="20" t="s">
        <v>157</v>
      </c>
      <c r="F4050" s="20">
        <v>778</v>
      </c>
      <c r="G4050" s="20" t="s">
        <v>642</v>
      </c>
      <c r="T4050" s="23">
        <v>1</v>
      </c>
      <c r="W4050" s="28">
        <f t="shared" si="485"/>
        <v>1</v>
      </c>
    </row>
    <row r="4051" spans="1:23" outlineLevel="2" x14ac:dyDescent="0.25">
      <c r="A4051" s="20" t="s">
        <v>1595</v>
      </c>
      <c r="B4051" s="20">
        <v>951</v>
      </c>
      <c r="C4051" s="20" t="s">
        <v>177</v>
      </c>
      <c r="D4051" s="20">
        <v>951</v>
      </c>
      <c r="E4051" s="20" t="s">
        <v>177</v>
      </c>
      <c r="F4051" s="20">
        <v>956</v>
      </c>
      <c r="G4051" s="20" t="s">
        <v>722</v>
      </c>
      <c r="H4051" s="23">
        <v>3</v>
      </c>
      <c r="J4051" s="23">
        <v>7</v>
      </c>
      <c r="K4051" s="23">
        <v>9</v>
      </c>
      <c r="L4051" s="23">
        <v>11</v>
      </c>
      <c r="M4051" s="23">
        <v>11</v>
      </c>
      <c r="N4051" s="23">
        <v>10</v>
      </c>
      <c r="W4051" s="28">
        <f t="shared" si="485"/>
        <v>51</v>
      </c>
    </row>
    <row r="4052" spans="1:23" outlineLevel="2" x14ac:dyDescent="0.25">
      <c r="A4052" s="20" t="s">
        <v>1595</v>
      </c>
      <c r="B4052" s="20">
        <v>951</v>
      </c>
      <c r="C4052" s="20" t="s">
        <v>177</v>
      </c>
      <c r="D4052" s="20">
        <v>951</v>
      </c>
      <c r="E4052" s="20" t="s">
        <v>177</v>
      </c>
      <c r="F4052" s="20">
        <v>954</v>
      </c>
      <c r="G4052" s="20" t="s">
        <v>723</v>
      </c>
      <c r="O4052" s="23">
        <v>4</v>
      </c>
      <c r="P4052" s="23">
        <v>6</v>
      </c>
      <c r="Q4052" s="23">
        <v>5</v>
      </c>
      <c r="R4052" s="23">
        <v>8</v>
      </c>
      <c r="W4052" s="28">
        <f t="shared" si="485"/>
        <v>23</v>
      </c>
    </row>
    <row r="4053" spans="1:23" outlineLevel="1" x14ac:dyDescent="0.25">
      <c r="A4053" s="24" t="s">
        <v>2153</v>
      </c>
      <c r="B4053" s="25"/>
      <c r="C4053" s="25"/>
      <c r="D4053" s="25"/>
      <c r="E4053" s="25"/>
      <c r="F4053" s="25"/>
      <c r="G4053" s="25"/>
      <c r="H4053" s="26">
        <f t="shared" ref="H4053:W4053" si="489">SUBTOTAL(9,H4048:H4052)</f>
        <v>4</v>
      </c>
      <c r="I4053" s="26">
        <f t="shared" si="489"/>
        <v>0</v>
      </c>
      <c r="J4053" s="26">
        <f t="shared" si="489"/>
        <v>7</v>
      </c>
      <c r="K4053" s="26">
        <f t="shared" si="489"/>
        <v>10</v>
      </c>
      <c r="L4053" s="26">
        <f t="shared" si="489"/>
        <v>11</v>
      </c>
      <c r="M4053" s="26">
        <f t="shared" si="489"/>
        <v>11</v>
      </c>
      <c r="N4053" s="26">
        <f t="shared" si="489"/>
        <v>10</v>
      </c>
      <c r="O4053" s="26">
        <f t="shared" si="489"/>
        <v>4</v>
      </c>
      <c r="P4053" s="26">
        <f t="shared" si="489"/>
        <v>6</v>
      </c>
      <c r="Q4053" s="26">
        <f t="shared" si="489"/>
        <v>5</v>
      </c>
      <c r="R4053" s="26">
        <f t="shared" si="489"/>
        <v>8</v>
      </c>
      <c r="S4053" s="26">
        <f t="shared" si="489"/>
        <v>9</v>
      </c>
      <c r="T4053" s="26">
        <f t="shared" si="489"/>
        <v>6</v>
      </c>
      <c r="U4053" s="26">
        <f t="shared" si="489"/>
        <v>8</v>
      </c>
      <c r="V4053" s="26">
        <f t="shared" si="489"/>
        <v>7</v>
      </c>
      <c r="W4053" s="28">
        <f t="shared" si="489"/>
        <v>106</v>
      </c>
    </row>
    <row r="4054" spans="1:23" outlineLevel="2" x14ac:dyDescent="0.25">
      <c r="A4054" s="20" t="s">
        <v>1596</v>
      </c>
      <c r="B4054" s="20">
        <v>434</v>
      </c>
      <c r="C4054" s="20" t="s">
        <v>197</v>
      </c>
      <c r="D4054" s="20">
        <v>1441</v>
      </c>
      <c r="E4054" s="20" t="s">
        <v>222</v>
      </c>
      <c r="F4054" s="20">
        <v>1442</v>
      </c>
      <c r="G4054" s="20" t="s">
        <v>222</v>
      </c>
      <c r="S4054" s="23">
        <v>1</v>
      </c>
      <c r="T4054" s="23">
        <v>1</v>
      </c>
      <c r="U4054" s="23">
        <v>1</v>
      </c>
      <c r="V4054" s="23">
        <v>1</v>
      </c>
      <c r="W4054" s="28">
        <f t="shared" si="485"/>
        <v>4</v>
      </c>
    </row>
    <row r="4055" spans="1:23" outlineLevel="2" x14ac:dyDescent="0.25">
      <c r="A4055" s="20" t="s">
        <v>1596</v>
      </c>
      <c r="B4055" s="20">
        <v>434</v>
      </c>
      <c r="C4055" s="20" t="s">
        <v>197</v>
      </c>
      <c r="D4055" s="20">
        <v>72</v>
      </c>
      <c r="E4055" s="20" t="s">
        <v>32</v>
      </c>
      <c r="F4055" s="20">
        <v>73</v>
      </c>
      <c r="G4055" s="20" t="s">
        <v>299</v>
      </c>
      <c r="Q4055" s="23">
        <v>1</v>
      </c>
      <c r="W4055" s="28">
        <f t="shared" si="485"/>
        <v>1</v>
      </c>
    </row>
    <row r="4056" spans="1:23" outlineLevel="2" x14ac:dyDescent="0.25">
      <c r="A4056" s="20" t="s">
        <v>1596</v>
      </c>
      <c r="B4056" s="20">
        <v>434</v>
      </c>
      <c r="C4056" s="20" t="s">
        <v>197</v>
      </c>
      <c r="D4056" s="20">
        <v>90</v>
      </c>
      <c r="E4056" s="20" t="s">
        <v>36</v>
      </c>
      <c r="F4056" s="20">
        <v>91</v>
      </c>
      <c r="G4056" s="20" t="s">
        <v>305</v>
      </c>
      <c r="H4056" s="23">
        <v>1</v>
      </c>
      <c r="K4056" s="23">
        <v>1</v>
      </c>
      <c r="N4056" s="23">
        <v>1</v>
      </c>
      <c r="R4056" s="23">
        <v>1</v>
      </c>
      <c r="W4056" s="28">
        <f t="shared" si="485"/>
        <v>4</v>
      </c>
    </row>
    <row r="4057" spans="1:23" outlineLevel="2" x14ac:dyDescent="0.25">
      <c r="A4057" s="20" t="s">
        <v>1596</v>
      </c>
      <c r="B4057" s="20">
        <v>434</v>
      </c>
      <c r="C4057" s="20" t="s">
        <v>197</v>
      </c>
      <c r="D4057" s="20">
        <v>1049</v>
      </c>
      <c r="E4057" s="20" t="s">
        <v>51</v>
      </c>
      <c r="F4057" s="20">
        <v>1052</v>
      </c>
      <c r="G4057" s="20" t="s">
        <v>325</v>
      </c>
      <c r="K4057" s="23">
        <v>1</v>
      </c>
      <c r="N4057" s="23">
        <v>1</v>
      </c>
      <c r="O4057" s="23">
        <v>1</v>
      </c>
      <c r="W4057" s="28">
        <f t="shared" si="485"/>
        <v>3</v>
      </c>
    </row>
    <row r="4058" spans="1:23" outlineLevel="2" x14ac:dyDescent="0.25">
      <c r="A4058" s="20" t="s">
        <v>1596</v>
      </c>
      <c r="B4058" s="20">
        <v>434</v>
      </c>
      <c r="C4058" s="20" t="s">
        <v>197</v>
      </c>
      <c r="D4058" s="20">
        <v>1049</v>
      </c>
      <c r="E4058" s="20" t="s">
        <v>51</v>
      </c>
      <c r="F4058" s="20">
        <v>1051</v>
      </c>
      <c r="G4058" s="20" t="s">
        <v>326</v>
      </c>
      <c r="S4058" s="23">
        <v>3</v>
      </c>
      <c r="T4058" s="23">
        <v>3</v>
      </c>
      <c r="U4058" s="23">
        <v>1</v>
      </c>
      <c r="V4058" s="23">
        <v>4</v>
      </c>
      <c r="W4058" s="28">
        <f t="shared" si="485"/>
        <v>11</v>
      </c>
    </row>
    <row r="4059" spans="1:23" outlineLevel="2" x14ac:dyDescent="0.25">
      <c r="A4059" s="20" t="s">
        <v>1596</v>
      </c>
      <c r="B4059" s="20">
        <v>434</v>
      </c>
      <c r="C4059" s="20" t="s">
        <v>197</v>
      </c>
      <c r="D4059" s="20">
        <v>1663</v>
      </c>
      <c r="E4059" s="20" t="s">
        <v>59</v>
      </c>
      <c r="F4059" s="20">
        <v>172</v>
      </c>
      <c r="G4059" s="20" t="s">
        <v>340</v>
      </c>
      <c r="S4059" s="23">
        <v>2</v>
      </c>
      <c r="T4059" s="23">
        <v>1</v>
      </c>
      <c r="U4059" s="23">
        <v>4</v>
      </c>
      <c r="V4059" s="23">
        <v>1</v>
      </c>
      <c r="W4059" s="28">
        <f t="shared" si="485"/>
        <v>8</v>
      </c>
    </row>
    <row r="4060" spans="1:23" outlineLevel="2" x14ac:dyDescent="0.25">
      <c r="A4060" s="20" t="s">
        <v>1596</v>
      </c>
      <c r="B4060" s="20">
        <v>434</v>
      </c>
      <c r="C4060" s="20" t="s">
        <v>197</v>
      </c>
      <c r="D4060" s="20">
        <v>1121</v>
      </c>
      <c r="E4060" s="20" t="s">
        <v>231</v>
      </c>
      <c r="F4060" s="20">
        <v>1122</v>
      </c>
      <c r="G4060" s="20" t="s">
        <v>231</v>
      </c>
      <c r="S4060" s="23">
        <v>7</v>
      </c>
      <c r="T4060" s="23">
        <v>12</v>
      </c>
      <c r="U4060" s="23">
        <v>5</v>
      </c>
      <c r="V4060" s="23">
        <v>9</v>
      </c>
      <c r="W4060" s="28">
        <f t="shared" si="485"/>
        <v>33</v>
      </c>
    </row>
    <row r="4061" spans="1:23" outlineLevel="2" x14ac:dyDescent="0.25">
      <c r="A4061" s="20" t="s">
        <v>1596</v>
      </c>
      <c r="B4061" s="20">
        <v>434</v>
      </c>
      <c r="C4061" s="20" t="s">
        <v>197</v>
      </c>
      <c r="D4061" s="20">
        <v>434</v>
      </c>
      <c r="E4061" s="20" t="s">
        <v>197</v>
      </c>
      <c r="F4061" s="20">
        <v>435</v>
      </c>
      <c r="G4061" s="20" t="s">
        <v>789</v>
      </c>
      <c r="J4061" s="23">
        <v>9</v>
      </c>
      <c r="K4061" s="23">
        <v>11</v>
      </c>
      <c r="L4061" s="23">
        <v>4</v>
      </c>
      <c r="M4061" s="23">
        <v>13</v>
      </c>
      <c r="N4061" s="23">
        <v>4</v>
      </c>
      <c r="O4061" s="23">
        <v>7</v>
      </c>
      <c r="P4061" s="23">
        <v>14</v>
      </c>
      <c r="Q4061" s="23">
        <v>10</v>
      </c>
      <c r="R4061" s="23">
        <v>11</v>
      </c>
      <c r="W4061" s="28">
        <f t="shared" si="485"/>
        <v>83</v>
      </c>
    </row>
    <row r="4062" spans="1:23" outlineLevel="1" x14ac:dyDescent="0.25">
      <c r="A4062" s="24" t="s">
        <v>2154</v>
      </c>
      <c r="B4062" s="25"/>
      <c r="C4062" s="25"/>
      <c r="D4062" s="25"/>
      <c r="E4062" s="25"/>
      <c r="F4062" s="25"/>
      <c r="G4062" s="25"/>
      <c r="H4062" s="26">
        <f t="shared" ref="H4062:W4062" si="490">SUBTOTAL(9,H4054:H4061)</f>
        <v>1</v>
      </c>
      <c r="I4062" s="26">
        <f t="shared" si="490"/>
        <v>0</v>
      </c>
      <c r="J4062" s="26">
        <f t="shared" si="490"/>
        <v>9</v>
      </c>
      <c r="K4062" s="26">
        <f t="shared" si="490"/>
        <v>13</v>
      </c>
      <c r="L4062" s="26">
        <f t="shared" si="490"/>
        <v>4</v>
      </c>
      <c r="M4062" s="26">
        <f t="shared" si="490"/>
        <v>13</v>
      </c>
      <c r="N4062" s="26">
        <f t="shared" si="490"/>
        <v>6</v>
      </c>
      <c r="O4062" s="26">
        <f t="shared" si="490"/>
        <v>8</v>
      </c>
      <c r="P4062" s="26">
        <f t="shared" si="490"/>
        <v>14</v>
      </c>
      <c r="Q4062" s="26">
        <f t="shared" si="490"/>
        <v>11</v>
      </c>
      <c r="R4062" s="26">
        <f t="shared" si="490"/>
        <v>12</v>
      </c>
      <c r="S4062" s="26">
        <f t="shared" si="490"/>
        <v>13</v>
      </c>
      <c r="T4062" s="26">
        <f t="shared" si="490"/>
        <v>17</v>
      </c>
      <c r="U4062" s="26">
        <f t="shared" si="490"/>
        <v>11</v>
      </c>
      <c r="V4062" s="26">
        <f t="shared" si="490"/>
        <v>15</v>
      </c>
      <c r="W4062" s="28">
        <f t="shared" si="490"/>
        <v>147</v>
      </c>
    </row>
    <row r="4063" spans="1:23" outlineLevel="2" x14ac:dyDescent="0.25">
      <c r="A4063" s="20" t="s">
        <v>1597</v>
      </c>
      <c r="B4063" s="20">
        <v>888</v>
      </c>
      <c r="C4063" s="20" t="s">
        <v>168</v>
      </c>
      <c r="D4063" s="20">
        <v>1672</v>
      </c>
      <c r="E4063" s="20" t="s">
        <v>94</v>
      </c>
      <c r="F4063" s="20">
        <v>1673</v>
      </c>
      <c r="G4063" s="20" t="s">
        <v>94</v>
      </c>
      <c r="T4063" s="23">
        <v>1</v>
      </c>
      <c r="W4063" s="28">
        <f t="shared" si="485"/>
        <v>1</v>
      </c>
    </row>
    <row r="4064" spans="1:23" outlineLevel="2" x14ac:dyDescent="0.25">
      <c r="A4064" s="20" t="s">
        <v>1597</v>
      </c>
      <c r="B4064" s="20">
        <v>888</v>
      </c>
      <c r="C4064" s="20" t="s">
        <v>168</v>
      </c>
      <c r="D4064" s="20">
        <v>1461</v>
      </c>
      <c r="E4064" s="20" t="s">
        <v>141</v>
      </c>
      <c r="F4064" s="20">
        <v>324</v>
      </c>
      <c r="G4064" s="20" t="s">
        <v>579</v>
      </c>
      <c r="Q4064" s="23">
        <v>1</v>
      </c>
      <c r="W4064" s="28">
        <f t="shared" si="485"/>
        <v>1</v>
      </c>
    </row>
    <row r="4065" spans="1:23" outlineLevel="2" x14ac:dyDescent="0.25">
      <c r="A4065" s="20" t="s">
        <v>1597</v>
      </c>
      <c r="B4065" s="20">
        <v>888</v>
      </c>
      <c r="C4065" s="20" t="s">
        <v>168</v>
      </c>
      <c r="D4065" s="20">
        <v>1461</v>
      </c>
      <c r="E4065" s="20" t="s">
        <v>141</v>
      </c>
      <c r="F4065" s="20">
        <v>325</v>
      </c>
      <c r="G4065" s="20" t="s">
        <v>580</v>
      </c>
      <c r="S4065" s="23">
        <v>1</v>
      </c>
      <c r="T4065" s="23">
        <v>2</v>
      </c>
      <c r="W4065" s="28">
        <f t="shared" si="485"/>
        <v>3</v>
      </c>
    </row>
    <row r="4066" spans="1:23" outlineLevel="2" x14ac:dyDescent="0.25">
      <c r="A4066" s="20" t="s">
        <v>1597</v>
      </c>
      <c r="B4066" s="20">
        <v>888</v>
      </c>
      <c r="C4066" s="20" t="s">
        <v>168</v>
      </c>
      <c r="D4066" s="20">
        <v>888</v>
      </c>
      <c r="E4066" s="20" t="s">
        <v>168</v>
      </c>
      <c r="F4066" s="20">
        <v>889</v>
      </c>
      <c r="G4066" s="20" t="s">
        <v>684</v>
      </c>
      <c r="L4066" s="23">
        <v>1</v>
      </c>
      <c r="M4066" s="23">
        <v>1</v>
      </c>
      <c r="W4066" s="28">
        <f t="shared" si="485"/>
        <v>2</v>
      </c>
    </row>
    <row r="4067" spans="1:23" outlineLevel="2" x14ac:dyDescent="0.25">
      <c r="A4067" s="20" t="s">
        <v>1597</v>
      </c>
      <c r="B4067" s="20">
        <v>888</v>
      </c>
      <c r="C4067" s="20" t="s">
        <v>168</v>
      </c>
      <c r="D4067" s="20">
        <v>888</v>
      </c>
      <c r="E4067" s="20" t="s">
        <v>168</v>
      </c>
      <c r="F4067" s="20">
        <v>890</v>
      </c>
      <c r="G4067" s="20" t="s">
        <v>685</v>
      </c>
      <c r="J4067" s="23">
        <v>1</v>
      </c>
      <c r="O4067" s="23">
        <v>1</v>
      </c>
      <c r="W4067" s="28">
        <f t="shared" si="485"/>
        <v>2</v>
      </c>
    </row>
    <row r="4068" spans="1:23" outlineLevel="2" x14ac:dyDescent="0.25">
      <c r="A4068" s="20" t="s">
        <v>1597</v>
      </c>
      <c r="B4068" s="20">
        <v>888</v>
      </c>
      <c r="C4068" s="20" t="s">
        <v>168</v>
      </c>
      <c r="D4068" s="20">
        <v>888</v>
      </c>
      <c r="E4068" s="20" t="s">
        <v>168</v>
      </c>
      <c r="F4068" s="20">
        <v>894</v>
      </c>
      <c r="G4068" s="20" t="s">
        <v>687</v>
      </c>
      <c r="S4068" s="23">
        <v>25</v>
      </c>
      <c r="T4068" s="23">
        <v>31</v>
      </c>
      <c r="U4068" s="23">
        <v>40</v>
      </c>
      <c r="V4068" s="23">
        <v>22</v>
      </c>
      <c r="W4068" s="28">
        <f t="shared" si="485"/>
        <v>118</v>
      </c>
    </row>
    <row r="4069" spans="1:23" outlineLevel="2" x14ac:dyDescent="0.25">
      <c r="A4069" s="20" t="s">
        <v>1597</v>
      </c>
      <c r="B4069" s="20">
        <v>888</v>
      </c>
      <c r="C4069" s="20" t="s">
        <v>168</v>
      </c>
      <c r="D4069" s="20">
        <v>888</v>
      </c>
      <c r="E4069" s="20" t="s">
        <v>168</v>
      </c>
      <c r="F4069" s="20">
        <v>897</v>
      </c>
      <c r="G4069" s="20" t="s">
        <v>688</v>
      </c>
      <c r="P4069" s="23">
        <v>22</v>
      </c>
      <c r="Q4069" s="23">
        <v>33</v>
      </c>
      <c r="R4069" s="23">
        <v>32</v>
      </c>
      <c r="W4069" s="28">
        <f t="shared" si="485"/>
        <v>87</v>
      </c>
    </row>
    <row r="4070" spans="1:23" outlineLevel="2" x14ac:dyDescent="0.25">
      <c r="A4070" s="20" t="s">
        <v>1597</v>
      </c>
      <c r="B4070" s="20">
        <v>888</v>
      </c>
      <c r="C4070" s="20" t="s">
        <v>168</v>
      </c>
      <c r="D4070" s="20">
        <v>888</v>
      </c>
      <c r="E4070" s="20" t="s">
        <v>168</v>
      </c>
      <c r="F4070" s="20">
        <v>893</v>
      </c>
      <c r="G4070" s="20" t="s">
        <v>689</v>
      </c>
      <c r="H4070" s="23">
        <v>15</v>
      </c>
      <c r="J4070" s="23">
        <v>20</v>
      </c>
      <c r="K4070" s="23">
        <v>27</v>
      </c>
      <c r="L4070" s="23">
        <v>21</v>
      </c>
      <c r="M4070" s="23">
        <v>17</v>
      </c>
      <c r="N4070" s="23">
        <v>20</v>
      </c>
      <c r="O4070" s="23">
        <v>30</v>
      </c>
      <c r="W4070" s="28">
        <f t="shared" si="485"/>
        <v>150</v>
      </c>
    </row>
    <row r="4071" spans="1:23" outlineLevel="2" x14ac:dyDescent="0.25">
      <c r="A4071" s="20" t="s">
        <v>1597</v>
      </c>
      <c r="B4071" s="20">
        <v>888</v>
      </c>
      <c r="C4071" s="20" t="s">
        <v>168</v>
      </c>
      <c r="D4071" s="20">
        <v>888</v>
      </c>
      <c r="E4071" s="20" t="s">
        <v>168</v>
      </c>
      <c r="F4071" s="20">
        <v>896</v>
      </c>
      <c r="G4071" s="20" t="s">
        <v>690</v>
      </c>
      <c r="K4071" s="23">
        <v>1</v>
      </c>
      <c r="L4071" s="23">
        <v>1</v>
      </c>
      <c r="M4071" s="23">
        <v>1</v>
      </c>
      <c r="W4071" s="28">
        <f t="shared" si="485"/>
        <v>3</v>
      </c>
    </row>
    <row r="4072" spans="1:23" outlineLevel="2" x14ac:dyDescent="0.25">
      <c r="A4072" s="20" t="s">
        <v>1597</v>
      </c>
      <c r="B4072" s="20">
        <v>888</v>
      </c>
      <c r="C4072" s="20" t="s">
        <v>168</v>
      </c>
      <c r="D4072" s="20">
        <v>416</v>
      </c>
      <c r="E4072" s="20" t="s">
        <v>195</v>
      </c>
      <c r="F4072" s="20">
        <v>423</v>
      </c>
      <c r="G4072" s="20" t="s">
        <v>780</v>
      </c>
      <c r="S4072" s="23">
        <v>2</v>
      </c>
      <c r="W4072" s="28">
        <f t="shared" si="485"/>
        <v>2</v>
      </c>
    </row>
    <row r="4073" spans="1:23" outlineLevel="2" x14ac:dyDescent="0.25">
      <c r="A4073" s="20" t="s">
        <v>1597</v>
      </c>
      <c r="B4073" s="20">
        <v>888</v>
      </c>
      <c r="C4073" s="20" t="s">
        <v>168</v>
      </c>
      <c r="D4073" s="20">
        <v>416</v>
      </c>
      <c r="E4073" s="20" t="s">
        <v>195</v>
      </c>
      <c r="F4073" s="20">
        <v>422</v>
      </c>
      <c r="G4073" s="20" t="s">
        <v>781</v>
      </c>
      <c r="Q4073" s="23">
        <v>1</v>
      </c>
      <c r="W4073" s="28">
        <f t="shared" si="485"/>
        <v>1</v>
      </c>
    </row>
    <row r="4074" spans="1:23" outlineLevel="2" x14ac:dyDescent="0.25">
      <c r="A4074" s="20" t="s">
        <v>1597</v>
      </c>
      <c r="B4074" s="20">
        <v>888</v>
      </c>
      <c r="C4074" s="20" t="s">
        <v>168</v>
      </c>
      <c r="D4074" s="20">
        <v>416</v>
      </c>
      <c r="E4074" s="20" t="s">
        <v>195</v>
      </c>
      <c r="F4074" s="20">
        <v>1651</v>
      </c>
      <c r="G4074" s="20" t="s">
        <v>782</v>
      </c>
      <c r="N4074" s="23">
        <v>1</v>
      </c>
      <c r="O4074" s="23">
        <v>2</v>
      </c>
      <c r="W4074" s="28">
        <f t="shared" si="485"/>
        <v>3</v>
      </c>
    </row>
    <row r="4075" spans="1:23" outlineLevel="1" x14ac:dyDescent="0.25">
      <c r="A4075" s="24" t="s">
        <v>2155</v>
      </c>
      <c r="B4075" s="25"/>
      <c r="C4075" s="25"/>
      <c r="D4075" s="25"/>
      <c r="E4075" s="25"/>
      <c r="F4075" s="25"/>
      <c r="G4075" s="25"/>
      <c r="H4075" s="26">
        <f t="shared" ref="H4075:W4075" si="491">SUBTOTAL(9,H4063:H4074)</f>
        <v>15</v>
      </c>
      <c r="I4075" s="26">
        <f t="shared" si="491"/>
        <v>0</v>
      </c>
      <c r="J4075" s="26">
        <f t="shared" si="491"/>
        <v>21</v>
      </c>
      <c r="K4075" s="26">
        <f t="shared" si="491"/>
        <v>28</v>
      </c>
      <c r="L4075" s="26">
        <f t="shared" si="491"/>
        <v>23</v>
      </c>
      <c r="M4075" s="26">
        <f t="shared" si="491"/>
        <v>19</v>
      </c>
      <c r="N4075" s="26">
        <f t="shared" si="491"/>
        <v>21</v>
      </c>
      <c r="O4075" s="26">
        <f t="shared" si="491"/>
        <v>33</v>
      </c>
      <c r="P4075" s="26">
        <f t="shared" si="491"/>
        <v>22</v>
      </c>
      <c r="Q4075" s="26">
        <f t="shared" si="491"/>
        <v>35</v>
      </c>
      <c r="R4075" s="26">
        <f t="shared" si="491"/>
        <v>32</v>
      </c>
      <c r="S4075" s="26">
        <f t="shared" si="491"/>
        <v>28</v>
      </c>
      <c r="T4075" s="26">
        <f t="shared" si="491"/>
        <v>34</v>
      </c>
      <c r="U4075" s="26">
        <f t="shared" si="491"/>
        <v>40</v>
      </c>
      <c r="V4075" s="26">
        <f t="shared" si="491"/>
        <v>22</v>
      </c>
      <c r="W4075" s="28">
        <f t="shared" si="491"/>
        <v>373</v>
      </c>
    </row>
    <row r="4076" spans="1:23" outlineLevel="2" x14ac:dyDescent="0.25">
      <c r="A4076" s="20" t="s">
        <v>1598</v>
      </c>
      <c r="B4076" s="20">
        <v>1500</v>
      </c>
      <c r="C4076" s="20" t="s">
        <v>162</v>
      </c>
      <c r="D4076" s="20">
        <v>1266</v>
      </c>
      <c r="E4076" s="20" t="s">
        <v>224</v>
      </c>
      <c r="F4076" s="20">
        <v>1267</v>
      </c>
      <c r="G4076" s="20" t="s">
        <v>839</v>
      </c>
      <c r="V4076" s="23">
        <v>1</v>
      </c>
      <c r="W4076" s="28">
        <f t="shared" si="485"/>
        <v>1</v>
      </c>
    </row>
    <row r="4077" spans="1:23" outlineLevel="2" x14ac:dyDescent="0.25">
      <c r="A4077" s="20" t="s">
        <v>1598</v>
      </c>
      <c r="B4077" s="20">
        <v>1500</v>
      </c>
      <c r="C4077" s="20" t="s">
        <v>162</v>
      </c>
      <c r="D4077" s="20">
        <v>1672</v>
      </c>
      <c r="E4077" s="20" t="s">
        <v>94</v>
      </c>
      <c r="F4077" s="20">
        <v>1673</v>
      </c>
      <c r="G4077" s="20" t="s">
        <v>94</v>
      </c>
      <c r="S4077" s="23">
        <v>1</v>
      </c>
      <c r="W4077" s="28">
        <f t="shared" si="485"/>
        <v>1</v>
      </c>
    </row>
    <row r="4078" spans="1:23" outlineLevel="2" x14ac:dyDescent="0.25">
      <c r="A4078" s="20" t="s">
        <v>1598</v>
      </c>
      <c r="B4078" s="20">
        <v>1500</v>
      </c>
      <c r="C4078" s="20" t="s">
        <v>162</v>
      </c>
      <c r="D4078" s="20">
        <v>1500</v>
      </c>
      <c r="E4078" s="20" t="s">
        <v>162</v>
      </c>
      <c r="F4078" s="20">
        <v>692</v>
      </c>
      <c r="G4078" s="20" t="s">
        <v>657</v>
      </c>
      <c r="H4078" s="23">
        <v>7</v>
      </c>
      <c r="I4078" s="23">
        <v>4</v>
      </c>
      <c r="J4078" s="23">
        <v>6</v>
      </c>
      <c r="K4078" s="23">
        <v>9</v>
      </c>
      <c r="L4078" s="23">
        <v>5</v>
      </c>
      <c r="M4078" s="23">
        <v>9</v>
      </c>
      <c r="N4078" s="23">
        <v>13</v>
      </c>
      <c r="O4078" s="23">
        <v>9</v>
      </c>
      <c r="P4078" s="23">
        <v>2</v>
      </c>
      <c r="W4078" s="28">
        <f t="shared" si="485"/>
        <v>64</v>
      </c>
    </row>
    <row r="4079" spans="1:23" outlineLevel="2" x14ac:dyDescent="0.25">
      <c r="A4079" s="20" t="s">
        <v>1598</v>
      </c>
      <c r="B4079" s="20">
        <v>1500</v>
      </c>
      <c r="C4079" s="20" t="s">
        <v>162</v>
      </c>
      <c r="D4079" s="20">
        <v>1500</v>
      </c>
      <c r="E4079" s="20" t="s">
        <v>162</v>
      </c>
      <c r="F4079" s="20">
        <v>693</v>
      </c>
      <c r="G4079" s="20" t="s">
        <v>658</v>
      </c>
      <c r="Q4079" s="23">
        <v>4</v>
      </c>
      <c r="R4079" s="23">
        <v>6</v>
      </c>
      <c r="S4079" s="23">
        <v>10</v>
      </c>
      <c r="T4079" s="23">
        <v>7</v>
      </c>
      <c r="U4079" s="23">
        <v>7</v>
      </c>
      <c r="V4079" s="23">
        <v>11</v>
      </c>
      <c r="W4079" s="28">
        <f t="shared" si="485"/>
        <v>45</v>
      </c>
    </row>
    <row r="4080" spans="1:23" outlineLevel="1" x14ac:dyDescent="0.25">
      <c r="A4080" s="24" t="s">
        <v>2156</v>
      </c>
      <c r="B4080" s="25"/>
      <c r="C4080" s="25"/>
      <c r="D4080" s="25"/>
      <c r="E4080" s="25"/>
      <c r="F4080" s="25"/>
      <c r="G4080" s="25"/>
      <c r="H4080" s="26">
        <f t="shared" ref="H4080:W4080" si="492">SUBTOTAL(9,H4076:H4079)</f>
        <v>7</v>
      </c>
      <c r="I4080" s="26">
        <f t="shared" si="492"/>
        <v>4</v>
      </c>
      <c r="J4080" s="26">
        <f t="shared" si="492"/>
        <v>6</v>
      </c>
      <c r="K4080" s="26">
        <f t="shared" si="492"/>
        <v>9</v>
      </c>
      <c r="L4080" s="26">
        <f t="shared" si="492"/>
        <v>5</v>
      </c>
      <c r="M4080" s="26">
        <f t="shared" si="492"/>
        <v>9</v>
      </c>
      <c r="N4080" s="26">
        <f t="shared" si="492"/>
        <v>13</v>
      </c>
      <c r="O4080" s="26">
        <f t="shared" si="492"/>
        <v>9</v>
      </c>
      <c r="P4080" s="26">
        <f t="shared" si="492"/>
        <v>2</v>
      </c>
      <c r="Q4080" s="26">
        <f t="shared" si="492"/>
        <v>4</v>
      </c>
      <c r="R4080" s="26">
        <f t="shared" si="492"/>
        <v>6</v>
      </c>
      <c r="S4080" s="26">
        <f t="shared" si="492"/>
        <v>11</v>
      </c>
      <c r="T4080" s="26">
        <f t="shared" si="492"/>
        <v>7</v>
      </c>
      <c r="U4080" s="26">
        <f t="shared" si="492"/>
        <v>7</v>
      </c>
      <c r="V4080" s="26">
        <f t="shared" si="492"/>
        <v>12</v>
      </c>
      <c r="W4080" s="28">
        <f t="shared" si="492"/>
        <v>111</v>
      </c>
    </row>
    <row r="4081" spans="1:23" outlineLevel="2" x14ac:dyDescent="0.25">
      <c r="A4081" s="20" t="s">
        <v>1599</v>
      </c>
      <c r="B4081" s="20">
        <v>436</v>
      </c>
      <c r="C4081" s="20" t="s">
        <v>905</v>
      </c>
      <c r="D4081" s="20">
        <v>210</v>
      </c>
      <c r="E4081" s="20" t="s">
        <v>71</v>
      </c>
      <c r="F4081" s="20">
        <v>213</v>
      </c>
      <c r="G4081" s="20" t="s">
        <v>358</v>
      </c>
      <c r="J4081" s="23">
        <v>1</v>
      </c>
      <c r="T4081" s="23">
        <v>3</v>
      </c>
      <c r="V4081" s="23">
        <v>1</v>
      </c>
      <c r="W4081" s="28">
        <f t="shared" si="485"/>
        <v>5</v>
      </c>
    </row>
    <row r="4082" spans="1:23" outlineLevel="1" x14ac:dyDescent="0.25">
      <c r="A4082" s="24" t="s">
        <v>2157</v>
      </c>
      <c r="B4082" s="25"/>
      <c r="C4082" s="25"/>
      <c r="D4082" s="25"/>
      <c r="E4082" s="25"/>
      <c r="F4082" s="25"/>
      <c r="G4082" s="25"/>
      <c r="H4082" s="26">
        <f t="shared" ref="H4082:W4082" si="493">SUBTOTAL(9,H4081:H4081)</f>
        <v>0</v>
      </c>
      <c r="I4082" s="26">
        <f t="shared" si="493"/>
        <v>0</v>
      </c>
      <c r="J4082" s="26">
        <f t="shared" si="493"/>
        <v>1</v>
      </c>
      <c r="K4082" s="26">
        <f t="shared" si="493"/>
        <v>0</v>
      </c>
      <c r="L4082" s="26">
        <f t="shared" si="493"/>
        <v>0</v>
      </c>
      <c r="M4082" s="26">
        <f t="shared" si="493"/>
        <v>0</v>
      </c>
      <c r="N4082" s="26">
        <f t="shared" si="493"/>
        <v>0</v>
      </c>
      <c r="O4082" s="26">
        <f t="shared" si="493"/>
        <v>0</v>
      </c>
      <c r="P4082" s="26">
        <f t="shared" si="493"/>
        <v>0</v>
      </c>
      <c r="Q4082" s="26">
        <f t="shared" si="493"/>
        <v>0</v>
      </c>
      <c r="R4082" s="26">
        <f t="shared" si="493"/>
        <v>0</v>
      </c>
      <c r="S4082" s="26">
        <f t="shared" si="493"/>
        <v>0</v>
      </c>
      <c r="T4082" s="26">
        <f t="shared" si="493"/>
        <v>3</v>
      </c>
      <c r="U4082" s="26">
        <f t="shared" si="493"/>
        <v>0</v>
      </c>
      <c r="V4082" s="26">
        <f t="shared" si="493"/>
        <v>1</v>
      </c>
      <c r="W4082" s="28">
        <f t="shared" si="493"/>
        <v>5</v>
      </c>
    </row>
    <row r="4083" spans="1:23" outlineLevel="2" x14ac:dyDescent="0.25">
      <c r="A4083" s="20" t="s">
        <v>1600</v>
      </c>
      <c r="B4083" s="20">
        <v>1457</v>
      </c>
      <c r="C4083" s="20" t="s">
        <v>136</v>
      </c>
      <c r="D4083" s="20">
        <v>28</v>
      </c>
      <c r="E4083" s="20" t="s">
        <v>25</v>
      </c>
      <c r="F4083" s="20">
        <v>37</v>
      </c>
      <c r="G4083" s="20" t="s">
        <v>274</v>
      </c>
      <c r="T4083" s="23">
        <v>1</v>
      </c>
      <c r="V4083" s="23">
        <v>1</v>
      </c>
      <c r="W4083" s="28">
        <f t="shared" si="485"/>
        <v>2</v>
      </c>
    </row>
    <row r="4084" spans="1:23" outlineLevel="2" x14ac:dyDescent="0.25">
      <c r="A4084" s="20" t="s">
        <v>1600</v>
      </c>
      <c r="B4084" s="20">
        <v>1457</v>
      </c>
      <c r="C4084" s="20" t="s">
        <v>136</v>
      </c>
      <c r="D4084" s="20">
        <v>28</v>
      </c>
      <c r="E4084" s="20" t="s">
        <v>25</v>
      </c>
      <c r="F4084" s="20">
        <v>33</v>
      </c>
      <c r="G4084" s="20" t="s">
        <v>278</v>
      </c>
      <c r="P4084" s="23">
        <v>1</v>
      </c>
      <c r="W4084" s="28">
        <f t="shared" si="485"/>
        <v>1</v>
      </c>
    </row>
    <row r="4085" spans="1:23" outlineLevel="2" x14ac:dyDescent="0.25">
      <c r="A4085" s="20" t="s">
        <v>1600</v>
      </c>
      <c r="B4085" s="20">
        <v>1457</v>
      </c>
      <c r="C4085" s="20" t="s">
        <v>136</v>
      </c>
      <c r="D4085" s="20">
        <v>1148</v>
      </c>
      <c r="E4085" s="20" t="s">
        <v>228</v>
      </c>
      <c r="F4085" s="20">
        <v>1149</v>
      </c>
      <c r="G4085" s="20" t="s">
        <v>228</v>
      </c>
      <c r="S4085" s="23">
        <v>1</v>
      </c>
      <c r="V4085" s="23">
        <v>1</v>
      </c>
      <c r="W4085" s="28">
        <f t="shared" si="485"/>
        <v>2</v>
      </c>
    </row>
    <row r="4086" spans="1:23" outlineLevel="2" x14ac:dyDescent="0.25">
      <c r="A4086" s="20" t="s">
        <v>1600</v>
      </c>
      <c r="B4086" s="20">
        <v>1457</v>
      </c>
      <c r="C4086" s="20" t="s">
        <v>136</v>
      </c>
      <c r="D4086" s="20">
        <v>1672</v>
      </c>
      <c r="E4086" s="20" t="s">
        <v>94</v>
      </c>
      <c r="F4086" s="20">
        <v>1673</v>
      </c>
      <c r="G4086" s="20" t="s">
        <v>94</v>
      </c>
      <c r="U4086" s="23">
        <v>3</v>
      </c>
      <c r="W4086" s="28">
        <f t="shared" si="485"/>
        <v>3</v>
      </c>
    </row>
    <row r="4087" spans="1:23" outlineLevel="2" x14ac:dyDescent="0.25">
      <c r="A4087" s="20" t="s">
        <v>1600</v>
      </c>
      <c r="B4087" s="20">
        <v>1457</v>
      </c>
      <c r="C4087" s="20" t="s">
        <v>136</v>
      </c>
      <c r="D4087" s="20">
        <v>1445</v>
      </c>
      <c r="E4087" s="20" t="s">
        <v>120</v>
      </c>
      <c r="F4087" s="20">
        <v>645</v>
      </c>
      <c r="G4087" s="20" t="s">
        <v>444</v>
      </c>
      <c r="O4087" s="23">
        <v>1</v>
      </c>
      <c r="W4087" s="28">
        <f t="shared" si="485"/>
        <v>1</v>
      </c>
    </row>
    <row r="4088" spans="1:23" outlineLevel="2" x14ac:dyDescent="0.25">
      <c r="A4088" s="20" t="s">
        <v>1600</v>
      </c>
      <c r="B4088" s="20">
        <v>1457</v>
      </c>
      <c r="C4088" s="20" t="s">
        <v>136</v>
      </c>
      <c r="D4088" s="20">
        <v>1457</v>
      </c>
      <c r="E4088" s="20" t="s">
        <v>136</v>
      </c>
      <c r="F4088" s="20">
        <v>807</v>
      </c>
      <c r="G4088" s="20" t="s">
        <v>545</v>
      </c>
      <c r="H4088" s="23">
        <v>1</v>
      </c>
      <c r="K4088" s="23">
        <v>5</v>
      </c>
      <c r="L4088" s="23">
        <v>1</v>
      </c>
      <c r="M4088" s="23">
        <v>3</v>
      </c>
      <c r="W4088" s="28">
        <f t="shared" ref="W4088:W4160" si="494">SUM(H4088:V4088)</f>
        <v>10</v>
      </c>
    </row>
    <row r="4089" spans="1:23" outlineLevel="2" x14ac:dyDescent="0.25">
      <c r="A4089" s="20" t="s">
        <v>1600</v>
      </c>
      <c r="B4089" s="20">
        <v>1457</v>
      </c>
      <c r="C4089" s="20" t="s">
        <v>136</v>
      </c>
      <c r="D4089" s="20">
        <v>1457</v>
      </c>
      <c r="E4089" s="20" t="s">
        <v>136</v>
      </c>
      <c r="F4089" s="20">
        <v>812</v>
      </c>
      <c r="G4089" s="20" t="s">
        <v>548</v>
      </c>
      <c r="H4089" s="23">
        <v>13</v>
      </c>
      <c r="J4089" s="23">
        <v>35</v>
      </c>
      <c r="K4089" s="23">
        <v>45</v>
      </c>
      <c r="L4089" s="23">
        <v>34</v>
      </c>
      <c r="M4089" s="23">
        <v>36</v>
      </c>
      <c r="N4089" s="23">
        <v>38</v>
      </c>
      <c r="O4089" s="23">
        <v>42</v>
      </c>
      <c r="W4089" s="28">
        <f t="shared" si="494"/>
        <v>243</v>
      </c>
    </row>
    <row r="4090" spans="1:23" outlineLevel="2" x14ac:dyDescent="0.25">
      <c r="A4090" s="20" t="s">
        <v>1600</v>
      </c>
      <c r="B4090" s="20">
        <v>1457</v>
      </c>
      <c r="C4090" s="20" t="s">
        <v>136</v>
      </c>
      <c r="D4090" s="20">
        <v>1457</v>
      </c>
      <c r="E4090" s="20" t="s">
        <v>136</v>
      </c>
      <c r="F4090" s="20">
        <v>811</v>
      </c>
      <c r="G4090" s="20" t="s">
        <v>549</v>
      </c>
      <c r="S4090" s="23">
        <v>51</v>
      </c>
      <c r="T4090" s="23">
        <v>45</v>
      </c>
      <c r="U4090" s="23">
        <v>45</v>
      </c>
      <c r="V4090" s="23">
        <v>65</v>
      </c>
      <c r="W4090" s="28">
        <f t="shared" si="494"/>
        <v>206</v>
      </c>
    </row>
    <row r="4091" spans="1:23" outlineLevel="2" x14ac:dyDescent="0.25">
      <c r="A4091" s="20" t="s">
        <v>1600</v>
      </c>
      <c r="B4091" s="20">
        <v>1457</v>
      </c>
      <c r="C4091" s="20" t="s">
        <v>136</v>
      </c>
      <c r="D4091" s="20">
        <v>1457</v>
      </c>
      <c r="E4091" s="20" t="s">
        <v>136</v>
      </c>
      <c r="F4091" s="20">
        <v>813</v>
      </c>
      <c r="G4091" s="20" t="s">
        <v>550</v>
      </c>
      <c r="P4091" s="23">
        <v>47</v>
      </c>
      <c r="Q4091" s="23">
        <v>61</v>
      </c>
      <c r="R4091" s="23">
        <v>56</v>
      </c>
      <c r="W4091" s="28">
        <f t="shared" si="494"/>
        <v>164</v>
      </c>
    </row>
    <row r="4092" spans="1:23" outlineLevel="2" x14ac:dyDescent="0.25">
      <c r="A4092" s="20" t="s">
        <v>1600</v>
      </c>
      <c r="B4092" s="20">
        <v>1457</v>
      </c>
      <c r="C4092" s="20" t="s">
        <v>136</v>
      </c>
      <c r="D4092" s="20">
        <v>1457</v>
      </c>
      <c r="E4092" s="20" t="s">
        <v>136</v>
      </c>
      <c r="F4092" s="20">
        <v>808</v>
      </c>
      <c r="G4092" s="20" t="s">
        <v>551</v>
      </c>
      <c r="H4092" s="23">
        <v>2</v>
      </c>
      <c r="J4092" s="23">
        <v>3</v>
      </c>
      <c r="L4092" s="23">
        <v>3</v>
      </c>
      <c r="W4092" s="28">
        <f t="shared" si="494"/>
        <v>8</v>
      </c>
    </row>
    <row r="4093" spans="1:23" outlineLevel="2" x14ac:dyDescent="0.25">
      <c r="A4093" s="20" t="s">
        <v>1600</v>
      </c>
      <c r="B4093" s="20">
        <v>1457</v>
      </c>
      <c r="C4093" s="20" t="s">
        <v>136</v>
      </c>
      <c r="D4093" s="20">
        <v>1457</v>
      </c>
      <c r="E4093" s="20" t="s">
        <v>136</v>
      </c>
      <c r="F4093" s="20">
        <v>810</v>
      </c>
      <c r="G4093" s="20" t="s">
        <v>552</v>
      </c>
      <c r="N4093" s="23">
        <v>4</v>
      </c>
      <c r="O4093" s="23">
        <v>6</v>
      </c>
      <c r="W4093" s="28">
        <f t="shared" si="494"/>
        <v>10</v>
      </c>
    </row>
    <row r="4094" spans="1:23" outlineLevel="2" x14ac:dyDescent="0.25">
      <c r="A4094" s="20" t="s">
        <v>1600</v>
      </c>
      <c r="B4094" s="20">
        <v>1457</v>
      </c>
      <c r="C4094" s="20" t="s">
        <v>136</v>
      </c>
      <c r="D4094" s="20">
        <v>826</v>
      </c>
      <c r="E4094" s="20" t="s">
        <v>161</v>
      </c>
      <c r="F4094" s="20">
        <v>830</v>
      </c>
      <c r="G4094" s="20" t="s">
        <v>655</v>
      </c>
      <c r="V4094" s="23">
        <v>1</v>
      </c>
      <c r="W4094" s="28">
        <f t="shared" si="494"/>
        <v>1</v>
      </c>
    </row>
    <row r="4095" spans="1:23" outlineLevel="2" x14ac:dyDescent="0.25">
      <c r="A4095" s="20" t="s">
        <v>1600</v>
      </c>
      <c r="B4095" s="20">
        <v>1457</v>
      </c>
      <c r="C4095" s="20" t="s">
        <v>136</v>
      </c>
      <c r="D4095" s="20">
        <v>480</v>
      </c>
      <c r="E4095" s="20" t="s">
        <v>208</v>
      </c>
      <c r="F4095" s="20">
        <v>484</v>
      </c>
      <c r="G4095" s="20" t="s">
        <v>809</v>
      </c>
      <c r="P4095" s="23">
        <v>1</v>
      </c>
      <c r="W4095" s="28">
        <f t="shared" si="494"/>
        <v>1</v>
      </c>
    </row>
    <row r="4096" spans="1:23" outlineLevel="2" x14ac:dyDescent="0.25">
      <c r="A4096" s="20" t="s">
        <v>1600</v>
      </c>
      <c r="B4096" s="20">
        <v>1457</v>
      </c>
      <c r="C4096" s="20" t="s">
        <v>136</v>
      </c>
      <c r="D4096" s="20">
        <v>518</v>
      </c>
      <c r="E4096" s="20" t="s">
        <v>214</v>
      </c>
      <c r="F4096" s="20">
        <v>520</v>
      </c>
      <c r="G4096" s="20" t="s">
        <v>824</v>
      </c>
      <c r="R4096" s="23">
        <v>1</v>
      </c>
      <c r="W4096" s="28">
        <f t="shared" si="494"/>
        <v>1</v>
      </c>
    </row>
    <row r="4097" spans="1:23" outlineLevel="1" x14ac:dyDescent="0.25">
      <c r="A4097" s="24" t="s">
        <v>2158</v>
      </c>
      <c r="B4097" s="25"/>
      <c r="C4097" s="25"/>
      <c r="D4097" s="25"/>
      <c r="E4097" s="25"/>
      <c r="F4097" s="25"/>
      <c r="G4097" s="25"/>
      <c r="H4097" s="26">
        <f t="shared" ref="H4097:W4097" si="495">SUBTOTAL(9,H4083:H4096)</f>
        <v>16</v>
      </c>
      <c r="I4097" s="26">
        <f t="shared" si="495"/>
        <v>0</v>
      </c>
      <c r="J4097" s="26">
        <f t="shared" si="495"/>
        <v>38</v>
      </c>
      <c r="K4097" s="26">
        <f t="shared" si="495"/>
        <v>50</v>
      </c>
      <c r="L4097" s="26">
        <f t="shared" si="495"/>
        <v>38</v>
      </c>
      <c r="M4097" s="26">
        <f t="shared" si="495"/>
        <v>39</v>
      </c>
      <c r="N4097" s="26">
        <f t="shared" si="495"/>
        <v>42</v>
      </c>
      <c r="O4097" s="26">
        <f t="shared" si="495"/>
        <v>49</v>
      </c>
      <c r="P4097" s="26">
        <f t="shared" si="495"/>
        <v>49</v>
      </c>
      <c r="Q4097" s="26">
        <f t="shared" si="495"/>
        <v>61</v>
      </c>
      <c r="R4097" s="26">
        <f t="shared" si="495"/>
        <v>57</v>
      </c>
      <c r="S4097" s="26">
        <f t="shared" si="495"/>
        <v>52</v>
      </c>
      <c r="T4097" s="26">
        <f t="shared" si="495"/>
        <v>46</v>
      </c>
      <c r="U4097" s="26">
        <f t="shared" si="495"/>
        <v>48</v>
      </c>
      <c r="V4097" s="26">
        <f t="shared" si="495"/>
        <v>68</v>
      </c>
      <c r="W4097" s="28">
        <f t="shared" si="495"/>
        <v>653</v>
      </c>
    </row>
    <row r="4098" spans="1:23" outlineLevel="2" x14ac:dyDescent="0.25">
      <c r="A4098" s="20" t="s">
        <v>1601</v>
      </c>
      <c r="B4098" s="20">
        <v>1002</v>
      </c>
      <c r="C4098" s="20" t="s">
        <v>58</v>
      </c>
      <c r="D4098" s="20">
        <v>1672</v>
      </c>
      <c r="E4098" s="20" t="s">
        <v>94</v>
      </c>
      <c r="F4098" s="20">
        <v>1673</v>
      </c>
      <c r="G4098" s="20" t="s">
        <v>94</v>
      </c>
      <c r="S4098" s="23">
        <v>1</v>
      </c>
      <c r="W4098" s="28">
        <f t="shared" si="494"/>
        <v>1</v>
      </c>
    </row>
    <row r="4099" spans="1:23" outlineLevel="2" x14ac:dyDescent="0.25">
      <c r="A4099" s="20" t="s">
        <v>1601</v>
      </c>
      <c r="B4099" s="20">
        <v>1002</v>
      </c>
      <c r="C4099" s="20" t="s">
        <v>58</v>
      </c>
      <c r="D4099" s="20">
        <v>1500</v>
      </c>
      <c r="E4099" s="20" t="s">
        <v>162</v>
      </c>
      <c r="F4099" s="20">
        <v>692</v>
      </c>
      <c r="G4099" s="20" t="s">
        <v>657</v>
      </c>
      <c r="K4099" s="23">
        <v>2</v>
      </c>
      <c r="L4099" s="23">
        <v>1</v>
      </c>
      <c r="O4099" s="23">
        <v>1</v>
      </c>
      <c r="P4099" s="23">
        <v>2</v>
      </c>
      <c r="W4099" s="28">
        <f t="shared" si="494"/>
        <v>6</v>
      </c>
    </row>
    <row r="4100" spans="1:23" outlineLevel="2" x14ac:dyDescent="0.25">
      <c r="A4100" s="20" t="s">
        <v>1601</v>
      </c>
      <c r="B4100" s="20">
        <v>1002</v>
      </c>
      <c r="C4100" s="20" t="s">
        <v>58</v>
      </c>
      <c r="D4100" s="20">
        <v>1500</v>
      </c>
      <c r="E4100" s="20" t="s">
        <v>162</v>
      </c>
      <c r="F4100" s="20">
        <v>693</v>
      </c>
      <c r="G4100" s="20" t="s">
        <v>658</v>
      </c>
      <c r="Q4100" s="23">
        <v>1</v>
      </c>
      <c r="R4100" s="23">
        <v>2</v>
      </c>
      <c r="S4100" s="23">
        <v>2</v>
      </c>
      <c r="V4100" s="23">
        <v>1</v>
      </c>
      <c r="W4100" s="28">
        <f t="shared" si="494"/>
        <v>6</v>
      </c>
    </row>
    <row r="4101" spans="1:23" outlineLevel="1" x14ac:dyDescent="0.25">
      <c r="A4101" s="24" t="s">
        <v>2159</v>
      </c>
      <c r="B4101" s="25"/>
      <c r="C4101" s="25"/>
      <c r="D4101" s="25"/>
      <c r="E4101" s="25"/>
      <c r="F4101" s="25"/>
      <c r="G4101" s="25"/>
      <c r="H4101" s="26">
        <f t="shared" ref="H4101:W4101" si="496">SUBTOTAL(9,H4098:H4100)</f>
        <v>0</v>
      </c>
      <c r="I4101" s="26">
        <f t="shared" si="496"/>
        <v>0</v>
      </c>
      <c r="J4101" s="26">
        <f t="shared" si="496"/>
        <v>0</v>
      </c>
      <c r="K4101" s="26">
        <f t="shared" si="496"/>
        <v>2</v>
      </c>
      <c r="L4101" s="26">
        <f t="shared" si="496"/>
        <v>1</v>
      </c>
      <c r="M4101" s="26">
        <f t="shared" si="496"/>
        <v>0</v>
      </c>
      <c r="N4101" s="26">
        <f t="shared" si="496"/>
        <v>0</v>
      </c>
      <c r="O4101" s="26">
        <f t="shared" si="496"/>
        <v>1</v>
      </c>
      <c r="P4101" s="26">
        <f t="shared" si="496"/>
        <v>2</v>
      </c>
      <c r="Q4101" s="26">
        <f t="shared" si="496"/>
        <v>1</v>
      </c>
      <c r="R4101" s="26">
        <f t="shared" si="496"/>
        <v>2</v>
      </c>
      <c r="S4101" s="26">
        <f t="shared" si="496"/>
        <v>3</v>
      </c>
      <c r="T4101" s="26">
        <f t="shared" si="496"/>
        <v>0</v>
      </c>
      <c r="U4101" s="26">
        <f t="shared" si="496"/>
        <v>0</v>
      </c>
      <c r="V4101" s="26">
        <f t="shared" si="496"/>
        <v>1</v>
      </c>
      <c r="W4101" s="28">
        <f t="shared" si="496"/>
        <v>13</v>
      </c>
    </row>
    <row r="4102" spans="1:23" outlineLevel="2" x14ac:dyDescent="0.25">
      <c r="A4102" s="20" t="s">
        <v>1602</v>
      </c>
      <c r="B4102" s="20">
        <v>860</v>
      </c>
      <c r="C4102" s="20" t="s">
        <v>166</v>
      </c>
      <c r="D4102" s="20">
        <v>1510</v>
      </c>
      <c r="E4102" s="20" t="s">
        <v>46</v>
      </c>
      <c r="F4102" s="20">
        <v>1511</v>
      </c>
      <c r="G4102" s="20" t="s">
        <v>46</v>
      </c>
      <c r="J4102" s="23">
        <v>3</v>
      </c>
      <c r="K4102" s="23">
        <v>6</v>
      </c>
      <c r="L4102" s="23">
        <v>5</v>
      </c>
      <c r="M4102" s="23">
        <v>8</v>
      </c>
      <c r="N4102" s="23">
        <v>7</v>
      </c>
      <c r="O4102" s="23">
        <v>7</v>
      </c>
      <c r="P4102" s="23">
        <v>7</v>
      </c>
      <c r="Q4102" s="23">
        <v>5</v>
      </c>
      <c r="W4102" s="28">
        <f t="shared" si="494"/>
        <v>48</v>
      </c>
    </row>
    <row r="4103" spans="1:23" outlineLevel="2" x14ac:dyDescent="0.25">
      <c r="A4103" s="20" t="s">
        <v>1602</v>
      </c>
      <c r="B4103" s="20">
        <v>860</v>
      </c>
      <c r="C4103" s="20" t="s">
        <v>166</v>
      </c>
      <c r="D4103" s="20">
        <v>1501</v>
      </c>
      <c r="E4103" s="20" t="s">
        <v>93</v>
      </c>
      <c r="F4103" s="20">
        <v>1502</v>
      </c>
      <c r="G4103" s="20" t="s">
        <v>93</v>
      </c>
      <c r="S4103" s="23">
        <v>6</v>
      </c>
      <c r="T4103" s="23">
        <v>8</v>
      </c>
      <c r="U4103" s="23">
        <v>8</v>
      </c>
      <c r="V4103" s="23">
        <v>4</v>
      </c>
      <c r="W4103" s="28">
        <f t="shared" si="494"/>
        <v>26</v>
      </c>
    </row>
    <row r="4104" spans="1:23" outlineLevel="2" x14ac:dyDescent="0.25">
      <c r="A4104" s="20" t="s">
        <v>1602</v>
      </c>
      <c r="B4104" s="20">
        <v>860</v>
      </c>
      <c r="C4104" s="20" t="s">
        <v>166</v>
      </c>
      <c r="D4104" s="20">
        <v>1672</v>
      </c>
      <c r="E4104" s="20" t="s">
        <v>94</v>
      </c>
      <c r="F4104" s="20">
        <v>1673</v>
      </c>
      <c r="G4104" s="20" t="s">
        <v>94</v>
      </c>
      <c r="S4104" s="23">
        <v>1</v>
      </c>
      <c r="W4104" s="28">
        <f t="shared" si="494"/>
        <v>1</v>
      </c>
    </row>
    <row r="4105" spans="1:23" outlineLevel="2" x14ac:dyDescent="0.25">
      <c r="A4105" s="20" t="s">
        <v>1602</v>
      </c>
      <c r="B4105" s="20">
        <v>860</v>
      </c>
      <c r="C4105" s="20" t="s">
        <v>166</v>
      </c>
      <c r="D4105" s="20">
        <v>1739</v>
      </c>
      <c r="E4105" s="20" t="s">
        <v>96</v>
      </c>
      <c r="F4105" s="20">
        <v>1715</v>
      </c>
      <c r="G4105" s="20" t="s">
        <v>96</v>
      </c>
      <c r="S4105" s="23">
        <v>2</v>
      </c>
      <c r="T4105" s="23">
        <v>1</v>
      </c>
      <c r="V4105" s="23">
        <v>1</v>
      </c>
      <c r="W4105" s="28">
        <f t="shared" si="494"/>
        <v>4</v>
      </c>
    </row>
    <row r="4106" spans="1:23" outlineLevel="2" x14ac:dyDescent="0.25">
      <c r="A4106" s="20" t="s">
        <v>1602</v>
      </c>
      <c r="B4106" s="20">
        <v>860</v>
      </c>
      <c r="C4106" s="20" t="s">
        <v>166</v>
      </c>
      <c r="D4106" s="20">
        <v>1067</v>
      </c>
      <c r="E4106" s="20" t="s">
        <v>97</v>
      </c>
      <c r="F4106" s="20">
        <v>1068</v>
      </c>
      <c r="G4106" s="20" t="s">
        <v>97</v>
      </c>
      <c r="T4106" s="23">
        <v>1</v>
      </c>
      <c r="W4106" s="28">
        <f t="shared" si="494"/>
        <v>1</v>
      </c>
    </row>
    <row r="4107" spans="1:23" outlineLevel="2" x14ac:dyDescent="0.25">
      <c r="A4107" s="20" t="s">
        <v>1602</v>
      </c>
      <c r="B4107" s="20">
        <v>860</v>
      </c>
      <c r="C4107" s="20" t="s">
        <v>166</v>
      </c>
      <c r="D4107" s="20">
        <v>1457</v>
      </c>
      <c r="E4107" s="20" t="s">
        <v>136</v>
      </c>
      <c r="F4107" s="20">
        <v>811</v>
      </c>
      <c r="G4107" s="20" t="s">
        <v>549</v>
      </c>
      <c r="S4107" s="23">
        <v>1</v>
      </c>
      <c r="W4107" s="28">
        <f t="shared" si="494"/>
        <v>1</v>
      </c>
    </row>
    <row r="4108" spans="1:23" outlineLevel="2" x14ac:dyDescent="0.25">
      <c r="A4108" s="20" t="s">
        <v>1602</v>
      </c>
      <c r="B4108" s="20">
        <v>860</v>
      </c>
      <c r="C4108" s="20" t="s">
        <v>166</v>
      </c>
      <c r="D4108" s="20">
        <v>826</v>
      </c>
      <c r="E4108" s="20" t="s">
        <v>161</v>
      </c>
      <c r="F4108" s="20">
        <v>830</v>
      </c>
      <c r="G4108" s="20" t="s">
        <v>655</v>
      </c>
      <c r="U4108" s="23">
        <v>1</v>
      </c>
      <c r="V4108" s="23">
        <v>1</v>
      </c>
      <c r="W4108" s="28">
        <f t="shared" si="494"/>
        <v>2</v>
      </c>
    </row>
    <row r="4109" spans="1:23" outlineLevel="2" x14ac:dyDescent="0.25">
      <c r="A4109" s="20" t="s">
        <v>1602</v>
      </c>
      <c r="B4109" s="20">
        <v>860</v>
      </c>
      <c r="C4109" s="20" t="s">
        <v>166</v>
      </c>
      <c r="D4109" s="20">
        <v>860</v>
      </c>
      <c r="E4109" s="20" t="s">
        <v>166</v>
      </c>
      <c r="F4109" s="20">
        <v>869</v>
      </c>
      <c r="G4109" s="20" t="s">
        <v>674</v>
      </c>
      <c r="K4109" s="23">
        <v>93</v>
      </c>
      <c r="L4109" s="23">
        <v>91</v>
      </c>
      <c r="M4109" s="23">
        <v>83</v>
      </c>
      <c r="W4109" s="28">
        <f t="shared" si="494"/>
        <v>267</v>
      </c>
    </row>
    <row r="4110" spans="1:23" outlineLevel="2" x14ac:dyDescent="0.25">
      <c r="A4110" s="20" t="s">
        <v>1602</v>
      </c>
      <c r="B4110" s="20">
        <v>860</v>
      </c>
      <c r="C4110" s="20" t="s">
        <v>166</v>
      </c>
      <c r="D4110" s="20">
        <v>860</v>
      </c>
      <c r="E4110" s="20" t="s">
        <v>166</v>
      </c>
      <c r="F4110" s="20">
        <v>861</v>
      </c>
      <c r="G4110" s="20" t="s">
        <v>675</v>
      </c>
      <c r="H4110" s="23">
        <v>2</v>
      </c>
      <c r="J4110" s="23">
        <v>3</v>
      </c>
      <c r="K4110" s="23">
        <v>1</v>
      </c>
      <c r="L4110" s="23">
        <v>2</v>
      </c>
      <c r="M4110" s="23">
        <v>2</v>
      </c>
      <c r="N4110" s="23">
        <v>3</v>
      </c>
      <c r="O4110" s="23">
        <v>2</v>
      </c>
      <c r="W4110" s="28">
        <f t="shared" si="494"/>
        <v>15</v>
      </c>
    </row>
    <row r="4111" spans="1:23" outlineLevel="2" x14ac:dyDescent="0.25">
      <c r="A4111" s="20" t="s">
        <v>1602</v>
      </c>
      <c r="B4111" s="20">
        <v>860</v>
      </c>
      <c r="C4111" s="20" t="s">
        <v>166</v>
      </c>
      <c r="D4111" s="20">
        <v>860</v>
      </c>
      <c r="E4111" s="20" t="s">
        <v>166</v>
      </c>
      <c r="F4111" s="20">
        <v>868</v>
      </c>
      <c r="G4111" s="20" t="s">
        <v>676</v>
      </c>
      <c r="N4111" s="23">
        <v>92</v>
      </c>
      <c r="O4111" s="23">
        <v>87</v>
      </c>
      <c r="W4111" s="28">
        <f t="shared" si="494"/>
        <v>179</v>
      </c>
    </row>
    <row r="4112" spans="1:23" outlineLevel="2" x14ac:dyDescent="0.25">
      <c r="A4112" s="20" t="s">
        <v>1602</v>
      </c>
      <c r="B4112" s="20">
        <v>860</v>
      </c>
      <c r="C4112" s="20" t="s">
        <v>166</v>
      </c>
      <c r="D4112" s="20">
        <v>860</v>
      </c>
      <c r="E4112" s="20" t="s">
        <v>166</v>
      </c>
      <c r="F4112" s="20">
        <v>873</v>
      </c>
      <c r="G4112" s="20" t="s">
        <v>677</v>
      </c>
      <c r="J4112" s="23">
        <v>3</v>
      </c>
      <c r="K4112" s="23">
        <v>4</v>
      </c>
      <c r="L4112" s="23">
        <v>3</v>
      </c>
      <c r="M4112" s="23">
        <v>5</v>
      </c>
      <c r="N4112" s="23">
        <v>11</v>
      </c>
      <c r="O4112" s="23">
        <v>9</v>
      </c>
      <c r="P4112" s="23">
        <v>3</v>
      </c>
      <c r="W4112" s="28">
        <f t="shared" si="494"/>
        <v>38</v>
      </c>
    </row>
    <row r="4113" spans="1:23" outlineLevel="2" x14ac:dyDescent="0.25">
      <c r="A4113" s="20" t="s">
        <v>1602</v>
      </c>
      <c r="B4113" s="20">
        <v>860</v>
      </c>
      <c r="C4113" s="20" t="s">
        <v>166</v>
      </c>
      <c r="D4113" s="20">
        <v>860</v>
      </c>
      <c r="E4113" s="20" t="s">
        <v>166</v>
      </c>
      <c r="F4113" s="20">
        <v>865</v>
      </c>
      <c r="G4113" s="20" t="s">
        <v>678</v>
      </c>
      <c r="H4113" s="23">
        <v>52</v>
      </c>
      <c r="J4113" s="23">
        <v>98</v>
      </c>
      <c r="W4113" s="28">
        <f t="shared" si="494"/>
        <v>150</v>
      </c>
    </row>
    <row r="4114" spans="1:23" outlineLevel="2" x14ac:dyDescent="0.25">
      <c r="A4114" s="20" t="s">
        <v>1602</v>
      </c>
      <c r="B4114" s="20">
        <v>860</v>
      </c>
      <c r="C4114" s="20" t="s">
        <v>166</v>
      </c>
      <c r="D4114" s="20">
        <v>860</v>
      </c>
      <c r="E4114" s="20" t="s">
        <v>166</v>
      </c>
      <c r="F4114" s="20">
        <v>867</v>
      </c>
      <c r="G4114" s="20" t="s">
        <v>679</v>
      </c>
      <c r="S4114" s="23">
        <v>108</v>
      </c>
      <c r="T4114" s="23">
        <v>92</v>
      </c>
      <c r="U4114" s="23">
        <v>91</v>
      </c>
      <c r="V4114" s="23">
        <v>104</v>
      </c>
      <c r="W4114" s="28">
        <f t="shared" si="494"/>
        <v>395</v>
      </c>
    </row>
    <row r="4115" spans="1:23" outlineLevel="2" x14ac:dyDescent="0.25">
      <c r="A4115" s="20" t="s">
        <v>1602</v>
      </c>
      <c r="B4115" s="20">
        <v>860</v>
      </c>
      <c r="C4115" s="20" t="s">
        <v>166</v>
      </c>
      <c r="D4115" s="20">
        <v>860</v>
      </c>
      <c r="E4115" s="20" t="s">
        <v>166</v>
      </c>
      <c r="F4115" s="20">
        <v>870</v>
      </c>
      <c r="G4115" s="20" t="s">
        <v>680</v>
      </c>
      <c r="P4115" s="23">
        <v>83</v>
      </c>
      <c r="Q4115" s="23">
        <v>93</v>
      </c>
      <c r="R4115" s="23">
        <v>114</v>
      </c>
      <c r="W4115" s="28">
        <f t="shared" si="494"/>
        <v>290</v>
      </c>
    </row>
    <row r="4116" spans="1:23" outlineLevel="2" x14ac:dyDescent="0.25">
      <c r="A4116" s="20" t="s">
        <v>1602</v>
      </c>
      <c r="B4116" s="20">
        <v>860</v>
      </c>
      <c r="C4116" s="20" t="s">
        <v>166</v>
      </c>
      <c r="D4116" s="20">
        <v>905</v>
      </c>
      <c r="E4116" s="20" t="s">
        <v>170</v>
      </c>
      <c r="F4116" s="20">
        <v>909</v>
      </c>
      <c r="G4116" s="20" t="s">
        <v>695</v>
      </c>
      <c r="S4116" s="23">
        <v>1</v>
      </c>
      <c r="W4116" s="28">
        <f t="shared" si="494"/>
        <v>1</v>
      </c>
    </row>
    <row r="4117" spans="1:23" outlineLevel="2" x14ac:dyDescent="0.25">
      <c r="A4117" s="20" t="s">
        <v>1602</v>
      </c>
      <c r="B4117" s="20">
        <v>860</v>
      </c>
      <c r="C4117" s="20" t="s">
        <v>166</v>
      </c>
      <c r="D4117" s="20">
        <v>905</v>
      </c>
      <c r="E4117" s="20" t="s">
        <v>170</v>
      </c>
      <c r="F4117" s="20">
        <v>911</v>
      </c>
      <c r="G4117" s="20" t="s">
        <v>696</v>
      </c>
      <c r="K4117" s="23">
        <v>1</v>
      </c>
      <c r="W4117" s="28">
        <f t="shared" si="494"/>
        <v>1</v>
      </c>
    </row>
    <row r="4118" spans="1:23" outlineLevel="1" x14ac:dyDescent="0.25">
      <c r="A4118" s="24" t="s">
        <v>2160</v>
      </c>
      <c r="B4118" s="25"/>
      <c r="C4118" s="25"/>
      <c r="D4118" s="25"/>
      <c r="E4118" s="25"/>
      <c r="F4118" s="25"/>
      <c r="G4118" s="25"/>
      <c r="H4118" s="26">
        <f t="shared" ref="H4118:W4118" si="497">SUBTOTAL(9,H4102:H4117)</f>
        <v>54</v>
      </c>
      <c r="I4118" s="26">
        <f t="shared" si="497"/>
        <v>0</v>
      </c>
      <c r="J4118" s="26">
        <f t="shared" si="497"/>
        <v>107</v>
      </c>
      <c r="K4118" s="26">
        <f t="shared" si="497"/>
        <v>105</v>
      </c>
      <c r="L4118" s="26">
        <f t="shared" si="497"/>
        <v>101</v>
      </c>
      <c r="M4118" s="26">
        <f t="shared" si="497"/>
        <v>98</v>
      </c>
      <c r="N4118" s="26">
        <f t="shared" si="497"/>
        <v>113</v>
      </c>
      <c r="O4118" s="26">
        <f t="shared" si="497"/>
        <v>105</v>
      </c>
      <c r="P4118" s="26">
        <f t="shared" si="497"/>
        <v>93</v>
      </c>
      <c r="Q4118" s="26">
        <f t="shared" si="497"/>
        <v>98</v>
      </c>
      <c r="R4118" s="26">
        <f t="shared" si="497"/>
        <v>114</v>
      </c>
      <c r="S4118" s="26">
        <f t="shared" si="497"/>
        <v>119</v>
      </c>
      <c r="T4118" s="26">
        <f t="shared" si="497"/>
        <v>102</v>
      </c>
      <c r="U4118" s="26">
        <f t="shared" si="497"/>
        <v>100</v>
      </c>
      <c r="V4118" s="26">
        <f t="shared" si="497"/>
        <v>110</v>
      </c>
      <c r="W4118" s="28">
        <f t="shared" si="497"/>
        <v>1419</v>
      </c>
    </row>
    <row r="4119" spans="1:23" outlineLevel="2" x14ac:dyDescent="0.25">
      <c r="A4119" s="20" t="s">
        <v>1603</v>
      </c>
      <c r="B4119" s="20">
        <v>860</v>
      </c>
      <c r="C4119" s="20" t="s">
        <v>166</v>
      </c>
      <c r="D4119" s="20">
        <v>1457</v>
      </c>
      <c r="E4119" s="20" t="s">
        <v>136</v>
      </c>
      <c r="F4119" s="20">
        <v>811</v>
      </c>
      <c r="G4119" s="20" t="s">
        <v>549</v>
      </c>
      <c r="T4119" s="23">
        <v>2</v>
      </c>
      <c r="U4119" s="23">
        <v>1</v>
      </c>
      <c r="W4119" s="28">
        <f t="shared" si="494"/>
        <v>3</v>
      </c>
    </row>
    <row r="4120" spans="1:23" outlineLevel="2" x14ac:dyDescent="0.25">
      <c r="A4120" s="20" t="s">
        <v>1603</v>
      </c>
      <c r="B4120" s="20">
        <v>860</v>
      </c>
      <c r="C4120" s="20" t="s">
        <v>166</v>
      </c>
      <c r="D4120" s="20">
        <v>860</v>
      </c>
      <c r="E4120" s="20" t="s">
        <v>166</v>
      </c>
      <c r="F4120" s="20">
        <v>869</v>
      </c>
      <c r="G4120" s="20" t="s">
        <v>674</v>
      </c>
      <c r="M4120" s="23">
        <v>1</v>
      </c>
      <c r="W4120" s="28">
        <f t="shared" si="494"/>
        <v>1</v>
      </c>
    </row>
    <row r="4121" spans="1:23" outlineLevel="2" x14ac:dyDescent="0.25">
      <c r="A4121" s="20" t="s">
        <v>1603</v>
      </c>
      <c r="B4121" s="20">
        <v>860</v>
      </c>
      <c r="C4121" s="20" t="s">
        <v>166</v>
      </c>
      <c r="D4121" s="20">
        <v>860</v>
      </c>
      <c r="E4121" s="20" t="s">
        <v>166</v>
      </c>
      <c r="F4121" s="20">
        <v>873</v>
      </c>
      <c r="G4121" s="20" t="s">
        <v>677</v>
      </c>
      <c r="H4121" s="23">
        <v>2</v>
      </c>
      <c r="J4121" s="23">
        <v>10</v>
      </c>
      <c r="K4121" s="23">
        <v>4</v>
      </c>
      <c r="L4121" s="23">
        <v>8</v>
      </c>
      <c r="M4121" s="23">
        <v>3</v>
      </c>
      <c r="N4121" s="23">
        <v>4</v>
      </c>
      <c r="O4121" s="23">
        <v>3</v>
      </c>
      <c r="P4121" s="23">
        <v>8</v>
      </c>
      <c r="W4121" s="28">
        <f t="shared" si="494"/>
        <v>42</v>
      </c>
    </row>
    <row r="4122" spans="1:23" outlineLevel="2" x14ac:dyDescent="0.25">
      <c r="A4122" s="20" t="s">
        <v>1603</v>
      </c>
      <c r="B4122" s="20">
        <v>860</v>
      </c>
      <c r="C4122" s="20" t="s">
        <v>166</v>
      </c>
      <c r="D4122" s="20">
        <v>860</v>
      </c>
      <c r="E4122" s="20" t="s">
        <v>166</v>
      </c>
      <c r="F4122" s="20">
        <v>865</v>
      </c>
      <c r="G4122" s="20" t="s">
        <v>678</v>
      </c>
      <c r="H4122" s="23">
        <v>1</v>
      </c>
      <c r="W4122" s="28">
        <f t="shared" si="494"/>
        <v>1</v>
      </c>
    </row>
    <row r="4123" spans="1:23" outlineLevel="2" x14ac:dyDescent="0.25">
      <c r="A4123" s="20" t="s">
        <v>1603</v>
      </c>
      <c r="B4123" s="20">
        <v>860</v>
      </c>
      <c r="C4123" s="20" t="s">
        <v>166</v>
      </c>
      <c r="D4123" s="20">
        <v>860</v>
      </c>
      <c r="E4123" s="20" t="s">
        <v>166</v>
      </c>
      <c r="F4123" s="20">
        <v>867</v>
      </c>
      <c r="G4123" s="20" t="s">
        <v>679</v>
      </c>
      <c r="S4123" s="23">
        <v>9</v>
      </c>
      <c r="T4123" s="23">
        <v>8</v>
      </c>
      <c r="U4123" s="23">
        <v>6</v>
      </c>
      <c r="V4123" s="23">
        <v>11</v>
      </c>
      <c r="W4123" s="28">
        <f t="shared" si="494"/>
        <v>34</v>
      </c>
    </row>
    <row r="4124" spans="1:23" outlineLevel="2" x14ac:dyDescent="0.25">
      <c r="A4124" s="20" t="s">
        <v>1603</v>
      </c>
      <c r="B4124" s="20">
        <v>860</v>
      </c>
      <c r="C4124" s="20" t="s">
        <v>166</v>
      </c>
      <c r="D4124" s="20">
        <v>860</v>
      </c>
      <c r="E4124" s="20" t="s">
        <v>166</v>
      </c>
      <c r="F4124" s="20">
        <v>870</v>
      </c>
      <c r="G4124" s="20" t="s">
        <v>680</v>
      </c>
      <c r="Q4124" s="23">
        <v>5</v>
      </c>
      <c r="R4124" s="23">
        <v>10</v>
      </c>
      <c r="W4124" s="28">
        <f t="shared" si="494"/>
        <v>15</v>
      </c>
    </row>
    <row r="4125" spans="1:23" outlineLevel="2" x14ac:dyDescent="0.25">
      <c r="A4125" s="20" t="s">
        <v>1603</v>
      </c>
      <c r="B4125" s="20">
        <v>860</v>
      </c>
      <c r="C4125" s="20" t="s">
        <v>166</v>
      </c>
      <c r="D4125" s="20">
        <v>480</v>
      </c>
      <c r="E4125" s="20" t="s">
        <v>208</v>
      </c>
      <c r="F4125" s="20">
        <v>482</v>
      </c>
      <c r="G4125" s="20" t="s">
        <v>810</v>
      </c>
      <c r="V4125" s="23">
        <v>2</v>
      </c>
      <c r="W4125" s="28">
        <f t="shared" si="494"/>
        <v>2</v>
      </c>
    </row>
    <row r="4126" spans="1:23" outlineLevel="1" x14ac:dyDescent="0.25">
      <c r="A4126" s="24" t="s">
        <v>2161</v>
      </c>
      <c r="B4126" s="25"/>
      <c r="C4126" s="25"/>
      <c r="D4126" s="25"/>
      <c r="E4126" s="25"/>
      <c r="F4126" s="25"/>
      <c r="G4126" s="25"/>
      <c r="H4126" s="26">
        <f t="shared" ref="H4126:W4126" si="498">SUBTOTAL(9,H4119:H4125)</f>
        <v>3</v>
      </c>
      <c r="I4126" s="26">
        <f t="shared" si="498"/>
        <v>0</v>
      </c>
      <c r="J4126" s="26">
        <f t="shared" si="498"/>
        <v>10</v>
      </c>
      <c r="K4126" s="26">
        <f t="shared" si="498"/>
        <v>4</v>
      </c>
      <c r="L4126" s="26">
        <f t="shared" si="498"/>
        <v>8</v>
      </c>
      <c r="M4126" s="26">
        <f t="shared" si="498"/>
        <v>4</v>
      </c>
      <c r="N4126" s="26">
        <f t="shared" si="498"/>
        <v>4</v>
      </c>
      <c r="O4126" s="26">
        <f t="shared" si="498"/>
        <v>3</v>
      </c>
      <c r="P4126" s="26">
        <f t="shared" si="498"/>
        <v>8</v>
      </c>
      <c r="Q4126" s="26">
        <f t="shared" si="498"/>
        <v>5</v>
      </c>
      <c r="R4126" s="26">
        <f t="shared" si="498"/>
        <v>10</v>
      </c>
      <c r="S4126" s="26">
        <f t="shared" si="498"/>
        <v>9</v>
      </c>
      <c r="T4126" s="26">
        <f t="shared" si="498"/>
        <v>10</v>
      </c>
      <c r="U4126" s="26">
        <f t="shared" si="498"/>
        <v>7</v>
      </c>
      <c r="V4126" s="26">
        <f t="shared" si="498"/>
        <v>13</v>
      </c>
      <c r="W4126" s="28">
        <f t="shared" si="498"/>
        <v>98</v>
      </c>
    </row>
    <row r="4127" spans="1:23" outlineLevel="2" x14ac:dyDescent="0.25">
      <c r="A4127" s="20" t="s">
        <v>1604</v>
      </c>
      <c r="B4127" s="20">
        <v>1500</v>
      </c>
      <c r="C4127" s="20" t="s">
        <v>162</v>
      </c>
      <c r="D4127" s="20">
        <v>1266</v>
      </c>
      <c r="E4127" s="20" t="s">
        <v>224</v>
      </c>
      <c r="F4127" s="20">
        <v>1267</v>
      </c>
      <c r="G4127" s="20" t="s">
        <v>839</v>
      </c>
      <c r="U4127" s="23">
        <v>1</v>
      </c>
      <c r="W4127" s="28">
        <f t="shared" si="494"/>
        <v>1</v>
      </c>
    </row>
    <row r="4128" spans="1:23" outlineLevel="2" x14ac:dyDescent="0.25">
      <c r="A4128" s="20" t="s">
        <v>1604</v>
      </c>
      <c r="B4128" s="20">
        <v>1500</v>
      </c>
      <c r="C4128" s="20" t="s">
        <v>162</v>
      </c>
      <c r="D4128" s="20">
        <v>707</v>
      </c>
      <c r="E4128" s="20" t="s">
        <v>146</v>
      </c>
      <c r="F4128" s="20">
        <v>708</v>
      </c>
      <c r="G4128" s="20" t="s">
        <v>595</v>
      </c>
      <c r="H4128" s="23">
        <v>1</v>
      </c>
      <c r="K4128" s="23">
        <v>1</v>
      </c>
      <c r="W4128" s="28">
        <f t="shared" si="494"/>
        <v>2</v>
      </c>
    </row>
    <row r="4129" spans="1:23" outlineLevel="2" x14ac:dyDescent="0.25">
      <c r="A4129" s="20" t="s">
        <v>1604</v>
      </c>
      <c r="B4129" s="20">
        <v>1500</v>
      </c>
      <c r="C4129" s="20" t="s">
        <v>162</v>
      </c>
      <c r="D4129" s="20">
        <v>707</v>
      </c>
      <c r="E4129" s="20" t="s">
        <v>146</v>
      </c>
      <c r="F4129" s="20">
        <v>709</v>
      </c>
      <c r="G4129" s="20" t="s">
        <v>596</v>
      </c>
      <c r="T4129" s="23">
        <v>1</v>
      </c>
      <c r="U4129" s="23">
        <v>1</v>
      </c>
      <c r="W4129" s="28">
        <f t="shared" si="494"/>
        <v>2</v>
      </c>
    </row>
    <row r="4130" spans="1:23" outlineLevel="2" x14ac:dyDescent="0.25">
      <c r="A4130" s="20" t="s">
        <v>1604</v>
      </c>
      <c r="B4130" s="20">
        <v>1500</v>
      </c>
      <c r="C4130" s="20" t="s">
        <v>162</v>
      </c>
      <c r="D4130" s="20">
        <v>707</v>
      </c>
      <c r="E4130" s="20" t="s">
        <v>146</v>
      </c>
      <c r="F4130" s="20">
        <v>711</v>
      </c>
      <c r="G4130" s="20" t="s">
        <v>597</v>
      </c>
      <c r="P4130" s="23">
        <v>1</v>
      </c>
      <c r="Q4130" s="23">
        <v>1</v>
      </c>
      <c r="W4130" s="28">
        <f t="shared" si="494"/>
        <v>2</v>
      </c>
    </row>
    <row r="4131" spans="1:23" outlineLevel="2" x14ac:dyDescent="0.25">
      <c r="A4131" s="20" t="s">
        <v>1604</v>
      </c>
      <c r="B4131" s="20">
        <v>1500</v>
      </c>
      <c r="C4131" s="20" t="s">
        <v>162</v>
      </c>
      <c r="D4131" s="20">
        <v>707</v>
      </c>
      <c r="E4131" s="20" t="s">
        <v>146</v>
      </c>
      <c r="F4131" s="20">
        <v>710</v>
      </c>
      <c r="G4131" s="20" t="s">
        <v>598</v>
      </c>
      <c r="M4131" s="23">
        <v>3</v>
      </c>
      <c r="W4131" s="28">
        <f t="shared" si="494"/>
        <v>3</v>
      </c>
    </row>
    <row r="4132" spans="1:23" outlineLevel="2" x14ac:dyDescent="0.25">
      <c r="A4132" s="20" t="s">
        <v>1604</v>
      </c>
      <c r="B4132" s="20">
        <v>1500</v>
      </c>
      <c r="C4132" s="20" t="s">
        <v>162</v>
      </c>
      <c r="D4132" s="20">
        <v>1500</v>
      </c>
      <c r="E4132" s="20" t="s">
        <v>162</v>
      </c>
      <c r="F4132" s="20">
        <v>1041</v>
      </c>
      <c r="G4132" s="20" t="s">
        <v>659</v>
      </c>
      <c r="H4132" s="23">
        <v>3</v>
      </c>
      <c r="J4132" s="23">
        <v>2</v>
      </c>
      <c r="K4132" s="23">
        <v>4</v>
      </c>
      <c r="L4132" s="23">
        <v>1</v>
      </c>
      <c r="M4132" s="23">
        <v>4</v>
      </c>
      <c r="N4132" s="23">
        <v>2</v>
      </c>
      <c r="O4132" s="23">
        <v>1</v>
      </c>
      <c r="P4132" s="23">
        <v>3</v>
      </c>
      <c r="Q4132" s="23">
        <v>3</v>
      </c>
      <c r="R4132" s="23">
        <v>3</v>
      </c>
      <c r="S4132" s="23">
        <v>4</v>
      </c>
      <c r="T4132" s="23">
        <v>2</v>
      </c>
      <c r="U4132" s="23">
        <v>4</v>
      </c>
      <c r="V4132" s="23">
        <v>2</v>
      </c>
      <c r="W4132" s="28">
        <f t="shared" si="494"/>
        <v>38</v>
      </c>
    </row>
    <row r="4133" spans="1:23" outlineLevel="2" x14ac:dyDescent="0.25">
      <c r="A4133" s="20" t="s">
        <v>1604</v>
      </c>
      <c r="B4133" s="20">
        <v>1500</v>
      </c>
      <c r="C4133" s="20" t="s">
        <v>162</v>
      </c>
      <c r="D4133" s="20">
        <v>957</v>
      </c>
      <c r="E4133" s="20" t="s">
        <v>178</v>
      </c>
      <c r="F4133" s="20">
        <v>958</v>
      </c>
      <c r="G4133" s="20" t="s">
        <v>724</v>
      </c>
      <c r="Q4133" s="23">
        <v>1</v>
      </c>
      <c r="W4133" s="28">
        <f t="shared" si="494"/>
        <v>1</v>
      </c>
    </row>
    <row r="4134" spans="1:23" outlineLevel="2" x14ac:dyDescent="0.25">
      <c r="A4134" s="20" t="s">
        <v>1604</v>
      </c>
      <c r="B4134" s="20">
        <v>1500</v>
      </c>
      <c r="C4134" s="20" t="s">
        <v>162</v>
      </c>
      <c r="D4134" s="20">
        <v>957</v>
      </c>
      <c r="E4134" s="20" t="s">
        <v>178</v>
      </c>
      <c r="F4134" s="20">
        <v>959</v>
      </c>
      <c r="G4134" s="20" t="s">
        <v>725</v>
      </c>
      <c r="T4134" s="23">
        <v>1</v>
      </c>
      <c r="W4134" s="28">
        <f t="shared" si="494"/>
        <v>1</v>
      </c>
    </row>
    <row r="4135" spans="1:23" outlineLevel="1" x14ac:dyDescent="0.25">
      <c r="A4135" s="24" t="s">
        <v>2162</v>
      </c>
      <c r="B4135" s="25"/>
      <c r="C4135" s="25"/>
      <c r="D4135" s="25"/>
      <c r="E4135" s="25"/>
      <c r="F4135" s="25"/>
      <c r="G4135" s="25"/>
      <c r="H4135" s="26">
        <f t="shared" ref="H4135:W4135" si="499">SUBTOTAL(9,H4127:H4134)</f>
        <v>4</v>
      </c>
      <c r="I4135" s="26">
        <f t="shared" si="499"/>
        <v>0</v>
      </c>
      <c r="J4135" s="26">
        <f t="shared" si="499"/>
        <v>2</v>
      </c>
      <c r="K4135" s="26">
        <f t="shared" si="499"/>
        <v>5</v>
      </c>
      <c r="L4135" s="26">
        <f t="shared" si="499"/>
        <v>1</v>
      </c>
      <c r="M4135" s="26">
        <f t="shared" si="499"/>
        <v>7</v>
      </c>
      <c r="N4135" s="26">
        <f t="shared" si="499"/>
        <v>2</v>
      </c>
      <c r="O4135" s="26">
        <f t="shared" si="499"/>
        <v>1</v>
      </c>
      <c r="P4135" s="26">
        <f t="shared" si="499"/>
        <v>4</v>
      </c>
      <c r="Q4135" s="26">
        <f t="shared" si="499"/>
        <v>5</v>
      </c>
      <c r="R4135" s="26">
        <f t="shared" si="499"/>
        <v>3</v>
      </c>
      <c r="S4135" s="26">
        <f t="shared" si="499"/>
        <v>4</v>
      </c>
      <c r="T4135" s="26">
        <f t="shared" si="499"/>
        <v>4</v>
      </c>
      <c r="U4135" s="26">
        <f t="shared" si="499"/>
        <v>6</v>
      </c>
      <c r="V4135" s="26">
        <f t="shared" si="499"/>
        <v>2</v>
      </c>
      <c r="W4135" s="28">
        <f t="shared" si="499"/>
        <v>50</v>
      </c>
    </row>
    <row r="4136" spans="1:23" outlineLevel="2" x14ac:dyDescent="0.25">
      <c r="A4136" s="20" t="s">
        <v>1605</v>
      </c>
      <c r="B4136" s="20">
        <v>1002</v>
      </c>
      <c r="C4136" s="20" t="s">
        <v>58</v>
      </c>
      <c r="D4136" s="20">
        <v>157</v>
      </c>
      <c r="E4136" s="20" t="s">
        <v>53</v>
      </c>
      <c r="F4136" s="20">
        <v>158</v>
      </c>
      <c r="G4136" s="20" t="s">
        <v>328</v>
      </c>
      <c r="M4136" s="23">
        <v>1</v>
      </c>
      <c r="W4136" s="28">
        <f t="shared" si="494"/>
        <v>1</v>
      </c>
    </row>
    <row r="4137" spans="1:23" outlineLevel="1" x14ac:dyDescent="0.25">
      <c r="A4137" s="24" t="s">
        <v>2163</v>
      </c>
      <c r="B4137" s="25"/>
      <c r="C4137" s="25"/>
      <c r="D4137" s="25"/>
      <c r="E4137" s="25"/>
      <c r="F4137" s="25"/>
      <c r="G4137" s="25"/>
      <c r="H4137" s="26">
        <f t="shared" ref="H4137:W4137" si="500">SUBTOTAL(9,H4136:H4136)</f>
        <v>0</v>
      </c>
      <c r="I4137" s="26">
        <f t="shared" si="500"/>
        <v>0</v>
      </c>
      <c r="J4137" s="26">
        <f t="shared" si="500"/>
        <v>0</v>
      </c>
      <c r="K4137" s="26">
        <f t="shared" si="500"/>
        <v>0</v>
      </c>
      <c r="L4137" s="26">
        <f t="shared" si="500"/>
        <v>0</v>
      </c>
      <c r="M4137" s="26">
        <f t="shared" si="500"/>
        <v>1</v>
      </c>
      <c r="N4137" s="26">
        <f t="shared" si="500"/>
        <v>0</v>
      </c>
      <c r="O4137" s="26">
        <f t="shared" si="500"/>
        <v>0</v>
      </c>
      <c r="P4137" s="26">
        <f t="shared" si="500"/>
        <v>0</v>
      </c>
      <c r="Q4137" s="26">
        <f t="shared" si="500"/>
        <v>0</v>
      </c>
      <c r="R4137" s="26">
        <f t="shared" si="500"/>
        <v>0</v>
      </c>
      <c r="S4137" s="26">
        <f t="shared" si="500"/>
        <v>0</v>
      </c>
      <c r="T4137" s="26">
        <f t="shared" si="500"/>
        <v>0</v>
      </c>
      <c r="U4137" s="26">
        <f t="shared" si="500"/>
        <v>0</v>
      </c>
      <c r="V4137" s="26">
        <f t="shared" si="500"/>
        <v>0</v>
      </c>
      <c r="W4137" s="28">
        <f t="shared" si="500"/>
        <v>1</v>
      </c>
    </row>
    <row r="4138" spans="1:23" outlineLevel="2" x14ac:dyDescent="0.25">
      <c r="A4138" s="20" t="s">
        <v>1606</v>
      </c>
      <c r="B4138" s="20">
        <v>976</v>
      </c>
      <c r="C4138" s="20" t="s">
        <v>182</v>
      </c>
      <c r="D4138" s="20">
        <v>1510</v>
      </c>
      <c r="E4138" s="20" t="s">
        <v>46</v>
      </c>
      <c r="F4138" s="20">
        <v>1511</v>
      </c>
      <c r="G4138" s="20" t="s">
        <v>46</v>
      </c>
      <c r="J4138" s="23">
        <v>1</v>
      </c>
      <c r="W4138" s="28">
        <f t="shared" si="494"/>
        <v>1</v>
      </c>
    </row>
    <row r="4139" spans="1:23" outlineLevel="2" x14ac:dyDescent="0.25">
      <c r="A4139" s="20" t="s">
        <v>1606</v>
      </c>
      <c r="B4139" s="20">
        <v>976</v>
      </c>
      <c r="C4139" s="20" t="s">
        <v>182</v>
      </c>
      <c r="D4139" s="20">
        <v>1501</v>
      </c>
      <c r="E4139" s="20" t="s">
        <v>93</v>
      </c>
      <c r="F4139" s="20">
        <v>1502</v>
      </c>
      <c r="G4139" s="20" t="s">
        <v>93</v>
      </c>
      <c r="T4139" s="23">
        <v>1</v>
      </c>
      <c r="U4139" s="23">
        <v>1</v>
      </c>
      <c r="W4139" s="28">
        <f t="shared" si="494"/>
        <v>2</v>
      </c>
    </row>
    <row r="4140" spans="1:23" outlineLevel="2" x14ac:dyDescent="0.25">
      <c r="A4140" s="20" t="s">
        <v>1606</v>
      </c>
      <c r="B4140" s="20">
        <v>976</v>
      </c>
      <c r="C4140" s="20" t="s">
        <v>182</v>
      </c>
      <c r="D4140" s="20">
        <v>976</v>
      </c>
      <c r="E4140" s="20" t="s">
        <v>182</v>
      </c>
      <c r="F4140" s="20">
        <v>983</v>
      </c>
      <c r="G4140" s="20" t="s">
        <v>741</v>
      </c>
      <c r="P4140" s="23">
        <v>16</v>
      </c>
      <c r="Q4140" s="23">
        <v>18</v>
      </c>
      <c r="R4140" s="23">
        <v>11</v>
      </c>
      <c r="W4140" s="28">
        <f t="shared" si="494"/>
        <v>45</v>
      </c>
    </row>
    <row r="4141" spans="1:23" outlineLevel="2" x14ac:dyDescent="0.25">
      <c r="A4141" s="20" t="s">
        <v>1606</v>
      </c>
      <c r="B4141" s="20">
        <v>976</v>
      </c>
      <c r="C4141" s="20" t="s">
        <v>182</v>
      </c>
      <c r="D4141" s="20">
        <v>976</v>
      </c>
      <c r="E4141" s="20" t="s">
        <v>182</v>
      </c>
      <c r="F4141" s="20">
        <v>979</v>
      </c>
      <c r="G4141" s="20" t="s">
        <v>742</v>
      </c>
      <c r="S4141" s="23">
        <v>10</v>
      </c>
      <c r="T4141" s="23">
        <v>12</v>
      </c>
      <c r="U4141" s="23">
        <v>6</v>
      </c>
      <c r="V4141" s="23">
        <v>13</v>
      </c>
      <c r="W4141" s="28">
        <f t="shared" si="494"/>
        <v>41</v>
      </c>
    </row>
    <row r="4142" spans="1:23" outlineLevel="2" x14ac:dyDescent="0.25">
      <c r="A4142" s="20" t="s">
        <v>1606</v>
      </c>
      <c r="B4142" s="20">
        <v>976</v>
      </c>
      <c r="C4142" s="20" t="s">
        <v>182</v>
      </c>
      <c r="D4142" s="20">
        <v>976</v>
      </c>
      <c r="E4142" s="20" t="s">
        <v>182</v>
      </c>
      <c r="F4142" s="20">
        <v>982</v>
      </c>
      <c r="G4142" s="20" t="s">
        <v>744</v>
      </c>
      <c r="H4142" s="23">
        <v>8</v>
      </c>
      <c r="J4142" s="23">
        <v>4</v>
      </c>
      <c r="K4142" s="23">
        <v>6</v>
      </c>
      <c r="L4142" s="23">
        <v>13</v>
      </c>
      <c r="M4142" s="23">
        <v>12</v>
      </c>
      <c r="N4142" s="23">
        <v>10</v>
      </c>
      <c r="O4142" s="23">
        <v>10</v>
      </c>
      <c r="W4142" s="28">
        <f t="shared" si="494"/>
        <v>63</v>
      </c>
    </row>
    <row r="4143" spans="1:23" outlineLevel="2" x14ac:dyDescent="0.25">
      <c r="A4143" s="20" t="s">
        <v>1606</v>
      </c>
      <c r="B4143" s="20">
        <v>976</v>
      </c>
      <c r="C4143" s="20" t="s">
        <v>182</v>
      </c>
      <c r="D4143" s="20">
        <v>628</v>
      </c>
      <c r="E4143" s="20" t="s">
        <v>188</v>
      </c>
      <c r="F4143" s="20">
        <v>630</v>
      </c>
      <c r="G4143" s="20" t="s">
        <v>763</v>
      </c>
      <c r="S4143" s="23">
        <v>1</v>
      </c>
      <c r="W4143" s="28">
        <f t="shared" si="494"/>
        <v>1</v>
      </c>
    </row>
    <row r="4144" spans="1:23" outlineLevel="1" x14ac:dyDescent="0.25">
      <c r="A4144" s="24" t="s">
        <v>2164</v>
      </c>
      <c r="B4144" s="25"/>
      <c r="C4144" s="25"/>
      <c r="D4144" s="25"/>
      <c r="E4144" s="25"/>
      <c r="F4144" s="25"/>
      <c r="G4144" s="25"/>
      <c r="H4144" s="26">
        <f t="shared" ref="H4144:W4144" si="501">SUBTOTAL(9,H4138:H4143)</f>
        <v>8</v>
      </c>
      <c r="I4144" s="26">
        <f t="shared" si="501"/>
        <v>0</v>
      </c>
      <c r="J4144" s="26">
        <f t="shared" si="501"/>
        <v>5</v>
      </c>
      <c r="K4144" s="26">
        <f t="shared" si="501"/>
        <v>6</v>
      </c>
      <c r="L4144" s="26">
        <f t="shared" si="501"/>
        <v>13</v>
      </c>
      <c r="M4144" s="26">
        <f t="shared" si="501"/>
        <v>12</v>
      </c>
      <c r="N4144" s="26">
        <f t="shared" si="501"/>
        <v>10</v>
      </c>
      <c r="O4144" s="26">
        <f t="shared" si="501"/>
        <v>10</v>
      </c>
      <c r="P4144" s="26">
        <f t="shared" si="501"/>
        <v>16</v>
      </c>
      <c r="Q4144" s="26">
        <f t="shared" si="501"/>
        <v>18</v>
      </c>
      <c r="R4144" s="26">
        <f t="shared" si="501"/>
        <v>11</v>
      </c>
      <c r="S4144" s="26">
        <f t="shared" si="501"/>
        <v>11</v>
      </c>
      <c r="T4144" s="26">
        <f t="shared" si="501"/>
        <v>13</v>
      </c>
      <c r="U4144" s="26">
        <f t="shared" si="501"/>
        <v>7</v>
      </c>
      <c r="V4144" s="26">
        <f t="shared" si="501"/>
        <v>13</v>
      </c>
      <c r="W4144" s="28">
        <f t="shared" si="501"/>
        <v>153</v>
      </c>
    </row>
    <row r="4145" spans="1:23" outlineLevel="2" x14ac:dyDescent="0.25">
      <c r="A4145" s="20" t="s">
        <v>1607</v>
      </c>
      <c r="B4145" s="20">
        <v>1451</v>
      </c>
      <c r="C4145" s="20" t="s">
        <v>130</v>
      </c>
      <c r="D4145" s="20">
        <v>1148</v>
      </c>
      <c r="E4145" s="20" t="s">
        <v>228</v>
      </c>
      <c r="F4145" s="20">
        <v>1149</v>
      </c>
      <c r="G4145" s="20" t="s">
        <v>228</v>
      </c>
      <c r="S4145" s="23">
        <v>5</v>
      </c>
      <c r="T4145" s="23">
        <v>2</v>
      </c>
      <c r="U4145" s="23">
        <v>2</v>
      </c>
      <c r="V4145" s="23">
        <v>3</v>
      </c>
      <c r="W4145" s="28">
        <f t="shared" si="494"/>
        <v>12</v>
      </c>
    </row>
    <row r="4146" spans="1:23" outlineLevel="2" x14ac:dyDescent="0.25">
      <c r="A4146" s="20" t="s">
        <v>1607</v>
      </c>
      <c r="B4146" s="20">
        <v>1451</v>
      </c>
      <c r="C4146" s="20" t="s">
        <v>130</v>
      </c>
      <c r="D4146" s="20">
        <v>235</v>
      </c>
      <c r="E4146" s="20" t="s">
        <v>81</v>
      </c>
      <c r="F4146" s="20">
        <v>236</v>
      </c>
      <c r="G4146" s="20" t="s">
        <v>369</v>
      </c>
      <c r="J4146" s="23">
        <v>1</v>
      </c>
      <c r="L4146" s="23">
        <v>1</v>
      </c>
      <c r="N4146" s="23">
        <v>1</v>
      </c>
      <c r="W4146" s="28">
        <f t="shared" si="494"/>
        <v>3</v>
      </c>
    </row>
    <row r="4147" spans="1:23" outlineLevel="2" x14ac:dyDescent="0.25">
      <c r="A4147" s="20" t="s">
        <v>1607</v>
      </c>
      <c r="B4147" s="20">
        <v>1451</v>
      </c>
      <c r="C4147" s="20" t="s">
        <v>130</v>
      </c>
      <c r="D4147" s="20">
        <v>1213</v>
      </c>
      <c r="E4147" s="20" t="s">
        <v>240</v>
      </c>
      <c r="F4147" s="20">
        <v>1214</v>
      </c>
      <c r="G4147" s="20" t="s">
        <v>240</v>
      </c>
      <c r="S4147" s="23">
        <v>1</v>
      </c>
      <c r="T4147" s="23">
        <v>1</v>
      </c>
      <c r="W4147" s="28">
        <f t="shared" si="494"/>
        <v>2</v>
      </c>
    </row>
    <row r="4148" spans="1:23" outlineLevel="2" x14ac:dyDescent="0.25">
      <c r="A4148" s="20" t="s">
        <v>1607</v>
      </c>
      <c r="B4148" s="20">
        <v>1451</v>
      </c>
      <c r="C4148" s="20" t="s">
        <v>130</v>
      </c>
      <c r="D4148" s="20">
        <v>1451</v>
      </c>
      <c r="E4148" s="20" t="s">
        <v>130</v>
      </c>
      <c r="F4148" s="20">
        <v>348</v>
      </c>
      <c r="G4148" s="20" t="s">
        <v>506</v>
      </c>
      <c r="M4148" s="23">
        <v>1</v>
      </c>
      <c r="N4148" s="23">
        <v>1</v>
      </c>
      <c r="O4148" s="23">
        <v>1</v>
      </c>
      <c r="P4148" s="23">
        <v>1</v>
      </c>
      <c r="W4148" s="28">
        <f t="shared" si="494"/>
        <v>4</v>
      </c>
    </row>
    <row r="4149" spans="1:23" outlineLevel="2" x14ac:dyDescent="0.25">
      <c r="A4149" s="20" t="s">
        <v>1607</v>
      </c>
      <c r="B4149" s="20">
        <v>1451</v>
      </c>
      <c r="C4149" s="20" t="s">
        <v>130</v>
      </c>
      <c r="D4149" s="20">
        <v>1451</v>
      </c>
      <c r="E4149" s="20" t="s">
        <v>130</v>
      </c>
      <c r="F4149" s="20">
        <v>439</v>
      </c>
      <c r="G4149" s="20" t="s">
        <v>507</v>
      </c>
      <c r="H4149" s="23">
        <v>2</v>
      </c>
      <c r="W4149" s="28">
        <f t="shared" si="494"/>
        <v>2</v>
      </c>
    </row>
    <row r="4150" spans="1:23" outlineLevel="2" x14ac:dyDescent="0.25">
      <c r="A4150" s="20" t="s">
        <v>1607</v>
      </c>
      <c r="B4150" s="20">
        <v>1451</v>
      </c>
      <c r="C4150" s="20" t="s">
        <v>130</v>
      </c>
      <c r="D4150" s="20">
        <v>1451</v>
      </c>
      <c r="E4150" s="20" t="s">
        <v>130</v>
      </c>
      <c r="F4150" s="20">
        <v>517</v>
      </c>
      <c r="G4150" s="20" t="s">
        <v>509</v>
      </c>
      <c r="J4150" s="23">
        <v>1</v>
      </c>
      <c r="K4150" s="23">
        <v>3</v>
      </c>
      <c r="L4150" s="23">
        <v>3</v>
      </c>
      <c r="M4150" s="23">
        <v>7</v>
      </c>
      <c r="N4150" s="23">
        <v>3</v>
      </c>
      <c r="O4150" s="23">
        <v>4</v>
      </c>
      <c r="P4150" s="23">
        <v>7</v>
      </c>
      <c r="Q4150" s="23">
        <v>5</v>
      </c>
      <c r="R4150" s="23">
        <v>2</v>
      </c>
      <c r="W4150" s="28">
        <f t="shared" si="494"/>
        <v>35</v>
      </c>
    </row>
    <row r="4151" spans="1:23" outlineLevel="2" x14ac:dyDescent="0.25">
      <c r="A4151" s="20" t="s">
        <v>1607</v>
      </c>
      <c r="B4151" s="20">
        <v>1451</v>
      </c>
      <c r="C4151" s="20" t="s">
        <v>130</v>
      </c>
      <c r="D4151" s="20">
        <v>765</v>
      </c>
      <c r="E4151" s="20" t="s">
        <v>156</v>
      </c>
      <c r="F4151" s="20">
        <v>773</v>
      </c>
      <c r="G4151" s="20" t="s">
        <v>634</v>
      </c>
      <c r="Q4151" s="23">
        <v>1</v>
      </c>
      <c r="W4151" s="28">
        <f t="shared" si="494"/>
        <v>1</v>
      </c>
    </row>
    <row r="4152" spans="1:23" outlineLevel="2" x14ac:dyDescent="0.25">
      <c r="A4152" s="20" t="s">
        <v>1607</v>
      </c>
      <c r="B4152" s="20">
        <v>1451</v>
      </c>
      <c r="C4152" s="20" t="s">
        <v>130</v>
      </c>
      <c r="D4152" s="20">
        <v>765</v>
      </c>
      <c r="E4152" s="20" t="s">
        <v>156</v>
      </c>
      <c r="F4152" s="20">
        <v>770</v>
      </c>
      <c r="G4152" s="20" t="s">
        <v>635</v>
      </c>
      <c r="V4152" s="23">
        <v>1</v>
      </c>
      <c r="W4152" s="28">
        <f t="shared" si="494"/>
        <v>1</v>
      </c>
    </row>
    <row r="4153" spans="1:23" outlineLevel="2" x14ac:dyDescent="0.25">
      <c r="A4153" s="20" t="s">
        <v>1607</v>
      </c>
      <c r="B4153" s="20">
        <v>1451</v>
      </c>
      <c r="C4153" s="20" t="s">
        <v>130</v>
      </c>
      <c r="D4153" s="20">
        <v>765</v>
      </c>
      <c r="E4153" s="20" t="s">
        <v>156</v>
      </c>
      <c r="F4153" s="20">
        <v>772</v>
      </c>
      <c r="G4153" s="20" t="s">
        <v>637</v>
      </c>
      <c r="J4153" s="23">
        <v>1</v>
      </c>
      <c r="K4153" s="23">
        <v>1</v>
      </c>
      <c r="L4153" s="23">
        <v>2</v>
      </c>
      <c r="O4153" s="23">
        <v>1</v>
      </c>
      <c r="P4153" s="23">
        <v>1</v>
      </c>
      <c r="W4153" s="28">
        <f t="shared" si="494"/>
        <v>6</v>
      </c>
    </row>
    <row r="4154" spans="1:23" outlineLevel="2" x14ac:dyDescent="0.25">
      <c r="A4154" s="20" t="s">
        <v>1607</v>
      </c>
      <c r="B4154" s="20">
        <v>1451</v>
      </c>
      <c r="C4154" s="20" t="s">
        <v>130</v>
      </c>
      <c r="D4154" s="20">
        <v>480</v>
      </c>
      <c r="E4154" s="20" t="s">
        <v>208</v>
      </c>
      <c r="F4154" s="20">
        <v>482</v>
      </c>
      <c r="G4154" s="20" t="s">
        <v>810</v>
      </c>
      <c r="V4154" s="23">
        <v>1</v>
      </c>
      <c r="W4154" s="28">
        <f t="shared" si="494"/>
        <v>1</v>
      </c>
    </row>
    <row r="4155" spans="1:23" outlineLevel="1" x14ac:dyDescent="0.25">
      <c r="A4155" s="24" t="s">
        <v>2165</v>
      </c>
      <c r="B4155" s="25"/>
      <c r="C4155" s="25"/>
      <c r="D4155" s="25"/>
      <c r="E4155" s="25"/>
      <c r="F4155" s="25"/>
      <c r="G4155" s="25"/>
      <c r="H4155" s="26">
        <f t="shared" ref="H4155:W4155" si="502">SUBTOTAL(9,H4145:H4154)</f>
        <v>2</v>
      </c>
      <c r="I4155" s="26">
        <f t="shared" si="502"/>
        <v>0</v>
      </c>
      <c r="J4155" s="26">
        <f t="shared" si="502"/>
        <v>3</v>
      </c>
      <c r="K4155" s="26">
        <f t="shared" si="502"/>
        <v>4</v>
      </c>
      <c r="L4155" s="26">
        <f t="shared" si="502"/>
        <v>6</v>
      </c>
      <c r="M4155" s="26">
        <f t="shared" si="502"/>
        <v>8</v>
      </c>
      <c r="N4155" s="26">
        <f t="shared" si="502"/>
        <v>5</v>
      </c>
      <c r="O4155" s="26">
        <f t="shared" si="502"/>
        <v>6</v>
      </c>
      <c r="P4155" s="26">
        <f t="shared" si="502"/>
        <v>9</v>
      </c>
      <c r="Q4155" s="26">
        <f t="shared" si="502"/>
        <v>6</v>
      </c>
      <c r="R4155" s="26">
        <f t="shared" si="502"/>
        <v>2</v>
      </c>
      <c r="S4155" s="26">
        <f t="shared" si="502"/>
        <v>6</v>
      </c>
      <c r="T4155" s="26">
        <f t="shared" si="502"/>
        <v>3</v>
      </c>
      <c r="U4155" s="26">
        <f t="shared" si="502"/>
        <v>2</v>
      </c>
      <c r="V4155" s="26">
        <f t="shared" si="502"/>
        <v>5</v>
      </c>
      <c r="W4155" s="28">
        <f t="shared" si="502"/>
        <v>67</v>
      </c>
    </row>
    <row r="4156" spans="1:23" outlineLevel="2" x14ac:dyDescent="0.25">
      <c r="A4156" s="20" t="s">
        <v>1608</v>
      </c>
      <c r="B4156" s="20">
        <v>1462</v>
      </c>
      <c r="C4156" s="20" t="s">
        <v>142</v>
      </c>
      <c r="D4156" s="20">
        <v>1462</v>
      </c>
      <c r="E4156" s="20" t="s">
        <v>142</v>
      </c>
      <c r="F4156" s="20">
        <v>1046</v>
      </c>
      <c r="G4156" s="20" t="s">
        <v>583</v>
      </c>
      <c r="J4156" s="23">
        <v>1</v>
      </c>
      <c r="K4156" s="23">
        <v>2</v>
      </c>
      <c r="L4156" s="23">
        <v>2</v>
      </c>
      <c r="M4156" s="23">
        <v>1</v>
      </c>
      <c r="N4156" s="23">
        <v>3</v>
      </c>
      <c r="P4156" s="23">
        <v>1</v>
      </c>
      <c r="Q4156" s="23">
        <v>2</v>
      </c>
      <c r="W4156" s="28">
        <f t="shared" si="494"/>
        <v>12</v>
      </c>
    </row>
    <row r="4157" spans="1:23" outlineLevel="2" x14ac:dyDescent="0.25">
      <c r="A4157" s="20" t="s">
        <v>1608</v>
      </c>
      <c r="B4157" s="20">
        <v>1462</v>
      </c>
      <c r="C4157" s="20" t="s">
        <v>142</v>
      </c>
      <c r="D4157" s="20">
        <v>1462</v>
      </c>
      <c r="E4157" s="20" t="s">
        <v>142</v>
      </c>
      <c r="F4157" s="20">
        <v>1353</v>
      </c>
      <c r="G4157" s="20" t="s">
        <v>584</v>
      </c>
      <c r="K4157" s="23">
        <v>1</v>
      </c>
      <c r="N4157" s="23">
        <v>1</v>
      </c>
      <c r="W4157" s="28">
        <f t="shared" si="494"/>
        <v>2</v>
      </c>
    </row>
    <row r="4158" spans="1:23" outlineLevel="2" x14ac:dyDescent="0.25">
      <c r="A4158" s="20" t="s">
        <v>1608</v>
      </c>
      <c r="B4158" s="20">
        <v>1462</v>
      </c>
      <c r="C4158" s="20" t="s">
        <v>142</v>
      </c>
      <c r="D4158" s="20">
        <v>1462</v>
      </c>
      <c r="E4158" s="20" t="s">
        <v>142</v>
      </c>
      <c r="F4158" s="20">
        <v>1035</v>
      </c>
      <c r="G4158" s="20" t="s">
        <v>585</v>
      </c>
      <c r="S4158" s="23">
        <v>2</v>
      </c>
      <c r="T4158" s="23">
        <v>2</v>
      </c>
      <c r="U4158" s="23">
        <v>2</v>
      </c>
      <c r="V4158" s="23">
        <v>2</v>
      </c>
      <c r="W4158" s="28">
        <f t="shared" si="494"/>
        <v>8</v>
      </c>
    </row>
    <row r="4159" spans="1:23" outlineLevel="1" x14ac:dyDescent="0.25">
      <c r="A4159" s="24" t="s">
        <v>2166</v>
      </c>
      <c r="B4159" s="25"/>
      <c r="C4159" s="25"/>
      <c r="D4159" s="25"/>
      <c r="E4159" s="25"/>
      <c r="F4159" s="25"/>
      <c r="G4159" s="25"/>
      <c r="H4159" s="26">
        <f t="shared" ref="H4159:W4159" si="503">SUBTOTAL(9,H4156:H4158)</f>
        <v>0</v>
      </c>
      <c r="I4159" s="26">
        <f t="shared" si="503"/>
        <v>0</v>
      </c>
      <c r="J4159" s="26">
        <f t="shared" si="503"/>
        <v>1</v>
      </c>
      <c r="K4159" s="26">
        <f t="shared" si="503"/>
        <v>3</v>
      </c>
      <c r="L4159" s="26">
        <f t="shared" si="503"/>
        <v>2</v>
      </c>
      <c r="M4159" s="26">
        <f t="shared" si="503"/>
        <v>1</v>
      </c>
      <c r="N4159" s="26">
        <f t="shared" si="503"/>
        <v>4</v>
      </c>
      <c r="O4159" s="26">
        <f t="shared" si="503"/>
        <v>0</v>
      </c>
      <c r="P4159" s="26">
        <f t="shared" si="503"/>
        <v>1</v>
      </c>
      <c r="Q4159" s="26">
        <f t="shared" si="503"/>
        <v>2</v>
      </c>
      <c r="R4159" s="26">
        <f t="shared" si="503"/>
        <v>0</v>
      </c>
      <c r="S4159" s="26">
        <f t="shared" si="503"/>
        <v>2</v>
      </c>
      <c r="T4159" s="26">
        <f t="shared" si="503"/>
        <v>2</v>
      </c>
      <c r="U4159" s="26">
        <f t="shared" si="503"/>
        <v>2</v>
      </c>
      <c r="V4159" s="26">
        <f t="shared" si="503"/>
        <v>2</v>
      </c>
      <c r="W4159" s="28">
        <f t="shared" si="503"/>
        <v>22</v>
      </c>
    </row>
    <row r="4160" spans="1:23" outlineLevel="2" x14ac:dyDescent="0.25">
      <c r="A4160" s="20" t="s">
        <v>1609</v>
      </c>
      <c r="B4160" s="20">
        <v>743</v>
      </c>
      <c r="C4160" s="20" t="s">
        <v>152</v>
      </c>
      <c r="D4160" s="20">
        <v>1672</v>
      </c>
      <c r="E4160" s="20" t="s">
        <v>94</v>
      </c>
      <c r="F4160" s="20">
        <v>1673</v>
      </c>
      <c r="G4160" s="20" t="s">
        <v>94</v>
      </c>
      <c r="V4160" s="23">
        <v>2</v>
      </c>
      <c r="W4160" s="28">
        <f t="shared" si="494"/>
        <v>2</v>
      </c>
    </row>
    <row r="4161" spans="1:23" outlineLevel="2" x14ac:dyDescent="0.25">
      <c r="A4161" s="20" t="s">
        <v>1609</v>
      </c>
      <c r="B4161" s="20">
        <v>743</v>
      </c>
      <c r="C4161" s="20" t="s">
        <v>152</v>
      </c>
      <c r="D4161" s="20">
        <v>743</v>
      </c>
      <c r="E4161" s="20" t="s">
        <v>152</v>
      </c>
      <c r="F4161" s="20">
        <v>746</v>
      </c>
      <c r="G4161" s="20" t="s">
        <v>613</v>
      </c>
      <c r="H4161" s="23">
        <v>69</v>
      </c>
      <c r="I4161" s="23">
        <v>4</v>
      </c>
      <c r="J4161" s="23">
        <v>56</v>
      </c>
      <c r="K4161" s="23">
        <v>76</v>
      </c>
      <c r="L4161" s="23">
        <v>95</v>
      </c>
      <c r="M4161" s="23">
        <v>83</v>
      </c>
      <c r="W4161" s="28">
        <f t="shared" ref="W4161:W4230" si="504">SUM(H4161:V4161)</f>
        <v>383</v>
      </c>
    </row>
    <row r="4162" spans="1:23" outlineLevel="2" x14ac:dyDescent="0.25">
      <c r="A4162" s="20" t="s">
        <v>1609</v>
      </c>
      <c r="B4162" s="20">
        <v>743</v>
      </c>
      <c r="C4162" s="20" t="s">
        <v>152</v>
      </c>
      <c r="D4162" s="20">
        <v>743</v>
      </c>
      <c r="E4162" s="20" t="s">
        <v>152</v>
      </c>
      <c r="F4162" s="20">
        <v>744</v>
      </c>
      <c r="G4162" s="20" t="s">
        <v>614</v>
      </c>
      <c r="I4162" s="23">
        <v>3</v>
      </c>
      <c r="J4162" s="23">
        <v>3</v>
      </c>
      <c r="K4162" s="23">
        <v>2</v>
      </c>
      <c r="L4162" s="23">
        <v>2</v>
      </c>
      <c r="M4162" s="23">
        <v>1</v>
      </c>
      <c r="W4162" s="28">
        <f t="shared" si="504"/>
        <v>11</v>
      </c>
    </row>
    <row r="4163" spans="1:23" outlineLevel="2" x14ac:dyDescent="0.25">
      <c r="A4163" s="20" t="s">
        <v>1609</v>
      </c>
      <c r="B4163" s="20">
        <v>743</v>
      </c>
      <c r="C4163" s="20" t="s">
        <v>152</v>
      </c>
      <c r="D4163" s="20">
        <v>743</v>
      </c>
      <c r="E4163" s="20" t="s">
        <v>152</v>
      </c>
      <c r="F4163" s="20">
        <v>747</v>
      </c>
      <c r="G4163" s="20" t="s">
        <v>615</v>
      </c>
      <c r="N4163" s="23">
        <v>80</v>
      </c>
      <c r="O4163" s="23">
        <v>106</v>
      </c>
      <c r="W4163" s="28">
        <f t="shared" si="504"/>
        <v>186</v>
      </c>
    </row>
    <row r="4164" spans="1:23" outlineLevel="2" x14ac:dyDescent="0.25">
      <c r="A4164" s="20" t="s">
        <v>1609</v>
      </c>
      <c r="B4164" s="20">
        <v>743</v>
      </c>
      <c r="C4164" s="20" t="s">
        <v>152</v>
      </c>
      <c r="D4164" s="20">
        <v>743</v>
      </c>
      <c r="E4164" s="20" t="s">
        <v>152</v>
      </c>
      <c r="F4164" s="20">
        <v>748</v>
      </c>
      <c r="G4164" s="20" t="s">
        <v>616</v>
      </c>
      <c r="S4164" s="23">
        <v>112</v>
      </c>
      <c r="T4164" s="23">
        <v>92</v>
      </c>
      <c r="U4164" s="23">
        <v>110</v>
      </c>
      <c r="V4164" s="23">
        <v>97</v>
      </c>
      <c r="W4164" s="28">
        <f t="shared" si="504"/>
        <v>411</v>
      </c>
    </row>
    <row r="4165" spans="1:23" outlineLevel="2" x14ac:dyDescent="0.25">
      <c r="A4165" s="20" t="s">
        <v>1609</v>
      </c>
      <c r="B4165" s="20">
        <v>743</v>
      </c>
      <c r="C4165" s="20" t="s">
        <v>152</v>
      </c>
      <c r="D4165" s="20">
        <v>743</v>
      </c>
      <c r="E4165" s="20" t="s">
        <v>152</v>
      </c>
      <c r="F4165" s="20">
        <v>745</v>
      </c>
      <c r="G4165" s="20" t="s">
        <v>617</v>
      </c>
      <c r="P4165" s="23">
        <v>90</v>
      </c>
      <c r="Q4165" s="23">
        <v>105</v>
      </c>
      <c r="R4165" s="23">
        <v>94</v>
      </c>
      <c r="W4165" s="28">
        <f t="shared" si="504"/>
        <v>289</v>
      </c>
    </row>
    <row r="4166" spans="1:23" outlineLevel="2" x14ac:dyDescent="0.25">
      <c r="A4166" s="20" t="s">
        <v>1609</v>
      </c>
      <c r="B4166" s="20">
        <v>743</v>
      </c>
      <c r="C4166" s="20" t="s">
        <v>152</v>
      </c>
      <c r="D4166" s="20">
        <v>542</v>
      </c>
      <c r="E4166" s="20" t="s">
        <v>219</v>
      </c>
      <c r="F4166" s="20">
        <v>543</v>
      </c>
      <c r="G4166" s="20" t="s">
        <v>836</v>
      </c>
      <c r="J4166" s="23">
        <v>1</v>
      </c>
      <c r="W4166" s="28">
        <f t="shared" si="504"/>
        <v>1</v>
      </c>
    </row>
    <row r="4167" spans="1:23" outlineLevel="1" x14ac:dyDescent="0.25">
      <c r="A4167" s="24" t="s">
        <v>2167</v>
      </c>
      <c r="B4167" s="25"/>
      <c r="C4167" s="25"/>
      <c r="D4167" s="25"/>
      <c r="E4167" s="25"/>
      <c r="F4167" s="25"/>
      <c r="G4167" s="25"/>
      <c r="H4167" s="26">
        <f t="shared" ref="H4167:W4167" si="505">SUBTOTAL(9,H4160:H4166)</f>
        <v>69</v>
      </c>
      <c r="I4167" s="26">
        <f t="shared" si="505"/>
        <v>7</v>
      </c>
      <c r="J4167" s="26">
        <f t="shared" si="505"/>
        <v>60</v>
      </c>
      <c r="K4167" s="26">
        <f t="shared" si="505"/>
        <v>78</v>
      </c>
      <c r="L4167" s="26">
        <f t="shared" si="505"/>
        <v>97</v>
      </c>
      <c r="M4167" s="26">
        <f t="shared" si="505"/>
        <v>84</v>
      </c>
      <c r="N4167" s="26">
        <f t="shared" si="505"/>
        <v>80</v>
      </c>
      <c r="O4167" s="26">
        <f t="shared" si="505"/>
        <v>106</v>
      </c>
      <c r="P4167" s="26">
        <f t="shared" si="505"/>
        <v>90</v>
      </c>
      <c r="Q4167" s="26">
        <f t="shared" si="505"/>
        <v>105</v>
      </c>
      <c r="R4167" s="26">
        <f t="shared" si="505"/>
        <v>94</v>
      </c>
      <c r="S4167" s="26">
        <f t="shared" si="505"/>
        <v>112</v>
      </c>
      <c r="T4167" s="26">
        <f t="shared" si="505"/>
        <v>92</v>
      </c>
      <c r="U4167" s="26">
        <f t="shared" si="505"/>
        <v>110</v>
      </c>
      <c r="V4167" s="26">
        <f t="shared" si="505"/>
        <v>99</v>
      </c>
      <c r="W4167" s="28">
        <f t="shared" si="505"/>
        <v>1283</v>
      </c>
    </row>
    <row r="4168" spans="1:23" outlineLevel="2" x14ac:dyDescent="0.25">
      <c r="A4168" s="20" t="s">
        <v>1610</v>
      </c>
      <c r="B4168" s="20">
        <v>440</v>
      </c>
      <c r="C4168" s="20" t="s">
        <v>198</v>
      </c>
      <c r="D4168" s="20">
        <v>1054</v>
      </c>
      <c r="E4168" s="20" t="s">
        <v>69</v>
      </c>
      <c r="F4168" s="20">
        <v>1055</v>
      </c>
      <c r="G4168" s="20" t="s">
        <v>356</v>
      </c>
      <c r="K4168" s="23">
        <v>1</v>
      </c>
      <c r="L4168" s="23">
        <v>2</v>
      </c>
      <c r="M4168" s="23">
        <v>1</v>
      </c>
      <c r="O4168" s="23">
        <v>1</v>
      </c>
      <c r="W4168" s="28">
        <f t="shared" si="504"/>
        <v>5</v>
      </c>
    </row>
    <row r="4169" spans="1:23" outlineLevel="2" x14ac:dyDescent="0.25">
      <c r="A4169" s="20" t="s">
        <v>1610</v>
      </c>
      <c r="B4169" s="20">
        <v>440</v>
      </c>
      <c r="C4169" s="20" t="s">
        <v>198</v>
      </c>
      <c r="D4169" s="20">
        <v>235</v>
      </c>
      <c r="E4169" s="20" t="s">
        <v>81</v>
      </c>
      <c r="F4169" s="20">
        <v>236</v>
      </c>
      <c r="G4169" s="20" t="s">
        <v>369</v>
      </c>
      <c r="L4169" s="23">
        <v>1</v>
      </c>
      <c r="W4169" s="28">
        <f t="shared" si="504"/>
        <v>1</v>
      </c>
    </row>
    <row r="4170" spans="1:23" outlineLevel="2" x14ac:dyDescent="0.25">
      <c r="A4170" s="20" t="s">
        <v>1610</v>
      </c>
      <c r="B4170" s="20">
        <v>440</v>
      </c>
      <c r="C4170" s="20" t="s">
        <v>198</v>
      </c>
      <c r="D4170" s="20">
        <v>1213</v>
      </c>
      <c r="E4170" s="20" t="s">
        <v>240</v>
      </c>
      <c r="F4170" s="20">
        <v>1214</v>
      </c>
      <c r="G4170" s="20" t="s">
        <v>240</v>
      </c>
      <c r="S4170" s="23">
        <v>8</v>
      </c>
      <c r="T4170" s="23">
        <v>11</v>
      </c>
      <c r="U4170" s="23">
        <v>3</v>
      </c>
      <c r="V4170" s="23">
        <v>11</v>
      </c>
      <c r="W4170" s="28">
        <f t="shared" si="504"/>
        <v>33</v>
      </c>
    </row>
    <row r="4171" spans="1:23" outlineLevel="2" x14ac:dyDescent="0.25">
      <c r="A4171" s="20" t="s">
        <v>1610</v>
      </c>
      <c r="B4171" s="20">
        <v>440</v>
      </c>
      <c r="C4171" s="20" t="s">
        <v>198</v>
      </c>
      <c r="D4171" s="20">
        <v>440</v>
      </c>
      <c r="E4171" s="20" t="s">
        <v>198</v>
      </c>
      <c r="F4171" s="20">
        <v>441</v>
      </c>
      <c r="G4171" s="20" t="s">
        <v>790</v>
      </c>
      <c r="J4171" s="23">
        <v>5</v>
      </c>
      <c r="K4171" s="23">
        <v>4</v>
      </c>
      <c r="L4171" s="23">
        <v>9</v>
      </c>
      <c r="M4171" s="23">
        <v>3</v>
      </c>
      <c r="N4171" s="23">
        <v>8</v>
      </c>
      <c r="O4171" s="23">
        <v>6</v>
      </c>
      <c r="P4171" s="23">
        <v>9</v>
      </c>
      <c r="Q4171" s="23">
        <v>2</v>
      </c>
      <c r="R4171" s="23">
        <v>4</v>
      </c>
      <c r="W4171" s="28">
        <f t="shared" si="504"/>
        <v>50</v>
      </c>
    </row>
    <row r="4172" spans="1:23" outlineLevel="1" x14ac:dyDescent="0.25">
      <c r="A4172" s="24" t="s">
        <v>2168</v>
      </c>
      <c r="B4172" s="25"/>
      <c r="C4172" s="25"/>
      <c r="D4172" s="25"/>
      <c r="E4172" s="25"/>
      <c r="F4172" s="25"/>
      <c r="G4172" s="25"/>
      <c r="H4172" s="26">
        <f t="shared" ref="H4172:W4172" si="506">SUBTOTAL(9,H4168:H4171)</f>
        <v>0</v>
      </c>
      <c r="I4172" s="26">
        <f t="shared" si="506"/>
        <v>0</v>
      </c>
      <c r="J4172" s="26">
        <f t="shared" si="506"/>
        <v>5</v>
      </c>
      <c r="K4172" s="26">
        <f t="shared" si="506"/>
        <v>5</v>
      </c>
      <c r="L4172" s="26">
        <f t="shared" si="506"/>
        <v>12</v>
      </c>
      <c r="M4172" s="26">
        <f t="shared" si="506"/>
        <v>4</v>
      </c>
      <c r="N4172" s="26">
        <f t="shared" si="506"/>
        <v>8</v>
      </c>
      <c r="O4172" s="26">
        <f t="shared" si="506"/>
        <v>7</v>
      </c>
      <c r="P4172" s="26">
        <f t="shared" si="506"/>
        <v>9</v>
      </c>
      <c r="Q4172" s="26">
        <f t="shared" si="506"/>
        <v>2</v>
      </c>
      <c r="R4172" s="26">
        <f t="shared" si="506"/>
        <v>4</v>
      </c>
      <c r="S4172" s="26">
        <f t="shared" si="506"/>
        <v>8</v>
      </c>
      <c r="T4172" s="26">
        <f t="shared" si="506"/>
        <v>11</v>
      </c>
      <c r="U4172" s="26">
        <f t="shared" si="506"/>
        <v>3</v>
      </c>
      <c r="V4172" s="26">
        <f t="shared" si="506"/>
        <v>11</v>
      </c>
      <c r="W4172" s="28">
        <f t="shared" si="506"/>
        <v>89</v>
      </c>
    </row>
    <row r="4173" spans="1:23" outlineLevel="2" x14ac:dyDescent="0.25">
      <c r="A4173" s="20" t="s">
        <v>1611</v>
      </c>
      <c r="B4173" s="20">
        <v>444</v>
      </c>
      <c r="C4173" s="20" t="s">
        <v>199</v>
      </c>
      <c r="D4173" s="20">
        <v>1630</v>
      </c>
      <c r="E4173" s="20" t="s">
        <v>29</v>
      </c>
      <c r="F4173" s="20">
        <v>1648</v>
      </c>
      <c r="G4173" s="20" t="s">
        <v>292</v>
      </c>
      <c r="S4173" s="23">
        <v>4</v>
      </c>
      <c r="T4173" s="23">
        <v>8</v>
      </c>
      <c r="U4173" s="23">
        <v>7</v>
      </c>
      <c r="V4173" s="23">
        <v>3</v>
      </c>
      <c r="W4173" s="28">
        <f t="shared" si="504"/>
        <v>22</v>
      </c>
    </row>
    <row r="4174" spans="1:23" outlineLevel="2" x14ac:dyDescent="0.25">
      <c r="A4174" s="20" t="s">
        <v>1611</v>
      </c>
      <c r="B4174" s="20">
        <v>444</v>
      </c>
      <c r="C4174" s="20" t="s">
        <v>199</v>
      </c>
      <c r="D4174" s="20">
        <v>113</v>
      </c>
      <c r="E4174" s="20" t="s">
        <v>40</v>
      </c>
      <c r="F4174" s="20">
        <v>116</v>
      </c>
      <c r="G4174" s="20" t="s">
        <v>313</v>
      </c>
      <c r="S4174" s="23">
        <v>2</v>
      </c>
      <c r="T4174" s="23">
        <v>2</v>
      </c>
      <c r="U4174" s="23">
        <v>2</v>
      </c>
      <c r="V4174" s="23">
        <v>3</v>
      </c>
      <c r="W4174" s="28">
        <f t="shared" si="504"/>
        <v>9</v>
      </c>
    </row>
    <row r="4175" spans="1:23" outlineLevel="2" x14ac:dyDescent="0.25">
      <c r="A4175" s="20" t="s">
        <v>1611</v>
      </c>
      <c r="B4175" s="20">
        <v>444</v>
      </c>
      <c r="C4175" s="20" t="s">
        <v>199</v>
      </c>
      <c r="D4175" s="20">
        <v>113</v>
      </c>
      <c r="E4175" s="20" t="s">
        <v>40</v>
      </c>
      <c r="F4175" s="20">
        <v>115</v>
      </c>
      <c r="G4175" s="20" t="s">
        <v>314</v>
      </c>
      <c r="Q4175" s="23">
        <v>1</v>
      </c>
      <c r="W4175" s="28">
        <f t="shared" si="504"/>
        <v>1</v>
      </c>
    </row>
    <row r="4176" spans="1:23" outlineLevel="2" x14ac:dyDescent="0.25">
      <c r="A4176" s="20" t="s">
        <v>1611</v>
      </c>
      <c r="B4176" s="20">
        <v>444</v>
      </c>
      <c r="C4176" s="20" t="s">
        <v>199</v>
      </c>
      <c r="D4176" s="20">
        <v>174</v>
      </c>
      <c r="E4176" s="20" t="s">
        <v>61</v>
      </c>
      <c r="F4176" s="20">
        <v>179</v>
      </c>
      <c r="G4176" s="20" t="s">
        <v>342</v>
      </c>
      <c r="L4176" s="23">
        <v>1</v>
      </c>
      <c r="N4176" s="23">
        <v>1</v>
      </c>
      <c r="W4176" s="28">
        <f t="shared" si="504"/>
        <v>2</v>
      </c>
    </row>
    <row r="4177" spans="1:23" outlineLevel="2" x14ac:dyDescent="0.25">
      <c r="A4177" s="20" t="s">
        <v>1611</v>
      </c>
      <c r="B4177" s="20">
        <v>444</v>
      </c>
      <c r="C4177" s="20" t="s">
        <v>199</v>
      </c>
      <c r="D4177" s="20">
        <v>1180</v>
      </c>
      <c r="E4177" s="20" t="s">
        <v>230</v>
      </c>
      <c r="F4177" s="20">
        <v>1181</v>
      </c>
      <c r="G4177" s="20" t="s">
        <v>230</v>
      </c>
      <c r="V4177" s="23">
        <v>1</v>
      </c>
      <c r="W4177" s="28">
        <f t="shared" si="504"/>
        <v>1</v>
      </c>
    </row>
    <row r="4178" spans="1:23" outlineLevel="2" x14ac:dyDescent="0.25">
      <c r="A4178" s="20" t="s">
        <v>1611</v>
      </c>
      <c r="B4178" s="20">
        <v>444</v>
      </c>
      <c r="C4178" s="20" t="s">
        <v>199</v>
      </c>
      <c r="D4178" s="20">
        <v>1672</v>
      </c>
      <c r="E4178" s="20" t="s">
        <v>94</v>
      </c>
      <c r="F4178" s="20">
        <v>1673</v>
      </c>
      <c r="G4178" s="20" t="s">
        <v>94</v>
      </c>
      <c r="R4178" s="23">
        <v>1</v>
      </c>
      <c r="S4178" s="23">
        <v>1</v>
      </c>
      <c r="T4178" s="23">
        <v>2</v>
      </c>
      <c r="V4178" s="23">
        <v>1</v>
      </c>
      <c r="W4178" s="28">
        <f t="shared" si="504"/>
        <v>5</v>
      </c>
    </row>
    <row r="4179" spans="1:23" outlineLevel="2" x14ac:dyDescent="0.25">
      <c r="A4179" s="20" t="s">
        <v>1611</v>
      </c>
      <c r="B4179" s="20">
        <v>444</v>
      </c>
      <c r="C4179" s="20" t="s">
        <v>199</v>
      </c>
      <c r="D4179" s="20">
        <v>1067</v>
      </c>
      <c r="E4179" s="20" t="s">
        <v>97</v>
      </c>
      <c r="F4179" s="20">
        <v>1068</v>
      </c>
      <c r="G4179" s="20" t="s">
        <v>97</v>
      </c>
      <c r="S4179" s="23">
        <v>1</v>
      </c>
      <c r="U4179" s="23">
        <v>1</v>
      </c>
      <c r="V4179" s="23">
        <v>1</v>
      </c>
      <c r="W4179" s="28">
        <f t="shared" si="504"/>
        <v>3</v>
      </c>
    </row>
    <row r="4180" spans="1:23" outlineLevel="2" x14ac:dyDescent="0.25">
      <c r="A4180" s="20" t="s">
        <v>1611</v>
      </c>
      <c r="B4180" s="20">
        <v>444</v>
      </c>
      <c r="C4180" s="20" t="s">
        <v>199</v>
      </c>
      <c r="D4180" s="20">
        <v>1343</v>
      </c>
      <c r="E4180" s="20" t="s">
        <v>243</v>
      </c>
      <c r="F4180" s="20">
        <v>1344</v>
      </c>
      <c r="G4180" s="20" t="s">
        <v>243</v>
      </c>
      <c r="J4180" s="23">
        <v>1</v>
      </c>
      <c r="S4180" s="23">
        <v>1</v>
      </c>
      <c r="U4180" s="23">
        <v>1</v>
      </c>
      <c r="W4180" s="28">
        <f t="shared" si="504"/>
        <v>3</v>
      </c>
    </row>
    <row r="4181" spans="1:23" outlineLevel="2" x14ac:dyDescent="0.25">
      <c r="A4181" s="20" t="s">
        <v>1611</v>
      </c>
      <c r="B4181" s="20">
        <v>444</v>
      </c>
      <c r="C4181" s="20" t="s">
        <v>199</v>
      </c>
      <c r="D4181" s="20">
        <v>364</v>
      </c>
      <c r="E4181" s="20" t="s">
        <v>117</v>
      </c>
      <c r="F4181" s="20">
        <v>379</v>
      </c>
      <c r="G4181" s="20" t="s">
        <v>422</v>
      </c>
      <c r="U4181" s="23">
        <v>1</v>
      </c>
      <c r="W4181" s="28">
        <f t="shared" si="504"/>
        <v>1</v>
      </c>
    </row>
    <row r="4182" spans="1:23" outlineLevel="2" x14ac:dyDescent="0.25">
      <c r="A4182" s="20" t="s">
        <v>1611</v>
      </c>
      <c r="B4182" s="20">
        <v>444</v>
      </c>
      <c r="C4182" s="20" t="s">
        <v>199</v>
      </c>
      <c r="D4182" s="20">
        <v>364</v>
      </c>
      <c r="E4182" s="20" t="s">
        <v>117</v>
      </c>
      <c r="F4182" s="20">
        <v>373</v>
      </c>
      <c r="G4182" s="20" t="s">
        <v>425</v>
      </c>
      <c r="M4182" s="23">
        <v>1</v>
      </c>
      <c r="W4182" s="28">
        <f t="shared" si="504"/>
        <v>1</v>
      </c>
    </row>
    <row r="4183" spans="1:23" outlineLevel="2" x14ac:dyDescent="0.25">
      <c r="A4183" s="20" t="s">
        <v>1611</v>
      </c>
      <c r="B4183" s="20">
        <v>444</v>
      </c>
      <c r="C4183" s="20" t="s">
        <v>199</v>
      </c>
      <c r="D4183" s="20">
        <v>364</v>
      </c>
      <c r="E4183" s="20" t="s">
        <v>117</v>
      </c>
      <c r="F4183" s="20">
        <v>380</v>
      </c>
      <c r="G4183" s="20" t="s">
        <v>426</v>
      </c>
      <c r="M4183" s="23">
        <v>1</v>
      </c>
      <c r="W4183" s="28">
        <f t="shared" si="504"/>
        <v>1</v>
      </c>
    </row>
    <row r="4184" spans="1:23" outlineLevel="2" x14ac:dyDescent="0.25">
      <c r="A4184" s="20" t="s">
        <v>1611</v>
      </c>
      <c r="B4184" s="20">
        <v>444</v>
      </c>
      <c r="C4184" s="20" t="s">
        <v>199</v>
      </c>
      <c r="D4184" s="20">
        <v>364</v>
      </c>
      <c r="E4184" s="20" t="s">
        <v>117</v>
      </c>
      <c r="F4184" s="20">
        <v>377</v>
      </c>
      <c r="G4184" s="20" t="s">
        <v>430</v>
      </c>
      <c r="P4184" s="23">
        <v>1</v>
      </c>
      <c r="W4184" s="28">
        <f t="shared" si="504"/>
        <v>1</v>
      </c>
    </row>
    <row r="4185" spans="1:23" outlineLevel="2" x14ac:dyDescent="0.25">
      <c r="A4185" s="20" t="s">
        <v>1611</v>
      </c>
      <c r="B4185" s="20">
        <v>444</v>
      </c>
      <c r="C4185" s="20" t="s">
        <v>199</v>
      </c>
      <c r="D4185" s="20">
        <v>364</v>
      </c>
      <c r="E4185" s="20" t="s">
        <v>117</v>
      </c>
      <c r="F4185" s="20">
        <v>378</v>
      </c>
      <c r="G4185" s="20" t="s">
        <v>433</v>
      </c>
      <c r="V4185" s="23">
        <v>2</v>
      </c>
      <c r="W4185" s="28">
        <f t="shared" si="504"/>
        <v>2</v>
      </c>
    </row>
    <row r="4186" spans="1:23" outlineLevel="2" x14ac:dyDescent="0.25">
      <c r="A4186" s="20" t="s">
        <v>1611</v>
      </c>
      <c r="B4186" s="20">
        <v>444</v>
      </c>
      <c r="C4186" s="20" t="s">
        <v>199</v>
      </c>
      <c r="D4186" s="20">
        <v>635</v>
      </c>
      <c r="E4186" s="20" t="s">
        <v>133</v>
      </c>
      <c r="F4186" s="20">
        <v>637</v>
      </c>
      <c r="G4186" s="20" t="s">
        <v>526</v>
      </c>
      <c r="S4186" s="23">
        <v>1</v>
      </c>
      <c r="W4186" s="28">
        <f t="shared" si="504"/>
        <v>1</v>
      </c>
    </row>
    <row r="4187" spans="1:23" outlineLevel="2" x14ac:dyDescent="0.25">
      <c r="A4187" s="20" t="s">
        <v>1611</v>
      </c>
      <c r="B4187" s="20">
        <v>444</v>
      </c>
      <c r="C4187" s="20" t="s">
        <v>199</v>
      </c>
      <c r="D4187" s="20">
        <v>839</v>
      </c>
      <c r="E4187" s="20" t="s">
        <v>163</v>
      </c>
      <c r="F4187" s="20">
        <v>843</v>
      </c>
      <c r="G4187" s="20" t="s">
        <v>660</v>
      </c>
      <c r="V4187" s="23">
        <v>1</v>
      </c>
      <c r="W4187" s="28">
        <f t="shared" si="504"/>
        <v>1</v>
      </c>
    </row>
    <row r="4188" spans="1:23" outlineLevel="2" x14ac:dyDescent="0.25">
      <c r="A4188" s="20" t="s">
        <v>1611</v>
      </c>
      <c r="B4188" s="20">
        <v>444</v>
      </c>
      <c r="C4188" s="20" t="s">
        <v>199</v>
      </c>
      <c r="D4188" s="20">
        <v>444</v>
      </c>
      <c r="E4188" s="20" t="s">
        <v>199</v>
      </c>
      <c r="F4188" s="20">
        <v>450</v>
      </c>
      <c r="G4188" s="20" t="s">
        <v>791</v>
      </c>
      <c r="P4188" s="23">
        <v>101</v>
      </c>
      <c r="Q4188" s="23">
        <v>122</v>
      </c>
      <c r="R4188" s="23">
        <v>92</v>
      </c>
      <c r="W4188" s="28">
        <f t="shared" si="504"/>
        <v>315</v>
      </c>
    </row>
    <row r="4189" spans="1:23" outlineLevel="2" x14ac:dyDescent="0.25">
      <c r="A4189" s="20" t="s">
        <v>1611</v>
      </c>
      <c r="B4189" s="20">
        <v>444</v>
      </c>
      <c r="C4189" s="20" t="s">
        <v>199</v>
      </c>
      <c r="D4189" s="20">
        <v>444</v>
      </c>
      <c r="E4189" s="20" t="s">
        <v>199</v>
      </c>
      <c r="F4189" s="20">
        <v>453</v>
      </c>
      <c r="G4189" s="20" t="s">
        <v>792</v>
      </c>
      <c r="J4189" s="23">
        <v>52</v>
      </c>
      <c r="K4189" s="23">
        <v>56</v>
      </c>
      <c r="L4189" s="23">
        <v>44</v>
      </c>
      <c r="M4189" s="23">
        <v>60</v>
      </c>
      <c r="N4189" s="23">
        <v>60</v>
      </c>
      <c r="O4189" s="23">
        <v>45</v>
      </c>
      <c r="W4189" s="28">
        <f t="shared" si="504"/>
        <v>317</v>
      </c>
    </row>
    <row r="4190" spans="1:23" outlineLevel="2" x14ac:dyDescent="0.25">
      <c r="A4190" s="20" t="s">
        <v>1611</v>
      </c>
      <c r="B4190" s="20">
        <v>444</v>
      </c>
      <c r="C4190" s="20" t="s">
        <v>199</v>
      </c>
      <c r="D4190" s="20">
        <v>444</v>
      </c>
      <c r="E4190" s="20" t="s">
        <v>199</v>
      </c>
      <c r="F4190" s="20">
        <v>447</v>
      </c>
      <c r="G4190" s="20" t="s">
        <v>793</v>
      </c>
      <c r="J4190" s="23">
        <v>41</v>
      </c>
      <c r="K4190" s="23">
        <v>39</v>
      </c>
      <c r="L4190" s="23">
        <v>38</v>
      </c>
      <c r="M4190" s="23">
        <v>44</v>
      </c>
      <c r="N4190" s="23">
        <v>43</v>
      </c>
      <c r="O4190" s="23">
        <v>38</v>
      </c>
      <c r="W4190" s="28">
        <f t="shared" si="504"/>
        <v>243</v>
      </c>
    </row>
    <row r="4191" spans="1:23" outlineLevel="2" x14ac:dyDescent="0.25">
      <c r="A4191" s="20" t="s">
        <v>1611</v>
      </c>
      <c r="B4191" s="20">
        <v>444</v>
      </c>
      <c r="C4191" s="20" t="s">
        <v>199</v>
      </c>
      <c r="D4191" s="20">
        <v>444</v>
      </c>
      <c r="E4191" s="20" t="s">
        <v>199</v>
      </c>
      <c r="F4191" s="20">
        <v>455</v>
      </c>
      <c r="G4191" s="20" t="s">
        <v>794</v>
      </c>
      <c r="J4191" s="23">
        <v>53</v>
      </c>
      <c r="K4191" s="23">
        <v>43</v>
      </c>
      <c r="L4191" s="23">
        <v>43</v>
      </c>
      <c r="M4191" s="23">
        <v>45</v>
      </c>
      <c r="N4191" s="23">
        <v>48</v>
      </c>
      <c r="O4191" s="23">
        <v>45</v>
      </c>
      <c r="W4191" s="28">
        <f t="shared" si="504"/>
        <v>277</v>
      </c>
    </row>
    <row r="4192" spans="1:23" outlineLevel="2" x14ac:dyDescent="0.25">
      <c r="A4192" s="20" t="s">
        <v>1611</v>
      </c>
      <c r="B4192" s="20">
        <v>444</v>
      </c>
      <c r="C4192" s="20" t="s">
        <v>199</v>
      </c>
      <c r="D4192" s="20">
        <v>444</v>
      </c>
      <c r="E4192" s="20" t="s">
        <v>199</v>
      </c>
      <c r="F4192" s="20">
        <v>446</v>
      </c>
      <c r="G4192" s="20" t="s">
        <v>795</v>
      </c>
      <c r="H4192" s="23">
        <v>16</v>
      </c>
      <c r="J4192" s="23">
        <v>35</v>
      </c>
      <c r="K4192" s="23">
        <v>36</v>
      </c>
      <c r="L4192" s="23">
        <v>44</v>
      </c>
      <c r="M4192" s="23">
        <v>32</v>
      </c>
      <c r="N4192" s="23">
        <v>34</v>
      </c>
      <c r="O4192" s="23">
        <v>27</v>
      </c>
      <c r="W4192" s="28">
        <f t="shared" si="504"/>
        <v>224</v>
      </c>
    </row>
    <row r="4193" spans="1:23" outlineLevel="2" x14ac:dyDescent="0.25">
      <c r="A4193" s="20" t="s">
        <v>1611</v>
      </c>
      <c r="B4193" s="20">
        <v>444</v>
      </c>
      <c r="C4193" s="20" t="s">
        <v>199</v>
      </c>
      <c r="D4193" s="20">
        <v>444</v>
      </c>
      <c r="E4193" s="20" t="s">
        <v>199</v>
      </c>
      <c r="F4193" s="20">
        <v>454</v>
      </c>
      <c r="G4193" s="20" t="s">
        <v>796</v>
      </c>
      <c r="P4193" s="23">
        <v>142</v>
      </c>
      <c r="Q4193" s="23">
        <v>129</v>
      </c>
      <c r="R4193" s="23">
        <v>135</v>
      </c>
      <c r="W4193" s="28">
        <f t="shared" si="504"/>
        <v>406</v>
      </c>
    </row>
    <row r="4194" spans="1:23" outlineLevel="2" x14ac:dyDescent="0.25">
      <c r="A4194" s="20" t="s">
        <v>1611</v>
      </c>
      <c r="B4194" s="20">
        <v>444</v>
      </c>
      <c r="C4194" s="20" t="s">
        <v>199</v>
      </c>
      <c r="D4194" s="20">
        <v>444</v>
      </c>
      <c r="E4194" s="20" t="s">
        <v>199</v>
      </c>
      <c r="F4194" s="20">
        <v>451</v>
      </c>
      <c r="G4194" s="20" t="s">
        <v>797</v>
      </c>
      <c r="S4194" s="23">
        <v>220</v>
      </c>
      <c r="T4194" s="23">
        <v>253</v>
      </c>
      <c r="U4194" s="23">
        <v>204</v>
      </c>
      <c r="V4194" s="23">
        <v>220</v>
      </c>
      <c r="W4194" s="28">
        <f t="shared" si="504"/>
        <v>897</v>
      </c>
    </row>
    <row r="4195" spans="1:23" outlineLevel="2" x14ac:dyDescent="0.25">
      <c r="A4195" s="20" t="s">
        <v>1611</v>
      </c>
      <c r="B4195" s="20">
        <v>444</v>
      </c>
      <c r="C4195" s="20" t="s">
        <v>199</v>
      </c>
      <c r="D4195" s="20">
        <v>444</v>
      </c>
      <c r="E4195" s="20" t="s">
        <v>199</v>
      </c>
      <c r="F4195" s="20">
        <v>452</v>
      </c>
      <c r="G4195" s="20" t="s">
        <v>798</v>
      </c>
      <c r="H4195" s="23">
        <v>12</v>
      </c>
      <c r="J4195" s="23">
        <v>65</v>
      </c>
      <c r="K4195" s="23">
        <v>51</v>
      </c>
      <c r="L4195" s="23">
        <v>77</v>
      </c>
      <c r="M4195" s="23">
        <v>60</v>
      </c>
      <c r="N4195" s="23">
        <v>62</v>
      </c>
      <c r="O4195" s="23">
        <v>57</v>
      </c>
      <c r="W4195" s="28">
        <f t="shared" si="504"/>
        <v>384</v>
      </c>
    </row>
    <row r="4196" spans="1:23" outlineLevel="2" x14ac:dyDescent="0.25">
      <c r="A4196" s="20" t="s">
        <v>1611</v>
      </c>
      <c r="B4196" s="20">
        <v>444</v>
      </c>
      <c r="C4196" s="20" t="s">
        <v>199</v>
      </c>
      <c r="D4196" s="20">
        <v>1282</v>
      </c>
      <c r="E4196" s="20" t="s">
        <v>250</v>
      </c>
      <c r="F4196" s="20">
        <v>1283</v>
      </c>
      <c r="G4196" s="20" t="s">
        <v>250</v>
      </c>
      <c r="T4196" s="23">
        <v>1</v>
      </c>
      <c r="W4196" s="28">
        <f t="shared" si="504"/>
        <v>1</v>
      </c>
    </row>
    <row r="4197" spans="1:23" outlineLevel="2" x14ac:dyDescent="0.25">
      <c r="A4197" s="20" t="s">
        <v>1611</v>
      </c>
      <c r="B4197" s="20">
        <v>444</v>
      </c>
      <c r="C4197" s="20" t="s">
        <v>199</v>
      </c>
      <c r="D4197" s="20">
        <v>1231</v>
      </c>
      <c r="E4197" s="20" t="s">
        <v>254</v>
      </c>
      <c r="F4197" s="20">
        <v>1232</v>
      </c>
      <c r="G4197" s="20" t="s">
        <v>254</v>
      </c>
      <c r="H4197" s="23">
        <v>2</v>
      </c>
      <c r="J4197" s="23">
        <v>7</v>
      </c>
      <c r="K4197" s="23">
        <v>2</v>
      </c>
      <c r="L4197" s="23">
        <v>1</v>
      </c>
      <c r="M4197" s="23">
        <v>3</v>
      </c>
      <c r="N4197" s="23">
        <v>3</v>
      </c>
      <c r="O4197" s="23">
        <v>4</v>
      </c>
      <c r="P4197" s="23">
        <v>6</v>
      </c>
      <c r="Q4197" s="23">
        <v>4</v>
      </c>
      <c r="R4197" s="23">
        <v>7</v>
      </c>
      <c r="S4197" s="23">
        <v>9</v>
      </c>
      <c r="T4197" s="23">
        <v>9</v>
      </c>
      <c r="U4197" s="23">
        <v>10</v>
      </c>
      <c r="V4197" s="23">
        <v>6</v>
      </c>
      <c r="W4197" s="28">
        <f t="shared" si="504"/>
        <v>73</v>
      </c>
    </row>
    <row r="4198" spans="1:23" outlineLevel="2" x14ac:dyDescent="0.25">
      <c r="A4198" s="20" t="s">
        <v>1611</v>
      </c>
      <c r="B4198" s="20">
        <v>444</v>
      </c>
      <c r="C4198" s="20" t="s">
        <v>199</v>
      </c>
      <c r="D4198" s="20">
        <v>495</v>
      </c>
      <c r="E4198" s="20" t="s">
        <v>212</v>
      </c>
      <c r="F4198" s="20">
        <v>499</v>
      </c>
      <c r="G4198" s="20" t="s">
        <v>819</v>
      </c>
      <c r="V4198" s="23">
        <v>1</v>
      </c>
      <c r="W4198" s="28">
        <f t="shared" si="504"/>
        <v>1</v>
      </c>
    </row>
    <row r="4199" spans="1:23" outlineLevel="1" x14ac:dyDescent="0.25">
      <c r="A4199" s="24" t="s">
        <v>2169</v>
      </c>
      <c r="B4199" s="25"/>
      <c r="C4199" s="25"/>
      <c r="D4199" s="25"/>
      <c r="E4199" s="25"/>
      <c r="F4199" s="25"/>
      <c r="G4199" s="25"/>
      <c r="H4199" s="26">
        <f t="shared" ref="H4199:W4199" si="507">SUBTOTAL(9,H4173:H4198)</f>
        <v>30</v>
      </c>
      <c r="I4199" s="26">
        <f t="shared" si="507"/>
        <v>0</v>
      </c>
      <c r="J4199" s="26">
        <f t="shared" si="507"/>
        <v>254</v>
      </c>
      <c r="K4199" s="26">
        <f t="shared" si="507"/>
        <v>227</v>
      </c>
      <c r="L4199" s="26">
        <f t="shared" si="507"/>
        <v>248</v>
      </c>
      <c r="M4199" s="26">
        <f t="shared" si="507"/>
        <v>246</v>
      </c>
      <c r="N4199" s="26">
        <f t="shared" si="507"/>
        <v>251</v>
      </c>
      <c r="O4199" s="26">
        <f t="shared" si="507"/>
        <v>216</v>
      </c>
      <c r="P4199" s="26">
        <f t="shared" si="507"/>
        <v>250</v>
      </c>
      <c r="Q4199" s="26">
        <f t="shared" si="507"/>
        <v>256</v>
      </c>
      <c r="R4199" s="26">
        <f t="shared" si="507"/>
        <v>235</v>
      </c>
      <c r="S4199" s="26">
        <f t="shared" si="507"/>
        <v>239</v>
      </c>
      <c r="T4199" s="26">
        <f t="shared" si="507"/>
        <v>275</v>
      </c>
      <c r="U4199" s="26">
        <f t="shared" si="507"/>
        <v>226</v>
      </c>
      <c r="V4199" s="26">
        <f t="shared" si="507"/>
        <v>239</v>
      </c>
      <c r="W4199" s="28">
        <f t="shared" si="507"/>
        <v>3192</v>
      </c>
    </row>
    <row r="4200" spans="1:23" outlineLevel="2" x14ac:dyDescent="0.25">
      <c r="A4200" s="20" t="s">
        <v>1612</v>
      </c>
      <c r="B4200" s="20">
        <v>1452</v>
      </c>
      <c r="C4200" s="20" t="s">
        <v>131</v>
      </c>
      <c r="D4200" s="20">
        <v>1739</v>
      </c>
      <c r="E4200" s="20" t="s">
        <v>96</v>
      </c>
      <c r="F4200" s="20">
        <v>1715</v>
      </c>
      <c r="G4200" s="20" t="s">
        <v>96</v>
      </c>
      <c r="U4200" s="23">
        <v>2</v>
      </c>
      <c r="W4200" s="28">
        <f t="shared" si="504"/>
        <v>2</v>
      </c>
    </row>
    <row r="4201" spans="1:23" outlineLevel="2" x14ac:dyDescent="0.25">
      <c r="A4201" s="20" t="s">
        <v>1612</v>
      </c>
      <c r="B4201" s="20">
        <v>1452</v>
      </c>
      <c r="C4201" s="20" t="s">
        <v>131</v>
      </c>
      <c r="D4201" s="20">
        <v>1452</v>
      </c>
      <c r="E4201" s="20" t="s">
        <v>131</v>
      </c>
      <c r="F4201" s="20">
        <v>586</v>
      </c>
      <c r="G4201" s="20" t="s">
        <v>511</v>
      </c>
      <c r="J4201" s="23">
        <v>11</v>
      </c>
      <c r="K4201" s="23">
        <v>15</v>
      </c>
      <c r="L4201" s="23">
        <v>14</v>
      </c>
      <c r="W4201" s="28">
        <f t="shared" si="504"/>
        <v>40</v>
      </c>
    </row>
    <row r="4202" spans="1:23" outlineLevel="2" x14ac:dyDescent="0.25">
      <c r="A4202" s="20" t="s">
        <v>1612</v>
      </c>
      <c r="B4202" s="20">
        <v>1452</v>
      </c>
      <c r="C4202" s="20" t="s">
        <v>131</v>
      </c>
      <c r="D4202" s="20">
        <v>1452</v>
      </c>
      <c r="E4202" s="20" t="s">
        <v>131</v>
      </c>
      <c r="F4202" s="20">
        <v>1454</v>
      </c>
      <c r="G4202" s="20" t="s">
        <v>513</v>
      </c>
      <c r="T4202" s="23">
        <v>10</v>
      </c>
      <c r="U4202" s="23">
        <v>14</v>
      </c>
      <c r="V4202" s="23">
        <v>15</v>
      </c>
      <c r="W4202" s="28">
        <f t="shared" si="504"/>
        <v>39</v>
      </c>
    </row>
    <row r="4203" spans="1:23" outlineLevel="2" x14ac:dyDescent="0.25">
      <c r="A4203" s="20" t="s">
        <v>1612</v>
      </c>
      <c r="B4203" s="20">
        <v>1452</v>
      </c>
      <c r="C4203" s="20" t="s">
        <v>131</v>
      </c>
      <c r="D4203" s="20">
        <v>1452</v>
      </c>
      <c r="E4203" s="20" t="s">
        <v>131</v>
      </c>
      <c r="F4203" s="20">
        <v>1453</v>
      </c>
      <c r="G4203" s="20" t="s">
        <v>514</v>
      </c>
      <c r="R4203" s="23">
        <v>12</v>
      </c>
      <c r="S4203" s="23">
        <v>8</v>
      </c>
      <c r="W4203" s="28">
        <f t="shared" si="504"/>
        <v>20</v>
      </c>
    </row>
    <row r="4204" spans="1:23" outlineLevel="2" x14ac:dyDescent="0.25">
      <c r="A4204" s="20" t="s">
        <v>1612</v>
      </c>
      <c r="B4204" s="20">
        <v>1452</v>
      </c>
      <c r="C4204" s="20" t="s">
        <v>131</v>
      </c>
      <c r="D4204" s="20">
        <v>1452</v>
      </c>
      <c r="E4204" s="20" t="s">
        <v>131</v>
      </c>
      <c r="F4204" s="20">
        <v>581</v>
      </c>
      <c r="G4204" s="20" t="s">
        <v>515</v>
      </c>
      <c r="H4204" s="23">
        <v>4</v>
      </c>
      <c r="M4204" s="23">
        <v>13</v>
      </c>
      <c r="N4204" s="23">
        <v>8</v>
      </c>
      <c r="O4204" s="23">
        <v>11</v>
      </c>
      <c r="W4204" s="28">
        <f t="shared" si="504"/>
        <v>36</v>
      </c>
    </row>
    <row r="4205" spans="1:23" outlineLevel="2" x14ac:dyDescent="0.25">
      <c r="A4205" s="20" t="s">
        <v>1612</v>
      </c>
      <c r="B4205" s="20">
        <v>1452</v>
      </c>
      <c r="C4205" s="20" t="s">
        <v>131</v>
      </c>
      <c r="D4205" s="20">
        <v>1452</v>
      </c>
      <c r="E4205" s="20" t="s">
        <v>131</v>
      </c>
      <c r="F4205" s="20">
        <v>585</v>
      </c>
      <c r="G4205" s="20" t="s">
        <v>516</v>
      </c>
      <c r="O4205" s="23">
        <v>1</v>
      </c>
      <c r="P4205" s="23">
        <v>11</v>
      </c>
      <c r="Q4205" s="23">
        <v>14</v>
      </c>
      <c r="W4205" s="28">
        <f t="shared" si="504"/>
        <v>26</v>
      </c>
    </row>
    <row r="4206" spans="1:23" outlineLevel="2" x14ac:dyDescent="0.25">
      <c r="A4206" s="20" t="s">
        <v>1612</v>
      </c>
      <c r="B4206" s="20">
        <v>1452</v>
      </c>
      <c r="C4206" s="20" t="s">
        <v>131</v>
      </c>
      <c r="D4206" s="20">
        <v>1452</v>
      </c>
      <c r="E4206" s="20" t="s">
        <v>131</v>
      </c>
      <c r="F4206" s="20">
        <v>583</v>
      </c>
      <c r="G4206" s="20" t="s">
        <v>517</v>
      </c>
      <c r="L4206" s="23">
        <v>1</v>
      </c>
      <c r="M4206" s="23">
        <v>2</v>
      </c>
      <c r="W4206" s="28">
        <f t="shared" si="504"/>
        <v>3</v>
      </c>
    </row>
    <row r="4207" spans="1:23" outlineLevel="2" x14ac:dyDescent="0.25">
      <c r="A4207" s="20" t="s">
        <v>1612</v>
      </c>
      <c r="B4207" s="20">
        <v>1452</v>
      </c>
      <c r="C4207" s="20" t="s">
        <v>131</v>
      </c>
      <c r="D4207" s="20">
        <v>1452</v>
      </c>
      <c r="E4207" s="20" t="s">
        <v>131</v>
      </c>
      <c r="F4207" s="20">
        <v>838</v>
      </c>
      <c r="G4207" s="20" t="s">
        <v>518</v>
      </c>
      <c r="O4207" s="23">
        <v>3</v>
      </c>
      <c r="P4207" s="23">
        <v>1</v>
      </c>
      <c r="Q4207" s="23">
        <v>4</v>
      </c>
      <c r="W4207" s="28">
        <f t="shared" si="504"/>
        <v>8</v>
      </c>
    </row>
    <row r="4208" spans="1:23" outlineLevel="2" x14ac:dyDescent="0.25">
      <c r="A4208" s="20" t="s">
        <v>1612</v>
      </c>
      <c r="B4208" s="20">
        <v>1452</v>
      </c>
      <c r="C4208" s="20" t="s">
        <v>131</v>
      </c>
      <c r="D4208" s="20">
        <v>703</v>
      </c>
      <c r="E4208" s="20" t="s">
        <v>145</v>
      </c>
      <c r="F4208" s="20">
        <v>705</v>
      </c>
      <c r="G4208" s="20" t="s">
        <v>594</v>
      </c>
      <c r="O4208" s="23">
        <v>1</v>
      </c>
      <c r="W4208" s="28">
        <f t="shared" si="504"/>
        <v>1</v>
      </c>
    </row>
    <row r="4209" spans="1:23" outlineLevel="2" x14ac:dyDescent="0.25">
      <c r="A4209" s="20" t="s">
        <v>1612</v>
      </c>
      <c r="B4209" s="20">
        <v>1452</v>
      </c>
      <c r="C4209" s="20" t="s">
        <v>131</v>
      </c>
      <c r="D4209" s="20">
        <v>1738</v>
      </c>
      <c r="E4209" s="20" t="s">
        <v>202</v>
      </c>
      <c r="F4209" s="20">
        <v>835</v>
      </c>
      <c r="G4209" s="20" t="s">
        <v>801</v>
      </c>
      <c r="K4209" s="23">
        <v>1</v>
      </c>
      <c r="M4209" s="23">
        <v>2</v>
      </c>
      <c r="N4209" s="23">
        <v>2</v>
      </c>
      <c r="O4209" s="23">
        <v>2</v>
      </c>
      <c r="W4209" s="28">
        <f t="shared" si="504"/>
        <v>7</v>
      </c>
    </row>
    <row r="4210" spans="1:23" outlineLevel="2" x14ac:dyDescent="0.25">
      <c r="A4210" s="20" t="s">
        <v>1612</v>
      </c>
      <c r="B4210" s="20">
        <v>1452</v>
      </c>
      <c r="C4210" s="20" t="s">
        <v>131</v>
      </c>
      <c r="D4210" s="20">
        <v>1139</v>
      </c>
      <c r="E4210" s="20" t="s">
        <v>253</v>
      </c>
      <c r="F4210" s="20">
        <v>1140</v>
      </c>
      <c r="G4210" s="20" t="s">
        <v>841</v>
      </c>
      <c r="V4210" s="23">
        <v>1</v>
      </c>
      <c r="W4210" s="28">
        <f t="shared" si="504"/>
        <v>1</v>
      </c>
    </row>
    <row r="4211" spans="1:23" outlineLevel="1" x14ac:dyDescent="0.25">
      <c r="A4211" s="24" t="s">
        <v>2170</v>
      </c>
      <c r="B4211" s="25"/>
      <c r="C4211" s="25"/>
      <c r="D4211" s="25"/>
      <c r="E4211" s="25"/>
      <c r="F4211" s="25"/>
      <c r="G4211" s="25"/>
      <c r="H4211" s="26">
        <f t="shared" ref="H4211:W4211" si="508">SUBTOTAL(9,H4200:H4210)</f>
        <v>4</v>
      </c>
      <c r="I4211" s="26">
        <f t="shared" si="508"/>
        <v>0</v>
      </c>
      <c r="J4211" s="26">
        <f t="shared" si="508"/>
        <v>11</v>
      </c>
      <c r="K4211" s="26">
        <f t="shared" si="508"/>
        <v>16</v>
      </c>
      <c r="L4211" s="26">
        <f t="shared" si="508"/>
        <v>15</v>
      </c>
      <c r="M4211" s="26">
        <f t="shared" si="508"/>
        <v>17</v>
      </c>
      <c r="N4211" s="26">
        <f t="shared" si="508"/>
        <v>10</v>
      </c>
      <c r="O4211" s="26">
        <f t="shared" si="508"/>
        <v>18</v>
      </c>
      <c r="P4211" s="26">
        <f t="shared" si="508"/>
        <v>12</v>
      </c>
      <c r="Q4211" s="26">
        <f t="shared" si="508"/>
        <v>18</v>
      </c>
      <c r="R4211" s="26">
        <f t="shared" si="508"/>
        <v>12</v>
      </c>
      <c r="S4211" s="26">
        <f t="shared" si="508"/>
        <v>8</v>
      </c>
      <c r="T4211" s="26">
        <f t="shared" si="508"/>
        <v>10</v>
      </c>
      <c r="U4211" s="26">
        <f t="shared" si="508"/>
        <v>16</v>
      </c>
      <c r="V4211" s="26">
        <f t="shared" si="508"/>
        <v>16</v>
      </c>
      <c r="W4211" s="28">
        <f t="shared" si="508"/>
        <v>183</v>
      </c>
    </row>
    <row r="4212" spans="1:23" outlineLevel="2" x14ac:dyDescent="0.25">
      <c r="A4212" s="20" t="s">
        <v>1613</v>
      </c>
      <c r="B4212" s="20">
        <v>442</v>
      </c>
      <c r="C4212" s="20" t="s">
        <v>200</v>
      </c>
      <c r="D4212" s="20">
        <v>1031</v>
      </c>
      <c r="E4212" s="20" t="s">
        <v>33</v>
      </c>
      <c r="F4212" s="20">
        <v>1033</v>
      </c>
      <c r="G4212" s="20" t="s">
        <v>300</v>
      </c>
      <c r="Q4212" s="23">
        <v>6</v>
      </c>
      <c r="R4212" s="23">
        <v>2</v>
      </c>
      <c r="W4212" s="28">
        <f t="shared" si="504"/>
        <v>8</v>
      </c>
    </row>
    <row r="4213" spans="1:23" outlineLevel="2" x14ac:dyDescent="0.25">
      <c r="A4213" s="20" t="s">
        <v>1613</v>
      </c>
      <c r="B4213" s="20">
        <v>442</v>
      </c>
      <c r="C4213" s="20" t="s">
        <v>200</v>
      </c>
      <c r="D4213" s="20">
        <v>1031</v>
      </c>
      <c r="E4213" s="20" t="s">
        <v>33</v>
      </c>
      <c r="F4213" s="20">
        <v>1032</v>
      </c>
      <c r="G4213" s="20" t="s">
        <v>301</v>
      </c>
      <c r="S4213" s="23">
        <v>5</v>
      </c>
      <c r="T4213" s="23">
        <v>3</v>
      </c>
      <c r="U4213" s="23">
        <v>4</v>
      </c>
      <c r="V4213" s="23">
        <v>3</v>
      </c>
      <c r="W4213" s="28">
        <f t="shared" si="504"/>
        <v>15</v>
      </c>
    </row>
    <row r="4214" spans="1:23" outlineLevel="2" x14ac:dyDescent="0.25">
      <c r="A4214" s="20" t="s">
        <v>1613</v>
      </c>
      <c r="B4214" s="20">
        <v>442</v>
      </c>
      <c r="C4214" s="20" t="s">
        <v>200</v>
      </c>
      <c r="D4214" s="20">
        <v>1160</v>
      </c>
      <c r="E4214" s="20" t="s">
        <v>226</v>
      </c>
      <c r="F4214" s="20">
        <v>1161</v>
      </c>
      <c r="G4214" s="20" t="s">
        <v>226</v>
      </c>
      <c r="Q4214" s="23">
        <v>2</v>
      </c>
      <c r="R4214" s="23">
        <v>1</v>
      </c>
      <c r="W4214" s="28">
        <f t="shared" si="504"/>
        <v>3</v>
      </c>
    </row>
    <row r="4215" spans="1:23" outlineLevel="2" x14ac:dyDescent="0.25">
      <c r="A4215" s="20" t="s">
        <v>1613</v>
      </c>
      <c r="B4215" s="20">
        <v>442</v>
      </c>
      <c r="C4215" s="20" t="s">
        <v>200</v>
      </c>
      <c r="D4215" s="20">
        <v>1409</v>
      </c>
      <c r="E4215" s="20" t="s">
        <v>227</v>
      </c>
      <c r="F4215" s="20">
        <v>1410</v>
      </c>
      <c r="G4215" s="20" t="s">
        <v>227</v>
      </c>
      <c r="R4215" s="23">
        <v>1</v>
      </c>
      <c r="W4215" s="28">
        <f t="shared" si="504"/>
        <v>1</v>
      </c>
    </row>
    <row r="4216" spans="1:23" outlineLevel="2" x14ac:dyDescent="0.25">
      <c r="A4216" s="20" t="s">
        <v>1613</v>
      </c>
      <c r="B4216" s="20">
        <v>442</v>
      </c>
      <c r="C4216" s="20" t="s">
        <v>200</v>
      </c>
      <c r="D4216" s="20">
        <v>1105</v>
      </c>
      <c r="E4216" s="20" t="s">
        <v>234</v>
      </c>
      <c r="F4216" s="20">
        <v>1106</v>
      </c>
      <c r="G4216" s="20" t="s">
        <v>234</v>
      </c>
      <c r="U4216" s="23">
        <v>1</v>
      </c>
      <c r="W4216" s="28">
        <f t="shared" si="504"/>
        <v>1</v>
      </c>
    </row>
    <row r="4217" spans="1:23" outlineLevel="2" x14ac:dyDescent="0.25">
      <c r="A4217" s="20" t="s">
        <v>1613</v>
      </c>
      <c r="B4217" s="20">
        <v>442</v>
      </c>
      <c r="C4217" s="20" t="s">
        <v>200</v>
      </c>
      <c r="D4217" s="20">
        <v>1213</v>
      </c>
      <c r="E4217" s="20" t="s">
        <v>240</v>
      </c>
      <c r="F4217" s="20">
        <v>1214</v>
      </c>
      <c r="G4217" s="20" t="s">
        <v>240</v>
      </c>
      <c r="S4217" s="23">
        <v>1</v>
      </c>
      <c r="T4217" s="23">
        <v>1</v>
      </c>
      <c r="U4217" s="23">
        <v>1</v>
      </c>
      <c r="W4217" s="28">
        <f t="shared" si="504"/>
        <v>3</v>
      </c>
    </row>
    <row r="4218" spans="1:23" outlineLevel="2" x14ac:dyDescent="0.25">
      <c r="A4218" s="20" t="s">
        <v>1613</v>
      </c>
      <c r="B4218" s="20">
        <v>442</v>
      </c>
      <c r="C4218" s="20" t="s">
        <v>200</v>
      </c>
      <c r="D4218" s="20">
        <v>442</v>
      </c>
      <c r="E4218" s="20" t="s">
        <v>200</v>
      </c>
      <c r="F4218" s="20">
        <v>443</v>
      </c>
      <c r="G4218" s="20" t="s">
        <v>799</v>
      </c>
      <c r="H4218" s="23">
        <v>1</v>
      </c>
      <c r="J4218" s="23">
        <v>4</v>
      </c>
      <c r="L4218" s="23">
        <v>5</v>
      </c>
      <c r="M4218" s="23">
        <v>3</v>
      </c>
      <c r="N4218" s="23">
        <v>4</v>
      </c>
      <c r="O4218" s="23">
        <v>3</v>
      </c>
      <c r="P4218" s="23">
        <v>1</v>
      </c>
      <c r="W4218" s="28">
        <f t="shared" si="504"/>
        <v>21</v>
      </c>
    </row>
    <row r="4219" spans="1:23" outlineLevel="1" x14ac:dyDescent="0.25">
      <c r="A4219" s="24" t="s">
        <v>2171</v>
      </c>
      <c r="B4219" s="25"/>
      <c r="C4219" s="25"/>
      <c r="D4219" s="25"/>
      <c r="E4219" s="25"/>
      <c r="F4219" s="25"/>
      <c r="G4219" s="25"/>
      <c r="H4219" s="26">
        <f t="shared" ref="H4219:W4219" si="509">SUBTOTAL(9,H4212:H4218)</f>
        <v>1</v>
      </c>
      <c r="I4219" s="26">
        <f t="shared" si="509"/>
        <v>0</v>
      </c>
      <c r="J4219" s="26">
        <f t="shared" si="509"/>
        <v>4</v>
      </c>
      <c r="K4219" s="26">
        <f t="shared" si="509"/>
        <v>0</v>
      </c>
      <c r="L4219" s="26">
        <f t="shared" si="509"/>
        <v>5</v>
      </c>
      <c r="M4219" s="26">
        <f t="shared" si="509"/>
        <v>3</v>
      </c>
      <c r="N4219" s="26">
        <f t="shared" si="509"/>
        <v>4</v>
      </c>
      <c r="O4219" s="26">
        <f t="shared" si="509"/>
        <v>3</v>
      </c>
      <c r="P4219" s="26">
        <f t="shared" si="509"/>
        <v>1</v>
      </c>
      <c r="Q4219" s="26">
        <f t="shared" si="509"/>
        <v>8</v>
      </c>
      <c r="R4219" s="26">
        <f t="shared" si="509"/>
        <v>4</v>
      </c>
      <c r="S4219" s="26">
        <f t="shared" si="509"/>
        <v>6</v>
      </c>
      <c r="T4219" s="26">
        <f t="shared" si="509"/>
        <v>4</v>
      </c>
      <c r="U4219" s="26">
        <f t="shared" si="509"/>
        <v>6</v>
      </c>
      <c r="V4219" s="26">
        <f t="shared" si="509"/>
        <v>3</v>
      </c>
      <c r="W4219" s="28">
        <f t="shared" si="509"/>
        <v>52</v>
      </c>
    </row>
    <row r="4220" spans="1:23" outlineLevel="2" x14ac:dyDescent="0.25">
      <c r="A4220" s="20" t="s">
        <v>1614</v>
      </c>
      <c r="B4220" s="20">
        <v>1036</v>
      </c>
      <c r="C4220" s="20" t="s">
        <v>107</v>
      </c>
      <c r="D4220" s="20">
        <v>1672</v>
      </c>
      <c r="E4220" s="20" t="s">
        <v>94</v>
      </c>
      <c r="F4220" s="20">
        <v>1673</v>
      </c>
      <c r="G4220" s="20" t="s">
        <v>94</v>
      </c>
      <c r="R4220" s="23">
        <v>1</v>
      </c>
      <c r="S4220" s="23">
        <v>1</v>
      </c>
      <c r="W4220" s="28">
        <f t="shared" si="504"/>
        <v>2</v>
      </c>
    </row>
    <row r="4221" spans="1:23" outlineLevel="2" x14ac:dyDescent="0.25">
      <c r="A4221" s="20" t="s">
        <v>1614</v>
      </c>
      <c r="B4221" s="20">
        <v>1036</v>
      </c>
      <c r="C4221" s="20" t="s">
        <v>107</v>
      </c>
      <c r="D4221" s="20">
        <v>1036</v>
      </c>
      <c r="E4221" s="20" t="s">
        <v>107</v>
      </c>
      <c r="F4221" s="20">
        <v>1037</v>
      </c>
      <c r="G4221" s="20" t="s">
        <v>410</v>
      </c>
      <c r="S4221" s="23">
        <v>16</v>
      </c>
      <c r="T4221" s="23">
        <v>20</v>
      </c>
      <c r="U4221" s="23">
        <v>18</v>
      </c>
      <c r="V4221" s="23">
        <v>10</v>
      </c>
      <c r="W4221" s="28">
        <f t="shared" si="504"/>
        <v>64</v>
      </c>
    </row>
    <row r="4222" spans="1:23" outlineLevel="2" x14ac:dyDescent="0.25">
      <c r="A4222" s="20" t="s">
        <v>1614</v>
      </c>
      <c r="B4222" s="20">
        <v>456</v>
      </c>
      <c r="C4222" s="20" t="s">
        <v>201</v>
      </c>
      <c r="D4222" s="20">
        <v>1739</v>
      </c>
      <c r="E4222" s="20" t="s">
        <v>96</v>
      </c>
      <c r="F4222" s="20">
        <v>1715</v>
      </c>
      <c r="G4222" s="20" t="s">
        <v>96</v>
      </c>
      <c r="Q4222" s="23">
        <v>1</v>
      </c>
      <c r="W4222" s="28">
        <f t="shared" si="504"/>
        <v>1</v>
      </c>
    </row>
    <row r="4223" spans="1:23" outlineLevel="2" x14ac:dyDescent="0.25">
      <c r="A4223" s="20" t="s">
        <v>1614</v>
      </c>
      <c r="B4223" s="20">
        <v>456</v>
      </c>
      <c r="C4223" s="20" t="s">
        <v>201</v>
      </c>
      <c r="D4223" s="20">
        <v>311</v>
      </c>
      <c r="E4223" s="20" t="s">
        <v>103</v>
      </c>
      <c r="F4223" s="20">
        <v>312</v>
      </c>
      <c r="G4223" s="20" t="s">
        <v>401</v>
      </c>
      <c r="Q4223" s="23">
        <v>1</v>
      </c>
      <c r="W4223" s="28">
        <f t="shared" si="504"/>
        <v>1</v>
      </c>
    </row>
    <row r="4224" spans="1:23" outlineLevel="2" x14ac:dyDescent="0.25">
      <c r="A4224" s="20" t="s">
        <v>1614</v>
      </c>
      <c r="B4224" s="20">
        <v>456</v>
      </c>
      <c r="C4224" s="20" t="s">
        <v>201</v>
      </c>
      <c r="D4224" s="20">
        <v>456</v>
      </c>
      <c r="E4224" s="20" t="s">
        <v>201</v>
      </c>
      <c r="F4224" s="20">
        <v>457</v>
      </c>
      <c r="G4224" s="20" t="s">
        <v>800</v>
      </c>
      <c r="J4224" s="23">
        <v>14</v>
      </c>
      <c r="K4224" s="23">
        <v>15</v>
      </c>
      <c r="L4224" s="23">
        <v>22</v>
      </c>
      <c r="M4224" s="23">
        <v>16</v>
      </c>
      <c r="N4224" s="23">
        <v>18</v>
      </c>
      <c r="O4224" s="23">
        <v>15</v>
      </c>
      <c r="P4224" s="23">
        <v>14</v>
      </c>
      <c r="Q4224" s="23">
        <v>13</v>
      </c>
      <c r="R4224" s="23">
        <v>13</v>
      </c>
      <c r="W4224" s="28">
        <f t="shared" si="504"/>
        <v>140</v>
      </c>
    </row>
    <row r="4225" spans="1:23" outlineLevel="2" x14ac:dyDescent="0.25">
      <c r="A4225" s="20" t="s">
        <v>1614</v>
      </c>
      <c r="B4225" s="20">
        <v>456</v>
      </c>
      <c r="C4225" s="20" t="s">
        <v>201</v>
      </c>
      <c r="D4225" s="20">
        <v>466</v>
      </c>
      <c r="E4225" s="20" t="s">
        <v>204</v>
      </c>
      <c r="F4225" s="20">
        <v>467</v>
      </c>
      <c r="G4225" s="20" t="s">
        <v>803</v>
      </c>
      <c r="K4225" s="23">
        <v>1</v>
      </c>
      <c r="M4225" s="23">
        <v>1</v>
      </c>
      <c r="W4225" s="28">
        <f t="shared" si="504"/>
        <v>2</v>
      </c>
    </row>
    <row r="4226" spans="1:23" outlineLevel="1" x14ac:dyDescent="0.25">
      <c r="A4226" s="24" t="s">
        <v>2172</v>
      </c>
      <c r="B4226" s="25"/>
      <c r="C4226" s="25"/>
      <c r="D4226" s="25"/>
      <c r="E4226" s="25"/>
      <c r="F4226" s="25"/>
      <c r="G4226" s="25"/>
      <c r="H4226" s="26">
        <f t="shared" ref="H4226:W4226" si="510">SUBTOTAL(9,H4220:H4225)</f>
        <v>0</v>
      </c>
      <c r="I4226" s="26">
        <f t="shared" si="510"/>
        <v>0</v>
      </c>
      <c r="J4226" s="26">
        <f t="shared" si="510"/>
        <v>14</v>
      </c>
      <c r="K4226" s="26">
        <f t="shared" si="510"/>
        <v>16</v>
      </c>
      <c r="L4226" s="26">
        <f t="shared" si="510"/>
        <v>22</v>
      </c>
      <c r="M4226" s="26">
        <f t="shared" si="510"/>
        <v>17</v>
      </c>
      <c r="N4226" s="26">
        <f t="shared" si="510"/>
        <v>18</v>
      </c>
      <c r="O4226" s="26">
        <f t="shared" si="510"/>
        <v>15</v>
      </c>
      <c r="P4226" s="26">
        <f t="shared" si="510"/>
        <v>14</v>
      </c>
      <c r="Q4226" s="26">
        <f t="shared" si="510"/>
        <v>15</v>
      </c>
      <c r="R4226" s="26">
        <f t="shared" si="510"/>
        <v>14</v>
      </c>
      <c r="S4226" s="26">
        <f t="shared" si="510"/>
        <v>17</v>
      </c>
      <c r="T4226" s="26">
        <f t="shared" si="510"/>
        <v>20</v>
      </c>
      <c r="U4226" s="26">
        <f t="shared" si="510"/>
        <v>18</v>
      </c>
      <c r="V4226" s="26">
        <f t="shared" si="510"/>
        <v>10</v>
      </c>
      <c r="W4226" s="28">
        <f t="shared" si="510"/>
        <v>210</v>
      </c>
    </row>
    <row r="4227" spans="1:23" outlineLevel="2" x14ac:dyDescent="0.25">
      <c r="A4227" s="20" t="s">
        <v>1615</v>
      </c>
      <c r="B4227" s="20">
        <v>713</v>
      </c>
      <c r="C4227" s="20" t="s">
        <v>147</v>
      </c>
      <c r="D4227" s="20">
        <v>1197</v>
      </c>
      <c r="E4227" s="20" t="s">
        <v>239</v>
      </c>
      <c r="F4227" s="20">
        <v>1198</v>
      </c>
      <c r="G4227" s="20" t="s">
        <v>239</v>
      </c>
      <c r="S4227" s="23">
        <v>3</v>
      </c>
      <c r="T4227" s="23">
        <v>3</v>
      </c>
      <c r="U4227" s="23">
        <v>1</v>
      </c>
      <c r="V4227" s="23">
        <v>5</v>
      </c>
      <c r="W4227" s="28">
        <f t="shared" si="504"/>
        <v>12</v>
      </c>
    </row>
    <row r="4228" spans="1:23" outlineLevel="2" x14ac:dyDescent="0.25">
      <c r="A4228" s="20" t="s">
        <v>1615</v>
      </c>
      <c r="B4228" s="20">
        <v>713</v>
      </c>
      <c r="C4228" s="20" t="s">
        <v>147</v>
      </c>
      <c r="D4228" s="20">
        <v>713</v>
      </c>
      <c r="E4228" s="20" t="s">
        <v>147</v>
      </c>
      <c r="F4228" s="20">
        <v>717</v>
      </c>
      <c r="G4228" s="20" t="s">
        <v>599</v>
      </c>
      <c r="H4228" s="23">
        <v>1</v>
      </c>
      <c r="W4228" s="28">
        <f t="shared" si="504"/>
        <v>1</v>
      </c>
    </row>
    <row r="4229" spans="1:23" outlineLevel="2" x14ac:dyDescent="0.25">
      <c r="A4229" s="20" t="s">
        <v>1615</v>
      </c>
      <c r="B4229" s="20">
        <v>713</v>
      </c>
      <c r="C4229" s="20" t="s">
        <v>147</v>
      </c>
      <c r="D4229" s="20">
        <v>713</v>
      </c>
      <c r="E4229" s="20" t="s">
        <v>147</v>
      </c>
      <c r="F4229" s="20">
        <v>716</v>
      </c>
      <c r="G4229" s="20" t="s">
        <v>600</v>
      </c>
      <c r="J4229" s="23">
        <v>1</v>
      </c>
      <c r="K4229" s="23">
        <v>1</v>
      </c>
      <c r="M4229" s="23">
        <v>3</v>
      </c>
      <c r="N4229" s="23">
        <v>2</v>
      </c>
      <c r="W4229" s="28">
        <f t="shared" si="504"/>
        <v>7</v>
      </c>
    </row>
    <row r="4230" spans="1:23" outlineLevel="2" x14ac:dyDescent="0.25">
      <c r="A4230" s="20" t="s">
        <v>1615</v>
      </c>
      <c r="B4230" s="20">
        <v>713</v>
      </c>
      <c r="C4230" s="20" t="s">
        <v>147</v>
      </c>
      <c r="D4230" s="20">
        <v>713</v>
      </c>
      <c r="E4230" s="20" t="s">
        <v>147</v>
      </c>
      <c r="F4230" s="20">
        <v>714</v>
      </c>
      <c r="G4230" s="20" t="s">
        <v>601</v>
      </c>
      <c r="O4230" s="23">
        <v>2</v>
      </c>
      <c r="P4230" s="23">
        <v>6</v>
      </c>
      <c r="Q4230" s="23">
        <v>5</v>
      </c>
      <c r="R4230" s="23">
        <v>5</v>
      </c>
      <c r="W4230" s="28">
        <f t="shared" si="504"/>
        <v>18</v>
      </c>
    </row>
    <row r="4231" spans="1:23" outlineLevel="2" x14ac:dyDescent="0.25">
      <c r="A4231" s="20" t="s">
        <v>1615</v>
      </c>
      <c r="B4231" s="20">
        <v>713</v>
      </c>
      <c r="C4231" s="20" t="s">
        <v>147</v>
      </c>
      <c r="D4231" s="20">
        <v>1469</v>
      </c>
      <c r="E4231" s="20" t="s">
        <v>176</v>
      </c>
      <c r="F4231" s="20">
        <v>948</v>
      </c>
      <c r="G4231" s="20" t="s">
        <v>720</v>
      </c>
      <c r="T4231" s="23">
        <v>1</v>
      </c>
      <c r="U4231" s="23">
        <v>1</v>
      </c>
      <c r="W4231" s="28">
        <f t="shared" ref="W4231:W4300" si="511">SUM(H4231:V4231)</f>
        <v>2</v>
      </c>
    </row>
    <row r="4232" spans="1:23" outlineLevel="1" x14ac:dyDescent="0.25">
      <c r="A4232" s="24" t="s">
        <v>2173</v>
      </c>
      <c r="B4232" s="25"/>
      <c r="C4232" s="25"/>
      <c r="D4232" s="25"/>
      <c r="E4232" s="25"/>
      <c r="F4232" s="25"/>
      <c r="G4232" s="25"/>
      <c r="H4232" s="26">
        <f t="shared" ref="H4232:W4232" si="512">SUBTOTAL(9,H4227:H4231)</f>
        <v>1</v>
      </c>
      <c r="I4232" s="26">
        <f t="shared" si="512"/>
        <v>0</v>
      </c>
      <c r="J4232" s="26">
        <f t="shared" si="512"/>
        <v>1</v>
      </c>
      <c r="K4232" s="26">
        <f t="shared" si="512"/>
        <v>1</v>
      </c>
      <c r="L4232" s="26">
        <f t="shared" si="512"/>
        <v>0</v>
      </c>
      <c r="M4232" s="26">
        <f t="shared" si="512"/>
        <v>3</v>
      </c>
      <c r="N4232" s="26">
        <f t="shared" si="512"/>
        <v>2</v>
      </c>
      <c r="O4232" s="26">
        <f t="shared" si="512"/>
        <v>2</v>
      </c>
      <c r="P4232" s="26">
        <f t="shared" si="512"/>
        <v>6</v>
      </c>
      <c r="Q4232" s="26">
        <f t="shared" si="512"/>
        <v>5</v>
      </c>
      <c r="R4232" s="26">
        <f t="shared" si="512"/>
        <v>5</v>
      </c>
      <c r="S4232" s="26">
        <f t="shared" si="512"/>
        <v>3</v>
      </c>
      <c r="T4232" s="26">
        <f t="shared" si="512"/>
        <v>4</v>
      </c>
      <c r="U4232" s="26">
        <f t="shared" si="512"/>
        <v>2</v>
      </c>
      <c r="V4232" s="26">
        <f t="shared" si="512"/>
        <v>5</v>
      </c>
      <c r="W4232" s="28">
        <f t="shared" si="512"/>
        <v>40</v>
      </c>
    </row>
    <row r="4233" spans="1:23" outlineLevel="2" x14ac:dyDescent="0.25">
      <c r="A4233" s="20" t="s">
        <v>1616</v>
      </c>
      <c r="B4233" s="20">
        <v>1002</v>
      </c>
      <c r="C4233" s="20" t="s">
        <v>58</v>
      </c>
      <c r="D4233" s="20">
        <v>551</v>
      </c>
      <c r="E4233" s="20" t="s">
        <v>185</v>
      </c>
      <c r="F4233" s="20">
        <v>553</v>
      </c>
      <c r="G4233" s="20" t="s">
        <v>755</v>
      </c>
      <c r="L4233" s="23">
        <v>1</v>
      </c>
      <c r="W4233" s="28">
        <f t="shared" si="511"/>
        <v>1</v>
      </c>
    </row>
    <row r="4234" spans="1:23" outlineLevel="2" x14ac:dyDescent="0.25">
      <c r="A4234" s="20" t="s">
        <v>1616</v>
      </c>
      <c r="B4234" s="20">
        <v>1002</v>
      </c>
      <c r="C4234" s="20" t="s">
        <v>58</v>
      </c>
      <c r="D4234" s="20">
        <v>551</v>
      </c>
      <c r="E4234" s="20" t="s">
        <v>185</v>
      </c>
      <c r="F4234" s="20">
        <v>557</v>
      </c>
      <c r="G4234" s="20" t="s">
        <v>756</v>
      </c>
      <c r="V4234" s="23">
        <v>1</v>
      </c>
      <c r="W4234" s="28">
        <f t="shared" si="511"/>
        <v>1</v>
      </c>
    </row>
    <row r="4235" spans="1:23" outlineLevel="2" x14ac:dyDescent="0.25">
      <c r="A4235" s="20" t="s">
        <v>1616</v>
      </c>
      <c r="B4235" s="20">
        <v>1002</v>
      </c>
      <c r="C4235" s="20" t="s">
        <v>58</v>
      </c>
      <c r="D4235" s="20">
        <v>551</v>
      </c>
      <c r="E4235" s="20" t="s">
        <v>185</v>
      </c>
      <c r="F4235" s="20">
        <v>556</v>
      </c>
      <c r="G4235" s="20" t="s">
        <v>757</v>
      </c>
      <c r="R4235" s="23">
        <v>1</v>
      </c>
      <c r="W4235" s="28">
        <f t="shared" si="511"/>
        <v>1</v>
      </c>
    </row>
    <row r="4236" spans="1:23" outlineLevel="1" x14ac:dyDescent="0.25">
      <c r="A4236" s="24" t="s">
        <v>2174</v>
      </c>
      <c r="B4236" s="25"/>
      <c r="C4236" s="25"/>
      <c r="D4236" s="25"/>
      <c r="E4236" s="25"/>
      <c r="F4236" s="25"/>
      <c r="G4236" s="25"/>
      <c r="H4236" s="26">
        <f t="shared" ref="H4236:W4236" si="513">SUBTOTAL(9,H4233:H4235)</f>
        <v>0</v>
      </c>
      <c r="I4236" s="26">
        <f t="shared" si="513"/>
        <v>0</v>
      </c>
      <c r="J4236" s="26">
        <f t="shared" si="513"/>
        <v>0</v>
      </c>
      <c r="K4236" s="26">
        <f t="shared" si="513"/>
        <v>0</v>
      </c>
      <c r="L4236" s="26">
        <f t="shared" si="513"/>
        <v>1</v>
      </c>
      <c r="M4236" s="26">
        <f t="shared" si="513"/>
        <v>0</v>
      </c>
      <c r="N4236" s="26">
        <f t="shared" si="513"/>
        <v>0</v>
      </c>
      <c r="O4236" s="26">
        <f t="shared" si="513"/>
        <v>0</v>
      </c>
      <c r="P4236" s="26">
        <f t="shared" si="513"/>
        <v>0</v>
      </c>
      <c r="Q4236" s="26">
        <f t="shared" si="513"/>
        <v>0</v>
      </c>
      <c r="R4236" s="26">
        <f t="shared" si="513"/>
        <v>1</v>
      </c>
      <c r="S4236" s="26">
        <f t="shared" si="513"/>
        <v>0</v>
      </c>
      <c r="T4236" s="26">
        <f t="shared" si="513"/>
        <v>0</v>
      </c>
      <c r="U4236" s="26">
        <f t="shared" si="513"/>
        <v>0</v>
      </c>
      <c r="V4236" s="26">
        <f t="shared" si="513"/>
        <v>1</v>
      </c>
      <c r="W4236" s="28">
        <f t="shared" si="513"/>
        <v>3</v>
      </c>
    </row>
    <row r="4237" spans="1:23" outlineLevel="2" x14ac:dyDescent="0.25">
      <c r="A4237" s="20" t="s">
        <v>1617</v>
      </c>
      <c r="B4237" s="20">
        <v>1500</v>
      </c>
      <c r="C4237" s="20" t="s">
        <v>162</v>
      </c>
      <c r="D4237" s="20">
        <v>1266</v>
      </c>
      <c r="E4237" s="20" t="s">
        <v>224</v>
      </c>
      <c r="F4237" s="20">
        <v>1267</v>
      </c>
      <c r="G4237" s="20" t="s">
        <v>839</v>
      </c>
      <c r="U4237" s="23">
        <v>1</v>
      </c>
      <c r="W4237" s="28">
        <f t="shared" si="511"/>
        <v>1</v>
      </c>
    </row>
    <row r="4238" spans="1:23" outlineLevel="2" x14ac:dyDescent="0.25">
      <c r="A4238" s="20" t="s">
        <v>1617</v>
      </c>
      <c r="B4238" s="20">
        <v>1500</v>
      </c>
      <c r="C4238" s="20" t="s">
        <v>162</v>
      </c>
      <c r="D4238" s="20">
        <v>1500</v>
      </c>
      <c r="E4238" s="20" t="s">
        <v>162</v>
      </c>
      <c r="F4238" s="20">
        <v>692</v>
      </c>
      <c r="G4238" s="20" t="s">
        <v>657</v>
      </c>
      <c r="H4238" s="23">
        <v>1</v>
      </c>
      <c r="I4238" s="23">
        <v>2</v>
      </c>
      <c r="J4238" s="23">
        <v>3</v>
      </c>
      <c r="K4238" s="23">
        <v>6</v>
      </c>
      <c r="L4238" s="23">
        <v>3</v>
      </c>
      <c r="M4238" s="23">
        <v>3</v>
      </c>
      <c r="N4238" s="23">
        <v>2</v>
      </c>
      <c r="O4238" s="23">
        <v>6</v>
      </c>
      <c r="P4238" s="23">
        <v>3</v>
      </c>
      <c r="W4238" s="28">
        <f t="shared" si="511"/>
        <v>29</v>
      </c>
    </row>
    <row r="4239" spans="1:23" outlineLevel="2" x14ac:dyDescent="0.25">
      <c r="A4239" s="20" t="s">
        <v>1617</v>
      </c>
      <c r="B4239" s="20">
        <v>1500</v>
      </c>
      <c r="C4239" s="20" t="s">
        <v>162</v>
      </c>
      <c r="D4239" s="20">
        <v>1500</v>
      </c>
      <c r="E4239" s="20" t="s">
        <v>162</v>
      </c>
      <c r="F4239" s="20">
        <v>693</v>
      </c>
      <c r="G4239" s="20" t="s">
        <v>658</v>
      </c>
      <c r="Q4239" s="23">
        <v>4</v>
      </c>
      <c r="R4239" s="23">
        <v>5</v>
      </c>
      <c r="S4239" s="23">
        <v>3</v>
      </c>
      <c r="T4239" s="23">
        <v>7</v>
      </c>
      <c r="U4239" s="23">
        <v>6</v>
      </c>
      <c r="V4239" s="23">
        <v>1</v>
      </c>
      <c r="W4239" s="28">
        <f t="shared" si="511"/>
        <v>26</v>
      </c>
    </row>
    <row r="4240" spans="1:23" outlineLevel="1" x14ac:dyDescent="0.25">
      <c r="A4240" s="24" t="s">
        <v>2175</v>
      </c>
      <c r="B4240" s="25"/>
      <c r="C4240" s="25"/>
      <c r="D4240" s="25"/>
      <c r="E4240" s="25"/>
      <c r="F4240" s="25"/>
      <c r="G4240" s="25"/>
      <c r="H4240" s="26">
        <f t="shared" ref="H4240:W4240" si="514">SUBTOTAL(9,H4237:H4239)</f>
        <v>1</v>
      </c>
      <c r="I4240" s="26">
        <f t="shared" si="514"/>
        <v>2</v>
      </c>
      <c r="J4240" s="26">
        <f t="shared" si="514"/>
        <v>3</v>
      </c>
      <c r="K4240" s="26">
        <f t="shared" si="514"/>
        <v>6</v>
      </c>
      <c r="L4240" s="26">
        <f t="shared" si="514"/>
        <v>3</v>
      </c>
      <c r="M4240" s="26">
        <f t="shared" si="514"/>
        <v>3</v>
      </c>
      <c r="N4240" s="26">
        <f t="shared" si="514"/>
        <v>2</v>
      </c>
      <c r="O4240" s="26">
        <f t="shared" si="514"/>
        <v>6</v>
      </c>
      <c r="P4240" s="26">
        <f t="shared" si="514"/>
        <v>3</v>
      </c>
      <c r="Q4240" s="26">
        <f t="shared" si="514"/>
        <v>4</v>
      </c>
      <c r="R4240" s="26">
        <f t="shared" si="514"/>
        <v>5</v>
      </c>
      <c r="S4240" s="26">
        <f t="shared" si="514"/>
        <v>3</v>
      </c>
      <c r="T4240" s="26">
        <f t="shared" si="514"/>
        <v>7</v>
      </c>
      <c r="U4240" s="26">
        <f t="shared" si="514"/>
        <v>7</v>
      </c>
      <c r="V4240" s="26">
        <f t="shared" si="514"/>
        <v>1</v>
      </c>
      <c r="W4240" s="28">
        <f t="shared" si="514"/>
        <v>56</v>
      </c>
    </row>
    <row r="4241" spans="1:23" outlineLevel="2" x14ac:dyDescent="0.25">
      <c r="A4241" s="20" t="s">
        <v>1618</v>
      </c>
      <c r="B4241" s="20">
        <v>587</v>
      </c>
      <c r="C4241" s="20" t="s">
        <v>124</v>
      </c>
      <c r="D4241" s="20">
        <v>1630</v>
      </c>
      <c r="E4241" s="20" t="s">
        <v>29</v>
      </c>
      <c r="F4241" s="20">
        <v>1648</v>
      </c>
      <c r="G4241" s="20" t="s">
        <v>292</v>
      </c>
      <c r="S4241" s="23">
        <v>2</v>
      </c>
      <c r="T4241" s="23">
        <v>4</v>
      </c>
      <c r="U4241" s="23">
        <v>2</v>
      </c>
      <c r="V4241" s="23">
        <v>3</v>
      </c>
      <c r="W4241" s="28">
        <f t="shared" si="511"/>
        <v>11</v>
      </c>
    </row>
    <row r="4242" spans="1:23" outlineLevel="2" x14ac:dyDescent="0.25">
      <c r="A4242" s="20" t="s">
        <v>1618</v>
      </c>
      <c r="B4242" s="20">
        <v>587</v>
      </c>
      <c r="C4242" s="20" t="s">
        <v>124</v>
      </c>
      <c r="D4242" s="20">
        <v>113</v>
      </c>
      <c r="E4242" s="20" t="s">
        <v>40</v>
      </c>
      <c r="F4242" s="20">
        <v>116</v>
      </c>
      <c r="G4242" s="20" t="s">
        <v>313</v>
      </c>
      <c r="U4242" s="23">
        <v>1</v>
      </c>
      <c r="W4242" s="28">
        <f t="shared" si="511"/>
        <v>1</v>
      </c>
    </row>
    <row r="4243" spans="1:23" outlineLevel="2" x14ac:dyDescent="0.25">
      <c r="A4243" s="20" t="s">
        <v>1618</v>
      </c>
      <c r="B4243" s="20">
        <v>587</v>
      </c>
      <c r="C4243" s="20" t="s">
        <v>124</v>
      </c>
      <c r="D4243" s="20">
        <v>174</v>
      </c>
      <c r="E4243" s="20" t="s">
        <v>61</v>
      </c>
      <c r="F4243" s="20">
        <v>179</v>
      </c>
      <c r="G4243" s="20" t="s">
        <v>342</v>
      </c>
      <c r="K4243" s="23">
        <v>1</v>
      </c>
      <c r="M4243" s="23">
        <v>1</v>
      </c>
      <c r="W4243" s="28">
        <f t="shared" si="511"/>
        <v>2</v>
      </c>
    </row>
    <row r="4244" spans="1:23" outlineLevel="2" x14ac:dyDescent="0.25">
      <c r="A4244" s="20" t="s">
        <v>1618</v>
      </c>
      <c r="B4244" s="20">
        <v>587</v>
      </c>
      <c r="C4244" s="20" t="s">
        <v>124</v>
      </c>
      <c r="D4244" s="20">
        <v>194</v>
      </c>
      <c r="E4244" s="20" t="s">
        <v>68</v>
      </c>
      <c r="F4244" s="20">
        <v>199</v>
      </c>
      <c r="G4244" s="20" t="s">
        <v>351</v>
      </c>
      <c r="U4244" s="23">
        <v>1</v>
      </c>
      <c r="V4244" s="23">
        <v>1</v>
      </c>
      <c r="W4244" s="28">
        <f t="shared" si="511"/>
        <v>2</v>
      </c>
    </row>
    <row r="4245" spans="1:23" outlineLevel="2" x14ac:dyDescent="0.25">
      <c r="A4245" s="20" t="s">
        <v>1618</v>
      </c>
      <c r="B4245" s="20">
        <v>587</v>
      </c>
      <c r="C4245" s="20" t="s">
        <v>124</v>
      </c>
      <c r="D4245" s="20">
        <v>194</v>
      </c>
      <c r="E4245" s="20" t="s">
        <v>68</v>
      </c>
      <c r="F4245" s="20">
        <v>201</v>
      </c>
      <c r="G4245" s="20" t="s">
        <v>352</v>
      </c>
      <c r="R4245" s="23">
        <v>1</v>
      </c>
      <c r="W4245" s="28">
        <f t="shared" si="511"/>
        <v>1</v>
      </c>
    </row>
    <row r="4246" spans="1:23" outlineLevel="2" x14ac:dyDescent="0.25">
      <c r="A4246" s="20" t="s">
        <v>1618</v>
      </c>
      <c r="B4246" s="20">
        <v>587</v>
      </c>
      <c r="C4246" s="20" t="s">
        <v>124</v>
      </c>
      <c r="D4246" s="20">
        <v>194</v>
      </c>
      <c r="E4246" s="20" t="s">
        <v>68</v>
      </c>
      <c r="F4246" s="20">
        <v>202</v>
      </c>
      <c r="G4246" s="20" t="s">
        <v>353</v>
      </c>
      <c r="M4246" s="23">
        <v>1</v>
      </c>
      <c r="W4246" s="28">
        <f t="shared" si="511"/>
        <v>1</v>
      </c>
    </row>
    <row r="4247" spans="1:23" outlineLevel="2" x14ac:dyDescent="0.25">
      <c r="A4247" s="20" t="s">
        <v>1618</v>
      </c>
      <c r="B4247" s="20">
        <v>587</v>
      </c>
      <c r="C4247" s="20" t="s">
        <v>124</v>
      </c>
      <c r="D4247" s="20">
        <v>194</v>
      </c>
      <c r="E4247" s="20" t="s">
        <v>68</v>
      </c>
      <c r="F4247" s="20">
        <v>197</v>
      </c>
      <c r="G4247" s="20" t="s">
        <v>355</v>
      </c>
      <c r="K4247" s="23">
        <v>1</v>
      </c>
      <c r="W4247" s="28">
        <f t="shared" si="511"/>
        <v>1</v>
      </c>
    </row>
    <row r="4248" spans="1:23" outlineLevel="2" x14ac:dyDescent="0.25">
      <c r="A4248" s="20" t="s">
        <v>1618</v>
      </c>
      <c r="B4248" s="20">
        <v>587</v>
      </c>
      <c r="C4248" s="20" t="s">
        <v>124</v>
      </c>
      <c r="D4248" s="20">
        <v>1672</v>
      </c>
      <c r="E4248" s="20" t="s">
        <v>94</v>
      </c>
      <c r="F4248" s="20">
        <v>1673</v>
      </c>
      <c r="G4248" s="20" t="s">
        <v>94</v>
      </c>
      <c r="Q4248" s="23">
        <v>1</v>
      </c>
      <c r="R4248" s="23">
        <v>1</v>
      </c>
      <c r="S4248" s="23">
        <v>1</v>
      </c>
      <c r="U4248" s="23">
        <v>2</v>
      </c>
      <c r="V4248" s="23">
        <v>3</v>
      </c>
      <c r="W4248" s="28">
        <f t="shared" si="511"/>
        <v>8</v>
      </c>
    </row>
    <row r="4249" spans="1:23" outlineLevel="2" x14ac:dyDescent="0.25">
      <c r="A4249" s="20" t="s">
        <v>1618</v>
      </c>
      <c r="B4249" s="20">
        <v>587</v>
      </c>
      <c r="C4249" s="20" t="s">
        <v>124</v>
      </c>
      <c r="D4249" s="20">
        <v>1739</v>
      </c>
      <c r="E4249" s="20" t="s">
        <v>96</v>
      </c>
      <c r="F4249" s="20">
        <v>1715</v>
      </c>
      <c r="G4249" s="20" t="s">
        <v>96</v>
      </c>
      <c r="U4249" s="23">
        <v>3</v>
      </c>
      <c r="V4249" s="23">
        <v>1</v>
      </c>
      <c r="W4249" s="28">
        <f t="shared" si="511"/>
        <v>4</v>
      </c>
    </row>
    <row r="4250" spans="1:23" outlineLevel="2" x14ac:dyDescent="0.25">
      <c r="A4250" s="20" t="s">
        <v>1618</v>
      </c>
      <c r="B4250" s="20">
        <v>587</v>
      </c>
      <c r="C4250" s="20" t="s">
        <v>124</v>
      </c>
      <c r="D4250" s="20">
        <v>1343</v>
      </c>
      <c r="E4250" s="20" t="s">
        <v>243</v>
      </c>
      <c r="F4250" s="20">
        <v>1344</v>
      </c>
      <c r="G4250" s="20" t="s">
        <v>243</v>
      </c>
      <c r="K4250" s="23">
        <v>1</v>
      </c>
      <c r="W4250" s="28">
        <f t="shared" si="511"/>
        <v>1</v>
      </c>
    </row>
    <row r="4251" spans="1:23" outlineLevel="2" x14ac:dyDescent="0.25">
      <c r="A4251" s="20" t="s">
        <v>1618</v>
      </c>
      <c r="B4251" s="20">
        <v>587</v>
      </c>
      <c r="C4251" s="20" t="s">
        <v>124</v>
      </c>
      <c r="D4251" s="20">
        <v>587</v>
      </c>
      <c r="E4251" s="20" t="s">
        <v>124</v>
      </c>
      <c r="F4251" s="20">
        <v>597</v>
      </c>
      <c r="G4251" s="20" t="s">
        <v>472</v>
      </c>
      <c r="S4251" s="23">
        <v>99</v>
      </c>
      <c r="T4251" s="23">
        <v>124</v>
      </c>
      <c r="U4251" s="23">
        <v>115</v>
      </c>
      <c r="V4251" s="23">
        <v>106</v>
      </c>
      <c r="W4251" s="28">
        <f t="shared" si="511"/>
        <v>444</v>
      </c>
    </row>
    <row r="4252" spans="1:23" outlineLevel="2" x14ac:dyDescent="0.25">
      <c r="A4252" s="20" t="s">
        <v>1618</v>
      </c>
      <c r="B4252" s="20">
        <v>587</v>
      </c>
      <c r="C4252" s="20" t="s">
        <v>124</v>
      </c>
      <c r="D4252" s="20">
        <v>587</v>
      </c>
      <c r="E4252" s="20" t="s">
        <v>124</v>
      </c>
      <c r="F4252" s="20">
        <v>592</v>
      </c>
      <c r="G4252" s="20" t="s">
        <v>473</v>
      </c>
      <c r="P4252" s="23">
        <v>102</v>
      </c>
      <c r="Q4252" s="23">
        <v>87</v>
      </c>
      <c r="R4252" s="23">
        <v>115</v>
      </c>
      <c r="W4252" s="28">
        <f t="shared" si="511"/>
        <v>304</v>
      </c>
    </row>
    <row r="4253" spans="1:23" outlineLevel="2" x14ac:dyDescent="0.25">
      <c r="A4253" s="20" t="s">
        <v>1618</v>
      </c>
      <c r="B4253" s="20">
        <v>587</v>
      </c>
      <c r="C4253" s="20" t="s">
        <v>124</v>
      </c>
      <c r="D4253" s="20">
        <v>587</v>
      </c>
      <c r="E4253" s="20" t="s">
        <v>124</v>
      </c>
      <c r="F4253" s="20">
        <v>600</v>
      </c>
      <c r="G4253" s="20" t="s">
        <v>474</v>
      </c>
      <c r="J4253" s="23">
        <v>2</v>
      </c>
      <c r="K4253" s="23">
        <v>3</v>
      </c>
      <c r="L4253" s="23">
        <v>2</v>
      </c>
      <c r="M4253" s="23">
        <v>3</v>
      </c>
      <c r="N4253" s="23">
        <v>6</v>
      </c>
      <c r="O4253" s="23">
        <v>4</v>
      </c>
      <c r="W4253" s="28">
        <f t="shared" si="511"/>
        <v>20</v>
      </c>
    </row>
    <row r="4254" spans="1:23" outlineLevel="2" x14ac:dyDescent="0.25">
      <c r="A4254" s="20" t="s">
        <v>1618</v>
      </c>
      <c r="B4254" s="20">
        <v>587</v>
      </c>
      <c r="C4254" s="20" t="s">
        <v>124</v>
      </c>
      <c r="D4254" s="20">
        <v>587</v>
      </c>
      <c r="E4254" s="20" t="s">
        <v>124</v>
      </c>
      <c r="F4254" s="20">
        <v>599</v>
      </c>
      <c r="G4254" s="20" t="s">
        <v>475</v>
      </c>
      <c r="H4254" s="23">
        <v>15</v>
      </c>
      <c r="I4254" s="23">
        <v>1</v>
      </c>
      <c r="J4254" s="23">
        <v>57</v>
      </c>
      <c r="K4254" s="23">
        <v>65</v>
      </c>
      <c r="L4254" s="23">
        <v>68</v>
      </c>
      <c r="M4254" s="23">
        <v>60</v>
      </c>
      <c r="W4254" s="28">
        <f t="shared" si="511"/>
        <v>266</v>
      </c>
    </row>
    <row r="4255" spans="1:23" outlineLevel="2" x14ac:dyDescent="0.25">
      <c r="A4255" s="20" t="s">
        <v>1618</v>
      </c>
      <c r="B4255" s="20">
        <v>587</v>
      </c>
      <c r="C4255" s="20" t="s">
        <v>124</v>
      </c>
      <c r="D4255" s="20">
        <v>587</v>
      </c>
      <c r="E4255" s="20" t="s">
        <v>124</v>
      </c>
      <c r="F4255" s="20">
        <v>596</v>
      </c>
      <c r="G4255" s="20" t="s">
        <v>476</v>
      </c>
      <c r="N4255" s="23">
        <v>77</v>
      </c>
      <c r="O4255" s="23">
        <v>88</v>
      </c>
      <c r="W4255" s="28">
        <f t="shared" si="511"/>
        <v>165</v>
      </c>
    </row>
    <row r="4256" spans="1:23" outlineLevel="2" x14ac:dyDescent="0.25">
      <c r="A4256" s="20" t="s">
        <v>1618</v>
      </c>
      <c r="B4256" s="20">
        <v>587</v>
      </c>
      <c r="C4256" s="20" t="s">
        <v>124</v>
      </c>
      <c r="D4256" s="20">
        <v>587</v>
      </c>
      <c r="E4256" s="20" t="s">
        <v>124</v>
      </c>
      <c r="F4256" s="20">
        <v>593</v>
      </c>
      <c r="G4256" s="20" t="s">
        <v>478</v>
      </c>
      <c r="K4256" s="23">
        <v>2</v>
      </c>
      <c r="L4256" s="23">
        <v>1</v>
      </c>
      <c r="M4256" s="23">
        <v>1</v>
      </c>
      <c r="W4256" s="28">
        <f t="shared" si="511"/>
        <v>4</v>
      </c>
    </row>
    <row r="4257" spans="1:23" outlineLevel="2" x14ac:dyDescent="0.25">
      <c r="A4257" s="20" t="s">
        <v>1618</v>
      </c>
      <c r="B4257" s="20">
        <v>587</v>
      </c>
      <c r="C4257" s="20" t="s">
        <v>124</v>
      </c>
      <c r="D4257" s="20">
        <v>587</v>
      </c>
      <c r="E4257" s="20" t="s">
        <v>124</v>
      </c>
      <c r="F4257" s="20">
        <v>598</v>
      </c>
      <c r="G4257" s="20" t="s">
        <v>479</v>
      </c>
      <c r="J4257" s="23">
        <v>20</v>
      </c>
      <c r="K4257" s="23">
        <v>28</v>
      </c>
      <c r="L4257" s="23">
        <v>35</v>
      </c>
      <c r="M4257" s="23">
        <v>20</v>
      </c>
      <c r="W4257" s="28">
        <f t="shared" si="511"/>
        <v>103</v>
      </c>
    </row>
    <row r="4258" spans="1:23" outlineLevel="2" x14ac:dyDescent="0.25">
      <c r="A4258" s="20" t="s">
        <v>1618</v>
      </c>
      <c r="B4258" s="20">
        <v>587</v>
      </c>
      <c r="C4258" s="20" t="s">
        <v>124</v>
      </c>
      <c r="D4258" s="20">
        <v>1455</v>
      </c>
      <c r="E4258" s="20" t="s">
        <v>132</v>
      </c>
      <c r="F4258" s="20">
        <v>512</v>
      </c>
      <c r="G4258" s="20" t="s">
        <v>520</v>
      </c>
      <c r="N4258" s="23">
        <v>1</v>
      </c>
      <c r="W4258" s="28">
        <f t="shared" si="511"/>
        <v>1</v>
      </c>
    </row>
    <row r="4259" spans="1:23" outlineLevel="2" x14ac:dyDescent="0.25">
      <c r="A4259" s="20" t="s">
        <v>1618</v>
      </c>
      <c r="B4259" s="20">
        <v>587</v>
      </c>
      <c r="C4259" s="20" t="s">
        <v>124</v>
      </c>
      <c r="D4259" s="20">
        <v>1455</v>
      </c>
      <c r="E4259" s="20" t="s">
        <v>132</v>
      </c>
      <c r="F4259" s="20">
        <v>511</v>
      </c>
      <c r="G4259" s="20" t="s">
        <v>522</v>
      </c>
      <c r="S4259" s="23">
        <v>1</v>
      </c>
      <c r="U4259" s="23">
        <v>2</v>
      </c>
      <c r="V4259" s="23">
        <v>1</v>
      </c>
      <c r="W4259" s="28">
        <f t="shared" si="511"/>
        <v>4</v>
      </c>
    </row>
    <row r="4260" spans="1:23" outlineLevel="2" x14ac:dyDescent="0.25">
      <c r="A4260" s="20" t="s">
        <v>1618</v>
      </c>
      <c r="B4260" s="20">
        <v>587</v>
      </c>
      <c r="C4260" s="20" t="s">
        <v>124</v>
      </c>
      <c r="D4260" s="20">
        <v>1455</v>
      </c>
      <c r="E4260" s="20" t="s">
        <v>132</v>
      </c>
      <c r="F4260" s="20">
        <v>513</v>
      </c>
      <c r="G4260" s="20" t="s">
        <v>523</v>
      </c>
      <c r="P4260" s="23">
        <v>2</v>
      </c>
      <c r="Q4260" s="23">
        <v>1</v>
      </c>
      <c r="R4260" s="23">
        <v>1</v>
      </c>
      <c r="W4260" s="28">
        <f t="shared" si="511"/>
        <v>4</v>
      </c>
    </row>
    <row r="4261" spans="1:23" outlineLevel="2" x14ac:dyDescent="0.25">
      <c r="A4261" s="20" t="s">
        <v>1618</v>
      </c>
      <c r="B4261" s="20">
        <v>587</v>
      </c>
      <c r="C4261" s="20" t="s">
        <v>124</v>
      </c>
      <c r="D4261" s="20">
        <v>1455</v>
      </c>
      <c r="E4261" s="20" t="s">
        <v>132</v>
      </c>
      <c r="F4261" s="20">
        <v>514</v>
      </c>
      <c r="G4261" s="20" t="s">
        <v>524</v>
      </c>
      <c r="J4261" s="23">
        <v>1</v>
      </c>
      <c r="K4261" s="23">
        <v>1</v>
      </c>
      <c r="W4261" s="28">
        <f t="shared" si="511"/>
        <v>2</v>
      </c>
    </row>
    <row r="4262" spans="1:23" outlineLevel="2" x14ac:dyDescent="0.25">
      <c r="A4262" s="20" t="s">
        <v>1618</v>
      </c>
      <c r="B4262" s="20">
        <v>587</v>
      </c>
      <c r="C4262" s="20" t="s">
        <v>124</v>
      </c>
      <c r="D4262" s="20">
        <v>839</v>
      </c>
      <c r="E4262" s="20" t="s">
        <v>163</v>
      </c>
      <c r="F4262" s="20">
        <v>843</v>
      </c>
      <c r="G4262" s="20" t="s">
        <v>660</v>
      </c>
      <c r="S4262" s="23">
        <v>1</v>
      </c>
      <c r="W4262" s="28">
        <f t="shared" si="511"/>
        <v>1</v>
      </c>
    </row>
    <row r="4263" spans="1:23" outlineLevel="2" x14ac:dyDescent="0.25">
      <c r="A4263" s="20" t="s">
        <v>1618</v>
      </c>
      <c r="B4263" s="20">
        <v>587</v>
      </c>
      <c r="C4263" s="20" t="s">
        <v>124</v>
      </c>
      <c r="D4263" s="20">
        <v>874</v>
      </c>
      <c r="E4263" s="20" t="s">
        <v>167</v>
      </c>
      <c r="F4263" s="20">
        <v>877</v>
      </c>
      <c r="G4263" s="20" t="s">
        <v>682</v>
      </c>
      <c r="S4263" s="23">
        <v>1</v>
      </c>
      <c r="W4263" s="28">
        <f t="shared" si="511"/>
        <v>1</v>
      </c>
    </row>
    <row r="4264" spans="1:23" outlineLevel="2" x14ac:dyDescent="0.25">
      <c r="A4264" s="20" t="s">
        <v>1618</v>
      </c>
      <c r="B4264" s="20">
        <v>587</v>
      </c>
      <c r="C4264" s="20" t="s">
        <v>124</v>
      </c>
      <c r="D4264" s="20">
        <v>874</v>
      </c>
      <c r="E4264" s="20" t="s">
        <v>167</v>
      </c>
      <c r="F4264" s="20">
        <v>881</v>
      </c>
      <c r="G4264" s="20" t="s">
        <v>683</v>
      </c>
      <c r="P4264" s="23">
        <v>1</v>
      </c>
      <c r="W4264" s="28">
        <f t="shared" si="511"/>
        <v>1</v>
      </c>
    </row>
    <row r="4265" spans="1:23" outlineLevel="2" x14ac:dyDescent="0.25">
      <c r="A4265" s="20" t="s">
        <v>1618</v>
      </c>
      <c r="B4265" s="20">
        <v>587</v>
      </c>
      <c r="C4265" s="20" t="s">
        <v>124</v>
      </c>
      <c r="D4265" s="20">
        <v>888</v>
      </c>
      <c r="E4265" s="20" t="s">
        <v>168</v>
      </c>
      <c r="F4265" s="20">
        <v>894</v>
      </c>
      <c r="G4265" s="20" t="s">
        <v>687</v>
      </c>
      <c r="V4265" s="23">
        <v>1</v>
      </c>
      <c r="W4265" s="28">
        <f t="shared" si="511"/>
        <v>1</v>
      </c>
    </row>
    <row r="4266" spans="1:23" outlineLevel="2" x14ac:dyDescent="0.25">
      <c r="A4266" s="20" t="s">
        <v>1618</v>
      </c>
      <c r="B4266" s="20">
        <v>587</v>
      </c>
      <c r="C4266" s="20" t="s">
        <v>124</v>
      </c>
      <c r="D4266" s="20">
        <v>922</v>
      </c>
      <c r="E4266" s="20" t="s">
        <v>172</v>
      </c>
      <c r="F4266" s="20">
        <v>923</v>
      </c>
      <c r="G4266" s="20" t="s">
        <v>707</v>
      </c>
      <c r="N4266" s="23">
        <v>1</v>
      </c>
      <c r="W4266" s="28">
        <f t="shared" si="511"/>
        <v>1</v>
      </c>
    </row>
    <row r="4267" spans="1:23" outlineLevel="2" x14ac:dyDescent="0.25">
      <c r="A4267" s="20" t="s">
        <v>1618</v>
      </c>
      <c r="B4267" s="20">
        <v>587</v>
      </c>
      <c r="C4267" s="20" t="s">
        <v>124</v>
      </c>
      <c r="D4267" s="20">
        <v>1231</v>
      </c>
      <c r="E4267" s="20" t="s">
        <v>254</v>
      </c>
      <c r="F4267" s="20">
        <v>1232</v>
      </c>
      <c r="G4267" s="20" t="s">
        <v>254</v>
      </c>
      <c r="U4267" s="23">
        <v>1</v>
      </c>
      <c r="V4267" s="23">
        <v>1</v>
      </c>
      <c r="W4267" s="28">
        <f t="shared" si="511"/>
        <v>2</v>
      </c>
    </row>
    <row r="4268" spans="1:23" outlineLevel="2" x14ac:dyDescent="0.25">
      <c r="A4268" s="20" t="s">
        <v>1618</v>
      </c>
      <c r="B4268" s="20">
        <v>587</v>
      </c>
      <c r="C4268" s="20" t="s">
        <v>124</v>
      </c>
      <c r="D4268" s="20">
        <v>495</v>
      </c>
      <c r="E4268" s="20" t="s">
        <v>212</v>
      </c>
      <c r="F4268" s="20">
        <v>499</v>
      </c>
      <c r="G4268" s="20" t="s">
        <v>819</v>
      </c>
      <c r="S4268" s="23">
        <v>1</v>
      </c>
      <c r="U4268" s="23">
        <v>1</v>
      </c>
      <c r="V4268" s="23">
        <v>1</v>
      </c>
      <c r="W4268" s="28">
        <f t="shared" si="511"/>
        <v>3</v>
      </c>
    </row>
    <row r="4269" spans="1:23" outlineLevel="2" x14ac:dyDescent="0.25">
      <c r="A4269" s="20" t="s">
        <v>1618</v>
      </c>
      <c r="B4269" s="20">
        <v>587</v>
      </c>
      <c r="C4269" s="20" t="s">
        <v>124</v>
      </c>
      <c r="D4269" s="20">
        <v>495</v>
      </c>
      <c r="E4269" s="20" t="s">
        <v>212</v>
      </c>
      <c r="F4269" s="20">
        <v>498</v>
      </c>
      <c r="G4269" s="20" t="s">
        <v>820</v>
      </c>
      <c r="R4269" s="23">
        <v>1</v>
      </c>
      <c r="W4269" s="28">
        <f t="shared" si="511"/>
        <v>1</v>
      </c>
    </row>
    <row r="4270" spans="1:23" outlineLevel="1" x14ac:dyDescent="0.25">
      <c r="A4270" s="24" t="s">
        <v>2176</v>
      </c>
      <c r="B4270" s="25"/>
      <c r="C4270" s="25"/>
      <c r="D4270" s="25"/>
      <c r="E4270" s="25"/>
      <c r="F4270" s="25"/>
      <c r="G4270" s="25"/>
      <c r="H4270" s="26">
        <f t="shared" ref="H4270:W4270" si="515">SUBTOTAL(9,H4241:H4269)</f>
        <v>15</v>
      </c>
      <c r="I4270" s="26">
        <f t="shared" si="515"/>
        <v>1</v>
      </c>
      <c r="J4270" s="26">
        <f t="shared" si="515"/>
        <v>80</v>
      </c>
      <c r="K4270" s="26">
        <f t="shared" si="515"/>
        <v>102</v>
      </c>
      <c r="L4270" s="26">
        <f t="shared" si="515"/>
        <v>106</v>
      </c>
      <c r="M4270" s="26">
        <f t="shared" si="515"/>
        <v>86</v>
      </c>
      <c r="N4270" s="26">
        <f t="shared" si="515"/>
        <v>85</v>
      </c>
      <c r="O4270" s="26">
        <f t="shared" si="515"/>
        <v>92</v>
      </c>
      <c r="P4270" s="26">
        <f t="shared" si="515"/>
        <v>105</v>
      </c>
      <c r="Q4270" s="26">
        <f t="shared" si="515"/>
        <v>89</v>
      </c>
      <c r="R4270" s="26">
        <f t="shared" si="515"/>
        <v>119</v>
      </c>
      <c r="S4270" s="26">
        <f t="shared" si="515"/>
        <v>106</v>
      </c>
      <c r="T4270" s="26">
        <f t="shared" si="515"/>
        <v>128</v>
      </c>
      <c r="U4270" s="26">
        <f t="shared" si="515"/>
        <v>128</v>
      </c>
      <c r="V4270" s="26">
        <f t="shared" si="515"/>
        <v>118</v>
      </c>
      <c r="W4270" s="28">
        <f t="shared" si="515"/>
        <v>1360</v>
      </c>
    </row>
    <row r="4271" spans="1:23" outlineLevel="2" x14ac:dyDescent="0.25">
      <c r="A4271" s="20" t="s">
        <v>1619</v>
      </c>
      <c r="B4271" s="20">
        <v>1508</v>
      </c>
      <c r="C4271" s="20" t="s">
        <v>127</v>
      </c>
      <c r="D4271" s="20">
        <v>1672</v>
      </c>
      <c r="E4271" s="20" t="s">
        <v>94</v>
      </c>
      <c r="F4271" s="20">
        <v>1673</v>
      </c>
      <c r="G4271" s="20" t="s">
        <v>94</v>
      </c>
      <c r="R4271" s="23">
        <v>1</v>
      </c>
      <c r="S4271" s="23">
        <v>1</v>
      </c>
      <c r="U4271" s="23">
        <v>1</v>
      </c>
      <c r="V4271" s="23">
        <v>1</v>
      </c>
      <c r="W4271" s="28">
        <f t="shared" si="511"/>
        <v>4</v>
      </c>
    </row>
    <row r="4272" spans="1:23" outlineLevel="2" x14ac:dyDescent="0.25">
      <c r="A4272" s="20" t="s">
        <v>1619</v>
      </c>
      <c r="B4272" s="20">
        <v>1508</v>
      </c>
      <c r="C4272" s="20" t="s">
        <v>127</v>
      </c>
      <c r="D4272" s="20">
        <v>1508</v>
      </c>
      <c r="E4272" s="20" t="s">
        <v>127</v>
      </c>
      <c r="F4272" s="20">
        <v>612</v>
      </c>
      <c r="G4272" s="20" t="s">
        <v>483</v>
      </c>
      <c r="L4272" s="23">
        <v>2</v>
      </c>
      <c r="M4272" s="23">
        <v>1</v>
      </c>
      <c r="O4272" s="23">
        <v>1</v>
      </c>
      <c r="W4272" s="28">
        <f t="shared" si="511"/>
        <v>4</v>
      </c>
    </row>
    <row r="4273" spans="1:23" outlineLevel="2" x14ac:dyDescent="0.25">
      <c r="A4273" s="20" t="s">
        <v>1619</v>
      </c>
      <c r="B4273" s="20">
        <v>1508</v>
      </c>
      <c r="C4273" s="20" t="s">
        <v>127</v>
      </c>
      <c r="D4273" s="20">
        <v>1508</v>
      </c>
      <c r="E4273" s="20" t="s">
        <v>127</v>
      </c>
      <c r="F4273" s="20">
        <v>610</v>
      </c>
      <c r="G4273" s="20" t="s">
        <v>484</v>
      </c>
      <c r="M4273" s="23">
        <v>4</v>
      </c>
      <c r="N4273" s="23">
        <v>5</v>
      </c>
      <c r="O4273" s="23">
        <v>3</v>
      </c>
      <c r="W4273" s="28">
        <f t="shared" si="511"/>
        <v>12</v>
      </c>
    </row>
    <row r="4274" spans="1:23" outlineLevel="2" x14ac:dyDescent="0.25">
      <c r="A4274" s="20" t="s">
        <v>1619</v>
      </c>
      <c r="B4274" s="20">
        <v>1508</v>
      </c>
      <c r="C4274" s="20" t="s">
        <v>127</v>
      </c>
      <c r="D4274" s="20">
        <v>1508</v>
      </c>
      <c r="E4274" s="20" t="s">
        <v>127</v>
      </c>
      <c r="F4274" s="20">
        <v>609</v>
      </c>
      <c r="G4274" s="20" t="s">
        <v>486</v>
      </c>
      <c r="S4274" s="23">
        <v>5</v>
      </c>
      <c r="U4274" s="23">
        <v>3</v>
      </c>
      <c r="V4274" s="23">
        <v>2</v>
      </c>
      <c r="W4274" s="28">
        <f t="shared" si="511"/>
        <v>10</v>
      </c>
    </row>
    <row r="4275" spans="1:23" outlineLevel="2" x14ac:dyDescent="0.25">
      <c r="A4275" s="20" t="s">
        <v>1619</v>
      </c>
      <c r="B4275" s="20">
        <v>1508</v>
      </c>
      <c r="C4275" s="20" t="s">
        <v>127</v>
      </c>
      <c r="D4275" s="20">
        <v>1508</v>
      </c>
      <c r="E4275" s="20" t="s">
        <v>127</v>
      </c>
      <c r="F4275" s="20">
        <v>608</v>
      </c>
      <c r="G4275" s="20" t="s">
        <v>487</v>
      </c>
      <c r="P4275" s="23">
        <v>3</v>
      </c>
      <c r="Q4275" s="23">
        <v>1</v>
      </c>
      <c r="R4275" s="23">
        <v>1</v>
      </c>
      <c r="W4275" s="28">
        <f t="shared" si="511"/>
        <v>5</v>
      </c>
    </row>
    <row r="4276" spans="1:23" outlineLevel="2" x14ac:dyDescent="0.25">
      <c r="A4276" s="20" t="s">
        <v>1619</v>
      </c>
      <c r="B4276" s="20">
        <v>1508</v>
      </c>
      <c r="C4276" s="20" t="s">
        <v>127</v>
      </c>
      <c r="D4276" s="20">
        <v>1508</v>
      </c>
      <c r="E4276" s="20" t="s">
        <v>127</v>
      </c>
      <c r="F4276" s="20">
        <v>607</v>
      </c>
      <c r="G4276" s="20" t="s">
        <v>488</v>
      </c>
      <c r="J4276" s="23">
        <v>2</v>
      </c>
      <c r="K4276" s="23">
        <v>4</v>
      </c>
      <c r="L4276" s="23">
        <v>2</v>
      </c>
      <c r="W4276" s="28">
        <f t="shared" si="511"/>
        <v>8</v>
      </c>
    </row>
    <row r="4277" spans="1:23" outlineLevel="2" x14ac:dyDescent="0.25">
      <c r="A4277" s="20" t="s">
        <v>1619</v>
      </c>
      <c r="B4277" s="20">
        <v>1508</v>
      </c>
      <c r="C4277" s="20" t="s">
        <v>127</v>
      </c>
      <c r="D4277" s="20">
        <v>905</v>
      </c>
      <c r="E4277" s="20" t="s">
        <v>170</v>
      </c>
      <c r="F4277" s="20">
        <v>909</v>
      </c>
      <c r="G4277" s="20" t="s">
        <v>695</v>
      </c>
      <c r="S4277" s="23">
        <v>6</v>
      </c>
      <c r="T4277" s="23">
        <v>3</v>
      </c>
      <c r="U4277" s="23">
        <v>1</v>
      </c>
      <c r="V4277" s="23">
        <v>3</v>
      </c>
      <c r="W4277" s="28">
        <f t="shared" si="511"/>
        <v>13</v>
      </c>
    </row>
    <row r="4278" spans="1:23" outlineLevel="2" x14ac:dyDescent="0.25">
      <c r="A4278" s="20" t="s">
        <v>1619</v>
      </c>
      <c r="B4278" s="20">
        <v>1508</v>
      </c>
      <c r="C4278" s="20" t="s">
        <v>127</v>
      </c>
      <c r="D4278" s="20">
        <v>905</v>
      </c>
      <c r="E4278" s="20" t="s">
        <v>170</v>
      </c>
      <c r="F4278" s="20">
        <v>911</v>
      </c>
      <c r="G4278" s="20" t="s">
        <v>696</v>
      </c>
      <c r="K4278" s="23">
        <v>3</v>
      </c>
      <c r="L4278" s="23">
        <v>2</v>
      </c>
      <c r="M4278" s="23">
        <v>3</v>
      </c>
      <c r="N4278" s="23">
        <v>2</v>
      </c>
      <c r="W4278" s="28">
        <f t="shared" si="511"/>
        <v>10</v>
      </c>
    </row>
    <row r="4279" spans="1:23" outlineLevel="2" x14ac:dyDescent="0.25">
      <c r="A4279" s="20" t="s">
        <v>1619</v>
      </c>
      <c r="B4279" s="20">
        <v>1508</v>
      </c>
      <c r="C4279" s="20" t="s">
        <v>127</v>
      </c>
      <c r="D4279" s="20">
        <v>905</v>
      </c>
      <c r="E4279" s="20" t="s">
        <v>170</v>
      </c>
      <c r="F4279" s="20">
        <v>910</v>
      </c>
      <c r="G4279" s="20" t="s">
        <v>697</v>
      </c>
      <c r="Q4279" s="23">
        <v>4</v>
      </c>
      <c r="R4279" s="23">
        <v>2</v>
      </c>
      <c r="W4279" s="28">
        <f t="shared" si="511"/>
        <v>6</v>
      </c>
    </row>
    <row r="4280" spans="1:23" outlineLevel="2" x14ac:dyDescent="0.25">
      <c r="A4280" s="20" t="s">
        <v>1619</v>
      </c>
      <c r="B4280" s="20">
        <v>1508</v>
      </c>
      <c r="C4280" s="20" t="s">
        <v>127</v>
      </c>
      <c r="D4280" s="20">
        <v>976</v>
      </c>
      <c r="E4280" s="20" t="s">
        <v>182</v>
      </c>
      <c r="F4280" s="20">
        <v>978</v>
      </c>
      <c r="G4280" s="20" t="s">
        <v>743</v>
      </c>
      <c r="M4280" s="23">
        <v>1</v>
      </c>
      <c r="W4280" s="28">
        <f t="shared" si="511"/>
        <v>1</v>
      </c>
    </row>
    <row r="4281" spans="1:23" outlineLevel="1" x14ac:dyDescent="0.25">
      <c r="A4281" s="24" t="s">
        <v>2177</v>
      </c>
      <c r="B4281" s="25"/>
      <c r="C4281" s="25"/>
      <c r="D4281" s="25"/>
      <c r="E4281" s="25"/>
      <c r="F4281" s="25"/>
      <c r="G4281" s="25"/>
      <c r="H4281" s="26">
        <f t="shared" ref="H4281:W4281" si="516">SUBTOTAL(9,H4271:H4280)</f>
        <v>0</v>
      </c>
      <c r="I4281" s="26">
        <f t="shared" si="516"/>
        <v>0</v>
      </c>
      <c r="J4281" s="26">
        <f t="shared" si="516"/>
        <v>2</v>
      </c>
      <c r="K4281" s="26">
        <f t="shared" si="516"/>
        <v>7</v>
      </c>
      <c r="L4281" s="26">
        <f t="shared" si="516"/>
        <v>6</v>
      </c>
      <c r="M4281" s="26">
        <f t="shared" si="516"/>
        <v>9</v>
      </c>
      <c r="N4281" s="26">
        <f t="shared" si="516"/>
        <v>7</v>
      </c>
      <c r="O4281" s="26">
        <f t="shared" si="516"/>
        <v>4</v>
      </c>
      <c r="P4281" s="26">
        <f t="shared" si="516"/>
        <v>3</v>
      </c>
      <c r="Q4281" s="26">
        <f t="shared" si="516"/>
        <v>5</v>
      </c>
      <c r="R4281" s="26">
        <f t="shared" si="516"/>
        <v>4</v>
      </c>
      <c r="S4281" s="26">
        <f t="shared" si="516"/>
        <v>12</v>
      </c>
      <c r="T4281" s="26">
        <f t="shared" si="516"/>
        <v>3</v>
      </c>
      <c r="U4281" s="26">
        <f t="shared" si="516"/>
        <v>5</v>
      </c>
      <c r="V4281" s="26">
        <f t="shared" si="516"/>
        <v>6</v>
      </c>
      <c r="W4281" s="28">
        <f t="shared" si="516"/>
        <v>73</v>
      </c>
    </row>
    <row r="4282" spans="1:23" outlineLevel="2" x14ac:dyDescent="0.25">
      <c r="A4282" s="20" t="s">
        <v>1620</v>
      </c>
      <c r="B4282" s="20">
        <v>936</v>
      </c>
      <c r="C4282" s="20" t="s">
        <v>174</v>
      </c>
      <c r="D4282" s="20">
        <v>42</v>
      </c>
      <c r="E4282" s="20" t="s">
        <v>27</v>
      </c>
      <c r="F4282" s="20">
        <v>52</v>
      </c>
      <c r="G4282" s="20" t="s">
        <v>282</v>
      </c>
      <c r="U4282" s="23">
        <v>1</v>
      </c>
      <c r="W4282" s="28">
        <f t="shared" si="511"/>
        <v>1</v>
      </c>
    </row>
    <row r="4283" spans="1:23" outlineLevel="2" x14ac:dyDescent="0.25">
      <c r="A4283" s="20" t="s">
        <v>1620</v>
      </c>
      <c r="B4283" s="20">
        <v>936</v>
      </c>
      <c r="C4283" s="20" t="s">
        <v>174</v>
      </c>
      <c r="D4283" s="20">
        <v>798</v>
      </c>
      <c r="E4283" s="20" t="s">
        <v>105</v>
      </c>
      <c r="F4283" s="20">
        <v>799</v>
      </c>
      <c r="G4283" s="20" t="s">
        <v>407</v>
      </c>
      <c r="T4283" s="23">
        <v>1</v>
      </c>
      <c r="U4283" s="23">
        <v>1</v>
      </c>
      <c r="V4283" s="23">
        <v>1</v>
      </c>
      <c r="W4283" s="28">
        <f t="shared" si="511"/>
        <v>3</v>
      </c>
    </row>
    <row r="4284" spans="1:23" outlineLevel="2" x14ac:dyDescent="0.25">
      <c r="A4284" s="20" t="s">
        <v>1620</v>
      </c>
      <c r="B4284" s="20">
        <v>936</v>
      </c>
      <c r="C4284" s="20" t="s">
        <v>174</v>
      </c>
      <c r="D4284" s="20">
        <v>342</v>
      </c>
      <c r="E4284" s="20" t="s">
        <v>111</v>
      </c>
      <c r="F4284" s="20">
        <v>344</v>
      </c>
      <c r="G4284" s="20" t="s">
        <v>414</v>
      </c>
      <c r="H4284" s="23">
        <v>1</v>
      </c>
      <c r="W4284" s="28">
        <f t="shared" si="511"/>
        <v>1</v>
      </c>
    </row>
    <row r="4285" spans="1:23" outlineLevel="2" x14ac:dyDescent="0.25">
      <c r="A4285" s="20" t="s">
        <v>1620</v>
      </c>
      <c r="B4285" s="20">
        <v>936</v>
      </c>
      <c r="C4285" s="20" t="s">
        <v>174</v>
      </c>
      <c r="D4285" s="20">
        <v>1458</v>
      </c>
      <c r="E4285" s="20" t="s">
        <v>137</v>
      </c>
      <c r="F4285" s="20">
        <v>815</v>
      </c>
      <c r="G4285" s="20" t="s">
        <v>553</v>
      </c>
      <c r="H4285" s="23">
        <v>2</v>
      </c>
      <c r="W4285" s="28">
        <f t="shared" si="511"/>
        <v>2</v>
      </c>
    </row>
    <row r="4286" spans="1:23" outlineLevel="2" x14ac:dyDescent="0.25">
      <c r="A4286" s="20" t="s">
        <v>1620</v>
      </c>
      <c r="B4286" s="20">
        <v>936</v>
      </c>
      <c r="C4286" s="20" t="s">
        <v>174</v>
      </c>
      <c r="D4286" s="20">
        <v>1458</v>
      </c>
      <c r="E4286" s="20" t="s">
        <v>137</v>
      </c>
      <c r="F4286" s="20">
        <v>761</v>
      </c>
      <c r="G4286" s="20" t="s">
        <v>554</v>
      </c>
      <c r="P4286" s="23">
        <v>1</v>
      </c>
      <c r="W4286" s="28">
        <f t="shared" si="511"/>
        <v>1</v>
      </c>
    </row>
    <row r="4287" spans="1:23" outlineLevel="2" x14ac:dyDescent="0.25">
      <c r="A4287" s="20" t="s">
        <v>1620</v>
      </c>
      <c r="B4287" s="20">
        <v>936</v>
      </c>
      <c r="C4287" s="20" t="s">
        <v>174</v>
      </c>
      <c r="D4287" s="20">
        <v>1458</v>
      </c>
      <c r="E4287" s="20" t="s">
        <v>137</v>
      </c>
      <c r="F4287" s="20">
        <v>820</v>
      </c>
      <c r="G4287" s="20" t="s">
        <v>556</v>
      </c>
      <c r="H4287" s="23">
        <v>1</v>
      </c>
      <c r="K4287" s="23">
        <v>1</v>
      </c>
      <c r="L4287" s="23">
        <v>1</v>
      </c>
      <c r="W4287" s="28">
        <f t="shared" si="511"/>
        <v>3</v>
      </c>
    </row>
    <row r="4288" spans="1:23" outlineLevel="2" x14ac:dyDescent="0.25">
      <c r="A4288" s="20" t="s">
        <v>1620</v>
      </c>
      <c r="B4288" s="20">
        <v>936</v>
      </c>
      <c r="C4288" s="20" t="s">
        <v>174</v>
      </c>
      <c r="D4288" s="20">
        <v>1458</v>
      </c>
      <c r="E4288" s="20" t="s">
        <v>137</v>
      </c>
      <c r="F4288" s="20">
        <v>822</v>
      </c>
      <c r="G4288" s="20" t="s">
        <v>557</v>
      </c>
      <c r="U4288" s="23">
        <v>1</v>
      </c>
      <c r="W4288" s="28">
        <f t="shared" si="511"/>
        <v>1</v>
      </c>
    </row>
    <row r="4289" spans="1:23" outlineLevel="2" x14ac:dyDescent="0.25">
      <c r="A4289" s="20" t="s">
        <v>1620</v>
      </c>
      <c r="B4289" s="20">
        <v>936</v>
      </c>
      <c r="C4289" s="20" t="s">
        <v>174</v>
      </c>
      <c r="D4289" s="20">
        <v>1458</v>
      </c>
      <c r="E4289" s="20" t="s">
        <v>137</v>
      </c>
      <c r="F4289" s="20">
        <v>823</v>
      </c>
      <c r="G4289" s="20" t="s">
        <v>558</v>
      </c>
      <c r="O4289" s="23">
        <v>1</v>
      </c>
      <c r="P4289" s="23">
        <v>1</v>
      </c>
      <c r="R4289" s="23">
        <v>1</v>
      </c>
      <c r="W4289" s="28">
        <f t="shared" si="511"/>
        <v>3</v>
      </c>
    </row>
    <row r="4290" spans="1:23" outlineLevel="2" x14ac:dyDescent="0.25">
      <c r="A4290" s="20" t="s">
        <v>1620</v>
      </c>
      <c r="B4290" s="20">
        <v>936</v>
      </c>
      <c r="C4290" s="20" t="s">
        <v>174</v>
      </c>
      <c r="D4290" s="20">
        <v>1615</v>
      </c>
      <c r="E4290" s="20" t="s">
        <v>140</v>
      </c>
      <c r="F4290" s="20">
        <v>674</v>
      </c>
      <c r="G4290" s="20" t="s">
        <v>572</v>
      </c>
      <c r="N4290" s="23">
        <v>1</v>
      </c>
      <c r="W4290" s="28">
        <f t="shared" si="511"/>
        <v>1</v>
      </c>
    </row>
    <row r="4291" spans="1:23" outlineLevel="2" x14ac:dyDescent="0.25">
      <c r="A4291" s="20" t="s">
        <v>1620</v>
      </c>
      <c r="B4291" s="20">
        <v>936</v>
      </c>
      <c r="C4291" s="20" t="s">
        <v>174</v>
      </c>
      <c r="D4291" s="20">
        <v>936</v>
      </c>
      <c r="E4291" s="20" t="s">
        <v>174</v>
      </c>
      <c r="F4291" s="20">
        <v>939</v>
      </c>
      <c r="G4291" s="20" t="s">
        <v>712</v>
      </c>
      <c r="S4291" s="23">
        <v>11</v>
      </c>
      <c r="T4291" s="23">
        <v>9</v>
      </c>
      <c r="U4291" s="23">
        <v>13</v>
      </c>
      <c r="V4291" s="23">
        <v>10</v>
      </c>
      <c r="W4291" s="28">
        <f t="shared" si="511"/>
        <v>43</v>
      </c>
    </row>
    <row r="4292" spans="1:23" outlineLevel="2" x14ac:dyDescent="0.25">
      <c r="A4292" s="20" t="s">
        <v>1620</v>
      </c>
      <c r="B4292" s="20">
        <v>936</v>
      </c>
      <c r="C4292" s="20" t="s">
        <v>174</v>
      </c>
      <c r="D4292" s="20">
        <v>936</v>
      </c>
      <c r="E4292" s="20" t="s">
        <v>174</v>
      </c>
      <c r="F4292" s="20">
        <v>940</v>
      </c>
      <c r="G4292" s="20" t="s">
        <v>713</v>
      </c>
      <c r="P4292" s="23">
        <v>9</v>
      </c>
      <c r="Q4292" s="23">
        <v>12</v>
      </c>
      <c r="R4292" s="23">
        <v>8</v>
      </c>
      <c r="W4292" s="28">
        <f t="shared" si="511"/>
        <v>29</v>
      </c>
    </row>
    <row r="4293" spans="1:23" outlineLevel="2" x14ac:dyDescent="0.25">
      <c r="A4293" s="20" t="s">
        <v>1620</v>
      </c>
      <c r="B4293" s="20">
        <v>936</v>
      </c>
      <c r="C4293" s="20" t="s">
        <v>174</v>
      </c>
      <c r="D4293" s="20">
        <v>936</v>
      </c>
      <c r="E4293" s="20" t="s">
        <v>174</v>
      </c>
      <c r="F4293" s="20">
        <v>942</v>
      </c>
      <c r="G4293" s="20" t="s">
        <v>715</v>
      </c>
      <c r="J4293" s="23">
        <v>1</v>
      </c>
      <c r="L4293" s="23">
        <v>2</v>
      </c>
      <c r="W4293" s="28">
        <f t="shared" si="511"/>
        <v>3</v>
      </c>
    </row>
    <row r="4294" spans="1:23" outlineLevel="2" x14ac:dyDescent="0.25">
      <c r="A4294" s="20" t="s">
        <v>1620</v>
      </c>
      <c r="B4294" s="20">
        <v>936</v>
      </c>
      <c r="C4294" s="20" t="s">
        <v>174</v>
      </c>
      <c r="D4294" s="20">
        <v>936</v>
      </c>
      <c r="E4294" s="20" t="s">
        <v>174</v>
      </c>
      <c r="F4294" s="20">
        <v>938</v>
      </c>
      <c r="G4294" s="20" t="s">
        <v>716</v>
      </c>
      <c r="M4294" s="23">
        <v>17</v>
      </c>
      <c r="N4294" s="23">
        <v>10</v>
      </c>
      <c r="O4294" s="23">
        <v>13</v>
      </c>
      <c r="W4294" s="28">
        <f t="shared" si="511"/>
        <v>40</v>
      </c>
    </row>
    <row r="4295" spans="1:23" outlineLevel="2" x14ac:dyDescent="0.25">
      <c r="A4295" s="20" t="s">
        <v>1620</v>
      </c>
      <c r="B4295" s="20">
        <v>936</v>
      </c>
      <c r="C4295" s="20" t="s">
        <v>174</v>
      </c>
      <c r="D4295" s="20">
        <v>936</v>
      </c>
      <c r="E4295" s="20" t="s">
        <v>174</v>
      </c>
      <c r="F4295" s="20">
        <v>943</v>
      </c>
      <c r="G4295" s="20" t="s">
        <v>717</v>
      </c>
      <c r="J4295" s="23">
        <v>12</v>
      </c>
      <c r="K4295" s="23">
        <v>10</v>
      </c>
      <c r="L4295" s="23">
        <v>10</v>
      </c>
      <c r="W4295" s="28">
        <f t="shared" si="511"/>
        <v>32</v>
      </c>
    </row>
    <row r="4296" spans="1:23" outlineLevel="2" x14ac:dyDescent="0.25">
      <c r="A4296" s="20" t="s">
        <v>1620</v>
      </c>
      <c r="B4296" s="20">
        <v>936</v>
      </c>
      <c r="C4296" s="20" t="s">
        <v>174</v>
      </c>
      <c r="D4296" s="20">
        <v>681</v>
      </c>
      <c r="E4296" s="20" t="s">
        <v>192</v>
      </c>
      <c r="F4296" s="20">
        <v>682</v>
      </c>
      <c r="G4296" s="20" t="s">
        <v>769</v>
      </c>
      <c r="H4296" s="23">
        <v>1</v>
      </c>
      <c r="J4296" s="23">
        <v>1</v>
      </c>
      <c r="W4296" s="28">
        <f t="shared" si="511"/>
        <v>2</v>
      </c>
    </row>
    <row r="4297" spans="1:23" outlineLevel="2" x14ac:dyDescent="0.25">
      <c r="A4297" s="20" t="s">
        <v>1620</v>
      </c>
      <c r="B4297" s="20">
        <v>936</v>
      </c>
      <c r="C4297" s="20" t="s">
        <v>174</v>
      </c>
      <c r="D4297" s="20">
        <v>681</v>
      </c>
      <c r="E4297" s="20" t="s">
        <v>192</v>
      </c>
      <c r="F4297" s="20">
        <v>684</v>
      </c>
      <c r="G4297" s="20" t="s">
        <v>770</v>
      </c>
      <c r="H4297" s="23">
        <v>1</v>
      </c>
      <c r="W4297" s="28">
        <f t="shared" si="511"/>
        <v>1</v>
      </c>
    </row>
    <row r="4298" spans="1:23" outlineLevel="1" x14ac:dyDescent="0.25">
      <c r="A4298" s="24" t="s">
        <v>2178</v>
      </c>
      <c r="B4298" s="25"/>
      <c r="C4298" s="25"/>
      <c r="D4298" s="25"/>
      <c r="E4298" s="25"/>
      <c r="F4298" s="25"/>
      <c r="G4298" s="25"/>
      <c r="H4298" s="26">
        <f t="shared" ref="H4298:W4298" si="517">SUBTOTAL(9,H4282:H4297)</f>
        <v>6</v>
      </c>
      <c r="I4298" s="26">
        <f t="shared" si="517"/>
        <v>0</v>
      </c>
      <c r="J4298" s="26">
        <f t="shared" si="517"/>
        <v>14</v>
      </c>
      <c r="K4298" s="26">
        <f t="shared" si="517"/>
        <v>11</v>
      </c>
      <c r="L4298" s="26">
        <f t="shared" si="517"/>
        <v>13</v>
      </c>
      <c r="M4298" s="26">
        <f t="shared" si="517"/>
        <v>17</v>
      </c>
      <c r="N4298" s="26">
        <f t="shared" si="517"/>
        <v>11</v>
      </c>
      <c r="O4298" s="26">
        <f t="shared" si="517"/>
        <v>14</v>
      </c>
      <c r="P4298" s="26">
        <f t="shared" si="517"/>
        <v>11</v>
      </c>
      <c r="Q4298" s="26">
        <f t="shared" si="517"/>
        <v>12</v>
      </c>
      <c r="R4298" s="26">
        <f t="shared" si="517"/>
        <v>9</v>
      </c>
      <c r="S4298" s="26">
        <f t="shared" si="517"/>
        <v>11</v>
      </c>
      <c r="T4298" s="26">
        <f t="shared" si="517"/>
        <v>10</v>
      </c>
      <c r="U4298" s="26">
        <f t="shared" si="517"/>
        <v>16</v>
      </c>
      <c r="V4298" s="26">
        <f t="shared" si="517"/>
        <v>11</v>
      </c>
      <c r="W4298" s="28">
        <f t="shared" si="517"/>
        <v>166</v>
      </c>
    </row>
    <row r="4299" spans="1:23" outlineLevel="2" x14ac:dyDescent="0.25">
      <c r="A4299" s="20" t="s">
        <v>1621</v>
      </c>
      <c r="B4299" s="20">
        <v>1462</v>
      </c>
      <c r="C4299" s="20" t="s">
        <v>142</v>
      </c>
      <c r="D4299" s="20">
        <v>108</v>
      </c>
      <c r="E4299" s="20" t="s">
        <v>39</v>
      </c>
      <c r="F4299" s="20">
        <v>111</v>
      </c>
      <c r="G4299" s="20" t="s">
        <v>312</v>
      </c>
      <c r="S4299" s="23">
        <v>1</v>
      </c>
      <c r="W4299" s="28">
        <f t="shared" si="511"/>
        <v>1</v>
      </c>
    </row>
    <row r="4300" spans="1:23" outlineLevel="2" x14ac:dyDescent="0.25">
      <c r="A4300" s="20" t="s">
        <v>1621</v>
      </c>
      <c r="B4300" s="20">
        <v>1462</v>
      </c>
      <c r="C4300" s="20" t="s">
        <v>142</v>
      </c>
      <c r="D4300" s="20">
        <v>1663</v>
      </c>
      <c r="E4300" s="20" t="s">
        <v>59</v>
      </c>
      <c r="F4300" s="20">
        <v>1463</v>
      </c>
      <c r="G4300" s="20" t="s">
        <v>339</v>
      </c>
      <c r="J4300" s="23">
        <v>1</v>
      </c>
      <c r="W4300" s="28">
        <f t="shared" si="511"/>
        <v>1</v>
      </c>
    </row>
    <row r="4301" spans="1:23" outlineLevel="2" x14ac:dyDescent="0.25">
      <c r="A4301" s="20" t="s">
        <v>1621</v>
      </c>
      <c r="B4301" s="20">
        <v>1462</v>
      </c>
      <c r="C4301" s="20" t="s">
        <v>142</v>
      </c>
      <c r="D4301" s="20">
        <v>1121</v>
      </c>
      <c r="E4301" s="20" t="s">
        <v>231</v>
      </c>
      <c r="F4301" s="20">
        <v>1122</v>
      </c>
      <c r="G4301" s="20" t="s">
        <v>231</v>
      </c>
      <c r="V4301" s="23">
        <v>1</v>
      </c>
      <c r="W4301" s="28">
        <f t="shared" ref="W4301:W4373" si="518">SUM(H4301:V4301)</f>
        <v>1</v>
      </c>
    </row>
    <row r="4302" spans="1:23" outlineLevel="2" x14ac:dyDescent="0.25">
      <c r="A4302" s="20" t="s">
        <v>1621</v>
      </c>
      <c r="B4302" s="20">
        <v>1462</v>
      </c>
      <c r="C4302" s="20" t="s">
        <v>142</v>
      </c>
      <c r="D4302" s="20">
        <v>1672</v>
      </c>
      <c r="E4302" s="20" t="s">
        <v>94</v>
      </c>
      <c r="F4302" s="20">
        <v>1673</v>
      </c>
      <c r="G4302" s="20" t="s">
        <v>94</v>
      </c>
      <c r="Q4302" s="23">
        <v>1</v>
      </c>
      <c r="W4302" s="28">
        <f t="shared" si="518"/>
        <v>1</v>
      </c>
    </row>
    <row r="4303" spans="1:23" outlineLevel="2" x14ac:dyDescent="0.25">
      <c r="A4303" s="20" t="s">
        <v>1621</v>
      </c>
      <c r="B4303" s="20">
        <v>1462</v>
      </c>
      <c r="C4303" s="20" t="s">
        <v>142</v>
      </c>
      <c r="D4303" s="20">
        <v>1462</v>
      </c>
      <c r="E4303" s="20" t="s">
        <v>142</v>
      </c>
      <c r="F4303" s="20">
        <v>459</v>
      </c>
      <c r="G4303" s="20" t="s">
        <v>582</v>
      </c>
      <c r="H4303" s="23">
        <v>7</v>
      </c>
      <c r="J4303" s="23">
        <v>20</v>
      </c>
      <c r="K4303" s="23">
        <v>11</v>
      </c>
      <c r="L4303" s="23">
        <v>14</v>
      </c>
      <c r="M4303" s="23">
        <v>22</v>
      </c>
      <c r="N4303" s="23">
        <v>12</v>
      </c>
      <c r="O4303" s="23">
        <v>11</v>
      </c>
      <c r="Q4303" s="23">
        <v>8</v>
      </c>
      <c r="R4303" s="23">
        <v>9</v>
      </c>
      <c r="W4303" s="28">
        <f t="shared" si="518"/>
        <v>114</v>
      </c>
    </row>
    <row r="4304" spans="1:23" outlineLevel="2" x14ac:dyDescent="0.25">
      <c r="A4304" s="20" t="s">
        <v>1621</v>
      </c>
      <c r="B4304" s="20">
        <v>1462</v>
      </c>
      <c r="C4304" s="20" t="s">
        <v>142</v>
      </c>
      <c r="D4304" s="20">
        <v>1462</v>
      </c>
      <c r="E4304" s="20" t="s">
        <v>142</v>
      </c>
      <c r="F4304" s="20">
        <v>1046</v>
      </c>
      <c r="G4304" s="20" t="s">
        <v>583</v>
      </c>
      <c r="N4304" s="23">
        <v>1</v>
      </c>
      <c r="O4304" s="23">
        <v>1</v>
      </c>
      <c r="W4304" s="28">
        <f t="shared" si="518"/>
        <v>2</v>
      </c>
    </row>
    <row r="4305" spans="1:23" outlineLevel="2" x14ac:dyDescent="0.25">
      <c r="A4305" s="20" t="s">
        <v>1621</v>
      </c>
      <c r="B4305" s="20">
        <v>1462</v>
      </c>
      <c r="C4305" s="20" t="s">
        <v>142</v>
      </c>
      <c r="D4305" s="20">
        <v>1462</v>
      </c>
      <c r="E4305" s="20" t="s">
        <v>142</v>
      </c>
      <c r="F4305" s="20">
        <v>1353</v>
      </c>
      <c r="G4305" s="20" t="s">
        <v>584</v>
      </c>
      <c r="N4305" s="23">
        <v>2</v>
      </c>
      <c r="O4305" s="23">
        <v>2</v>
      </c>
      <c r="P4305" s="23">
        <v>1</v>
      </c>
      <c r="W4305" s="28">
        <f t="shared" si="518"/>
        <v>5</v>
      </c>
    </row>
    <row r="4306" spans="1:23" outlineLevel="2" x14ac:dyDescent="0.25">
      <c r="A4306" s="20" t="s">
        <v>1621</v>
      </c>
      <c r="B4306" s="20">
        <v>1462</v>
      </c>
      <c r="C4306" s="20" t="s">
        <v>142</v>
      </c>
      <c r="D4306" s="20">
        <v>1462</v>
      </c>
      <c r="E4306" s="20" t="s">
        <v>142</v>
      </c>
      <c r="F4306" s="20">
        <v>1035</v>
      </c>
      <c r="G4306" s="20" t="s">
        <v>585</v>
      </c>
      <c r="S4306" s="23">
        <v>11</v>
      </c>
      <c r="T4306" s="23">
        <v>10</v>
      </c>
      <c r="U4306" s="23">
        <v>11</v>
      </c>
      <c r="V4306" s="23">
        <v>7</v>
      </c>
      <c r="W4306" s="28">
        <f t="shared" si="518"/>
        <v>39</v>
      </c>
    </row>
    <row r="4307" spans="1:23" outlineLevel="1" x14ac:dyDescent="0.25">
      <c r="A4307" s="24" t="s">
        <v>2179</v>
      </c>
      <c r="B4307" s="25"/>
      <c r="C4307" s="25"/>
      <c r="D4307" s="25"/>
      <c r="E4307" s="25"/>
      <c r="F4307" s="25"/>
      <c r="G4307" s="25"/>
      <c r="H4307" s="26">
        <f t="shared" ref="H4307:W4307" si="519">SUBTOTAL(9,H4299:H4306)</f>
        <v>7</v>
      </c>
      <c r="I4307" s="26">
        <f t="shared" si="519"/>
        <v>0</v>
      </c>
      <c r="J4307" s="26">
        <f t="shared" si="519"/>
        <v>21</v>
      </c>
      <c r="K4307" s="26">
        <f t="shared" si="519"/>
        <v>11</v>
      </c>
      <c r="L4307" s="26">
        <f t="shared" si="519"/>
        <v>14</v>
      </c>
      <c r="M4307" s="26">
        <f t="shared" si="519"/>
        <v>22</v>
      </c>
      <c r="N4307" s="26">
        <f t="shared" si="519"/>
        <v>15</v>
      </c>
      <c r="O4307" s="26">
        <f t="shared" si="519"/>
        <v>14</v>
      </c>
      <c r="P4307" s="26">
        <f t="shared" si="519"/>
        <v>1</v>
      </c>
      <c r="Q4307" s="26">
        <f t="shared" si="519"/>
        <v>9</v>
      </c>
      <c r="R4307" s="26">
        <f t="shared" si="519"/>
        <v>9</v>
      </c>
      <c r="S4307" s="26">
        <f t="shared" si="519"/>
        <v>12</v>
      </c>
      <c r="T4307" s="26">
        <f t="shared" si="519"/>
        <v>10</v>
      </c>
      <c r="U4307" s="26">
        <f t="shared" si="519"/>
        <v>11</v>
      </c>
      <c r="V4307" s="26">
        <f t="shared" si="519"/>
        <v>8</v>
      </c>
      <c r="W4307" s="28">
        <f t="shared" si="519"/>
        <v>164</v>
      </c>
    </row>
    <row r="4308" spans="1:23" outlineLevel="2" x14ac:dyDescent="0.25">
      <c r="A4308" s="20" t="s">
        <v>1622</v>
      </c>
      <c r="B4308" s="20">
        <v>1468</v>
      </c>
      <c r="C4308" s="20" t="s">
        <v>155</v>
      </c>
      <c r="D4308" s="20">
        <v>317</v>
      </c>
      <c r="E4308" s="20" t="s">
        <v>108</v>
      </c>
      <c r="F4308" s="20">
        <v>318</v>
      </c>
      <c r="G4308" s="20" t="s">
        <v>411</v>
      </c>
      <c r="H4308" s="23">
        <v>1</v>
      </c>
      <c r="K4308" s="23">
        <v>1</v>
      </c>
      <c r="O4308" s="23">
        <v>1</v>
      </c>
      <c r="R4308" s="23">
        <v>1</v>
      </c>
      <c r="W4308" s="28">
        <f t="shared" si="518"/>
        <v>4</v>
      </c>
    </row>
    <row r="4309" spans="1:23" outlineLevel="2" x14ac:dyDescent="0.25">
      <c r="A4309" s="20" t="s">
        <v>1622</v>
      </c>
      <c r="B4309" s="20">
        <v>1468</v>
      </c>
      <c r="C4309" s="20" t="s">
        <v>155</v>
      </c>
      <c r="D4309" s="20">
        <v>1468</v>
      </c>
      <c r="E4309" s="20" t="s">
        <v>155</v>
      </c>
      <c r="F4309" s="20">
        <v>122</v>
      </c>
      <c r="G4309" s="20" t="s">
        <v>628</v>
      </c>
      <c r="T4309" s="23">
        <v>1</v>
      </c>
      <c r="U4309" s="23">
        <v>5</v>
      </c>
      <c r="V4309" s="23">
        <v>3</v>
      </c>
      <c r="W4309" s="28">
        <f t="shared" si="518"/>
        <v>9</v>
      </c>
    </row>
    <row r="4310" spans="1:23" outlineLevel="2" x14ac:dyDescent="0.25">
      <c r="A4310" s="20" t="s">
        <v>1622</v>
      </c>
      <c r="B4310" s="20">
        <v>1468</v>
      </c>
      <c r="C4310" s="20" t="s">
        <v>155</v>
      </c>
      <c r="D4310" s="20">
        <v>1468</v>
      </c>
      <c r="E4310" s="20" t="s">
        <v>155</v>
      </c>
      <c r="F4310" s="20">
        <v>121</v>
      </c>
      <c r="G4310" s="20" t="s">
        <v>629</v>
      </c>
      <c r="Q4310" s="23">
        <v>1</v>
      </c>
      <c r="R4310" s="23">
        <v>1</v>
      </c>
      <c r="W4310" s="28">
        <f t="shared" si="518"/>
        <v>2</v>
      </c>
    </row>
    <row r="4311" spans="1:23" outlineLevel="2" x14ac:dyDescent="0.25">
      <c r="A4311" s="20" t="s">
        <v>1622</v>
      </c>
      <c r="B4311" s="20">
        <v>1468</v>
      </c>
      <c r="C4311" s="20" t="s">
        <v>155</v>
      </c>
      <c r="D4311" s="20">
        <v>532</v>
      </c>
      <c r="E4311" s="20" t="s">
        <v>217</v>
      </c>
      <c r="F4311" s="20">
        <v>533</v>
      </c>
      <c r="G4311" s="20" t="s">
        <v>830</v>
      </c>
      <c r="H4311" s="23">
        <v>1</v>
      </c>
      <c r="L4311" s="23">
        <v>1</v>
      </c>
      <c r="W4311" s="28">
        <f t="shared" si="518"/>
        <v>2</v>
      </c>
    </row>
    <row r="4312" spans="1:23" outlineLevel="1" x14ac:dyDescent="0.25">
      <c r="A4312" s="24" t="s">
        <v>2180</v>
      </c>
      <c r="B4312" s="25"/>
      <c r="C4312" s="25"/>
      <c r="D4312" s="25"/>
      <c r="E4312" s="25"/>
      <c r="F4312" s="25"/>
      <c r="G4312" s="25"/>
      <c r="H4312" s="26">
        <f t="shared" ref="H4312:W4312" si="520">SUBTOTAL(9,H4308:H4311)</f>
        <v>2</v>
      </c>
      <c r="I4312" s="26">
        <f t="shared" si="520"/>
        <v>0</v>
      </c>
      <c r="J4312" s="26">
        <f t="shared" si="520"/>
        <v>0</v>
      </c>
      <c r="K4312" s="26">
        <f t="shared" si="520"/>
        <v>1</v>
      </c>
      <c r="L4312" s="26">
        <f t="shared" si="520"/>
        <v>1</v>
      </c>
      <c r="M4312" s="26">
        <f t="shared" si="520"/>
        <v>0</v>
      </c>
      <c r="N4312" s="26">
        <f t="shared" si="520"/>
        <v>0</v>
      </c>
      <c r="O4312" s="26">
        <f t="shared" si="520"/>
        <v>1</v>
      </c>
      <c r="P4312" s="26">
        <f t="shared" si="520"/>
        <v>0</v>
      </c>
      <c r="Q4312" s="26">
        <f t="shared" si="520"/>
        <v>1</v>
      </c>
      <c r="R4312" s="26">
        <f t="shared" si="520"/>
        <v>2</v>
      </c>
      <c r="S4312" s="26">
        <f t="shared" si="520"/>
        <v>0</v>
      </c>
      <c r="T4312" s="26">
        <f t="shared" si="520"/>
        <v>1</v>
      </c>
      <c r="U4312" s="26">
        <f t="shared" si="520"/>
        <v>5</v>
      </c>
      <c r="V4312" s="26">
        <f t="shared" si="520"/>
        <v>3</v>
      </c>
      <c r="W4312" s="28">
        <f t="shared" si="520"/>
        <v>17</v>
      </c>
    </row>
    <row r="4313" spans="1:23" outlineLevel="2" x14ac:dyDescent="0.25">
      <c r="A4313" s="20" t="s">
        <v>1623</v>
      </c>
      <c r="B4313" s="20">
        <v>1459</v>
      </c>
      <c r="C4313" s="20" t="s">
        <v>138</v>
      </c>
      <c r="D4313" s="20">
        <v>1095</v>
      </c>
      <c r="E4313" s="20" t="s">
        <v>235</v>
      </c>
      <c r="F4313" s="20">
        <v>1096</v>
      </c>
      <c r="G4313" s="20" t="s">
        <v>235</v>
      </c>
      <c r="U4313" s="23">
        <v>1</v>
      </c>
      <c r="W4313" s="28">
        <f t="shared" si="518"/>
        <v>1</v>
      </c>
    </row>
    <row r="4314" spans="1:23" outlineLevel="2" x14ac:dyDescent="0.25">
      <c r="A4314" s="20" t="s">
        <v>1623</v>
      </c>
      <c r="B4314" s="20">
        <v>1459</v>
      </c>
      <c r="C4314" s="20" t="s">
        <v>138</v>
      </c>
      <c r="D4314" s="20">
        <v>1459</v>
      </c>
      <c r="E4314" s="20" t="s">
        <v>138</v>
      </c>
      <c r="F4314" s="20">
        <v>885</v>
      </c>
      <c r="G4314" s="20" t="s">
        <v>561</v>
      </c>
      <c r="S4314" s="23">
        <v>10</v>
      </c>
      <c r="T4314" s="23">
        <v>17</v>
      </c>
      <c r="U4314" s="23">
        <v>16</v>
      </c>
      <c r="V4314" s="23">
        <v>9</v>
      </c>
      <c r="W4314" s="28">
        <f t="shared" si="518"/>
        <v>52</v>
      </c>
    </row>
    <row r="4315" spans="1:23" outlineLevel="2" x14ac:dyDescent="0.25">
      <c r="A4315" s="20" t="s">
        <v>1623</v>
      </c>
      <c r="B4315" s="20">
        <v>1459</v>
      </c>
      <c r="C4315" s="20" t="s">
        <v>138</v>
      </c>
      <c r="D4315" s="20">
        <v>1459</v>
      </c>
      <c r="E4315" s="20" t="s">
        <v>138</v>
      </c>
      <c r="F4315" s="20">
        <v>884</v>
      </c>
      <c r="G4315" s="20" t="s">
        <v>562</v>
      </c>
      <c r="P4315" s="23">
        <v>12</v>
      </c>
      <c r="Q4315" s="23">
        <v>5</v>
      </c>
      <c r="R4315" s="23">
        <v>12</v>
      </c>
      <c r="W4315" s="28">
        <f t="shared" si="518"/>
        <v>29</v>
      </c>
    </row>
    <row r="4316" spans="1:23" outlineLevel="2" x14ac:dyDescent="0.25">
      <c r="A4316" s="20" t="s">
        <v>1623</v>
      </c>
      <c r="B4316" s="20">
        <v>1459</v>
      </c>
      <c r="C4316" s="20" t="s">
        <v>138</v>
      </c>
      <c r="D4316" s="20">
        <v>1459</v>
      </c>
      <c r="E4316" s="20" t="s">
        <v>138</v>
      </c>
      <c r="F4316" s="20">
        <v>886</v>
      </c>
      <c r="G4316" s="20" t="s">
        <v>563</v>
      </c>
      <c r="J4316" s="23">
        <v>9</v>
      </c>
      <c r="K4316" s="23">
        <v>17</v>
      </c>
      <c r="L4316" s="23">
        <v>9</v>
      </c>
      <c r="M4316" s="23">
        <v>17</v>
      </c>
      <c r="N4316" s="23">
        <v>14</v>
      </c>
      <c r="O4316" s="23">
        <v>9</v>
      </c>
      <c r="W4316" s="28">
        <f t="shared" si="518"/>
        <v>75</v>
      </c>
    </row>
    <row r="4317" spans="1:23" outlineLevel="2" x14ac:dyDescent="0.25">
      <c r="A4317" s="20" t="s">
        <v>1623</v>
      </c>
      <c r="B4317" s="20">
        <v>1459</v>
      </c>
      <c r="C4317" s="20" t="s">
        <v>138</v>
      </c>
      <c r="D4317" s="20">
        <v>1459</v>
      </c>
      <c r="E4317" s="20" t="s">
        <v>138</v>
      </c>
      <c r="F4317" s="20">
        <v>887</v>
      </c>
      <c r="G4317" s="20" t="s">
        <v>564</v>
      </c>
      <c r="H4317" s="23">
        <v>12</v>
      </c>
      <c r="W4317" s="28">
        <f t="shared" si="518"/>
        <v>12</v>
      </c>
    </row>
    <row r="4318" spans="1:23" outlineLevel="2" x14ac:dyDescent="0.25">
      <c r="A4318" s="20" t="s">
        <v>1623</v>
      </c>
      <c r="B4318" s="20">
        <v>1459</v>
      </c>
      <c r="C4318" s="20" t="s">
        <v>138</v>
      </c>
      <c r="D4318" s="20">
        <v>1615</v>
      </c>
      <c r="E4318" s="20" t="s">
        <v>140</v>
      </c>
      <c r="F4318" s="20">
        <v>674</v>
      </c>
      <c r="G4318" s="20" t="s">
        <v>572</v>
      </c>
      <c r="N4318" s="23">
        <v>1</v>
      </c>
      <c r="W4318" s="28">
        <f t="shared" si="518"/>
        <v>1</v>
      </c>
    </row>
    <row r="4319" spans="1:23" outlineLevel="2" x14ac:dyDescent="0.25">
      <c r="A4319" s="20" t="s">
        <v>1623</v>
      </c>
      <c r="B4319" s="20">
        <v>1459</v>
      </c>
      <c r="C4319" s="20" t="s">
        <v>138</v>
      </c>
      <c r="D4319" s="20">
        <v>1615</v>
      </c>
      <c r="E4319" s="20" t="s">
        <v>140</v>
      </c>
      <c r="F4319" s="20">
        <v>679</v>
      </c>
      <c r="G4319" s="20" t="s">
        <v>574</v>
      </c>
      <c r="N4319" s="23">
        <v>1</v>
      </c>
      <c r="W4319" s="28">
        <f t="shared" si="518"/>
        <v>1</v>
      </c>
    </row>
    <row r="4320" spans="1:23" outlineLevel="2" x14ac:dyDescent="0.25">
      <c r="A4320" s="20" t="s">
        <v>1623</v>
      </c>
      <c r="B4320" s="20">
        <v>1459</v>
      </c>
      <c r="C4320" s="20" t="s">
        <v>138</v>
      </c>
      <c r="D4320" s="20">
        <v>1615</v>
      </c>
      <c r="E4320" s="20" t="s">
        <v>140</v>
      </c>
      <c r="F4320" s="20">
        <v>677</v>
      </c>
      <c r="G4320" s="20" t="s">
        <v>576</v>
      </c>
      <c r="Q4320" s="23">
        <v>1</v>
      </c>
      <c r="W4320" s="28">
        <f t="shared" si="518"/>
        <v>1</v>
      </c>
    </row>
    <row r="4321" spans="1:23" outlineLevel="2" x14ac:dyDescent="0.25">
      <c r="A4321" s="20" t="s">
        <v>1623</v>
      </c>
      <c r="B4321" s="20">
        <v>1459</v>
      </c>
      <c r="C4321" s="20" t="s">
        <v>138</v>
      </c>
      <c r="D4321" s="20">
        <v>1464</v>
      </c>
      <c r="E4321" s="20" t="s">
        <v>143</v>
      </c>
      <c r="F4321" s="20">
        <v>107</v>
      </c>
      <c r="G4321" s="20" t="s">
        <v>587</v>
      </c>
      <c r="O4321" s="23">
        <v>1</v>
      </c>
      <c r="R4321" s="23">
        <v>1</v>
      </c>
      <c r="W4321" s="28">
        <f t="shared" si="518"/>
        <v>2</v>
      </c>
    </row>
    <row r="4322" spans="1:23" outlineLevel="2" x14ac:dyDescent="0.25">
      <c r="A4322" s="20" t="s">
        <v>1623</v>
      </c>
      <c r="B4322" s="20">
        <v>1459</v>
      </c>
      <c r="C4322" s="20" t="s">
        <v>138</v>
      </c>
      <c r="D4322" s="20">
        <v>1464</v>
      </c>
      <c r="E4322" s="20" t="s">
        <v>143</v>
      </c>
      <c r="F4322" s="20">
        <v>103</v>
      </c>
      <c r="G4322" s="20" t="s">
        <v>588</v>
      </c>
      <c r="J4322" s="23">
        <v>1</v>
      </c>
      <c r="W4322" s="28">
        <f t="shared" si="518"/>
        <v>1</v>
      </c>
    </row>
    <row r="4323" spans="1:23" outlineLevel="2" x14ac:dyDescent="0.25">
      <c r="A4323" s="20" t="s">
        <v>1623</v>
      </c>
      <c r="B4323" s="20">
        <v>1459</v>
      </c>
      <c r="C4323" s="20" t="s">
        <v>138</v>
      </c>
      <c r="D4323" s="20">
        <v>1464</v>
      </c>
      <c r="E4323" s="20" t="s">
        <v>143</v>
      </c>
      <c r="F4323" s="20">
        <v>106</v>
      </c>
      <c r="G4323" s="20" t="s">
        <v>589</v>
      </c>
      <c r="K4323" s="23">
        <v>1</v>
      </c>
      <c r="M4323" s="23">
        <v>3</v>
      </c>
      <c r="W4323" s="28">
        <f t="shared" si="518"/>
        <v>4</v>
      </c>
    </row>
    <row r="4324" spans="1:23" outlineLevel="2" x14ac:dyDescent="0.25">
      <c r="A4324" s="20" t="s">
        <v>1623</v>
      </c>
      <c r="B4324" s="20">
        <v>1459</v>
      </c>
      <c r="C4324" s="20" t="s">
        <v>138</v>
      </c>
      <c r="D4324" s="20">
        <v>1733</v>
      </c>
      <c r="E4324" s="20" t="s">
        <v>179</v>
      </c>
      <c r="F4324" s="20">
        <v>735</v>
      </c>
      <c r="G4324" s="20" t="s">
        <v>727</v>
      </c>
      <c r="T4324" s="23">
        <v>1</v>
      </c>
      <c r="V4324" s="23">
        <v>1</v>
      </c>
      <c r="W4324" s="28">
        <f t="shared" si="518"/>
        <v>2</v>
      </c>
    </row>
    <row r="4325" spans="1:23" outlineLevel="2" x14ac:dyDescent="0.25">
      <c r="A4325" s="20" t="s">
        <v>1623</v>
      </c>
      <c r="B4325" s="20">
        <v>1459</v>
      </c>
      <c r="C4325" s="20" t="s">
        <v>138</v>
      </c>
      <c r="D4325" s="20">
        <v>1733</v>
      </c>
      <c r="E4325" s="20" t="s">
        <v>179</v>
      </c>
      <c r="F4325" s="20">
        <v>742</v>
      </c>
      <c r="G4325" s="20" t="s">
        <v>728</v>
      </c>
      <c r="J4325" s="23">
        <v>1</v>
      </c>
      <c r="W4325" s="28">
        <f t="shared" si="518"/>
        <v>1</v>
      </c>
    </row>
    <row r="4326" spans="1:23" outlineLevel="2" x14ac:dyDescent="0.25">
      <c r="A4326" s="20" t="s">
        <v>1623</v>
      </c>
      <c r="B4326" s="20">
        <v>1459</v>
      </c>
      <c r="C4326" s="20" t="s">
        <v>138</v>
      </c>
      <c r="D4326" s="20">
        <v>1733</v>
      </c>
      <c r="E4326" s="20" t="s">
        <v>179</v>
      </c>
      <c r="F4326" s="20">
        <v>740</v>
      </c>
      <c r="G4326" s="20" t="s">
        <v>731</v>
      </c>
      <c r="J4326" s="23">
        <v>1</v>
      </c>
      <c r="L4326" s="23">
        <v>1</v>
      </c>
      <c r="W4326" s="28">
        <f t="shared" si="518"/>
        <v>2</v>
      </c>
    </row>
    <row r="4327" spans="1:23" outlineLevel="2" x14ac:dyDescent="0.25">
      <c r="A4327" s="20" t="s">
        <v>1623</v>
      </c>
      <c r="B4327" s="20">
        <v>1459</v>
      </c>
      <c r="C4327" s="20" t="s">
        <v>138</v>
      </c>
      <c r="D4327" s="20">
        <v>1733</v>
      </c>
      <c r="E4327" s="20" t="s">
        <v>179</v>
      </c>
      <c r="F4327" s="20">
        <v>736</v>
      </c>
      <c r="G4327" s="20" t="s">
        <v>732</v>
      </c>
      <c r="Q4327" s="23">
        <v>1</v>
      </c>
      <c r="W4327" s="28">
        <f t="shared" si="518"/>
        <v>1</v>
      </c>
    </row>
    <row r="4328" spans="1:23" outlineLevel="2" x14ac:dyDescent="0.25">
      <c r="A4328" s="20" t="s">
        <v>1623</v>
      </c>
      <c r="B4328" s="20">
        <v>1459</v>
      </c>
      <c r="C4328" s="20" t="s">
        <v>138</v>
      </c>
      <c r="D4328" s="20">
        <v>1139</v>
      </c>
      <c r="E4328" s="20" t="s">
        <v>253</v>
      </c>
      <c r="F4328" s="20">
        <v>1140</v>
      </c>
      <c r="G4328" s="20" t="s">
        <v>841</v>
      </c>
      <c r="V4328" s="23">
        <v>1</v>
      </c>
      <c r="W4328" s="28">
        <f t="shared" si="518"/>
        <v>1</v>
      </c>
    </row>
    <row r="4329" spans="1:23" outlineLevel="1" x14ac:dyDescent="0.25">
      <c r="A4329" s="24" t="s">
        <v>2181</v>
      </c>
      <c r="B4329" s="25"/>
      <c r="C4329" s="25"/>
      <c r="D4329" s="25"/>
      <c r="E4329" s="25"/>
      <c r="F4329" s="25"/>
      <c r="G4329" s="25"/>
      <c r="H4329" s="26">
        <f t="shared" ref="H4329:W4329" si="521">SUBTOTAL(9,H4313:H4328)</f>
        <v>12</v>
      </c>
      <c r="I4329" s="26">
        <f t="shared" si="521"/>
        <v>0</v>
      </c>
      <c r="J4329" s="26">
        <f t="shared" si="521"/>
        <v>12</v>
      </c>
      <c r="K4329" s="26">
        <f t="shared" si="521"/>
        <v>18</v>
      </c>
      <c r="L4329" s="26">
        <f t="shared" si="521"/>
        <v>10</v>
      </c>
      <c r="M4329" s="26">
        <f t="shared" si="521"/>
        <v>20</v>
      </c>
      <c r="N4329" s="26">
        <f t="shared" si="521"/>
        <v>16</v>
      </c>
      <c r="O4329" s="26">
        <f t="shared" si="521"/>
        <v>10</v>
      </c>
      <c r="P4329" s="26">
        <f t="shared" si="521"/>
        <v>12</v>
      </c>
      <c r="Q4329" s="26">
        <f t="shared" si="521"/>
        <v>7</v>
      </c>
      <c r="R4329" s="26">
        <f t="shared" si="521"/>
        <v>13</v>
      </c>
      <c r="S4329" s="26">
        <f t="shared" si="521"/>
        <v>10</v>
      </c>
      <c r="T4329" s="26">
        <f t="shared" si="521"/>
        <v>18</v>
      </c>
      <c r="U4329" s="26">
        <f t="shared" si="521"/>
        <v>17</v>
      </c>
      <c r="V4329" s="26">
        <f t="shared" si="521"/>
        <v>11</v>
      </c>
      <c r="W4329" s="28">
        <f t="shared" si="521"/>
        <v>186</v>
      </c>
    </row>
    <row r="4330" spans="1:23" outlineLevel="2" x14ac:dyDescent="0.25">
      <c r="A4330" s="20" t="s">
        <v>1624</v>
      </c>
      <c r="B4330" s="20">
        <v>969</v>
      </c>
      <c r="C4330" s="20" t="s">
        <v>180</v>
      </c>
      <c r="D4330" s="20">
        <v>1180</v>
      </c>
      <c r="E4330" s="20" t="s">
        <v>230</v>
      </c>
      <c r="F4330" s="20">
        <v>1181</v>
      </c>
      <c r="G4330" s="20" t="s">
        <v>230</v>
      </c>
      <c r="S4330" s="23">
        <v>1</v>
      </c>
      <c r="T4330" s="23">
        <v>2</v>
      </c>
      <c r="U4330" s="23">
        <v>4</v>
      </c>
      <c r="W4330" s="28">
        <f t="shared" si="518"/>
        <v>7</v>
      </c>
    </row>
    <row r="4331" spans="1:23" outlineLevel="2" x14ac:dyDescent="0.25">
      <c r="A4331" s="20" t="s">
        <v>1624</v>
      </c>
      <c r="B4331" s="20">
        <v>969</v>
      </c>
      <c r="C4331" s="20" t="s">
        <v>180</v>
      </c>
      <c r="D4331" s="20">
        <v>969</v>
      </c>
      <c r="E4331" s="20" t="s">
        <v>180</v>
      </c>
      <c r="F4331" s="20">
        <v>973</v>
      </c>
      <c r="G4331" s="20" t="s">
        <v>733</v>
      </c>
      <c r="M4331" s="23">
        <v>1</v>
      </c>
      <c r="W4331" s="28">
        <f t="shared" si="518"/>
        <v>1</v>
      </c>
    </row>
    <row r="4332" spans="1:23" outlineLevel="2" x14ac:dyDescent="0.25">
      <c r="A4332" s="20" t="s">
        <v>1624</v>
      </c>
      <c r="B4332" s="20">
        <v>969</v>
      </c>
      <c r="C4332" s="20" t="s">
        <v>180</v>
      </c>
      <c r="D4332" s="20">
        <v>969</v>
      </c>
      <c r="E4332" s="20" t="s">
        <v>180</v>
      </c>
      <c r="F4332" s="20">
        <v>974</v>
      </c>
      <c r="G4332" s="20" t="s">
        <v>735</v>
      </c>
      <c r="P4332" s="23">
        <v>2</v>
      </c>
      <c r="Q4332" s="23">
        <v>3</v>
      </c>
      <c r="R4332" s="23">
        <v>5</v>
      </c>
      <c r="W4332" s="28">
        <f t="shared" si="518"/>
        <v>10</v>
      </c>
    </row>
    <row r="4333" spans="1:23" outlineLevel="2" x14ac:dyDescent="0.25">
      <c r="A4333" s="20" t="s">
        <v>1624</v>
      </c>
      <c r="B4333" s="20">
        <v>969</v>
      </c>
      <c r="C4333" s="20" t="s">
        <v>180</v>
      </c>
      <c r="D4333" s="20">
        <v>969</v>
      </c>
      <c r="E4333" s="20" t="s">
        <v>180</v>
      </c>
      <c r="F4333" s="20">
        <v>975</v>
      </c>
      <c r="G4333" s="20" t="s">
        <v>736</v>
      </c>
      <c r="J4333" s="23">
        <v>1</v>
      </c>
      <c r="K4333" s="23">
        <v>1</v>
      </c>
      <c r="M4333" s="23">
        <v>4</v>
      </c>
      <c r="N4333" s="23">
        <v>2</v>
      </c>
      <c r="O4333" s="23">
        <v>2</v>
      </c>
      <c r="W4333" s="28">
        <f t="shared" si="518"/>
        <v>10</v>
      </c>
    </row>
    <row r="4334" spans="1:23" outlineLevel="1" x14ac:dyDescent="0.25">
      <c r="A4334" s="24" t="s">
        <v>2182</v>
      </c>
      <c r="B4334" s="25"/>
      <c r="C4334" s="25"/>
      <c r="D4334" s="25"/>
      <c r="E4334" s="25"/>
      <c r="F4334" s="25"/>
      <c r="G4334" s="25"/>
      <c r="H4334" s="26">
        <f t="shared" ref="H4334:W4334" si="522">SUBTOTAL(9,H4330:H4333)</f>
        <v>0</v>
      </c>
      <c r="I4334" s="26">
        <f t="shared" si="522"/>
        <v>0</v>
      </c>
      <c r="J4334" s="26">
        <f t="shared" si="522"/>
        <v>1</v>
      </c>
      <c r="K4334" s="26">
        <f t="shared" si="522"/>
        <v>1</v>
      </c>
      <c r="L4334" s="26">
        <f t="shared" si="522"/>
        <v>0</v>
      </c>
      <c r="M4334" s="26">
        <f t="shared" si="522"/>
        <v>5</v>
      </c>
      <c r="N4334" s="26">
        <f t="shared" si="522"/>
        <v>2</v>
      </c>
      <c r="O4334" s="26">
        <f t="shared" si="522"/>
        <v>2</v>
      </c>
      <c r="P4334" s="26">
        <f t="shared" si="522"/>
        <v>2</v>
      </c>
      <c r="Q4334" s="26">
        <f t="shared" si="522"/>
        <v>3</v>
      </c>
      <c r="R4334" s="26">
        <f t="shared" si="522"/>
        <v>5</v>
      </c>
      <c r="S4334" s="26">
        <f t="shared" si="522"/>
        <v>1</v>
      </c>
      <c r="T4334" s="26">
        <f t="shared" si="522"/>
        <v>2</v>
      </c>
      <c r="U4334" s="26">
        <f t="shared" si="522"/>
        <v>4</v>
      </c>
      <c r="V4334" s="26">
        <f t="shared" si="522"/>
        <v>0</v>
      </c>
      <c r="W4334" s="28">
        <f t="shared" si="522"/>
        <v>28</v>
      </c>
    </row>
    <row r="4335" spans="1:23" outlineLevel="2" x14ac:dyDescent="0.25">
      <c r="A4335" s="20" t="s">
        <v>1625</v>
      </c>
      <c r="B4335" s="20">
        <v>1049</v>
      </c>
      <c r="C4335" s="20" t="s">
        <v>51</v>
      </c>
      <c r="D4335" s="20">
        <v>1049</v>
      </c>
      <c r="E4335" s="20" t="s">
        <v>51</v>
      </c>
      <c r="F4335" s="20">
        <v>1052</v>
      </c>
      <c r="G4335" s="20" t="s">
        <v>325</v>
      </c>
      <c r="J4335" s="23">
        <v>5</v>
      </c>
      <c r="K4335" s="23">
        <v>11</v>
      </c>
      <c r="L4335" s="23">
        <v>10</v>
      </c>
      <c r="M4335" s="23">
        <v>8</v>
      </c>
      <c r="N4335" s="23">
        <v>7</v>
      </c>
      <c r="O4335" s="23">
        <v>6</v>
      </c>
      <c r="P4335" s="23">
        <v>10</v>
      </c>
      <c r="Q4335" s="23">
        <v>10</v>
      </c>
      <c r="R4335" s="23">
        <v>4</v>
      </c>
      <c r="W4335" s="28">
        <f t="shared" si="518"/>
        <v>71</v>
      </c>
    </row>
    <row r="4336" spans="1:23" outlineLevel="2" x14ac:dyDescent="0.25">
      <c r="A4336" s="20" t="s">
        <v>1625</v>
      </c>
      <c r="B4336" s="20">
        <v>1049</v>
      </c>
      <c r="C4336" s="20" t="s">
        <v>51</v>
      </c>
      <c r="D4336" s="20">
        <v>1049</v>
      </c>
      <c r="E4336" s="20" t="s">
        <v>51</v>
      </c>
      <c r="F4336" s="20">
        <v>1051</v>
      </c>
      <c r="G4336" s="20" t="s">
        <v>326</v>
      </c>
      <c r="S4336" s="23">
        <v>5</v>
      </c>
      <c r="T4336" s="23">
        <v>9</v>
      </c>
      <c r="U4336" s="23">
        <v>7</v>
      </c>
      <c r="V4336" s="23">
        <v>11</v>
      </c>
      <c r="W4336" s="28">
        <f t="shared" si="518"/>
        <v>32</v>
      </c>
    </row>
    <row r="4337" spans="1:23" outlineLevel="2" x14ac:dyDescent="0.25">
      <c r="A4337" s="20" t="s">
        <v>1625</v>
      </c>
      <c r="B4337" s="20">
        <v>1049</v>
      </c>
      <c r="C4337" s="20" t="s">
        <v>51</v>
      </c>
      <c r="D4337" s="20">
        <v>434</v>
      </c>
      <c r="E4337" s="20" t="s">
        <v>197</v>
      </c>
      <c r="F4337" s="20">
        <v>435</v>
      </c>
      <c r="G4337" s="20" t="s">
        <v>789</v>
      </c>
      <c r="J4337" s="23">
        <v>1</v>
      </c>
      <c r="W4337" s="28">
        <f t="shared" si="518"/>
        <v>1</v>
      </c>
    </row>
    <row r="4338" spans="1:23" outlineLevel="1" x14ac:dyDescent="0.25">
      <c r="A4338" s="24" t="s">
        <v>2183</v>
      </c>
      <c r="B4338" s="25"/>
      <c r="C4338" s="25"/>
      <c r="D4338" s="25"/>
      <c r="E4338" s="25"/>
      <c r="F4338" s="25"/>
      <c r="G4338" s="25"/>
      <c r="H4338" s="26">
        <f t="shared" ref="H4338:W4338" si="523">SUBTOTAL(9,H4335:H4337)</f>
        <v>0</v>
      </c>
      <c r="I4338" s="26">
        <f t="shared" si="523"/>
        <v>0</v>
      </c>
      <c r="J4338" s="26">
        <f t="shared" si="523"/>
        <v>6</v>
      </c>
      <c r="K4338" s="26">
        <f t="shared" si="523"/>
        <v>11</v>
      </c>
      <c r="L4338" s="26">
        <f t="shared" si="523"/>
        <v>10</v>
      </c>
      <c r="M4338" s="26">
        <f t="shared" si="523"/>
        <v>8</v>
      </c>
      <c r="N4338" s="26">
        <f t="shared" si="523"/>
        <v>7</v>
      </c>
      <c r="O4338" s="26">
        <f t="shared" si="523"/>
        <v>6</v>
      </c>
      <c r="P4338" s="26">
        <f t="shared" si="523"/>
        <v>10</v>
      </c>
      <c r="Q4338" s="26">
        <f t="shared" si="523"/>
        <v>10</v>
      </c>
      <c r="R4338" s="26">
        <f t="shared" si="523"/>
        <v>4</v>
      </c>
      <c r="S4338" s="26">
        <f t="shared" si="523"/>
        <v>5</v>
      </c>
      <c r="T4338" s="26">
        <f t="shared" si="523"/>
        <v>9</v>
      </c>
      <c r="U4338" s="26">
        <f t="shared" si="523"/>
        <v>7</v>
      </c>
      <c r="V4338" s="26">
        <f t="shared" si="523"/>
        <v>11</v>
      </c>
      <c r="W4338" s="28">
        <f t="shared" si="523"/>
        <v>104</v>
      </c>
    </row>
    <row r="4339" spans="1:23" outlineLevel="2" x14ac:dyDescent="0.25">
      <c r="A4339" s="20" t="s">
        <v>1626</v>
      </c>
      <c r="B4339" s="20">
        <v>969</v>
      </c>
      <c r="C4339" s="20" t="s">
        <v>180</v>
      </c>
      <c r="D4339" s="20">
        <v>1180</v>
      </c>
      <c r="E4339" s="20" t="s">
        <v>230</v>
      </c>
      <c r="F4339" s="20">
        <v>1181</v>
      </c>
      <c r="G4339" s="20" t="s">
        <v>230</v>
      </c>
      <c r="S4339" s="23">
        <v>3</v>
      </c>
      <c r="T4339" s="23">
        <v>5</v>
      </c>
      <c r="U4339" s="23">
        <v>4</v>
      </c>
      <c r="V4339" s="23">
        <v>1</v>
      </c>
      <c r="W4339" s="28">
        <f t="shared" si="518"/>
        <v>13</v>
      </c>
    </row>
    <row r="4340" spans="1:23" outlineLevel="2" x14ac:dyDescent="0.25">
      <c r="A4340" s="20" t="s">
        <v>1626</v>
      </c>
      <c r="B4340" s="20">
        <v>969</v>
      </c>
      <c r="C4340" s="20" t="s">
        <v>180</v>
      </c>
      <c r="D4340" s="20">
        <v>969</v>
      </c>
      <c r="E4340" s="20" t="s">
        <v>180</v>
      </c>
      <c r="F4340" s="20">
        <v>973</v>
      </c>
      <c r="G4340" s="20" t="s">
        <v>733</v>
      </c>
      <c r="O4340" s="23">
        <v>1</v>
      </c>
      <c r="W4340" s="28">
        <f t="shared" si="518"/>
        <v>1</v>
      </c>
    </row>
    <row r="4341" spans="1:23" outlineLevel="2" x14ac:dyDescent="0.25">
      <c r="A4341" s="20" t="s">
        <v>1626</v>
      </c>
      <c r="B4341" s="20">
        <v>969</v>
      </c>
      <c r="C4341" s="20" t="s">
        <v>180</v>
      </c>
      <c r="D4341" s="20">
        <v>969</v>
      </c>
      <c r="E4341" s="20" t="s">
        <v>180</v>
      </c>
      <c r="F4341" s="20">
        <v>974</v>
      </c>
      <c r="G4341" s="20" t="s">
        <v>735</v>
      </c>
      <c r="P4341" s="23">
        <v>4</v>
      </c>
      <c r="Q4341" s="23">
        <v>4</v>
      </c>
      <c r="R4341" s="23">
        <v>2</v>
      </c>
      <c r="W4341" s="28">
        <f t="shared" si="518"/>
        <v>10</v>
      </c>
    </row>
    <row r="4342" spans="1:23" outlineLevel="2" x14ac:dyDescent="0.25">
      <c r="A4342" s="20" t="s">
        <v>1626</v>
      </c>
      <c r="B4342" s="20">
        <v>969</v>
      </c>
      <c r="C4342" s="20" t="s">
        <v>180</v>
      </c>
      <c r="D4342" s="20">
        <v>969</v>
      </c>
      <c r="E4342" s="20" t="s">
        <v>180</v>
      </c>
      <c r="F4342" s="20">
        <v>975</v>
      </c>
      <c r="G4342" s="20" t="s">
        <v>736</v>
      </c>
      <c r="J4342" s="23">
        <v>1</v>
      </c>
      <c r="K4342" s="23">
        <v>3</v>
      </c>
      <c r="L4342" s="23">
        <v>4</v>
      </c>
      <c r="M4342" s="23">
        <v>2</v>
      </c>
      <c r="N4342" s="23">
        <v>4</v>
      </c>
      <c r="O4342" s="23">
        <v>8</v>
      </c>
      <c r="W4342" s="28">
        <f t="shared" si="518"/>
        <v>22</v>
      </c>
    </row>
    <row r="4343" spans="1:23" outlineLevel="1" x14ac:dyDescent="0.25">
      <c r="A4343" s="24" t="s">
        <v>2184</v>
      </c>
      <c r="B4343" s="25"/>
      <c r="C4343" s="25"/>
      <c r="D4343" s="25"/>
      <c r="E4343" s="25"/>
      <c r="F4343" s="25"/>
      <c r="G4343" s="25"/>
      <c r="H4343" s="26">
        <f t="shared" ref="H4343:W4343" si="524">SUBTOTAL(9,H4339:H4342)</f>
        <v>0</v>
      </c>
      <c r="I4343" s="26">
        <f t="shared" si="524"/>
        <v>0</v>
      </c>
      <c r="J4343" s="26">
        <f t="shared" si="524"/>
        <v>1</v>
      </c>
      <c r="K4343" s="26">
        <f t="shared" si="524"/>
        <v>3</v>
      </c>
      <c r="L4343" s="26">
        <f t="shared" si="524"/>
        <v>4</v>
      </c>
      <c r="M4343" s="26">
        <f t="shared" si="524"/>
        <v>2</v>
      </c>
      <c r="N4343" s="26">
        <f t="shared" si="524"/>
        <v>4</v>
      </c>
      <c r="O4343" s="26">
        <f t="shared" si="524"/>
        <v>9</v>
      </c>
      <c r="P4343" s="26">
        <f t="shared" si="524"/>
        <v>4</v>
      </c>
      <c r="Q4343" s="26">
        <f t="shared" si="524"/>
        <v>4</v>
      </c>
      <c r="R4343" s="26">
        <f t="shared" si="524"/>
        <v>2</v>
      </c>
      <c r="S4343" s="26">
        <f t="shared" si="524"/>
        <v>3</v>
      </c>
      <c r="T4343" s="26">
        <f t="shared" si="524"/>
        <v>5</v>
      </c>
      <c r="U4343" s="26">
        <f t="shared" si="524"/>
        <v>4</v>
      </c>
      <c r="V4343" s="26">
        <f t="shared" si="524"/>
        <v>1</v>
      </c>
      <c r="W4343" s="28">
        <f t="shared" si="524"/>
        <v>46</v>
      </c>
    </row>
    <row r="4344" spans="1:23" outlineLevel="2" x14ac:dyDescent="0.25">
      <c r="A4344" s="20" t="s">
        <v>1627</v>
      </c>
      <c r="B4344" s="20">
        <v>898</v>
      </c>
      <c r="C4344" s="20" t="s">
        <v>169</v>
      </c>
      <c r="D4344" s="20">
        <v>1508</v>
      </c>
      <c r="E4344" s="20" t="s">
        <v>127</v>
      </c>
      <c r="F4344" s="20">
        <v>610</v>
      </c>
      <c r="G4344" s="20" t="s">
        <v>484</v>
      </c>
      <c r="N4344" s="23">
        <v>1</v>
      </c>
      <c r="O4344" s="23">
        <v>1</v>
      </c>
      <c r="W4344" s="28">
        <f t="shared" si="518"/>
        <v>2</v>
      </c>
    </row>
    <row r="4345" spans="1:23" outlineLevel="2" x14ac:dyDescent="0.25">
      <c r="A4345" s="20" t="s">
        <v>1627</v>
      </c>
      <c r="B4345" s="20">
        <v>898</v>
      </c>
      <c r="C4345" s="20" t="s">
        <v>169</v>
      </c>
      <c r="D4345" s="20">
        <v>1508</v>
      </c>
      <c r="E4345" s="20" t="s">
        <v>127</v>
      </c>
      <c r="F4345" s="20">
        <v>609</v>
      </c>
      <c r="G4345" s="20" t="s">
        <v>486</v>
      </c>
      <c r="S4345" s="23">
        <v>6</v>
      </c>
      <c r="T4345" s="23">
        <v>2</v>
      </c>
      <c r="V4345" s="23">
        <v>3</v>
      </c>
      <c r="W4345" s="28">
        <f t="shared" si="518"/>
        <v>11</v>
      </c>
    </row>
    <row r="4346" spans="1:23" outlineLevel="2" x14ac:dyDescent="0.25">
      <c r="A4346" s="20" t="s">
        <v>1627</v>
      </c>
      <c r="B4346" s="20">
        <v>898</v>
      </c>
      <c r="C4346" s="20" t="s">
        <v>169</v>
      </c>
      <c r="D4346" s="20">
        <v>1508</v>
      </c>
      <c r="E4346" s="20" t="s">
        <v>127</v>
      </c>
      <c r="F4346" s="20">
        <v>608</v>
      </c>
      <c r="G4346" s="20" t="s">
        <v>487</v>
      </c>
      <c r="R4346" s="23">
        <v>1</v>
      </c>
      <c r="W4346" s="28">
        <f t="shared" si="518"/>
        <v>1</v>
      </c>
    </row>
    <row r="4347" spans="1:23" outlineLevel="2" x14ac:dyDescent="0.25">
      <c r="A4347" s="20" t="s">
        <v>1627</v>
      </c>
      <c r="B4347" s="20">
        <v>898</v>
      </c>
      <c r="C4347" s="20" t="s">
        <v>169</v>
      </c>
      <c r="D4347" s="20">
        <v>898</v>
      </c>
      <c r="E4347" s="20" t="s">
        <v>169</v>
      </c>
      <c r="F4347" s="20">
        <v>904</v>
      </c>
      <c r="G4347" s="20" t="s">
        <v>692</v>
      </c>
      <c r="S4347" s="23">
        <v>9</v>
      </c>
      <c r="T4347" s="23">
        <v>12</v>
      </c>
      <c r="U4347" s="23">
        <v>16</v>
      </c>
      <c r="V4347" s="23">
        <v>15</v>
      </c>
      <c r="W4347" s="28">
        <f t="shared" si="518"/>
        <v>52</v>
      </c>
    </row>
    <row r="4348" spans="1:23" outlineLevel="2" x14ac:dyDescent="0.25">
      <c r="A4348" s="20" t="s">
        <v>1627</v>
      </c>
      <c r="B4348" s="20">
        <v>898</v>
      </c>
      <c r="C4348" s="20" t="s">
        <v>169</v>
      </c>
      <c r="D4348" s="20">
        <v>898</v>
      </c>
      <c r="E4348" s="20" t="s">
        <v>169</v>
      </c>
      <c r="F4348" s="20">
        <v>903</v>
      </c>
      <c r="G4348" s="20" t="s">
        <v>694</v>
      </c>
      <c r="H4348" s="23">
        <v>10</v>
      </c>
      <c r="J4348" s="23">
        <v>11</v>
      </c>
      <c r="K4348" s="23">
        <v>16</v>
      </c>
      <c r="L4348" s="23">
        <v>13</v>
      </c>
      <c r="M4348" s="23">
        <v>16</v>
      </c>
      <c r="N4348" s="23">
        <v>16</v>
      </c>
      <c r="O4348" s="23">
        <v>16</v>
      </c>
      <c r="P4348" s="23">
        <v>13</v>
      </c>
      <c r="Q4348" s="23">
        <v>15</v>
      </c>
      <c r="R4348" s="23">
        <v>14</v>
      </c>
      <c r="W4348" s="28">
        <f t="shared" si="518"/>
        <v>140</v>
      </c>
    </row>
    <row r="4349" spans="1:23" outlineLevel="2" x14ac:dyDescent="0.25">
      <c r="A4349" s="20" t="s">
        <v>1627</v>
      </c>
      <c r="B4349" s="20">
        <v>898</v>
      </c>
      <c r="C4349" s="20" t="s">
        <v>169</v>
      </c>
      <c r="D4349" s="20">
        <v>976</v>
      </c>
      <c r="E4349" s="20" t="s">
        <v>182</v>
      </c>
      <c r="F4349" s="20">
        <v>983</v>
      </c>
      <c r="G4349" s="20" t="s">
        <v>741</v>
      </c>
      <c r="P4349" s="23">
        <v>1</v>
      </c>
      <c r="W4349" s="28">
        <f t="shared" si="518"/>
        <v>1</v>
      </c>
    </row>
    <row r="4350" spans="1:23" outlineLevel="2" x14ac:dyDescent="0.25">
      <c r="A4350" s="20" t="s">
        <v>1627</v>
      </c>
      <c r="B4350" s="20">
        <v>898</v>
      </c>
      <c r="C4350" s="20" t="s">
        <v>169</v>
      </c>
      <c r="D4350" s="20">
        <v>1480</v>
      </c>
      <c r="E4350" s="20" t="s">
        <v>184</v>
      </c>
      <c r="F4350" s="20">
        <v>392</v>
      </c>
      <c r="G4350" s="20" t="s">
        <v>752</v>
      </c>
      <c r="U4350" s="23">
        <v>1</v>
      </c>
      <c r="W4350" s="28">
        <f t="shared" si="518"/>
        <v>1</v>
      </c>
    </row>
    <row r="4351" spans="1:23" outlineLevel="1" x14ac:dyDescent="0.25">
      <c r="A4351" s="24" t="s">
        <v>2185</v>
      </c>
      <c r="B4351" s="25"/>
      <c r="C4351" s="25"/>
      <c r="D4351" s="25"/>
      <c r="E4351" s="25"/>
      <c r="F4351" s="25"/>
      <c r="G4351" s="25"/>
      <c r="H4351" s="26">
        <f t="shared" ref="H4351:W4351" si="525">SUBTOTAL(9,H4344:H4350)</f>
        <v>10</v>
      </c>
      <c r="I4351" s="26">
        <f t="shared" si="525"/>
        <v>0</v>
      </c>
      <c r="J4351" s="26">
        <f t="shared" si="525"/>
        <v>11</v>
      </c>
      <c r="K4351" s="26">
        <f t="shared" si="525"/>
        <v>16</v>
      </c>
      <c r="L4351" s="26">
        <f t="shared" si="525"/>
        <v>13</v>
      </c>
      <c r="M4351" s="26">
        <f t="shared" si="525"/>
        <v>16</v>
      </c>
      <c r="N4351" s="26">
        <f t="shared" si="525"/>
        <v>17</v>
      </c>
      <c r="O4351" s="26">
        <f t="shared" si="525"/>
        <v>17</v>
      </c>
      <c r="P4351" s="26">
        <f t="shared" si="525"/>
        <v>14</v>
      </c>
      <c r="Q4351" s="26">
        <f t="shared" si="525"/>
        <v>15</v>
      </c>
      <c r="R4351" s="26">
        <f t="shared" si="525"/>
        <v>15</v>
      </c>
      <c r="S4351" s="26">
        <f t="shared" si="525"/>
        <v>15</v>
      </c>
      <c r="T4351" s="26">
        <f t="shared" si="525"/>
        <v>14</v>
      </c>
      <c r="U4351" s="26">
        <f t="shared" si="525"/>
        <v>17</v>
      </c>
      <c r="V4351" s="26">
        <f t="shared" si="525"/>
        <v>18</v>
      </c>
      <c r="W4351" s="28">
        <f t="shared" si="525"/>
        <v>208</v>
      </c>
    </row>
    <row r="4352" spans="1:23" outlineLevel="2" x14ac:dyDescent="0.25">
      <c r="A4352" s="20" t="s">
        <v>1628</v>
      </c>
      <c r="B4352" s="20">
        <v>1462</v>
      </c>
      <c r="C4352" s="20" t="s">
        <v>142</v>
      </c>
      <c r="D4352" s="20">
        <v>1663</v>
      </c>
      <c r="E4352" s="20" t="s">
        <v>59</v>
      </c>
      <c r="F4352" s="20">
        <v>1463</v>
      </c>
      <c r="G4352" s="20" t="s">
        <v>339</v>
      </c>
      <c r="H4352" s="23">
        <v>1</v>
      </c>
      <c r="W4352" s="28">
        <f t="shared" si="518"/>
        <v>1</v>
      </c>
    </row>
    <row r="4353" spans="1:23" outlineLevel="2" x14ac:dyDescent="0.25">
      <c r="A4353" s="20" t="s">
        <v>1628</v>
      </c>
      <c r="B4353" s="20">
        <v>1462</v>
      </c>
      <c r="C4353" s="20" t="s">
        <v>142</v>
      </c>
      <c r="D4353" s="20">
        <v>1664</v>
      </c>
      <c r="E4353" s="20" t="s">
        <v>72</v>
      </c>
      <c r="F4353" s="20">
        <v>215</v>
      </c>
      <c r="G4353" s="20" t="s">
        <v>359</v>
      </c>
      <c r="K4353" s="23">
        <v>2</v>
      </c>
      <c r="L4353" s="23">
        <v>1</v>
      </c>
      <c r="O4353" s="23">
        <v>1</v>
      </c>
      <c r="P4353" s="23">
        <v>2</v>
      </c>
      <c r="R4353" s="23">
        <v>1</v>
      </c>
      <c r="W4353" s="28">
        <f t="shared" si="518"/>
        <v>7</v>
      </c>
    </row>
    <row r="4354" spans="1:23" outlineLevel="2" x14ac:dyDescent="0.25">
      <c r="A4354" s="20" t="s">
        <v>1628</v>
      </c>
      <c r="B4354" s="20">
        <v>1462</v>
      </c>
      <c r="C4354" s="20" t="s">
        <v>142</v>
      </c>
      <c r="D4354" s="20">
        <v>1665</v>
      </c>
      <c r="E4354" s="20" t="s">
        <v>85</v>
      </c>
      <c r="F4354" s="20">
        <v>249</v>
      </c>
      <c r="G4354" s="20" t="s">
        <v>375</v>
      </c>
      <c r="R4354" s="23">
        <v>1</v>
      </c>
      <c r="W4354" s="28">
        <f t="shared" si="518"/>
        <v>1</v>
      </c>
    </row>
    <row r="4355" spans="1:23" outlineLevel="2" x14ac:dyDescent="0.25">
      <c r="A4355" s="20" t="s">
        <v>1628</v>
      </c>
      <c r="B4355" s="20">
        <v>1462</v>
      </c>
      <c r="C4355" s="20" t="s">
        <v>142</v>
      </c>
      <c r="D4355" s="20">
        <v>1672</v>
      </c>
      <c r="E4355" s="20" t="s">
        <v>94</v>
      </c>
      <c r="F4355" s="20">
        <v>1673</v>
      </c>
      <c r="G4355" s="20" t="s">
        <v>94</v>
      </c>
      <c r="R4355" s="23">
        <v>1</v>
      </c>
      <c r="T4355" s="23">
        <v>1</v>
      </c>
      <c r="W4355" s="28">
        <f t="shared" si="518"/>
        <v>2</v>
      </c>
    </row>
    <row r="4356" spans="1:23" outlineLevel="2" x14ac:dyDescent="0.25">
      <c r="A4356" s="20" t="s">
        <v>1628</v>
      </c>
      <c r="B4356" s="20">
        <v>1462</v>
      </c>
      <c r="C4356" s="20" t="s">
        <v>142</v>
      </c>
      <c r="D4356" s="20">
        <v>1739</v>
      </c>
      <c r="E4356" s="20" t="s">
        <v>96</v>
      </c>
      <c r="F4356" s="20">
        <v>1715</v>
      </c>
      <c r="G4356" s="20" t="s">
        <v>96</v>
      </c>
      <c r="U4356" s="23">
        <v>1</v>
      </c>
      <c r="W4356" s="28">
        <f t="shared" si="518"/>
        <v>1</v>
      </c>
    </row>
    <row r="4357" spans="1:23" outlineLevel="2" x14ac:dyDescent="0.25">
      <c r="A4357" s="20" t="s">
        <v>1628</v>
      </c>
      <c r="B4357" s="20">
        <v>1462</v>
      </c>
      <c r="C4357" s="20" t="s">
        <v>142</v>
      </c>
      <c r="D4357" s="20">
        <v>1462</v>
      </c>
      <c r="E4357" s="20" t="s">
        <v>142</v>
      </c>
      <c r="F4357" s="20">
        <v>695</v>
      </c>
      <c r="G4357" s="20" t="s">
        <v>581</v>
      </c>
      <c r="L4357" s="23">
        <v>1</v>
      </c>
      <c r="O4357" s="23">
        <v>1</v>
      </c>
      <c r="W4357" s="28">
        <f t="shared" si="518"/>
        <v>2</v>
      </c>
    </row>
    <row r="4358" spans="1:23" outlineLevel="2" x14ac:dyDescent="0.25">
      <c r="A4358" s="20" t="s">
        <v>1628</v>
      </c>
      <c r="B4358" s="20">
        <v>1462</v>
      </c>
      <c r="C4358" s="20" t="s">
        <v>142</v>
      </c>
      <c r="D4358" s="20">
        <v>1462</v>
      </c>
      <c r="E4358" s="20" t="s">
        <v>142</v>
      </c>
      <c r="F4358" s="20">
        <v>1046</v>
      </c>
      <c r="G4358" s="20" t="s">
        <v>583</v>
      </c>
      <c r="H4358" s="23">
        <v>8</v>
      </c>
      <c r="J4358" s="23">
        <v>10</v>
      </c>
      <c r="K4358" s="23">
        <v>8</v>
      </c>
      <c r="L4358" s="23">
        <v>18</v>
      </c>
      <c r="M4358" s="23">
        <v>9</v>
      </c>
      <c r="N4358" s="23">
        <v>17</v>
      </c>
      <c r="O4358" s="23">
        <v>18</v>
      </c>
      <c r="P4358" s="23">
        <v>6</v>
      </c>
      <c r="Q4358" s="23">
        <v>18</v>
      </c>
      <c r="R4358" s="23">
        <v>12</v>
      </c>
      <c r="W4358" s="28">
        <f t="shared" si="518"/>
        <v>124</v>
      </c>
    </row>
    <row r="4359" spans="1:23" outlineLevel="2" x14ac:dyDescent="0.25">
      <c r="A4359" s="20" t="s">
        <v>1628</v>
      </c>
      <c r="B4359" s="20">
        <v>1462</v>
      </c>
      <c r="C4359" s="20" t="s">
        <v>142</v>
      </c>
      <c r="D4359" s="20">
        <v>1462</v>
      </c>
      <c r="E4359" s="20" t="s">
        <v>142</v>
      </c>
      <c r="F4359" s="20">
        <v>1353</v>
      </c>
      <c r="G4359" s="20" t="s">
        <v>584</v>
      </c>
      <c r="O4359" s="23">
        <v>1</v>
      </c>
      <c r="P4359" s="23">
        <v>1</v>
      </c>
      <c r="W4359" s="28">
        <f t="shared" si="518"/>
        <v>2</v>
      </c>
    </row>
    <row r="4360" spans="1:23" outlineLevel="2" x14ac:dyDescent="0.25">
      <c r="A4360" s="20" t="s">
        <v>1628</v>
      </c>
      <c r="B4360" s="20">
        <v>1462</v>
      </c>
      <c r="C4360" s="20" t="s">
        <v>142</v>
      </c>
      <c r="D4360" s="20">
        <v>1462</v>
      </c>
      <c r="E4360" s="20" t="s">
        <v>142</v>
      </c>
      <c r="F4360" s="20">
        <v>1035</v>
      </c>
      <c r="G4360" s="20" t="s">
        <v>585</v>
      </c>
      <c r="S4360" s="23">
        <v>11</v>
      </c>
      <c r="T4360" s="23">
        <v>12</v>
      </c>
      <c r="U4360" s="23">
        <v>22</v>
      </c>
      <c r="V4360" s="23">
        <v>10</v>
      </c>
      <c r="W4360" s="28">
        <f t="shared" si="518"/>
        <v>55</v>
      </c>
    </row>
    <row r="4361" spans="1:23" outlineLevel="1" x14ac:dyDescent="0.25">
      <c r="A4361" s="24" t="s">
        <v>2186</v>
      </c>
      <c r="B4361" s="25"/>
      <c r="C4361" s="25"/>
      <c r="D4361" s="25"/>
      <c r="E4361" s="25"/>
      <c r="F4361" s="25"/>
      <c r="G4361" s="25"/>
      <c r="H4361" s="26">
        <f t="shared" ref="H4361:W4361" si="526">SUBTOTAL(9,H4352:H4360)</f>
        <v>9</v>
      </c>
      <c r="I4361" s="26">
        <f t="shared" si="526"/>
        <v>0</v>
      </c>
      <c r="J4361" s="26">
        <f t="shared" si="526"/>
        <v>10</v>
      </c>
      <c r="K4361" s="26">
        <f t="shared" si="526"/>
        <v>10</v>
      </c>
      <c r="L4361" s="26">
        <f t="shared" si="526"/>
        <v>20</v>
      </c>
      <c r="M4361" s="26">
        <f t="shared" si="526"/>
        <v>9</v>
      </c>
      <c r="N4361" s="26">
        <f t="shared" si="526"/>
        <v>17</v>
      </c>
      <c r="O4361" s="26">
        <f t="shared" si="526"/>
        <v>21</v>
      </c>
      <c r="P4361" s="26">
        <f t="shared" si="526"/>
        <v>9</v>
      </c>
      <c r="Q4361" s="26">
        <f t="shared" si="526"/>
        <v>18</v>
      </c>
      <c r="R4361" s="26">
        <f t="shared" si="526"/>
        <v>15</v>
      </c>
      <c r="S4361" s="26">
        <f t="shared" si="526"/>
        <v>11</v>
      </c>
      <c r="T4361" s="26">
        <f t="shared" si="526"/>
        <v>13</v>
      </c>
      <c r="U4361" s="26">
        <f t="shared" si="526"/>
        <v>23</v>
      </c>
      <c r="V4361" s="26">
        <f t="shared" si="526"/>
        <v>10</v>
      </c>
      <c r="W4361" s="28">
        <f t="shared" si="526"/>
        <v>195</v>
      </c>
    </row>
    <row r="4362" spans="1:23" outlineLevel="2" x14ac:dyDescent="0.25">
      <c r="A4362" s="20" t="s">
        <v>1629</v>
      </c>
      <c r="B4362" s="20">
        <v>1450</v>
      </c>
      <c r="C4362" s="20" t="s">
        <v>128</v>
      </c>
      <c r="D4362" s="20">
        <v>1450</v>
      </c>
      <c r="E4362" s="20" t="s">
        <v>128</v>
      </c>
      <c r="F4362" s="20">
        <v>763</v>
      </c>
      <c r="G4362" s="20" t="s">
        <v>489</v>
      </c>
      <c r="Q4362" s="23">
        <v>9</v>
      </c>
      <c r="R4362" s="23">
        <v>6</v>
      </c>
      <c r="S4362" s="23">
        <v>9</v>
      </c>
      <c r="T4362" s="23">
        <v>10</v>
      </c>
      <c r="U4362" s="23">
        <v>5</v>
      </c>
      <c r="V4362" s="23">
        <v>9</v>
      </c>
      <c r="W4362" s="28">
        <f t="shared" si="518"/>
        <v>48</v>
      </c>
    </row>
    <row r="4363" spans="1:23" outlineLevel="2" x14ac:dyDescent="0.25">
      <c r="A4363" s="20" t="s">
        <v>1629</v>
      </c>
      <c r="B4363" s="20">
        <v>1450</v>
      </c>
      <c r="C4363" s="20" t="s">
        <v>128</v>
      </c>
      <c r="D4363" s="20">
        <v>1450</v>
      </c>
      <c r="E4363" s="20" t="s">
        <v>128</v>
      </c>
      <c r="F4363" s="20">
        <v>670</v>
      </c>
      <c r="G4363" s="20" t="s">
        <v>491</v>
      </c>
      <c r="V4363" s="23">
        <v>2</v>
      </c>
      <c r="W4363" s="28">
        <f t="shared" si="518"/>
        <v>2</v>
      </c>
    </row>
    <row r="4364" spans="1:23" outlineLevel="2" x14ac:dyDescent="0.25">
      <c r="A4364" s="20" t="s">
        <v>1629</v>
      </c>
      <c r="B4364" s="20">
        <v>1450</v>
      </c>
      <c r="C4364" s="20" t="s">
        <v>128</v>
      </c>
      <c r="D4364" s="20">
        <v>1450</v>
      </c>
      <c r="E4364" s="20" t="s">
        <v>128</v>
      </c>
      <c r="F4364" s="20">
        <v>764</v>
      </c>
      <c r="G4364" s="20" t="s">
        <v>492</v>
      </c>
      <c r="H4364" s="23">
        <v>5</v>
      </c>
      <c r="J4364" s="23">
        <v>8</v>
      </c>
      <c r="K4364" s="23">
        <v>6</v>
      </c>
      <c r="L4364" s="23">
        <v>8</v>
      </c>
      <c r="M4364" s="23">
        <v>8</v>
      </c>
      <c r="N4364" s="23">
        <v>8</v>
      </c>
      <c r="O4364" s="23">
        <v>10</v>
      </c>
      <c r="P4364" s="23">
        <v>7</v>
      </c>
      <c r="W4364" s="28">
        <f t="shared" si="518"/>
        <v>60</v>
      </c>
    </row>
    <row r="4365" spans="1:23" outlineLevel="2" x14ac:dyDescent="0.25">
      <c r="A4365" s="20" t="s">
        <v>1629</v>
      </c>
      <c r="B4365" s="20">
        <v>1450</v>
      </c>
      <c r="C4365" s="20" t="s">
        <v>128</v>
      </c>
      <c r="D4365" s="20">
        <v>1450</v>
      </c>
      <c r="E4365" s="20" t="s">
        <v>128</v>
      </c>
      <c r="F4365" s="20">
        <v>787</v>
      </c>
      <c r="G4365" s="20" t="s">
        <v>494</v>
      </c>
      <c r="V4365" s="23">
        <v>1</v>
      </c>
      <c r="W4365" s="28">
        <f t="shared" si="518"/>
        <v>1</v>
      </c>
    </row>
    <row r="4366" spans="1:23" outlineLevel="2" x14ac:dyDescent="0.25">
      <c r="A4366" s="20" t="s">
        <v>1629</v>
      </c>
      <c r="B4366" s="20">
        <v>1450</v>
      </c>
      <c r="C4366" s="20" t="s">
        <v>128</v>
      </c>
      <c r="D4366" s="20">
        <v>1450</v>
      </c>
      <c r="E4366" s="20" t="s">
        <v>128</v>
      </c>
      <c r="F4366" s="20">
        <v>671</v>
      </c>
      <c r="G4366" s="20" t="s">
        <v>497</v>
      </c>
      <c r="R4366" s="23">
        <v>1</v>
      </c>
      <c r="W4366" s="28">
        <f t="shared" si="518"/>
        <v>1</v>
      </c>
    </row>
    <row r="4367" spans="1:23" outlineLevel="2" x14ac:dyDescent="0.25">
      <c r="A4367" s="20" t="s">
        <v>1629</v>
      </c>
      <c r="B4367" s="20">
        <v>1450</v>
      </c>
      <c r="C4367" s="20" t="s">
        <v>128</v>
      </c>
      <c r="D4367" s="20">
        <v>1456</v>
      </c>
      <c r="E4367" s="20" t="s">
        <v>134</v>
      </c>
      <c r="F4367" s="20">
        <v>362</v>
      </c>
      <c r="G4367" s="20" t="s">
        <v>534</v>
      </c>
      <c r="V4367" s="23">
        <v>1</v>
      </c>
      <c r="W4367" s="28">
        <f t="shared" si="518"/>
        <v>1</v>
      </c>
    </row>
    <row r="4368" spans="1:23" outlineLevel="2" x14ac:dyDescent="0.25">
      <c r="A4368" s="20" t="s">
        <v>1629</v>
      </c>
      <c r="B4368" s="20">
        <v>1450</v>
      </c>
      <c r="C4368" s="20" t="s">
        <v>128</v>
      </c>
      <c r="D4368" s="20">
        <v>646</v>
      </c>
      <c r="E4368" s="20" t="s">
        <v>135</v>
      </c>
      <c r="F4368" s="20">
        <v>656</v>
      </c>
      <c r="G4368" s="20" t="s">
        <v>541</v>
      </c>
      <c r="U4368" s="23">
        <v>1</v>
      </c>
      <c r="V4368" s="23">
        <v>1</v>
      </c>
      <c r="W4368" s="28">
        <f t="shared" si="518"/>
        <v>2</v>
      </c>
    </row>
    <row r="4369" spans="1:23" outlineLevel="2" x14ac:dyDescent="0.25">
      <c r="A4369" s="20" t="s">
        <v>1629</v>
      </c>
      <c r="B4369" s="20">
        <v>1450</v>
      </c>
      <c r="C4369" s="20" t="s">
        <v>128</v>
      </c>
      <c r="D4369" s="20">
        <v>646</v>
      </c>
      <c r="E4369" s="20" t="s">
        <v>135</v>
      </c>
      <c r="F4369" s="20">
        <v>655</v>
      </c>
      <c r="G4369" s="20" t="s">
        <v>542</v>
      </c>
      <c r="R4369" s="23">
        <v>1</v>
      </c>
      <c r="W4369" s="28">
        <f t="shared" si="518"/>
        <v>1</v>
      </c>
    </row>
    <row r="4370" spans="1:23" outlineLevel="2" x14ac:dyDescent="0.25">
      <c r="A4370" s="20" t="s">
        <v>1629</v>
      </c>
      <c r="B4370" s="20">
        <v>1450</v>
      </c>
      <c r="C4370" s="20" t="s">
        <v>128</v>
      </c>
      <c r="D4370" s="20">
        <v>646</v>
      </c>
      <c r="E4370" s="20" t="s">
        <v>135</v>
      </c>
      <c r="F4370" s="20">
        <v>660</v>
      </c>
      <c r="G4370" s="20" t="s">
        <v>543</v>
      </c>
      <c r="J4370" s="23">
        <v>1</v>
      </c>
      <c r="L4370" s="23">
        <v>1</v>
      </c>
      <c r="O4370" s="23">
        <v>1</v>
      </c>
      <c r="W4370" s="28">
        <f t="shared" si="518"/>
        <v>3</v>
      </c>
    </row>
    <row r="4371" spans="1:23" outlineLevel="2" x14ac:dyDescent="0.25">
      <c r="A4371" s="20" t="s">
        <v>1629</v>
      </c>
      <c r="B4371" s="20">
        <v>1450</v>
      </c>
      <c r="C4371" s="20" t="s">
        <v>128</v>
      </c>
      <c r="D4371" s="20">
        <v>847</v>
      </c>
      <c r="E4371" s="20" t="s">
        <v>164</v>
      </c>
      <c r="F4371" s="20">
        <v>853</v>
      </c>
      <c r="G4371" s="20" t="s">
        <v>669</v>
      </c>
      <c r="K4371" s="23">
        <v>1</v>
      </c>
      <c r="W4371" s="28">
        <f t="shared" si="518"/>
        <v>1</v>
      </c>
    </row>
    <row r="4372" spans="1:23" outlineLevel="1" x14ac:dyDescent="0.25">
      <c r="A4372" s="24" t="s">
        <v>2187</v>
      </c>
      <c r="B4372" s="25"/>
      <c r="C4372" s="25"/>
      <c r="D4372" s="25"/>
      <c r="E4372" s="25"/>
      <c r="F4372" s="25"/>
      <c r="G4372" s="25"/>
      <c r="H4372" s="26">
        <f t="shared" ref="H4372:W4372" si="527">SUBTOTAL(9,H4362:H4371)</f>
        <v>5</v>
      </c>
      <c r="I4372" s="26">
        <f t="shared" si="527"/>
        <v>0</v>
      </c>
      <c r="J4372" s="26">
        <f t="shared" si="527"/>
        <v>9</v>
      </c>
      <c r="K4372" s="26">
        <f t="shared" si="527"/>
        <v>7</v>
      </c>
      <c r="L4372" s="26">
        <f t="shared" si="527"/>
        <v>9</v>
      </c>
      <c r="M4372" s="26">
        <f t="shared" si="527"/>
        <v>8</v>
      </c>
      <c r="N4372" s="26">
        <f t="shared" si="527"/>
        <v>8</v>
      </c>
      <c r="O4372" s="26">
        <f t="shared" si="527"/>
        <v>11</v>
      </c>
      <c r="P4372" s="26">
        <f t="shared" si="527"/>
        <v>7</v>
      </c>
      <c r="Q4372" s="26">
        <f t="shared" si="527"/>
        <v>9</v>
      </c>
      <c r="R4372" s="26">
        <f t="shared" si="527"/>
        <v>8</v>
      </c>
      <c r="S4372" s="26">
        <f t="shared" si="527"/>
        <v>9</v>
      </c>
      <c r="T4372" s="26">
        <f t="shared" si="527"/>
        <v>10</v>
      </c>
      <c r="U4372" s="26">
        <f t="shared" si="527"/>
        <v>6</v>
      </c>
      <c r="V4372" s="26">
        <f t="shared" si="527"/>
        <v>14</v>
      </c>
      <c r="W4372" s="28">
        <f t="shared" si="527"/>
        <v>120</v>
      </c>
    </row>
    <row r="4373" spans="1:23" outlineLevel="2" x14ac:dyDescent="0.25">
      <c r="A4373" s="20" t="s">
        <v>1630</v>
      </c>
      <c r="B4373" s="20">
        <v>462</v>
      </c>
      <c r="C4373" s="20" t="s">
        <v>203</v>
      </c>
      <c r="D4373" s="20">
        <v>53</v>
      </c>
      <c r="E4373" s="20" t="s">
        <v>28</v>
      </c>
      <c r="F4373" s="20">
        <v>54</v>
      </c>
      <c r="G4373" s="20" t="s">
        <v>291</v>
      </c>
      <c r="M4373" s="23">
        <v>1</v>
      </c>
      <c r="W4373" s="28">
        <f t="shared" si="518"/>
        <v>1</v>
      </c>
    </row>
    <row r="4374" spans="1:23" outlineLevel="2" x14ac:dyDescent="0.25">
      <c r="A4374" s="20" t="s">
        <v>1630</v>
      </c>
      <c r="B4374" s="20">
        <v>462</v>
      </c>
      <c r="C4374" s="20" t="s">
        <v>203</v>
      </c>
      <c r="D4374" s="20">
        <v>1663</v>
      </c>
      <c r="E4374" s="20" t="s">
        <v>59</v>
      </c>
      <c r="F4374" s="20">
        <v>1463</v>
      </c>
      <c r="G4374" s="20" t="s">
        <v>339</v>
      </c>
      <c r="J4374" s="23">
        <v>1</v>
      </c>
      <c r="K4374" s="23">
        <v>1</v>
      </c>
      <c r="P4374" s="23">
        <v>1</v>
      </c>
      <c r="W4374" s="28">
        <f t="shared" ref="W4374:W4459" si="528">SUM(H4374:V4374)</f>
        <v>3</v>
      </c>
    </row>
    <row r="4375" spans="1:23" outlineLevel="2" x14ac:dyDescent="0.25">
      <c r="A4375" s="20" t="s">
        <v>1630</v>
      </c>
      <c r="B4375" s="20">
        <v>462</v>
      </c>
      <c r="C4375" s="20" t="s">
        <v>203</v>
      </c>
      <c r="D4375" s="20">
        <v>1663</v>
      </c>
      <c r="E4375" s="20" t="s">
        <v>59</v>
      </c>
      <c r="F4375" s="20">
        <v>172</v>
      </c>
      <c r="G4375" s="20" t="s">
        <v>340</v>
      </c>
      <c r="S4375" s="23">
        <v>4</v>
      </c>
      <c r="T4375" s="23">
        <v>7</v>
      </c>
      <c r="U4375" s="23">
        <v>3</v>
      </c>
      <c r="V4375" s="23">
        <v>7</v>
      </c>
      <c r="W4375" s="28">
        <f t="shared" si="528"/>
        <v>21</v>
      </c>
    </row>
    <row r="4376" spans="1:23" outlineLevel="2" x14ac:dyDescent="0.25">
      <c r="A4376" s="20" t="s">
        <v>1630</v>
      </c>
      <c r="B4376" s="20">
        <v>462</v>
      </c>
      <c r="C4376" s="20" t="s">
        <v>203</v>
      </c>
      <c r="D4376" s="20">
        <v>1121</v>
      </c>
      <c r="E4376" s="20" t="s">
        <v>231</v>
      </c>
      <c r="F4376" s="20">
        <v>1122</v>
      </c>
      <c r="G4376" s="20" t="s">
        <v>231</v>
      </c>
      <c r="S4376" s="23">
        <v>4</v>
      </c>
      <c r="T4376" s="23">
        <v>10</v>
      </c>
      <c r="U4376" s="23">
        <v>9</v>
      </c>
      <c r="V4376" s="23">
        <v>8</v>
      </c>
      <c r="W4376" s="28">
        <f t="shared" si="528"/>
        <v>31</v>
      </c>
    </row>
    <row r="4377" spans="1:23" outlineLevel="2" x14ac:dyDescent="0.25">
      <c r="A4377" s="20" t="s">
        <v>1630</v>
      </c>
      <c r="B4377" s="20">
        <v>462</v>
      </c>
      <c r="C4377" s="20" t="s">
        <v>203</v>
      </c>
      <c r="D4377" s="20">
        <v>1436</v>
      </c>
      <c r="E4377" s="20" t="s">
        <v>95</v>
      </c>
      <c r="F4377" s="20">
        <v>1437</v>
      </c>
      <c r="G4377" s="20" t="s">
        <v>394</v>
      </c>
      <c r="S4377" s="23">
        <v>1</v>
      </c>
      <c r="W4377" s="28">
        <f t="shared" si="528"/>
        <v>1</v>
      </c>
    </row>
    <row r="4378" spans="1:23" outlineLevel="2" x14ac:dyDescent="0.25">
      <c r="A4378" s="20" t="s">
        <v>1630</v>
      </c>
      <c r="B4378" s="20">
        <v>462</v>
      </c>
      <c r="C4378" s="20" t="s">
        <v>203</v>
      </c>
      <c r="D4378" s="20">
        <v>1036</v>
      </c>
      <c r="E4378" s="20" t="s">
        <v>107</v>
      </c>
      <c r="F4378" s="20">
        <v>1037</v>
      </c>
      <c r="G4378" s="20" t="s">
        <v>410</v>
      </c>
      <c r="V4378" s="23">
        <v>1</v>
      </c>
      <c r="W4378" s="28">
        <f t="shared" si="528"/>
        <v>1</v>
      </c>
    </row>
    <row r="4379" spans="1:23" outlineLevel="2" x14ac:dyDescent="0.25">
      <c r="A4379" s="20" t="s">
        <v>1630</v>
      </c>
      <c r="B4379" s="20">
        <v>462</v>
      </c>
      <c r="C4379" s="20" t="s">
        <v>203</v>
      </c>
      <c r="D4379" s="20">
        <v>1464</v>
      </c>
      <c r="E4379" s="20" t="s">
        <v>143</v>
      </c>
      <c r="F4379" s="20">
        <v>105</v>
      </c>
      <c r="G4379" s="20" t="s">
        <v>586</v>
      </c>
      <c r="T4379" s="23">
        <v>1</v>
      </c>
      <c r="U4379" s="23">
        <v>1</v>
      </c>
      <c r="W4379" s="28">
        <f t="shared" si="528"/>
        <v>2</v>
      </c>
    </row>
    <row r="4380" spans="1:23" outlineLevel="2" x14ac:dyDescent="0.25">
      <c r="A4380" s="20" t="s">
        <v>1630</v>
      </c>
      <c r="B4380" s="20">
        <v>462</v>
      </c>
      <c r="C4380" s="20" t="s">
        <v>203</v>
      </c>
      <c r="D4380" s="20">
        <v>462</v>
      </c>
      <c r="E4380" s="20" t="s">
        <v>203</v>
      </c>
      <c r="F4380" s="20">
        <v>463</v>
      </c>
      <c r="G4380" s="20" t="s">
        <v>802</v>
      </c>
      <c r="H4380" s="23">
        <v>9</v>
      </c>
      <c r="J4380" s="23">
        <v>13</v>
      </c>
      <c r="K4380" s="23">
        <v>11</v>
      </c>
      <c r="L4380" s="23">
        <v>9</v>
      </c>
      <c r="M4380" s="23">
        <v>11</v>
      </c>
      <c r="N4380" s="23">
        <v>9</v>
      </c>
      <c r="O4380" s="23">
        <v>12</v>
      </c>
      <c r="P4380" s="23">
        <v>9</v>
      </c>
      <c r="Q4380" s="23">
        <v>15</v>
      </c>
      <c r="R4380" s="23">
        <v>8</v>
      </c>
      <c r="W4380" s="28">
        <f t="shared" si="528"/>
        <v>106</v>
      </c>
    </row>
    <row r="4381" spans="1:23" outlineLevel="2" x14ac:dyDescent="0.25">
      <c r="A4381" s="20" t="s">
        <v>1630</v>
      </c>
      <c r="B4381" s="20">
        <v>462</v>
      </c>
      <c r="C4381" s="20" t="s">
        <v>203</v>
      </c>
      <c r="D4381" s="20">
        <v>468</v>
      </c>
      <c r="E4381" s="20" t="s">
        <v>205</v>
      </c>
      <c r="F4381" s="20">
        <v>469</v>
      </c>
      <c r="G4381" s="20" t="s">
        <v>804</v>
      </c>
      <c r="Q4381" s="23">
        <v>1</v>
      </c>
      <c r="W4381" s="28">
        <f t="shared" si="528"/>
        <v>1</v>
      </c>
    </row>
    <row r="4382" spans="1:23" outlineLevel="1" x14ac:dyDescent="0.25">
      <c r="A4382" s="24" t="s">
        <v>2188</v>
      </c>
      <c r="B4382" s="25"/>
      <c r="C4382" s="25"/>
      <c r="D4382" s="25"/>
      <c r="E4382" s="25"/>
      <c r="F4382" s="25"/>
      <c r="G4382" s="25"/>
      <c r="H4382" s="26">
        <f t="shared" ref="H4382:W4382" si="529">SUBTOTAL(9,H4373:H4381)</f>
        <v>9</v>
      </c>
      <c r="I4382" s="26">
        <f t="shared" si="529"/>
        <v>0</v>
      </c>
      <c r="J4382" s="26">
        <f t="shared" si="529"/>
        <v>14</v>
      </c>
      <c r="K4382" s="26">
        <f t="shared" si="529"/>
        <v>12</v>
      </c>
      <c r="L4382" s="26">
        <f t="shared" si="529"/>
        <v>9</v>
      </c>
      <c r="M4382" s="26">
        <f t="shared" si="529"/>
        <v>12</v>
      </c>
      <c r="N4382" s="26">
        <f t="shared" si="529"/>
        <v>9</v>
      </c>
      <c r="O4382" s="26">
        <f t="shared" si="529"/>
        <v>12</v>
      </c>
      <c r="P4382" s="26">
        <f t="shared" si="529"/>
        <v>10</v>
      </c>
      <c r="Q4382" s="26">
        <f t="shared" si="529"/>
        <v>16</v>
      </c>
      <c r="R4382" s="26">
        <f t="shared" si="529"/>
        <v>8</v>
      </c>
      <c r="S4382" s="26">
        <f t="shared" si="529"/>
        <v>9</v>
      </c>
      <c r="T4382" s="26">
        <f t="shared" si="529"/>
        <v>18</v>
      </c>
      <c r="U4382" s="26">
        <f t="shared" si="529"/>
        <v>13</v>
      </c>
      <c r="V4382" s="26">
        <f t="shared" si="529"/>
        <v>16</v>
      </c>
      <c r="W4382" s="28">
        <f t="shared" si="529"/>
        <v>167</v>
      </c>
    </row>
    <row r="4383" spans="1:23" outlineLevel="2" x14ac:dyDescent="0.25">
      <c r="A4383" s="20" t="s">
        <v>1631</v>
      </c>
      <c r="B4383" s="20">
        <v>994</v>
      </c>
      <c r="C4383" s="20" t="s">
        <v>106</v>
      </c>
      <c r="D4383" s="20">
        <v>994</v>
      </c>
      <c r="E4383" s="20" t="s">
        <v>106</v>
      </c>
      <c r="F4383" s="20">
        <v>995</v>
      </c>
      <c r="G4383" s="20" t="s">
        <v>409</v>
      </c>
      <c r="J4383" s="23">
        <v>5</v>
      </c>
      <c r="K4383" s="23">
        <v>3</v>
      </c>
      <c r="L4383" s="23">
        <v>5</v>
      </c>
      <c r="M4383" s="23">
        <v>4</v>
      </c>
      <c r="N4383" s="23">
        <v>3</v>
      </c>
      <c r="O4383" s="23">
        <v>5</v>
      </c>
      <c r="P4383" s="23">
        <v>2</v>
      </c>
      <c r="Q4383" s="23">
        <v>8</v>
      </c>
      <c r="R4383" s="23">
        <v>3</v>
      </c>
      <c r="W4383" s="28">
        <f t="shared" si="528"/>
        <v>38</v>
      </c>
    </row>
    <row r="4384" spans="1:23" outlineLevel="2" x14ac:dyDescent="0.25">
      <c r="A4384" s="20" t="s">
        <v>1631</v>
      </c>
      <c r="B4384" s="20">
        <v>994</v>
      </c>
      <c r="C4384" s="20" t="s">
        <v>106</v>
      </c>
      <c r="D4384" s="20">
        <v>1036</v>
      </c>
      <c r="E4384" s="20" t="s">
        <v>107</v>
      </c>
      <c r="F4384" s="20">
        <v>1037</v>
      </c>
      <c r="G4384" s="20" t="s">
        <v>410</v>
      </c>
      <c r="S4384" s="23">
        <v>4</v>
      </c>
      <c r="T4384" s="23">
        <v>4</v>
      </c>
      <c r="U4384" s="23">
        <v>5</v>
      </c>
      <c r="V4384" s="23">
        <v>1</v>
      </c>
      <c r="W4384" s="28">
        <f t="shared" si="528"/>
        <v>14</v>
      </c>
    </row>
    <row r="4385" spans="1:23" outlineLevel="1" x14ac:dyDescent="0.25">
      <c r="A4385" s="24" t="s">
        <v>2189</v>
      </c>
      <c r="B4385" s="25"/>
      <c r="C4385" s="25"/>
      <c r="D4385" s="25"/>
      <c r="E4385" s="25"/>
      <c r="F4385" s="25"/>
      <c r="G4385" s="25"/>
      <c r="H4385" s="26">
        <f t="shared" ref="H4385:W4385" si="530">SUBTOTAL(9,H4383:H4384)</f>
        <v>0</v>
      </c>
      <c r="I4385" s="26">
        <f t="shared" si="530"/>
        <v>0</v>
      </c>
      <c r="J4385" s="26">
        <f t="shared" si="530"/>
        <v>5</v>
      </c>
      <c r="K4385" s="26">
        <f t="shared" si="530"/>
        <v>3</v>
      </c>
      <c r="L4385" s="26">
        <f t="shared" si="530"/>
        <v>5</v>
      </c>
      <c r="M4385" s="26">
        <f t="shared" si="530"/>
        <v>4</v>
      </c>
      <c r="N4385" s="26">
        <f t="shared" si="530"/>
        <v>3</v>
      </c>
      <c r="O4385" s="26">
        <f t="shared" si="530"/>
        <v>5</v>
      </c>
      <c r="P4385" s="26">
        <f t="shared" si="530"/>
        <v>2</v>
      </c>
      <c r="Q4385" s="26">
        <f t="shared" si="530"/>
        <v>8</v>
      </c>
      <c r="R4385" s="26">
        <f t="shared" si="530"/>
        <v>3</v>
      </c>
      <c r="S4385" s="26">
        <f t="shared" si="530"/>
        <v>4</v>
      </c>
      <c r="T4385" s="26">
        <f t="shared" si="530"/>
        <v>4</v>
      </c>
      <c r="U4385" s="26">
        <f t="shared" si="530"/>
        <v>5</v>
      </c>
      <c r="V4385" s="26">
        <f t="shared" si="530"/>
        <v>1</v>
      </c>
      <c r="W4385" s="28">
        <f t="shared" si="530"/>
        <v>52</v>
      </c>
    </row>
    <row r="4386" spans="1:23" outlineLevel="2" x14ac:dyDescent="0.25">
      <c r="A4386" s="20" t="s">
        <v>1632</v>
      </c>
      <c r="B4386" s="20">
        <v>1733</v>
      </c>
      <c r="C4386" s="20" t="s">
        <v>179</v>
      </c>
      <c r="D4386" s="20">
        <v>1735</v>
      </c>
      <c r="E4386" s="20" t="s">
        <v>110</v>
      </c>
      <c r="F4386" s="20">
        <v>738</v>
      </c>
      <c r="G4386" s="20" t="s">
        <v>413</v>
      </c>
      <c r="K4386" s="23">
        <v>1</v>
      </c>
      <c r="N4386" s="23">
        <v>1</v>
      </c>
      <c r="W4386" s="28">
        <f t="shared" si="528"/>
        <v>2</v>
      </c>
    </row>
    <row r="4387" spans="1:23" outlineLevel="2" x14ac:dyDescent="0.25">
      <c r="A4387" s="20" t="s">
        <v>1632</v>
      </c>
      <c r="B4387" s="20">
        <v>1733</v>
      </c>
      <c r="C4387" s="20" t="s">
        <v>179</v>
      </c>
      <c r="D4387" s="20">
        <v>561</v>
      </c>
      <c r="E4387" s="20" t="s">
        <v>121</v>
      </c>
      <c r="F4387" s="20">
        <v>564</v>
      </c>
      <c r="G4387" s="20" t="s">
        <v>453</v>
      </c>
      <c r="J4387" s="23">
        <v>1</v>
      </c>
      <c r="W4387" s="28">
        <f t="shared" si="528"/>
        <v>1</v>
      </c>
    </row>
    <row r="4388" spans="1:23" outlineLevel="2" x14ac:dyDescent="0.25">
      <c r="A4388" s="20" t="s">
        <v>1632</v>
      </c>
      <c r="B4388" s="20">
        <v>1733</v>
      </c>
      <c r="C4388" s="20" t="s">
        <v>179</v>
      </c>
      <c r="D4388" s="20">
        <v>1459</v>
      </c>
      <c r="E4388" s="20" t="s">
        <v>138</v>
      </c>
      <c r="F4388" s="20">
        <v>885</v>
      </c>
      <c r="G4388" s="20" t="s">
        <v>561</v>
      </c>
      <c r="T4388" s="23">
        <v>1</v>
      </c>
      <c r="V4388" s="23">
        <v>1</v>
      </c>
      <c r="W4388" s="28">
        <f t="shared" si="528"/>
        <v>2</v>
      </c>
    </row>
    <row r="4389" spans="1:23" outlineLevel="2" x14ac:dyDescent="0.25">
      <c r="A4389" s="20" t="s">
        <v>1632</v>
      </c>
      <c r="B4389" s="20">
        <v>1733</v>
      </c>
      <c r="C4389" s="20" t="s">
        <v>179</v>
      </c>
      <c r="D4389" s="20">
        <v>1459</v>
      </c>
      <c r="E4389" s="20" t="s">
        <v>138</v>
      </c>
      <c r="F4389" s="20">
        <v>884</v>
      </c>
      <c r="G4389" s="20" t="s">
        <v>562</v>
      </c>
      <c r="R4389" s="23">
        <v>1</v>
      </c>
      <c r="W4389" s="28">
        <f t="shared" si="528"/>
        <v>1</v>
      </c>
    </row>
    <row r="4390" spans="1:23" outlineLevel="2" x14ac:dyDescent="0.25">
      <c r="A4390" s="20" t="s">
        <v>1632</v>
      </c>
      <c r="B4390" s="20">
        <v>1733</v>
      </c>
      <c r="C4390" s="20" t="s">
        <v>179</v>
      </c>
      <c r="D4390" s="20">
        <v>1459</v>
      </c>
      <c r="E4390" s="20" t="s">
        <v>138</v>
      </c>
      <c r="F4390" s="20">
        <v>886</v>
      </c>
      <c r="G4390" s="20" t="s">
        <v>563</v>
      </c>
      <c r="L4390" s="23">
        <v>1</v>
      </c>
      <c r="W4390" s="28">
        <f t="shared" si="528"/>
        <v>1</v>
      </c>
    </row>
    <row r="4391" spans="1:23" outlineLevel="2" x14ac:dyDescent="0.25">
      <c r="A4391" s="20" t="s">
        <v>1632</v>
      </c>
      <c r="B4391" s="20">
        <v>1733</v>
      </c>
      <c r="C4391" s="20" t="s">
        <v>179</v>
      </c>
      <c r="D4391" s="20">
        <v>1459</v>
      </c>
      <c r="E4391" s="20" t="s">
        <v>138</v>
      </c>
      <c r="F4391" s="20">
        <v>887</v>
      </c>
      <c r="G4391" s="20" t="s">
        <v>564</v>
      </c>
      <c r="H4391" s="23">
        <v>1</v>
      </c>
      <c r="W4391" s="28">
        <f t="shared" si="528"/>
        <v>1</v>
      </c>
    </row>
    <row r="4392" spans="1:23" outlineLevel="2" x14ac:dyDescent="0.25">
      <c r="A4392" s="20" t="s">
        <v>1632</v>
      </c>
      <c r="B4392" s="20">
        <v>1733</v>
      </c>
      <c r="C4392" s="20" t="s">
        <v>179</v>
      </c>
      <c r="D4392" s="20">
        <v>1733</v>
      </c>
      <c r="E4392" s="20" t="s">
        <v>179</v>
      </c>
      <c r="F4392" s="20">
        <v>735</v>
      </c>
      <c r="G4392" s="20" t="s">
        <v>727</v>
      </c>
      <c r="S4392" s="23">
        <v>13</v>
      </c>
      <c r="T4392" s="23">
        <v>10</v>
      </c>
      <c r="U4392" s="23">
        <v>13</v>
      </c>
      <c r="V4392" s="23">
        <v>16</v>
      </c>
      <c r="W4392" s="28">
        <f t="shared" si="528"/>
        <v>52</v>
      </c>
    </row>
    <row r="4393" spans="1:23" outlineLevel="2" x14ac:dyDescent="0.25">
      <c r="A4393" s="20" t="s">
        <v>1632</v>
      </c>
      <c r="B4393" s="20">
        <v>1733</v>
      </c>
      <c r="C4393" s="20" t="s">
        <v>179</v>
      </c>
      <c r="D4393" s="20">
        <v>1733</v>
      </c>
      <c r="E4393" s="20" t="s">
        <v>179</v>
      </c>
      <c r="F4393" s="20">
        <v>742</v>
      </c>
      <c r="G4393" s="20" t="s">
        <v>728</v>
      </c>
      <c r="J4393" s="23">
        <v>4</v>
      </c>
      <c r="K4393" s="23">
        <v>2</v>
      </c>
      <c r="L4393" s="23">
        <v>1</v>
      </c>
      <c r="M4393" s="23">
        <v>1</v>
      </c>
      <c r="N4393" s="23">
        <v>3</v>
      </c>
      <c r="O4393" s="23">
        <v>1</v>
      </c>
      <c r="W4393" s="28">
        <f t="shared" si="528"/>
        <v>12</v>
      </c>
    </row>
    <row r="4394" spans="1:23" outlineLevel="2" x14ac:dyDescent="0.25">
      <c r="A4394" s="20" t="s">
        <v>1632</v>
      </c>
      <c r="B4394" s="20">
        <v>1733</v>
      </c>
      <c r="C4394" s="20" t="s">
        <v>179</v>
      </c>
      <c r="D4394" s="20">
        <v>1733</v>
      </c>
      <c r="E4394" s="20" t="s">
        <v>179</v>
      </c>
      <c r="F4394" s="20">
        <v>731</v>
      </c>
      <c r="G4394" s="20" t="s">
        <v>729</v>
      </c>
      <c r="H4394" s="23">
        <v>2</v>
      </c>
      <c r="K4394" s="23">
        <v>1</v>
      </c>
      <c r="M4394" s="23">
        <v>5</v>
      </c>
      <c r="W4394" s="28">
        <f t="shared" si="528"/>
        <v>8</v>
      </c>
    </row>
    <row r="4395" spans="1:23" outlineLevel="2" x14ac:dyDescent="0.25">
      <c r="A4395" s="20" t="s">
        <v>1632</v>
      </c>
      <c r="B4395" s="20">
        <v>1733</v>
      </c>
      <c r="C4395" s="20" t="s">
        <v>179</v>
      </c>
      <c r="D4395" s="20">
        <v>1733</v>
      </c>
      <c r="E4395" s="20" t="s">
        <v>179</v>
      </c>
      <c r="F4395" s="20">
        <v>740</v>
      </c>
      <c r="G4395" s="20" t="s">
        <v>731</v>
      </c>
      <c r="H4395" s="23">
        <v>9</v>
      </c>
      <c r="J4395" s="23">
        <v>14</v>
      </c>
      <c r="K4395" s="23">
        <v>8</v>
      </c>
      <c r="L4395" s="23">
        <v>13</v>
      </c>
      <c r="N4395" s="23">
        <v>6</v>
      </c>
      <c r="O4395" s="23">
        <v>11</v>
      </c>
      <c r="W4395" s="28">
        <f t="shared" si="528"/>
        <v>61</v>
      </c>
    </row>
    <row r="4396" spans="1:23" outlineLevel="2" x14ac:dyDescent="0.25">
      <c r="A4396" s="20" t="s">
        <v>1632</v>
      </c>
      <c r="B4396" s="20">
        <v>1733</v>
      </c>
      <c r="C4396" s="20" t="s">
        <v>179</v>
      </c>
      <c r="D4396" s="20">
        <v>1733</v>
      </c>
      <c r="E4396" s="20" t="s">
        <v>179</v>
      </c>
      <c r="F4396" s="20">
        <v>736</v>
      </c>
      <c r="G4396" s="20" t="s">
        <v>732</v>
      </c>
      <c r="P4396" s="23">
        <v>14</v>
      </c>
      <c r="Q4396" s="23">
        <v>18</v>
      </c>
      <c r="R4396" s="23">
        <v>12</v>
      </c>
      <c r="W4396" s="28">
        <f t="shared" si="528"/>
        <v>44</v>
      </c>
    </row>
    <row r="4397" spans="1:23" outlineLevel="1" x14ac:dyDescent="0.25">
      <c r="A4397" s="24" t="s">
        <v>2190</v>
      </c>
      <c r="B4397" s="25"/>
      <c r="C4397" s="25"/>
      <c r="D4397" s="25"/>
      <c r="E4397" s="25"/>
      <c r="F4397" s="25"/>
      <c r="G4397" s="25"/>
      <c r="H4397" s="26">
        <f t="shared" ref="H4397:W4397" si="531">SUBTOTAL(9,H4386:H4396)</f>
        <v>12</v>
      </c>
      <c r="I4397" s="26">
        <f t="shared" si="531"/>
        <v>0</v>
      </c>
      <c r="J4397" s="26">
        <f t="shared" si="531"/>
        <v>19</v>
      </c>
      <c r="K4397" s="26">
        <f t="shared" si="531"/>
        <v>12</v>
      </c>
      <c r="L4397" s="26">
        <f t="shared" si="531"/>
        <v>15</v>
      </c>
      <c r="M4397" s="26">
        <f t="shared" si="531"/>
        <v>6</v>
      </c>
      <c r="N4397" s="26">
        <f t="shared" si="531"/>
        <v>10</v>
      </c>
      <c r="O4397" s="26">
        <f t="shared" si="531"/>
        <v>12</v>
      </c>
      <c r="P4397" s="26">
        <f t="shared" si="531"/>
        <v>14</v>
      </c>
      <c r="Q4397" s="26">
        <f t="shared" si="531"/>
        <v>18</v>
      </c>
      <c r="R4397" s="26">
        <f t="shared" si="531"/>
        <v>13</v>
      </c>
      <c r="S4397" s="26">
        <f t="shared" si="531"/>
        <v>13</v>
      </c>
      <c r="T4397" s="26">
        <f t="shared" si="531"/>
        <v>11</v>
      </c>
      <c r="U4397" s="26">
        <f t="shared" si="531"/>
        <v>13</v>
      </c>
      <c r="V4397" s="26">
        <f t="shared" si="531"/>
        <v>17</v>
      </c>
      <c r="W4397" s="28">
        <f t="shared" si="531"/>
        <v>185</v>
      </c>
    </row>
    <row r="4398" spans="1:23" outlineLevel="2" x14ac:dyDescent="0.25">
      <c r="A4398" s="20" t="s">
        <v>1633</v>
      </c>
      <c r="B4398" s="20">
        <v>969</v>
      </c>
      <c r="C4398" s="20" t="s">
        <v>180</v>
      </c>
      <c r="D4398" s="20">
        <v>1180</v>
      </c>
      <c r="E4398" s="20" t="s">
        <v>230</v>
      </c>
      <c r="F4398" s="20">
        <v>1181</v>
      </c>
      <c r="G4398" s="20" t="s">
        <v>230</v>
      </c>
      <c r="S4398" s="23">
        <v>4</v>
      </c>
      <c r="T4398" s="23">
        <v>3</v>
      </c>
      <c r="U4398" s="23">
        <v>4</v>
      </c>
      <c r="V4398" s="23">
        <v>5</v>
      </c>
      <c r="W4398" s="28">
        <f t="shared" si="528"/>
        <v>16</v>
      </c>
    </row>
    <row r="4399" spans="1:23" outlineLevel="2" x14ac:dyDescent="0.25">
      <c r="A4399" s="20" t="s">
        <v>1633</v>
      </c>
      <c r="B4399" s="20">
        <v>969</v>
      </c>
      <c r="C4399" s="20" t="s">
        <v>180</v>
      </c>
      <c r="D4399" s="20">
        <v>1672</v>
      </c>
      <c r="E4399" s="20" t="s">
        <v>94</v>
      </c>
      <c r="F4399" s="20">
        <v>1673</v>
      </c>
      <c r="G4399" s="20" t="s">
        <v>94</v>
      </c>
      <c r="T4399" s="23">
        <v>1</v>
      </c>
      <c r="W4399" s="28">
        <f t="shared" si="528"/>
        <v>1</v>
      </c>
    </row>
    <row r="4400" spans="1:23" outlineLevel="2" x14ac:dyDescent="0.25">
      <c r="A4400" s="20" t="s">
        <v>1633</v>
      </c>
      <c r="B4400" s="20">
        <v>969</v>
      </c>
      <c r="C4400" s="20" t="s">
        <v>180</v>
      </c>
      <c r="D4400" s="20">
        <v>969</v>
      </c>
      <c r="E4400" s="20" t="s">
        <v>180</v>
      </c>
      <c r="F4400" s="20">
        <v>973</v>
      </c>
      <c r="G4400" s="20" t="s">
        <v>733</v>
      </c>
      <c r="O4400" s="23">
        <v>1</v>
      </c>
      <c r="W4400" s="28">
        <f t="shared" si="528"/>
        <v>1</v>
      </c>
    </row>
    <row r="4401" spans="1:23" outlineLevel="2" x14ac:dyDescent="0.25">
      <c r="A4401" s="20" t="s">
        <v>1633</v>
      </c>
      <c r="B4401" s="20">
        <v>969</v>
      </c>
      <c r="C4401" s="20" t="s">
        <v>180</v>
      </c>
      <c r="D4401" s="20">
        <v>969</v>
      </c>
      <c r="E4401" s="20" t="s">
        <v>180</v>
      </c>
      <c r="F4401" s="20">
        <v>974</v>
      </c>
      <c r="G4401" s="20" t="s">
        <v>735</v>
      </c>
      <c r="P4401" s="23">
        <v>8</v>
      </c>
      <c r="Q4401" s="23">
        <v>2</v>
      </c>
      <c r="R4401" s="23">
        <v>1</v>
      </c>
      <c r="W4401" s="28">
        <f t="shared" si="528"/>
        <v>11</v>
      </c>
    </row>
    <row r="4402" spans="1:23" outlineLevel="2" x14ac:dyDescent="0.25">
      <c r="A4402" s="20" t="s">
        <v>1633</v>
      </c>
      <c r="B4402" s="20">
        <v>969</v>
      </c>
      <c r="C4402" s="20" t="s">
        <v>180</v>
      </c>
      <c r="D4402" s="20">
        <v>969</v>
      </c>
      <c r="E4402" s="20" t="s">
        <v>180</v>
      </c>
      <c r="F4402" s="20">
        <v>975</v>
      </c>
      <c r="G4402" s="20" t="s">
        <v>736</v>
      </c>
      <c r="K4402" s="23">
        <v>3</v>
      </c>
      <c r="M4402" s="23">
        <v>2</v>
      </c>
      <c r="N4402" s="23">
        <v>4</v>
      </c>
      <c r="O4402" s="23">
        <v>3</v>
      </c>
      <c r="W4402" s="28">
        <f t="shared" si="528"/>
        <v>12</v>
      </c>
    </row>
    <row r="4403" spans="1:23" outlineLevel="1" x14ac:dyDescent="0.25">
      <c r="A4403" s="24" t="s">
        <v>2191</v>
      </c>
      <c r="B4403" s="25"/>
      <c r="C4403" s="25"/>
      <c r="D4403" s="25"/>
      <c r="E4403" s="25"/>
      <c r="F4403" s="25"/>
      <c r="G4403" s="25"/>
      <c r="H4403" s="26">
        <f t="shared" ref="H4403:W4403" si="532">SUBTOTAL(9,H4398:H4402)</f>
        <v>0</v>
      </c>
      <c r="I4403" s="26">
        <f t="shared" si="532"/>
        <v>0</v>
      </c>
      <c r="J4403" s="26">
        <f t="shared" si="532"/>
        <v>0</v>
      </c>
      <c r="K4403" s="26">
        <f t="shared" si="532"/>
        <v>3</v>
      </c>
      <c r="L4403" s="26">
        <f t="shared" si="532"/>
        <v>0</v>
      </c>
      <c r="M4403" s="26">
        <f t="shared" si="532"/>
        <v>2</v>
      </c>
      <c r="N4403" s="26">
        <f t="shared" si="532"/>
        <v>4</v>
      </c>
      <c r="O4403" s="26">
        <f t="shared" si="532"/>
        <v>4</v>
      </c>
      <c r="P4403" s="26">
        <f t="shared" si="532"/>
        <v>8</v>
      </c>
      <c r="Q4403" s="26">
        <f t="shared" si="532"/>
        <v>2</v>
      </c>
      <c r="R4403" s="26">
        <f t="shared" si="532"/>
        <v>1</v>
      </c>
      <c r="S4403" s="26">
        <f t="shared" si="532"/>
        <v>4</v>
      </c>
      <c r="T4403" s="26">
        <f t="shared" si="532"/>
        <v>4</v>
      </c>
      <c r="U4403" s="26">
        <f t="shared" si="532"/>
        <v>4</v>
      </c>
      <c r="V4403" s="26">
        <f t="shared" si="532"/>
        <v>5</v>
      </c>
      <c r="W4403" s="28">
        <f t="shared" si="532"/>
        <v>41</v>
      </c>
    </row>
    <row r="4404" spans="1:23" outlineLevel="2" x14ac:dyDescent="0.25">
      <c r="A4404" s="20" t="s">
        <v>1634</v>
      </c>
      <c r="B4404" s="20">
        <v>1002</v>
      </c>
      <c r="C4404" s="20" t="s">
        <v>58</v>
      </c>
      <c r="D4404" s="20">
        <v>298</v>
      </c>
      <c r="E4404" s="20" t="s">
        <v>100</v>
      </c>
      <c r="F4404" s="20">
        <v>301</v>
      </c>
      <c r="G4404" s="20" t="s">
        <v>398</v>
      </c>
      <c r="U4404" s="23">
        <v>1</v>
      </c>
      <c r="W4404" s="28">
        <f t="shared" si="528"/>
        <v>1</v>
      </c>
    </row>
    <row r="4405" spans="1:23" outlineLevel="1" x14ac:dyDescent="0.25">
      <c r="A4405" s="24" t="s">
        <v>2192</v>
      </c>
      <c r="B4405" s="25"/>
      <c r="C4405" s="25"/>
      <c r="D4405" s="25"/>
      <c r="E4405" s="25"/>
      <c r="F4405" s="25"/>
      <c r="G4405" s="25"/>
      <c r="H4405" s="26">
        <f t="shared" ref="H4405:W4405" si="533">SUBTOTAL(9,H4404:H4404)</f>
        <v>0</v>
      </c>
      <c r="I4405" s="26">
        <f t="shared" si="533"/>
        <v>0</v>
      </c>
      <c r="J4405" s="26">
        <f t="shared" si="533"/>
        <v>0</v>
      </c>
      <c r="K4405" s="26">
        <f t="shared" si="533"/>
        <v>0</v>
      </c>
      <c r="L4405" s="26">
        <f t="shared" si="533"/>
        <v>0</v>
      </c>
      <c r="M4405" s="26">
        <f t="shared" si="533"/>
        <v>0</v>
      </c>
      <c r="N4405" s="26">
        <f t="shared" si="533"/>
        <v>0</v>
      </c>
      <c r="O4405" s="26">
        <f t="shared" si="533"/>
        <v>0</v>
      </c>
      <c r="P4405" s="26">
        <f t="shared" si="533"/>
        <v>0</v>
      </c>
      <c r="Q4405" s="26">
        <f t="shared" si="533"/>
        <v>0</v>
      </c>
      <c r="R4405" s="26">
        <f t="shared" si="533"/>
        <v>0</v>
      </c>
      <c r="S4405" s="26">
        <f t="shared" si="533"/>
        <v>0</v>
      </c>
      <c r="T4405" s="26">
        <f t="shared" si="533"/>
        <v>0</v>
      </c>
      <c r="U4405" s="26">
        <f t="shared" si="533"/>
        <v>1</v>
      </c>
      <c r="V4405" s="26">
        <f t="shared" si="533"/>
        <v>0</v>
      </c>
      <c r="W4405" s="28">
        <f t="shared" si="533"/>
        <v>1</v>
      </c>
    </row>
    <row r="4406" spans="1:23" outlineLevel="2" x14ac:dyDescent="0.25">
      <c r="A4406" s="20" t="s">
        <v>1635</v>
      </c>
      <c r="B4406" s="20">
        <v>1002</v>
      </c>
      <c r="C4406" s="20" t="s">
        <v>58</v>
      </c>
      <c r="D4406" s="20">
        <v>298</v>
      </c>
      <c r="E4406" s="20" t="s">
        <v>100</v>
      </c>
      <c r="F4406" s="20">
        <v>299</v>
      </c>
      <c r="G4406" s="20" t="s">
        <v>397</v>
      </c>
      <c r="H4406" s="23">
        <v>1</v>
      </c>
      <c r="W4406" s="28">
        <f t="shared" si="528"/>
        <v>1</v>
      </c>
    </row>
    <row r="4407" spans="1:23" outlineLevel="1" x14ac:dyDescent="0.25">
      <c r="A4407" s="24" t="s">
        <v>2193</v>
      </c>
      <c r="B4407" s="25"/>
      <c r="C4407" s="25"/>
      <c r="D4407" s="25"/>
      <c r="E4407" s="25"/>
      <c r="F4407" s="25"/>
      <c r="G4407" s="25"/>
      <c r="H4407" s="26">
        <f t="shared" ref="H4407:W4407" si="534">SUBTOTAL(9,H4406:H4406)</f>
        <v>1</v>
      </c>
      <c r="I4407" s="26">
        <f t="shared" si="534"/>
        <v>0</v>
      </c>
      <c r="J4407" s="26">
        <f t="shared" si="534"/>
        <v>0</v>
      </c>
      <c r="K4407" s="26">
        <f t="shared" si="534"/>
        <v>0</v>
      </c>
      <c r="L4407" s="26">
        <f t="shared" si="534"/>
        <v>0</v>
      </c>
      <c r="M4407" s="26">
        <f t="shared" si="534"/>
        <v>0</v>
      </c>
      <c r="N4407" s="26">
        <f t="shared" si="534"/>
        <v>0</v>
      </c>
      <c r="O4407" s="26">
        <f t="shared" si="534"/>
        <v>0</v>
      </c>
      <c r="P4407" s="26">
        <f t="shared" si="534"/>
        <v>0</v>
      </c>
      <c r="Q4407" s="26">
        <f t="shared" si="534"/>
        <v>0</v>
      </c>
      <c r="R4407" s="26">
        <f t="shared" si="534"/>
        <v>0</v>
      </c>
      <c r="S4407" s="26">
        <f t="shared" si="534"/>
        <v>0</v>
      </c>
      <c r="T4407" s="26">
        <f t="shared" si="534"/>
        <v>0</v>
      </c>
      <c r="U4407" s="26">
        <f t="shared" si="534"/>
        <v>0</v>
      </c>
      <c r="V4407" s="26">
        <f t="shared" si="534"/>
        <v>0</v>
      </c>
      <c r="W4407" s="28">
        <f t="shared" si="534"/>
        <v>1</v>
      </c>
    </row>
    <row r="4408" spans="1:23" outlineLevel="2" x14ac:dyDescent="0.25">
      <c r="A4408" s="20" t="s">
        <v>1636</v>
      </c>
      <c r="B4408" s="20">
        <v>1002</v>
      </c>
      <c r="C4408" s="20" t="s">
        <v>58</v>
      </c>
      <c r="D4408" s="20">
        <v>1628</v>
      </c>
      <c r="E4408" s="20" t="s">
        <v>45</v>
      </c>
      <c r="F4408" s="20">
        <v>755</v>
      </c>
      <c r="G4408" s="20" t="s">
        <v>320</v>
      </c>
      <c r="K4408" s="23">
        <v>1</v>
      </c>
      <c r="R4408" s="23">
        <v>1</v>
      </c>
      <c r="W4408" s="28">
        <f t="shared" si="528"/>
        <v>2</v>
      </c>
    </row>
    <row r="4409" spans="1:23" outlineLevel="2" x14ac:dyDescent="0.25">
      <c r="A4409" s="20" t="s">
        <v>1636</v>
      </c>
      <c r="B4409" s="20">
        <v>1002</v>
      </c>
      <c r="C4409" s="20" t="s">
        <v>58</v>
      </c>
      <c r="D4409" s="20">
        <v>753</v>
      </c>
      <c r="E4409" s="20" t="s">
        <v>153</v>
      </c>
      <c r="F4409" s="20">
        <v>757</v>
      </c>
      <c r="G4409" s="20" t="s">
        <v>621</v>
      </c>
      <c r="V4409" s="23">
        <v>1</v>
      </c>
      <c r="W4409" s="28">
        <f t="shared" si="528"/>
        <v>1</v>
      </c>
    </row>
    <row r="4410" spans="1:23" outlineLevel="2" x14ac:dyDescent="0.25">
      <c r="A4410" s="20" t="s">
        <v>1636</v>
      </c>
      <c r="B4410" s="20">
        <v>1002</v>
      </c>
      <c r="C4410" s="20" t="s">
        <v>58</v>
      </c>
      <c r="D4410" s="20">
        <v>1156</v>
      </c>
      <c r="E4410" s="20" t="s">
        <v>251</v>
      </c>
      <c r="F4410" s="20">
        <v>1157</v>
      </c>
      <c r="G4410" s="20" t="s">
        <v>251</v>
      </c>
      <c r="U4410" s="23">
        <v>1</v>
      </c>
      <c r="W4410" s="28">
        <f t="shared" si="528"/>
        <v>1</v>
      </c>
    </row>
    <row r="4411" spans="1:23" outlineLevel="1" x14ac:dyDescent="0.25">
      <c r="A4411" s="24" t="s">
        <v>2194</v>
      </c>
      <c r="B4411" s="25"/>
      <c r="C4411" s="25"/>
      <c r="D4411" s="25"/>
      <c r="E4411" s="25"/>
      <c r="F4411" s="25"/>
      <c r="G4411" s="25"/>
      <c r="H4411" s="26">
        <f t="shared" ref="H4411:W4411" si="535">SUBTOTAL(9,H4408:H4410)</f>
        <v>0</v>
      </c>
      <c r="I4411" s="26">
        <f t="shared" si="535"/>
        <v>0</v>
      </c>
      <c r="J4411" s="26">
        <f t="shared" si="535"/>
        <v>0</v>
      </c>
      <c r="K4411" s="26">
        <f t="shared" si="535"/>
        <v>1</v>
      </c>
      <c r="L4411" s="26">
        <f t="shared" si="535"/>
        <v>0</v>
      </c>
      <c r="M4411" s="26">
        <f t="shared" si="535"/>
        <v>0</v>
      </c>
      <c r="N4411" s="26">
        <f t="shared" si="535"/>
        <v>0</v>
      </c>
      <c r="O4411" s="26">
        <f t="shared" si="535"/>
        <v>0</v>
      </c>
      <c r="P4411" s="26">
        <f t="shared" si="535"/>
        <v>0</v>
      </c>
      <c r="Q4411" s="26">
        <f t="shared" si="535"/>
        <v>0</v>
      </c>
      <c r="R4411" s="26">
        <f t="shared" si="535"/>
        <v>1</v>
      </c>
      <c r="S4411" s="26">
        <f t="shared" si="535"/>
        <v>0</v>
      </c>
      <c r="T4411" s="26">
        <f t="shared" si="535"/>
        <v>0</v>
      </c>
      <c r="U4411" s="26">
        <f t="shared" si="535"/>
        <v>1</v>
      </c>
      <c r="V4411" s="26">
        <f t="shared" si="535"/>
        <v>1</v>
      </c>
      <c r="W4411" s="28">
        <f t="shared" si="535"/>
        <v>4</v>
      </c>
    </row>
    <row r="4412" spans="1:23" outlineLevel="2" x14ac:dyDescent="0.25">
      <c r="A4412" s="20" t="s">
        <v>1637</v>
      </c>
      <c r="B4412" s="20">
        <v>1002</v>
      </c>
      <c r="C4412" s="20" t="s">
        <v>58</v>
      </c>
      <c r="D4412" s="20">
        <v>696</v>
      </c>
      <c r="E4412" s="20" t="s">
        <v>104</v>
      </c>
      <c r="F4412" s="20">
        <v>697</v>
      </c>
      <c r="G4412" s="20" t="s">
        <v>402</v>
      </c>
      <c r="L4412" s="23">
        <v>1</v>
      </c>
      <c r="O4412" s="23">
        <v>1</v>
      </c>
      <c r="W4412" s="28">
        <f t="shared" si="528"/>
        <v>2</v>
      </c>
    </row>
    <row r="4413" spans="1:23" outlineLevel="2" x14ac:dyDescent="0.25">
      <c r="A4413" s="20" t="s">
        <v>1637</v>
      </c>
      <c r="B4413" s="20">
        <v>1002</v>
      </c>
      <c r="C4413" s="20" t="s">
        <v>58</v>
      </c>
      <c r="D4413" s="20">
        <v>696</v>
      </c>
      <c r="E4413" s="20" t="s">
        <v>104</v>
      </c>
      <c r="F4413" s="20">
        <v>699</v>
      </c>
      <c r="G4413" s="20" t="s">
        <v>403</v>
      </c>
      <c r="V4413" s="23">
        <v>1</v>
      </c>
      <c r="W4413" s="28">
        <f t="shared" si="528"/>
        <v>1</v>
      </c>
    </row>
    <row r="4414" spans="1:23" outlineLevel="2" x14ac:dyDescent="0.25">
      <c r="A4414" s="20" t="s">
        <v>1637</v>
      </c>
      <c r="B4414" s="20">
        <v>1002</v>
      </c>
      <c r="C4414" s="20" t="s">
        <v>58</v>
      </c>
      <c r="D4414" s="20">
        <v>696</v>
      </c>
      <c r="E4414" s="20" t="s">
        <v>104</v>
      </c>
      <c r="F4414" s="20">
        <v>1636</v>
      </c>
      <c r="G4414" s="20" t="s">
        <v>405</v>
      </c>
      <c r="R4414" s="23">
        <v>1</v>
      </c>
      <c r="W4414" s="28">
        <f t="shared" si="528"/>
        <v>1</v>
      </c>
    </row>
    <row r="4415" spans="1:23" outlineLevel="1" x14ac:dyDescent="0.25">
      <c r="A4415" s="24" t="s">
        <v>2195</v>
      </c>
      <c r="B4415" s="25"/>
      <c r="C4415" s="25"/>
      <c r="D4415" s="25"/>
      <c r="E4415" s="25"/>
      <c r="F4415" s="25"/>
      <c r="G4415" s="25"/>
      <c r="H4415" s="26">
        <f t="shared" ref="H4415:W4415" si="536">SUBTOTAL(9,H4412:H4414)</f>
        <v>0</v>
      </c>
      <c r="I4415" s="26">
        <f t="shared" si="536"/>
        <v>0</v>
      </c>
      <c r="J4415" s="26">
        <f t="shared" si="536"/>
        <v>0</v>
      </c>
      <c r="K4415" s="26">
        <f t="shared" si="536"/>
        <v>0</v>
      </c>
      <c r="L4415" s="26">
        <f t="shared" si="536"/>
        <v>1</v>
      </c>
      <c r="M4415" s="26">
        <f t="shared" si="536"/>
        <v>0</v>
      </c>
      <c r="N4415" s="26">
        <f t="shared" si="536"/>
        <v>0</v>
      </c>
      <c r="O4415" s="26">
        <f t="shared" si="536"/>
        <v>1</v>
      </c>
      <c r="P4415" s="26">
        <f t="shared" si="536"/>
        <v>0</v>
      </c>
      <c r="Q4415" s="26">
        <f t="shared" si="536"/>
        <v>0</v>
      </c>
      <c r="R4415" s="26">
        <f t="shared" si="536"/>
        <v>1</v>
      </c>
      <c r="S4415" s="26">
        <f t="shared" si="536"/>
        <v>0</v>
      </c>
      <c r="T4415" s="26">
        <f t="shared" si="536"/>
        <v>0</v>
      </c>
      <c r="U4415" s="26">
        <f t="shared" si="536"/>
        <v>0</v>
      </c>
      <c r="V4415" s="26">
        <f t="shared" si="536"/>
        <v>1</v>
      </c>
      <c r="W4415" s="28">
        <f t="shared" si="536"/>
        <v>4</v>
      </c>
    </row>
    <row r="4416" spans="1:23" outlineLevel="2" x14ac:dyDescent="0.25">
      <c r="A4416" s="20" t="s">
        <v>1638</v>
      </c>
      <c r="B4416" s="20">
        <v>1002</v>
      </c>
      <c r="C4416" s="20" t="s">
        <v>58</v>
      </c>
      <c r="D4416" s="20">
        <v>317</v>
      </c>
      <c r="E4416" s="20" t="s">
        <v>108</v>
      </c>
      <c r="F4416" s="20">
        <v>318</v>
      </c>
      <c r="G4416" s="20" t="s">
        <v>411</v>
      </c>
      <c r="J4416" s="23">
        <v>1</v>
      </c>
      <c r="K4416" s="23">
        <v>1</v>
      </c>
      <c r="L4416" s="23">
        <v>1</v>
      </c>
      <c r="N4416" s="23">
        <v>1</v>
      </c>
      <c r="O4416" s="23">
        <v>2</v>
      </c>
      <c r="P4416" s="23">
        <v>1</v>
      </c>
      <c r="W4416" s="28">
        <f t="shared" si="528"/>
        <v>7</v>
      </c>
    </row>
    <row r="4417" spans="1:23" outlineLevel="2" x14ac:dyDescent="0.25">
      <c r="A4417" s="20" t="s">
        <v>1638</v>
      </c>
      <c r="B4417" s="20">
        <v>1002</v>
      </c>
      <c r="C4417" s="20" t="s">
        <v>58</v>
      </c>
      <c r="D4417" s="20">
        <v>1468</v>
      </c>
      <c r="E4417" s="20" t="s">
        <v>155</v>
      </c>
      <c r="F4417" s="20">
        <v>122</v>
      </c>
      <c r="G4417" s="20" t="s">
        <v>628</v>
      </c>
      <c r="U4417" s="23">
        <v>1</v>
      </c>
      <c r="V4417" s="23">
        <v>1</v>
      </c>
      <c r="W4417" s="28">
        <f t="shared" si="528"/>
        <v>2</v>
      </c>
    </row>
    <row r="4418" spans="1:23" outlineLevel="1" x14ac:dyDescent="0.25">
      <c r="A4418" s="24" t="s">
        <v>2196</v>
      </c>
      <c r="B4418" s="25"/>
      <c r="C4418" s="25"/>
      <c r="D4418" s="25"/>
      <c r="E4418" s="25"/>
      <c r="F4418" s="25"/>
      <c r="G4418" s="25"/>
      <c r="H4418" s="26">
        <f t="shared" ref="H4418:W4418" si="537">SUBTOTAL(9,H4416:H4417)</f>
        <v>0</v>
      </c>
      <c r="I4418" s="26">
        <f t="shared" si="537"/>
        <v>0</v>
      </c>
      <c r="J4418" s="26">
        <f t="shared" si="537"/>
        <v>1</v>
      </c>
      <c r="K4418" s="26">
        <f t="shared" si="537"/>
        <v>1</v>
      </c>
      <c r="L4418" s="26">
        <f t="shared" si="537"/>
        <v>1</v>
      </c>
      <c r="M4418" s="26">
        <f t="shared" si="537"/>
        <v>0</v>
      </c>
      <c r="N4418" s="26">
        <f t="shared" si="537"/>
        <v>1</v>
      </c>
      <c r="O4418" s="26">
        <f t="shared" si="537"/>
        <v>2</v>
      </c>
      <c r="P4418" s="26">
        <f t="shared" si="537"/>
        <v>1</v>
      </c>
      <c r="Q4418" s="26">
        <f t="shared" si="537"/>
        <v>0</v>
      </c>
      <c r="R4418" s="26">
        <f t="shared" si="537"/>
        <v>0</v>
      </c>
      <c r="S4418" s="26">
        <f t="shared" si="537"/>
        <v>0</v>
      </c>
      <c r="T4418" s="26">
        <f t="shared" si="537"/>
        <v>0</v>
      </c>
      <c r="U4418" s="26">
        <f t="shared" si="537"/>
        <v>1</v>
      </c>
      <c r="V4418" s="26">
        <f t="shared" si="537"/>
        <v>1</v>
      </c>
      <c r="W4418" s="28">
        <f t="shared" si="537"/>
        <v>9</v>
      </c>
    </row>
    <row r="4419" spans="1:23" outlineLevel="2" x14ac:dyDescent="0.25">
      <c r="A4419" s="20" t="s">
        <v>1639</v>
      </c>
      <c r="B4419" s="20">
        <v>1002</v>
      </c>
      <c r="C4419" s="20" t="s">
        <v>58</v>
      </c>
      <c r="D4419" s="20">
        <v>282</v>
      </c>
      <c r="E4419" s="20" t="s">
        <v>92</v>
      </c>
      <c r="F4419" s="20">
        <v>284</v>
      </c>
      <c r="G4419" s="20" t="s">
        <v>392</v>
      </c>
      <c r="L4419" s="23">
        <v>1</v>
      </c>
      <c r="W4419" s="28">
        <f t="shared" si="528"/>
        <v>1</v>
      </c>
    </row>
    <row r="4420" spans="1:23" outlineLevel="2" x14ac:dyDescent="0.25">
      <c r="A4420" s="20" t="s">
        <v>1639</v>
      </c>
      <c r="B4420" s="20">
        <v>1002</v>
      </c>
      <c r="C4420" s="20" t="s">
        <v>58</v>
      </c>
      <c r="D4420" s="20">
        <v>696</v>
      </c>
      <c r="E4420" s="20" t="s">
        <v>104</v>
      </c>
      <c r="F4420" s="20">
        <v>699</v>
      </c>
      <c r="G4420" s="20" t="s">
        <v>403</v>
      </c>
      <c r="T4420" s="23">
        <v>1</v>
      </c>
      <c r="W4420" s="28">
        <f t="shared" si="528"/>
        <v>1</v>
      </c>
    </row>
    <row r="4421" spans="1:23" outlineLevel="2" x14ac:dyDescent="0.25">
      <c r="A4421" s="20" t="s">
        <v>1639</v>
      </c>
      <c r="B4421" s="20">
        <v>1002</v>
      </c>
      <c r="C4421" s="20" t="s">
        <v>58</v>
      </c>
      <c r="D4421" s="20">
        <v>696</v>
      </c>
      <c r="E4421" s="20" t="s">
        <v>104</v>
      </c>
      <c r="F4421" s="20">
        <v>698</v>
      </c>
      <c r="G4421" s="20" t="s">
        <v>404</v>
      </c>
      <c r="H4421" s="23">
        <v>1</v>
      </c>
      <c r="W4421" s="28">
        <f t="shared" si="528"/>
        <v>1</v>
      </c>
    </row>
    <row r="4422" spans="1:23" outlineLevel="2" x14ac:dyDescent="0.25">
      <c r="A4422" s="20" t="s">
        <v>1639</v>
      </c>
      <c r="B4422" s="20">
        <v>1002</v>
      </c>
      <c r="C4422" s="20" t="s">
        <v>58</v>
      </c>
      <c r="D4422" s="20">
        <v>726</v>
      </c>
      <c r="E4422" s="20" t="s">
        <v>150</v>
      </c>
      <c r="F4422" s="20">
        <v>727</v>
      </c>
      <c r="G4422" s="20" t="s">
        <v>606</v>
      </c>
      <c r="H4422" s="23">
        <v>1</v>
      </c>
      <c r="K4422" s="23">
        <v>3</v>
      </c>
      <c r="L4422" s="23">
        <v>2</v>
      </c>
      <c r="W4422" s="28">
        <f t="shared" si="528"/>
        <v>6</v>
      </c>
    </row>
    <row r="4423" spans="1:23" outlineLevel="2" x14ac:dyDescent="0.25">
      <c r="A4423" s="20" t="s">
        <v>1639</v>
      </c>
      <c r="B4423" s="20">
        <v>1002</v>
      </c>
      <c r="C4423" s="20" t="s">
        <v>58</v>
      </c>
      <c r="D4423" s="20">
        <v>726</v>
      </c>
      <c r="E4423" s="20" t="s">
        <v>150</v>
      </c>
      <c r="F4423" s="20">
        <v>729</v>
      </c>
      <c r="G4423" s="20" t="s">
        <v>607</v>
      </c>
      <c r="R4423" s="23">
        <v>1</v>
      </c>
      <c r="T4423" s="23">
        <v>1</v>
      </c>
      <c r="U4423" s="23">
        <v>1</v>
      </c>
      <c r="V4423" s="23">
        <v>2</v>
      </c>
      <c r="W4423" s="28">
        <f t="shared" si="528"/>
        <v>5</v>
      </c>
    </row>
    <row r="4424" spans="1:23" outlineLevel="1" x14ac:dyDescent="0.25">
      <c r="A4424" s="24" t="s">
        <v>2197</v>
      </c>
      <c r="B4424" s="25"/>
      <c r="C4424" s="25"/>
      <c r="D4424" s="25"/>
      <c r="E4424" s="25"/>
      <c r="F4424" s="25"/>
      <c r="G4424" s="25"/>
      <c r="H4424" s="26">
        <f t="shared" ref="H4424:W4424" si="538">SUBTOTAL(9,H4419:H4423)</f>
        <v>2</v>
      </c>
      <c r="I4424" s="26">
        <f t="shared" si="538"/>
        <v>0</v>
      </c>
      <c r="J4424" s="26">
        <f t="shared" si="538"/>
        <v>0</v>
      </c>
      <c r="K4424" s="26">
        <f t="shared" si="538"/>
        <v>3</v>
      </c>
      <c r="L4424" s="26">
        <f t="shared" si="538"/>
        <v>3</v>
      </c>
      <c r="M4424" s="26">
        <f t="shared" si="538"/>
        <v>0</v>
      </c>
      <c r="N4424" s="26">
        <f t="shared" si="538"/>
        <v>0</v>
      </c>
      <c r="O4424" s="26">
        <f t="shared" si="538"/>
        <v>0</v>
      </c>
      <c r="P4424" s="26">
        <f t="shared" si="538"/>
        <v>0</v>
      </c>
      <c r="Q4424" s="26">
        <f t="shared" si="538"/>
        <v>0</v>
      </c>
      <c r="R4424" s="26">
        <f t="shared" si="538"/>
        <v>1</v>
      </c>
      <c r="S4424" s="26">
        <f t="shared" si="538"/>
        <v>0</v>
      </c>
      <c r="T4424" s="26">
        <f t="shared" si="538"/>
        <v>2</v>
      </c>
      <c r="U4424" s="26">
        <f t="shared" si="538"/>
        <v>1</v>
      </c>
      <c r="V4424" s="26">
        <f t="shared" si="538"/>
        <v>2</v>
      </c>
      <c r="W4424" s="28">
        <f t="shared" si="538"/>
        <v>14</v>
      </c>
    </row>
    <row r="4425" spans="1:23" outlineLevel="2" x14ac:dyDescent="0.25">
      <c r="A4425" s="20" t="s">
        <v>1640</v>
      </c>
      <c r="B4425" s="20">
        <v>1002</v>
      </c>
      <c r="C4425" s="20" t="s">
        <v>58</v>
      </c>
      <c r="D4425" s="20">
        <v>696</v>
      </c>
      <c r="E4425" s="20" t="s">
        <v>104</v>
      </c>
      <c r="F4425" s="20">
        <v>699</v>
      </c>
      <c r="G4425" s="20" t="s">
        <v>403</v>
      </c>
      <c r="V4425" s="23">
        <v>1</v>
      </c>
      <c r="W4425" s="28">
        <f t="shared" si="528"/>
        <v>1</v>
      </c>
    </row>
    <row r="4426" spans="1:23" outlineLevel="2" x14ac:dyDescent="0.25">
      <c r="A4426" s="20" t="s">
        <v>1640</v>
      </c>
      <c r="B4426" s="20">
        <v>1002</v>
      </c>
      <c r="C4426" s="20" t="s">
        <v>58</v>
      </c>
      <c r="D4426" s="20">
        <v>696</v>
      </c>
      <c r="E4426" s="20" t="s">
        <v>104</v>
      </c>
      <c r="F4426" s="20">
        <v>698</v>
      </c>
      <c r="G4426" s="20" t="s">
        <v>404</v>
      </c>
      <c r="K4426" s="23">
        <v>2</v>
      </c>
      <c r="L4426" s="23">
        <v>1</v>
      </c>
      <c r="M4426" s="23">
        <v>1</v>
      </c>
      <c r="P4426" s="23">
        <v>1</v>
      </c>
      <c r="W4426" s="28">
        <f t="shared" si="528"/>
        <v>5</v>
      </c>
    </row>
    <row r="4427" spans="1:23" outlineLevel="2" x14ac:dyDescent="0.25">
      <c r="A4427" s="20" t="s">
        <v>1640</v>
      </c>
      <c r="B4427" s="20">
        <v>1002</v>
      </c>
      <c r="C4427" s="20" t="s">
        <v>58</v>
      </c>
      <c r="D4427" s="20">
        <v>696</v>
      </c>
      <c r="E4427" s="20" t="s">
        <v>104</v>
      </c>
      <c r="F4427" s="20">
        <v>1636</v>
      </c>
      <c r="G4427" s="20" t="s">
        <v>405</v>
      </c>
      <c r="Q4427" s="23">
        <v>1</v>
      </c>
      <c r="R4427" s="23">
        <v>3</v>
      </c>
      <c r="W4427" s="28">
        <f t="shared" si="528"/>
        <v>4</v>
      </c>
    </row>
    <row r="4428" spans="1:23" outlineLevel="1" x14ac:dyDescent="0.25">
      <c r="A4428" s="24" t="s">
        <v>2198</v>
      </c>
      <c r="B4428" s="25"/>
      <c r="C4428" s="25"/>
      <c r="D4428" s="25"/>
      <c r="E4428" s="25"/>
      <c r="F4428" s="25"/>
      <c r="G4428" s="25"/>
      <c r="H4428" s="26">
        <f t="shared" ref="H4428:W4428" si="539">SUBTOTAL(9,H4425:H4427)</f>
        <v>0</v>
      </c>
      <c r="I4428" s="26">
        <f t="shared" si="539"/>
        <v>0</v>
      </c>
      <c r="J4428" s="26">
        <f t="shared" si="539"/>
        <v>0</v>
      </c>
      <c r="K4428" s="26">
        <f t="shared" si="539"/>
        <v>2</v>
      </c>
      <c r="L4428" s="26">
        <f t="shared" si="539"/>
        <v>1</v>
      </c>
      <c r="M4428" s="26">
        <f t="shared" si="539"/>
        <v>1</v>
      </c>
      <c r="N4428" s="26">
        <f t="shared" si="539"/>
        <v>0</v>
      </c>
      <c r="O4428" s="26">
        <f t="shared" si="539"/>
        <v>0</v>
      </c>
      <c r="P4428" s="26">
        <f t="shared" si="539"/>
        <v>1</v>
      </c>
      <c r="Q4428" s="26">
        <f t="shared" si="539"/>
        <v>1</v>
      </c>
      <c r="R4428" s="26">
        <f t="shared" si="539"/>
        <v>3</v>
      </c>
      <c r="S4428" s="26">
        <f t="shared" si="539"/>
        <v>0</v>
      </c>
      <c r="T4428" s="26">
        <f t="shared" si="539"/>
        <v>0</v>
      </c>
      <c r="U4428" s="26">
        <f t="shared" si="539"/>
        <v>0</v>
      </c>
      <c r="V4428" s="26">
        <f t="shared" si="539"/>
        <v>1</v>
      </c>
      <c r="W4428" s="28">
        <f t="shared" si="539"/>
        <v>10</v>
      </c>
    </row>
    <row r="4429" spans="1:23" outlineLevel="2" x14ac:dyDescent="0.25">
      <c r="A4429" s="20" t="s">
        <v>1641</v>
      </c>
      <c r="B4429" s="20">
        <v>1002</v>
      </c>
      <c r="C4429" s="20" t="s">
        <v>58</v>
      </c>
      <c r="D4429" s="20">
        <v>1628</v>
      </c>
      <c r="E4429" s="20" t="s">
        <v>45</v>
      </c>
      <c r="F4429" s="20">
        <v>755</v>
      </c>
      <c r="G4429" s="20" t="s">
        <v>320</v>
      </c>
      <c r="M4429" s="23">
        <v>1</v>
      </c>
      <c r="O4429" s="23">
        <v>1</v>
      </c>
      <c r="W4429" s="28">
        <f t="shared" si="528"/>
        <v>2</v>
      </c>
    </row>
    <row r="4430" spans="1:23" outlineLevel="1" x14ac:dyDescent="0.25">
      <c r="A4430" s="24" t="s">
        <v>2199</v>
      </c>
      <c r="B4430" s="25"/>
      <c r="C4430" s="25"/>
      <c r="D4430" s="25"/>
      <c r="E4430" s="25"/>
      <c r="F4430" s="25"/>
      <c r="G4430" s="25"/>
      <c r="H4430" s="26">
        <f t="shared" ref="H4430:W4430" si="540">SUBTOTAL(9,H4429:H4429)</f>
        <v>0</v>
      </c>
      <c r="I4430" s="26">
        <f t="shared" si="540"/>
        <v>0</v>
      </c>
      <c r="J4430" s="26">
        <f t="shared" si="540"/>
        <v>0</v>
      </c>
      <c r="K4430" s="26">
        <f t="shared" si="540"/>
        <v>0</v>
      </c>
      <c r="L4430" s="26">
        <f t="shared" si="540"/>
        <v>0</v>
      </c>
      <c r="M4430" s="26">
        <f t="shared" si="540"/>
        <v>1</v>
      </c>
      <c r="N4430" s="26">
        <f t="shared" si="540"/>
        <v>0</v>
      </c>
      <c r="O4430" s="26">
        <f t="shared" si="540"/>
        <v>1</v>
      </c>
      <c r="P4430" s="26">
        <f t="shared" si="540"/>
        <v>0</v>
      </c>
      <c r="Q4430" s="26">
        <f t="shared" si="540"/>
        <v>0</v>
      </c>
      <c r="R4430" s="26">
        <f t="shared" si="540"/>
        <v>0</v>
      </c>
      <c r="S4430" s="26">
        <f t="shared" si="540"/>
        <v>0</v>
      </c>
      <c r="T4430" s="26">
        <f t="shared" si="540"/>
        <v>0</v>
      </c>
      <c r="U4430" s="26">
        <f t="shared" si="540"/>
        <v>0</v>
      </c>
      <c r="V4430" s="26">
        <f t="shared" si="540"/>
        <v>0</v>
      </c>
      <c r="W4430" s="28">
        <f t="shared" si="540"/>
        <v>2</v>
      </c>
    </row>
    <row r="4431" spans="1:23" outlineLevel="2" x14ac:dyDescent="0.25">
      <c r="A4431" s="20" t="s">
        <v>1642</v>
      </c>
      <c r="B4431" s="20">
        <v>1002</v>
      </c>
      <c r="C4431" s="20" t="s">
        <v>58</v>
      </c>
      <c r="D4431" s="20">
        <v>38</v>
      </c>
      <c r="E4431" s="20" t="s">
        <v>26</v>
      </c>
      <c r="F4431" s="20">
        <v>39</v>
      </c>
      <c r="G4431" s="20" t="s">
        <v>280</v>
      </c>
      <c r="V4431" s="23">
        <v>1</v>
      </c>
      <c r="W4431" s="28">
        <f t="shared" si="528"/>
        <v>1</v>
      </c>
    </row>
    <row r="4432" spans="1:23" outlineLevel="2" x14ac:dyDescent="0.25">
      <c r="A4432" s="20" t="s">
        <v>1642</v>
      </c>
      <c r="B4432" s="20">
        <v>1002</v>
      </c>
      <c r="C4432" s="20" t="s">
        <v>58</v>
      </c>
      <c r="D4432" s="20">
        <v>389</v>
      </c>
      <c r="E4432" s="20" t="s">
        <v>118</v>
      </c>
      <c r="F4432" s="20">
        <v>390</v>
      </c>
      <c r="G4432" s="20" t="s">
        <v>436</v>
      </c>
      <c r="R4432" s="23">
        <v>1</v>
      </c>
      <c r="W4432" s="28">
        <f t="shared" si="528"/>
        <v>1</v>
      </c>
    </row>
    <row r="4433" spans="1:23" outlineLevel="1" x14ac:dyDescent="0.25">
      <c r="A4433" s="24" t="s">
        <v>2200</v>
      </c>
      <c r="B4433" s="25"/>
      <c r="C4433" s="25"/>
      <c r="D4433" s="25"/>
      <c r="E4433" s="25"/>
      <c r="F4433" s="25"/>
      <c r="G4433" s="25"/>
      <c r="H4433" s="26">
        <f t="shared" ref="H4433:W4433" si="541">SUBTOTAL(9,H4431:H4432)</f>
        <v>0</v>
      </c>
      <c r="I4433" s="26">
        <f t="shared" si="541"/>
        <v>0</v>
      </c>
      <c r="J4433" s="26">
        <f t="shared" si="541"/>
        <v>0</v>
      </c>
      <c r="K4433" s="26">
        <f t="shared" si="541"/>
        <v>0</v>
      </c>
      <c r="L4433" s="26">
        <f t="shared" si="541"/>
        <v>0</v>
      </c>
      <c r="M4433" s="26">
        <f t="shared" si="541"/>
        <v>0</v>
      </c>
      <c r="N4433" s="26">
        <f t="shared" si="541"/>
        <v>0</v>
      </c>
      <c r="O4433" s="26">
        <f t="shared" si="541"/>
        <v>0</v>
      </c>
      <c r="P4433" s="26">
        <f t="shared" si="541"/>
        <v>0</v>
      </c>
      <c r="Q4433" s="26">
        <f t="shared" si="541"/>
        <v>0</v>
      </c>
      <c r="R4433" s="26">
        <f t="shared" si="541"/>
        <v>1</v>
      </c>
      <c r="S4433" s="26">
        <f t="shared" si="541"/>
        <v>0</v>
      </c>
      <c r="T4433" s="26">
        <f t="shared" si="541"/>
        <v>0</v>
      </c>
      <c r="U4433" s="26">
        <f t="shared" si="541"/>
        <v>0</v>
      </c>
      <c r="V4433" s="26">
        <f t="shared" si="541"/>
        <v>1</v>
      </c>
      <c r="W4433" s="28">
        <f t="shared" si="541"/>
        <v>2</v>
      </c>
    </row>
    <row r="4434" spans="1:23" outlineLevel="2" x14ac:dyDescent="0.25">
      <c r="A4434" s="20" t="s">
        <v>1643</v>
      </c>
      <c r="B4434" s="20">
        <v>1002</v>
      </c>
      <c r="C4434" s="20" t="s">
        <v>58</v>
      </c>
      <c r="D4434" s="20">
        <v>298</v>
      </c>
      <c r="E4434" s="20" t="s">
        <v>100</v>
      </c>
      <c r="F4434" s="20">
        <v>301</v>
      </c>
      <c r="G4434" s="20" t="s">
        <v>398</v>
      </c>
      <c r="S4434" s="23">
        <v>1</v>
      </c>
      <c r="U4434" s="23">
        <v>1</v>
      </c>
      <c r="W4434" s="28">
        <f t="shared" si="528"/>
        <v>2</v>
      </c>
    </row>
    <row r="4435" spans="1:23" outlineLevel="1" x14ac:dyDescent="0.25">
      <c r="A4435" s="24" t="s">
        <v>2201</v>
      </c>
      <c r="B4435" s="25"/>
      <c r="C4435" s="25"/>
      <c r="D4435" s="25"/>
      <c r="E4435" s="25"/>
      <c r="F4435" s="25"/>
      <c r="G4435" s="25"/>
      <c r="H4435" s="26">
        <f t="shared" ref="H4435:W4435" si="542">SUBTOTAL(9,H4434:H4434)</f>
        <v>0</v>
      </c>
      <c r="I4435" s="26">
        <f t="shared" si="542"/>
        <v>0</v>
      </c>
      <c r="J4435" s="26">
        <f t="shared" si="542"/>
        <v>0</v>
      </c>
      <c r="K4435" s="26">
        <f t="shared" si="542"/>
        <v>0</v>
      </c>
      <c r="L4435" s="26">
        <f t="shared" si="542"/>
        <v>0</v>
      </c>
      <c r="M4435" s="26">
        <f t="shared" si="542"/>
        <v>0</v>
      </c>
      <c r="N4435" s="26">
        <f t="shared" si="542"/>
        <v>0</v>
      </c>
      <c r="O4435" s="26">
        <f t="shared" si="542"/>
        <v>0</v>
      </c>
      <c r="P4435" s="26">
        <f t="shared" si="542"/>
        <v>0</v>
      </c>
      <c r="Q4435" s="26">
        <f t="shared" si="542"/>
        <v>0</v>
      </c>
      <c r="R4435" s="26">
        <f t="shared" si="542"/>
        <v>0</v>
      </c>
      <c r="S4435" s="26">
        <f t="shared" si="542"/>
        <v>1</v>
      </c>
      <c r="T4435" s="26">
        <f t="shared" si="542"/>
        <v>0</v>
      </c>
      <c r="U4435" s="26">
        <f t="shared" si="542"/>
        <v>1</v>
      </c>
      <c r="V4435" s="26">
        <f t="shared" si="542"/>
        <v>0</v>
      </c>
      <c r="W4435" s="28">
        <f t="shared" si="542"/>
        <v>2</v>
      </c>
    </row>
    <row r="4436" spans="1:23" outlineLevel="2" x14ac:dyDescent="0.25">
      <c r="A4436" s="20" t="s">
        <v>1644</v>
      </c>
      <c r="B4436" s="20">
        <v>1002</v>
      </c>
      <c r="C4436" s="20" t="s">
        <v>58</v>
      </c>
      <c r="D4436" s="20">
        <v>298</v>
      </c>
      <c r="E4436" s="20" t="s">
        <v>100</v>
      </c>
      <c r="F4436" s="20">
        <v>301</v>
      </c>
      <c r="G4436" s="20" t="s">
        <v>398</v>
      </c>
      <c r="R4436" s="23">
        <v>1</v>
      </c>
      <c r="U4436" s="23">
        <v>1</v>
      </c>
      <c r="W4436" s="28">
        <f t="shared" si="528"/>
        <v>2</v>
      </c>
    </row>
    <row r="4437" spans="1:23" outlineLevel="1" x14ac:dyDescent="0.25">
      <c r="A4437" s="24" t="s">
        <v>2202</v>
      </c>
      <c r="B4437" s="25"/>
      <c r="C4437" s="25"/>
      <c r="D4437" s="25"/>
      <c r="E4437" s="25"/>
      <c r="F4437" s="25"/>
      <c r="G4437" s="25"/>
      <c r="H4437" s="26">
        <f t="shared" ref="H4437:W4437" si="543">SUBTOTAL(9,H4436:H4436)</f>
        <v>0</v>
      </c>
      <c r="I4437" s="26">
        <f t="shared" si="543"/>
        <v>0</v>
      </c>
      <c r="J4437" s="26">
        <f t="shared" si="543"/>
        <v>0</v>
      </c>
      <c r="K4437" s="26">
        <f t="shared" si="543"/>
        <v>0</v>
      </c>
      <c r="L4437" s="26">
        <f t="shared" si="543"/>
        <v>0</v>
      </c>
      <c r="M4437" s="26">
        <f t="shared" si="543"/>
        <v>0</v>
      </c>
      <c r="N4437" s="26">
        <f t="shared" si="543"/>
        <v>0</v>
      </c>
      <c r="O4437" s="26">
        <f t="shared" si="543"/>
        <v>0</v>
      </c>
      <c r="P4437" s="26">
        <f t="shared" si="543"/>
        <v>0</v>
      </c>
      <c r="Q4437" s="26">
        <f t="shared" si="543"/>
        <v>0</v>
      </c>
      <c r="R4437" s="26">
        <f t="shared" si="543"/>
        <v>1</v>
      </c>
      <c r="S4437" s="26">
        <f t="shared" si="543"/>
        <v>0</v>
      </c>
      <c r="T4437" s="26">
        <f t="shared" si="543"/>
        <v>0</v>
      </c>
      <c r="U4437" s="26">
        <f t="shared" si="543"/>
        <v>1</v>
      </c>
      <c r="V4437" s="26">
        <f t="shared" si="543"/>
        <v>0</v>
      </c>
      <c r="W4437" s="28">
        <f t="shared" si="543"/>
        <v>2</v>
      </c>
    </row>
    <row r="4438" spans="1:23" outlineLevel="2" x14ac:dyDescent="0.25">
      <c r="A4438" s="20" t="s">
        <v>1645</v>
      </c>
      <c r="B4438" s="20">
        <v>1002</v>
      </c>
      <c r="C4438" s="20" t="s">
        <v>58</v>
      </c>
      <c r="D4438" s="20">
        <v>298</v>
      </c>
      <c r="E4438" s="20" t="s">
        <v>100</v>
      </c>
      <c r="F4438" s="20">
        <v>301</v>
      </c>
      <c r="G4438" s="20" t="s">
        <v>398</v>
      </c>
      <c r="S4438" s="23">
        <v>1</v>
      </c>
      <c r="W4438" s="28">
        <f t="shared" si="528"/>
        <v>1</v>
      </c>
    </row>
    <row r="4439" spans="1:23" outlineLevel="1" x14ac:dyDescent="0.25">
      <c r="A4439" s="24" t="s">
        <v>2203</v>
      </c>
      <c r="B4439" s="25"/>
      <c r="C4439" s="25"/>
      <c r="D4439" s="25"/>
      <c r="E4439" s="25"/>
      <c r="F4439" s="25"/>
      <c r="G4439" s="25"/>
      <c r="H4439" s="26">
        <f t="shared" ref="H4439:W4439" si="544">SUBTOTAL(9,H4438:H4438)</f>
        <v>0</v>
      </c>
      <c r="I4439" s="26">
        <f t="shared" si="544"/>
        <v>0</v>
      </c>
      <c r="J4439" s="26">
        <f t="shared" si="544"/>
        <v>0</v>
      </c>
      <c r="K4439" s="26">
        <f t="shared" si="544"/>
        <v>0</v>
      </c>
      <c r="L4439" s="26">
        <f t="shared" si="544"/>
        <v>0</v>
      </c>
      <c r="M4439" s="26">
        <f t="shared" si="544"/>
        <v>0</v>
      </c>
      <c r="N4439" s="26">
        <f t="shared" si="544"/>
        <v>0</v>
      </c>
      <c r="O4439" s="26">
        <f t="shared" si="544"/>
        <v>0</v>
      </c>
      <c r="P4439" s="26">
        <f t="shared" si="544"/>
        <v>0</v>
      </c>
      <c r="Q4439" s="26">
        <f t="shared" si="544"/>
        <v>0</v>
      </c>
      <c r="R4439" s="26">
        <f t="shared" si="544"/>
        <v>0</v>
      </c>
      <c r="S4439" s="26">
        <f t="shared" si="544"/>
        <v>1</v>
      </c>
      <c r="T4439" s="26">
        <f t="shared" si="544"/>
        <v>0</v>
      </c>
      <c r="U4439" s="26">
        <f t="shared" si="544"/>
        <v>0</v>
      </c>
      <c r="V4439" s="26">
        <f t="shared" si="544"/>
        <v>0</v>
      </c>
      <c r="W4439" s="28">
        <f t="shared" si="544"/>
        <v>1</v>
      </c>
    </row>
    <row r="4440" spans="1:23" outlineLevel="2" x14ac:dyDescent="0.25">
      <c r="A4440" s="20" t="s">
        <v>1646</v>
      </c>
      <c r="B4440" s="20">
        <v>1002</v>
      </c>
      <c r="C4440" s="20" t="s">
        <v>58</v>
      </c>
      <c r="D4440" s="20">
        <v>774</v>
      </c>
      <c r="E4440" s="20" t="s">
        <v>157</v>
      </c>
      <c r="F4440" s="20">
        <v>778</v>
      </c>
      <c r="G4440" s="20" t="s">
        <v>642</v>
      </c>
      <c r="V4440" s="23">
        <v>1</v>
      </c>
      <c r="W4440" s="28">
        <f t="shared" si="528"/>
        <v>1</v>
      </c>
    </row>
    <row r="4441" spans="1:23" outlineLevel="1" x14ac:dyDescent="0.25">
      <c r="A4441" s="24" t="s">
        <v>2204</v>
      </c>
      <c r="B4441" s="25"/>
      <c r="C4441" s="25"/>
      <c r="D4441" s="25"/>
      <c r="E4441" s="25"/>
      <c r="F4441" s="25"/>
      <c r="G4441" s="25"/>
      <c r="H4441" s="26">
        <f t="shared" ref="H4441:W4441" si="545">SUBTOTAL(9,H4440:H4440)</f>
        <v>0</v>
      </c>
      <c r="I4441" s="26">
        <f t="shared" si="545"/>
        <v>0</v>
      </c>
      <c r="J4441" s="26">
        <f t="shared" si="545"/>
        <v>0</v>
      </c>
      <c r="K4441" s="26">
        <f t="shared" si="545"/>
        <v>0</v>
      </c>
      <c r="L4441" s="26">
        <f t="shared" si="545"/>
        <v>0</v>
      </c>
      <c r="M4441" s="26">
        <f t="shared" si="545"/>
        <v>0</v>
      </c>
      <c r="N4441" s="26">
        <f t="shared" si="545"/>
        <v>0</v>
      </c>
      <c r="O4441" s="26">
        <f t="shared" si="545"/>
        <v>0</v>
      </c>
      <c r="P4441" s="26">
        <f t="shared" si="545"/>
        <v>0</v>
      </c>
      <c r="Q4441" s="26">
        <f t="shared" si="545"/>
        <v>0</v>
      </c>
      <c r="R4441" s="26">
        <f t="shared" si="545"/>
        <v>0</v>
      </c>
      <c r="S4441" s="26">
        <f t="shared" si="545"/>
        <v>0</v>
      </c>
      <c r="T4441" s="26">
        <f t="shared" si="545"/>
        <v>0</v>
      </c>
      <c r="U4441" s="26">
        <f t="shared" si="545"/>
        <v>0</v>
      </c>
      <c r="V4441" s="26">
        <f t="shared" si="545"/>
        <v>1</v>
      </c>
      <c r="W4441" s="28">
        <f t="shared" si="545"/>
        <v>1</v>
      </c>
    </row>
    <row r="4442" spans="1:23" outlineLevel="2" x14ac:dyDescent="0.25">
      <c r="A4442" s="20" t="s">
        <v>1647</v>
      </c>
      <c r="B4442" s="20">
        <v>1002</v>
      </c>
      <c r="C4442" s="20" t="s">
        <v>58</v>
      </c>
      <c r="D4442" s="20">
        <v>1038</v>
      </c>
      <c r="E4442" s="20" t="s">
        <v>18</v>
      </c>
      <c r="F4442" s="20">
        <v>1039</v>
      </c>
      <c r="G4442" s="20" t="s">
        <v>261</v>
      </c>
      <c r="O4442" s="23">
        <v>1</v>
      </c>
      <c r="Q4442" s="23">
        <v>1</v>
      </c>
      <c r="W4442" s="28">
        <f t="shared" si="528"/>
        <v>2</v>
      </c>
    </row>
    <row r="4443" spans="1:23" outlineLevel="1" x14ac:dyDescent="0.25">
      <c r="A4443" s="24" t="s">
        <v>2205</v>
      </c>
      <c r="B4443" s="25"/>
      <c r="C4443" s="25"/>
      <c r="D4443" s="25"/>
      <c r="E4443" s="25"/>
      <c r="F4443" s="25"/>
      <c r="G4443" s="25"/>
      <c r="H4443" s="26">
        <f t="shared" ref="H4443:W4443" si="546">SUBTOTAL(9,H4442:H4442)</f>
        <v>0</v>
      </c>
      <c r="I4443" s="26">
        <f t="shared" si="546"/>
        <v>0</v>
      </c>
      <c r="J4443" s="26">
        <f t="shared" si="546"/>
        <v>0</v>
      </c>
      <c r="K4443" s="26">
        <f t="shared" si="546"/>
        <v>0</v>
      </c>
      <c r="L4443" s="26">
        <f t="shared" si="546"/>
        <v>0</v>
      </c>
      <c r="M4443" s="26">
        <f t="shared" si="546"/>
        <v>0</v>
      </c>
      <c r="N4443" s="26">
        <f t="shared" si="546"/>
        <v>0</v>
      </c>
      <c r="O4443" s="26">
        <f t="shared" si="546"/>
        <v>1</v>
      </c>
      <c r="P4443" s="26">
        <f t="shared" si="546"/>
        <v>0</v>
      </c>
      <c r="Q4443" s="26">
        <f t="shared" si="546"/>
        <v>1</v>
      </c>
      <c r="R4443" s="26">
        <f t="shared" si="546"/>
        <v>0</v>
      </c>
      <c r="S4443" s="26">
        <f t="shared" si="546"/>
        <v>0</v>
      </c>
      <c r="T4443" s="26">
        <f t="shared" si="546"/>
        <v>0</v>
      </c>
      <c r="U4443" s="26">
        <f t="shared" si="546"/>
        <v>0</v>
      </c>
      <c r="V4443" s="26">
        <f t="shared" si="546"/>
        <v>0</v>
      </c>
      <c r="W4443" s="28">
        <f t="shared" si="546"/>
        <v>2</v>
      </c>
    </row>
    <row r="4444" spans="1:23" outlineLevel="2" x14ac:dyDescent="0.25">
      <c r="A4444" s="20" t="s">
        <v>1648</v>
      </c>
      <c r="B4444" s="20">
        <v>1002</v>
      </c>
      <c r="C4444" s="20" t="s">
        <v>58</v>
      </c>
      <c r="D4444" s="20">
        <v>1500</v>
      </c>
      <c r="E4444" s="20" t="s">
        <v>162</v>
      </c>
      <c r="F4444" s="20">
        <v>692</v>
      </c>
      <c r="G4444" s="20" t="s">
        <v>657</v>
      </c>
      <c r="N4444" s="23">
        <v>1</v>
      </c>
      <c r="O4444" s="23">
        <v>1</v>
      </c>
      <c r="P4444" s="23">
        <v>1</v>
      </c>
      <c r="W4444" s="28">
        <f t="shared" si="528"/>
        <v>3</v>
      </c>
    </row>
    <row r="4445" spans="1:23" outlineLevel="1" x14ac:dyDescent="0.25">
      <c r="A4445" s="24" t="s">
        <v>2206</v>
      </c>
      <c r="B4445" s="25"/>
      <c r="C4445" s="25"/>
      <c r="D4445" s="25"/>
      <c r="E4445" s="25"/>
      <c r="F4445" s="25"/>
      <c r="G4445" s="25"/>
      <c r="H4445" s="26">
        <f t="shared" ref="H4445:W4445" si="547">SUBTOTAL(9,H4444:H4444)</f>
        <v>0</v>
      </c>
      <c r="I4445" s="26">
        <f t="shared" si="547"/>
        <v>0</v>
      </c>
      <c r="J4445" s="26">
        <f t="shared" si="547"/>
        <v>0</v>
      </c>
      <c r="K4445" s="26">
        <f t="shared" si="547"/>
        <v>0</v>
      </c>
      <c r="L4445" s="26">
        <f t="shared" si="547"/>
        <v>0</v>
      </c>
      <c r="M4445" s="26">
        <f t="shared" si="547"/>
        <v>0</v>
      </c>
      <c r="N4445" s="26">
        <f t="shared" si="547"/>
        <v>1</v>
      </c>
      <c r="O4445" s="26">
        <f t="shared" si="547"/>
        <v>1</v>
      </c>
      <c r="P4445" s="26">
        <f t="shared" si="547"/>
        <v>1</v>
      </c>
      <c r="Q4445" s="26">
        <f t="shared" si="547"/>
        <v>0</v>
      </c>
      <c r="R4445" s="26">
        <f t="shared" si="547"/>
        <v>0</v>
      </c>
      <c r="S4445" s="26">
        <f t="shared" si="547"/>
        <v>0</v>
      </c>
      <c r="T4445" s="26">
        <f t="shared" si="547"/>
        <v>0</v>
      </c>
      <c r="U4445" s="26">
        <f t="shared" si="547"/>
        <v>0</v>
      </c>
      <c r="V4445" s="26">
        <f t="shared" si="547"/>
        <v>0</v>
      </c>
      <c r="W4445" s="28">
        <f t="shared" si="547"/>
        <v>3</v>
      </c>
    </row>
    <row r="4446" spans="1:23" outlineLevel="2" x14ac:dyDescent="0.25">
      <c r="A4446" s="20" t="s">
        <v>1649</v>
      </c>
      <c r="B4446" s="20">
        <v>1002</v>
      </c>
      <c r="C4446" s="20" t="s">
        <v>58</v>
      </c>
      <c r="D4446" s="20">
        <v>1462</v>
      </c>
      <c r="E4446" s="20" t="s">
        <v>142</v>
      </c>
      <c r="F4446" s="20">
        <v>459</v>
      </c>
      <c r="G4446" s="20" t="s">
        <v>582</v>
      </c>
      <c r="L4446" s="23">
        <v>1</v>
      </c>
      <c r="W4446" s="28">
        <f t="shared" si="528"/>
        <v>1</v>
      </c>
    </row>
    <row r="4447" spans="1:23" outlineLevel="1" x14ac:dyDescent="0.25">
      <c r="A4447" s="24" t="s">
        <v>2207</v>
      </c>
      <c r="B4447" s="25"/>
      <c r="C4447" s="25"/>
      <c r="D4447" s="25"/>
      <c r="E4447" s="25"/>
      <c r="F4447" s="25"/>
      <c r="G4447" s="25"/>
      <c r="H4447" s="26">
        <f t="shared" ref="H4447:W4447" si="548">SUBTOTAL(9,H4446:H4446)</f>
        <v>0</v>
      </c>
      <c r="I4447" s="26">
        <f t="shared" si="548"/>
        <v>0</v>
      </c>
      <c r="J4447" s="26">
        <f t="shared" si="548"/>
        <v>0</v>
      </c>
      <c r="K4447" s="26">
        <f t="shared" si="548"/>
        <v>0</v>
      </c>
      <c r="L4447" s="26">
        <f t="shared" si="548"/>
        <v>1</v>
      </c>
      <c r="M4447" s="26">
        <f t="shared" si="548"/>
        <v>0</v>
      </c>
      <c r="N4447" s="26">
        <f t="shared" si="548"/>
        <v>0</v>
      </c>
      <c r="O4447" s="26">
        <f t="shared" si="548"/>
        <v>0</v>
      </c>
      <c r="P4447" s="26">
        <f t="shared" si="548"/>
        <v>0</v>
      </c>
      <c r="Q4447" s="26">
        <f t="shared" si="548"/>
        <v>0</v>
      </c>
      <c r="R4447" s="26">
        <f t="shared" si="548"/>
        <v>0</v>
      </c>
      <c r="S4447" s="26">
        <f t="shared" si="548"/>
        <v>0</v>
      </c>
      <c r="T4447" s="26">
        <f t="shared" si="548"/>
        <v>0</v>
      </c>
      <c r="U4447" s="26">
        <f t="shared" si="548"/>
        <v>0</v>
      </c>
      <c r="V4447" s="26">
        <f t="shared" si="548"/>
        <v>0</v>
      </c>
      <c r="W4447" s="28">
        <f t="shared" si="548"/>
        <v>1</v>
      </c>
    </row>
    <row r="4448" spans="1:23" outlineLevel="2" x14ac:dyDescent="0.25">
      <c r="A4448" s="20" t="s">
        <v>1650</v>
      </c>
      <c r="B4448" s="20">
        <v>464</v>
      </c>
      <c r="C4448" s="20" t="s">
        <v>906</v>
      </c>
      <c r="D4448" s="20">
        <v>38</v>
      </c>
      <c r="E4448" s="20" t="s">
        <v>26</v>
      </c>
      <c r="F4448" s="20">
        <v>39</v>
      </c>
      <c r="G4448" s="20" t="s">
        <v>280</v>
      </c>
      <c r="S4448" s="23">
        <v>1</v>
      </c>
      <c r="W4448" s="28">
        <f t="shared" si="528"/>
        <v>1</v>
      </c>
    </row>
    <row r="4449" spans="1:23" outlineLevel="2" x14ac:dyDescent="0.25">
      <c r="A4449" s="20" t="s">
        <v>1650</v>
      </c>
      <c r="B4449" s="20">
        <v>464</v>
      </c>
      <c r="C4449" s="20" t="s">
        <v>906</v>
      </c>
      <c r="D4449" s="20">
        <v>1047</v>
      </c>
      <c r="E4449" s="20" t="s">
        <v>54</v>
      </c>
      <c r="F4449" s="20">
        <v>1048</v>
      </c>
      <c r="G4449" s="20" t="s">
        <v>330</v>
      </c>
      <c r="O4449" s="23">
        <v>1</v>
      </c>
      <c r="Q4449" s="23">
        <v>1</v>
      </c>
      <c r="W4449" s="28">
        <f t="shared" si="528"/>
        <v>2</v>
      </c>
    </row>
    <row r="4450" spans="1:23" outlineLevel="2" x14ac:dyDescent="0.25">
      <c r="A4450" s="20" t="s">
        <v>1650</v>
      </c>
      <c r="B4450" s="20">
        <v>464</v>
      </c>
      <c r="C4450" s="20" t="s">
        <v>906</v>
      </c>
      <c r="D4450" s="20">
        <v>1197</v>
      </c>
      <c r="E4450" s="20" t="s">
        <v>239</v>
      </c>
      <c r="F4450" s="20">
        <v>1198</v>
      </c>
      <c r="G4450" s="20" t="s">
        <v>239</v>
      </c>
      <c r="S4450" s="23">
        <v>1</v>
      </c>
      <c r="W4450" s="28">
        <f t="shared" si="528"/>
        <v>1</v>
      </c>
    </row>
    <row r="4451" spans="1:23" outlineLevel="2" x14ac:dyDescent="0.25">
      <c r="A4451" s="20" t="s">
        <v>1650</v>
      </c>
      <c r="B4451" s="20">
        <v>464</v>
      </c>
      <c r="C4451" s="20" t="s">
        <v>906</v>
      </c>
      <c r="D4451" s="20">
        <v>389</v>
      </c>
      <c r="E4451" s="20" t="s">
        <v>118</v>
      </c>
      <c r="F4451" s="20">
        <v>390</v>
      </c>
      <c r="G4451" s="20" t="s">
        <v>436</v>
      </c>
      <c r="N4451" s="23">
        <v>2</v>
      </c>
      <c r="P4451" s="23">
        <v>2</v>
      </c>
      <c r="Q4451" s="23">
        <v>1</v>
      </c>
      <c r="W4451" s="28">
        <f t="shared" si="528"/>
        <v>5</v>
      </c>
    </row>
    <row r="4452" spans="1:23" outlineLevel="1" x14ac:dyDescent="0.25">
      <c r="A4452" s="24" t="s">
        <v>2208</v>
      </c>
      <c r="B4452" s="25"/>
      <c r="C4452" s="25"/>
      <c r="D4452" s="25"/>
      <c r="E4452" s="25"/>
      <c r="F4452" s="25"/>
      <c r="G4452" s="25"/>
      <c r="H4452" s="26">
        <f t="shared" ref="H4452:W4452" si="549">SUBTOTAL(9,H4448:H4451)</f>
        <v>0</v>
      </c>
      <c r="I4452" s="26">
        <f t="shared" si="549"/>
        <v>0</v>
      </c>
      <c r="J4452" s="26">
        <f t="shared" si="549"/>
        <v>0</v>
      </c>
      <c r="K4452" s="26">
        <f t="shared" si="549"/>
        <v>0</v>
      </c>
      <c r="L4452" s="26">
        <f t="shared" si="549"/>
        <v>0</v>
      </c>
      <c r="M4452" s="26">
        <f t="shared" si="549"/>
        <v>0</v>
      </c>
      <c r="N4452" s="26">
        <f t="shared" si="549"/>
        <v>2</v>
      </c>
      <c r="O4452" s="26">
        <f t="shared" si="549"/>
        <v>1</v>
      </c>
      <c r="P4452" s="26">
        <f t="shared" si="549"/>
        <v>2</v>
      </c>
      <c r="Q4452" s="26">
        <f t="shared" si="549"/>
        <v>2</v>
      </c>
      <c r="R4452" s="26">
        <f t="shared" si="549"/>
        <v>0</v>
      </c>
      <c r="S4452" s="26">
        <f t="shared" si="549"/>
        <v>2</v>
      </c>
      <c r="T4452" s="26">
        <f t="shared" si="549"/>
        <v>0</v>
      </c>
      <c r="U4452" s="26">
        <f t="shared" si="549"/>
        <v>0</v>
      </c>
      <c r="V4452" s="26">
        <f t="shared" si="549"/>
        <v>0</v>
      </c>
      <c r="W4452" s="28">
        <f t="shared" si="549"/>
        <v>9</v>
      </c>
    </row>
    <row r="4453" spans="1:23" outlineLevel="2" x14ac:dyDescent="0.25">
      <c r="A4453" s="20" t="s">
        <v>1651</v>
      </c>
      <c r="B4453" s="20">
        <v>1002</v>
      </c>
      <c r="C4453" s="20" t="s">
        <v>58</v>
      </c>
      <c r="D4453" s="20">
        <v>780</v>
      </c>
      <c r="E4453" s="20" t="s">
        <v>158</v>
      </c>
      <c r="F4453" s="20">
        <v>782</v>
      </c>
      <c r="G4453" s="20" t="s">
        <v>643</v>
      </c>
      <c r="Q4453" s="23">
        <v>1</v>
      </c>
      <c r="U4453" s="23">
        <v>1</v>
      </c>
      <c r="W4453" s="28">
        <f t="shared" si="528"/>
        <v>2</v>
      </c>
    </row>
    <row r="4454" spans="1:23" outlineLevel="1" x14ac:dyDescent="0.25">
      <c r="A4454" s="24" t="s">
        <v>2209</v>
      </c>
      <c r="B4454" s="25"/>
      <c r="C4454" s="25"/>
      <c r="D4454" s="25"/>
      <c r="E4454" s="25"/>
      <c r="F4454" s="25"/>
      <c r="G4454" s="25"/>
      <c r="H4454" s="26">
        <f t="shared" ref="H4454:W4454" si="550">SUBTOTAL(9,H4453:H4453)</f>
        <v>0</v>
      </c>
      <c r="I4454" s="26">
        <f t="shared" si="550"/>
        <v>0</v>
      </c>
      <c r="J4454" s="26">
        <f t="shared" si="550"/>
        <v>0</v>
      </c>
      <c r="K4454" s="26">
        <f t="shared" si="550"/>
        <v>0</v>
      </c>
      <c r="L4454" s="26">
        <f t="shared" si="550"/>
        <v>0</v>
      </c>
      <c r="M4454" s="26">
        <f t="shared" si="550"/>
        <v>0</v>
      </c>
      <c r="N4454" s="26">
        <f t="shared" si="550"/>
        <v>0</v>
      </c>
      <c r="O4454" s="26">
        <f t="shared" si="550"/>
        <v>0</v>
      </c>
      <c r="P4454" s="26">
        <f t="shared" si="550"/>
        <v>0</v>
      </c>
      <c r="Q4454" s="26">
        <f t="shared" si="550"/>
        <v>1</v>
      </c>
      <c r="R4454" s="26">
        <f t="shared" si="550"/>
        <v>0</v>
      </c>
      <c r="S4454" s="26">
        <f t="shared" si="550"/>
        <v>0</v>
      </c>
      <c r="T4454" s="26">
        <f t="shared" si="550"/>
        <v>0</v>
      </c>
      <c r="U4454" s="26">
        <f t="shared" si="550"/>
        <v>1</v>
      </c>
      <c r="V4454" s="26">
        <f t="shared" si="550"/>
        <v>0</v>
      </c>
      <c r="W4454" s="28">
        <f t="shared" si="550"/>
        <v>2</v>
      </c>
    </row>
    <row r="4455" spans="1:23" outlineLevel="2" x14ac:dyDescent="0.25">
      <c r="A4455" s="20" t="s">
        <v>1652</v>
      </c>
      <c r="B4455" s="20">
        <v>1508</v>
      </c>
      <c r="C4455" s="20" t="s">
        <v>127</v>
      </c>
      <c r="D4455" s="20">
        <v>28</v>
      </c>
      <c r="E4455" s="20" t="s">
        <v>25</v>
      </c>
      <c r="F4455" s="20">
        <v>37</v>
      </c>
      <c r="G4455" s="20" t="s">
        <v>274</v>
      </c>
      <c r="Q4455" s="23">
        <v>1</v>
      </c>
      <c r="W4455" s="28">
        <f t="shared" si="528"/>
        <v>1</v>
      </c>
    </row>
    <row r="4456" spans="1:23" outlineLevel="2" x14ac:dyDescent="0.25">
      <c r="A4456" s="20" t="s">
        <v>1652</v>
      </c>
      <c r="B4456" s="20">
        <v>1508</v>
      </c>
      <c r="C4456" s="20" t="s">
        <v>127</v>
      </c>
      <c r="D4456" s="20">
        <v>1672</v>
      </c>
      <c r="E4456" s="20" t="s">
        <v>94</v>
      </c>
      <c r="F4456" s="20">
        <v>1673</v>
      </c>
      <c r="G4456" s="20" t="s">
        <v>94</v>
      </c>
      <c r="Q4456" s="23">
        <v>1</v>
      </c>
      <c r="S4456" s="23">
        <v>2</v>
      </c>
      <c r="W4456" s="28">
        <f t="shared" si="528"/>
        <v>3</v>
      </c>
    </row>
    <row r="4457" spans="1:23" outlineLevel="2" x14ac:dyDescent="0.25">
      <c r="A4457" s="20" t="s">
        <v>1652</v>
      </c>
      <c r="B4457" s="20">
        <v>1508</v>
      </c>
      <c r="C4457" s="20" t="s">
        <v>127</v>
      </c>
      <c r="D4457" s="20">
        <v>1508</v>
      </c>
      <c r="E4457" s="20" t="s">
        <v>127</v>
      </c>
      <c r="F4457" s="20">
        <v>610</v>
      </c>
      <c r="G4457" s="20" t="s">
        <v>484</v>
      </c>
      <c r="M4457" s="23">
        <v>7</v>
      </c>
      <c r="N4457" s="23">
        <v>10</v>
      </c>
      <c r="O4457" s="23">
        <v>2</v>
      </c>
      <c r="W4457" s="28">
        <f t="shared" si="528"/>
        <v>19</v>
      </c>
    </row>
    <row r="4458" spans="1:23" outlineLevel="2" x14ac:dyDescent="0.25">
      <c r="A4458" s="20" t="s">
        <v>1652</v>
      </c>
      <c r="B4458" s="20">
        <v>1508</v>
      </c>
      <c r="C4458" s="20" t="s">
        <v>127</v>
      </c>
      <c r="D4458" s="20">
        <v>1508</v>
      </c>
      <c r="E4458" s="20" t="s">
        <v>127</v>
      </c>
      <c r="F4458" s="20">
        <v>609</v>
      </c>
      <c r="G4458" s="20" t="s">
        <v>486</v>
      </c>
      <c r="S4458" s="23">
        <v>5</v>
      </c>
      <c r="T4458" s="23">
        <v>10</v>
      </c>
      <c r="U4458" s="23">
        <v>2</v>
      </c>
      <c r="V4458" s="23">
        <v>6</v>
      </c>
      <c r="W4458" s="28">
        <f t="shared" si="528"/>
        <v>23</v>
      </c>
    </row>
    <row r="4459" spans="1:23" outlineLevel="2" x14ac:dyDescent="0.25">
      <c r="A4459" s="20" t="s">
        <v>1652</v>
      </c>
      <c r="B4459" s="20">
        <v>1508</v>
      </c>
      <c r="C4459" s="20" t="s">
        <v>127</v>
      </c>
      <c r="D4459" s="20">
        <v>1508</v>
      </c>
      <c r="E4459" s="20" t="s">
        <v>127</v>
      </c>
      <c r="F4459" s="20">
        <v>608</v>
      </c>
      <c r="G4459" s="20" t="s">
        <v>487</v>
      </c>
      <c r="P4459" s="23">
        <v>6</v>
      </c>
      <c r="Q4459" s="23">
        <v>6</v>
      </c>
      <c r="R4459" s="23">
        <v>2</v>
      </c>
      <c r="W4459" s="28">
        <f t="shared" si="528"/>
        <v>14</v>
      </c>
    </row>
    <row r="4460" spans="1:23" outlineLevel="2" x14ac:dyDescent="0.25">
      <c r="A4460" s="20" t="s">
        <v>1652</v>
      </c>
      <c r="B4460" s="20">
        <v>1508</v>
      </c>
      <c r="C4460" s="20" t="s">
        <v>127</v>
      </c>
      <c r="D4460" s="20">
        <v>1508</v>
      </c>
      <c r="E4460" s="20" t="s">
        <v>127</v>
      </c>
      <c r="F4460" s="20">
        <v>607</v>
      </c>
      <c r="G4460" s="20" t="s">
        <v>488</v>
      </c>
      <c r="H4460" s="23">
        <v>4</v>
      </c>
      <c r="I4460" s="23">
        <v>1</v>
      </c>
      <c r="J4460" s="23">
        <v>7</v>
      </c>
      <c r="K4460" s="23">
        <v>4</v>
      </c>
      <c r="L4460" s="23">
        <v>3</v>
      </c>
      <c r="W4460" s="28">
        <f t="shared" ref="W4460:W4531" si="551">SUM(H4460:V4460)</f>
        <v>19</v>
      </c>
    </row>
    <row r="4461" spans="1:23" outlineLevel="2" x14ac:dyDescent="0.25">
      <c r="A4461" s="20" t="s">
        <v>1652</v>
      </c>
      <c r="B4461" s="20">
        <v>1508</v>
      </c>
      <c r="C4461" s="20" t="s">
        <v>127</v>
      </c>
      <c r="D4461" s="20">
        <v>480</v>
      </c>
      <c r="E4461" s="20" t="s">
        <v>208</v>
      </c>
      <c r="F4461" s="20">
        <v>482</v>
      </c>
      <c r="G4461" s="20" t="s">
        <v>810</v>
      </c>
      <c r="S4461" s="23">
        <v>1</v>
      </c>
      <c r="W4461" s="28">
        <f t="shared" si="551"/>
        <v>1</v>
      </c>
    </row>
    <row r="4462" spans="1:23" outlineLevel="1" x14ac:dyDescent="0.25">
      <c r="A4462" s="24" t="s">
        <v>2210</v>
      </c>
      <c r="B4462" s="25"/>
      <c r="C4462" s="25"/>
      <c r="D4462" s="25"/>
      <c r="E4462" s="25"/>
      <c r="F4462" s="25"/>
      <c r="G4462" s="25"/>
      <c r="H4462" s="26">
        <f t="shared" ref="H4462:W4462" si="552">SUBTOTAL(9,H4455:H4461)</f>
        <v>4</v>
      </c>
      <c r="I4462" s="26">
        <f t="shared" si="552"/>
        <v>1</v>
      </c>
      <c r="J4462" s="26">
        <f t="shared" si="552"/>
        <v>7</v>
      </c>
      <c r="K4462" s="26">
        <f t="shared" si="552"/>
        <v>4</v>
      </c>
      <c r="L4462" s="26">
        <f t="shared" si="552"/>
        <v>3</v>
      </c>
      <c r="M4462" s="26">
        <f t="shared" si="552"/>
        <v>7</v>
      </c>
      <c r="N4462" s="26">
        <f t="shared" si="552"/>
        <v>10</v>
      </c>
      <c r="O4462" s="26">
        <f t="shared" si="552"/>
        <v>2</v>
      </c>
      <c r="P4462" s="26">
        <f t="shared" si="552"/>
        <v>6</v>
      </c>
      <c r="Q4462" s="26">
        <f t="shared" si="552"/>
        <v>8</v>
      </c>
      <c r="R4462" s="26">
        <f t="shared" si="552"/>
        <v>2</v>
      </c>
      <c r="S4462" s="26">
        <f t="shared" si="552"/>
        <v>8</v>
      </c>
      <c r="T4462" s="26">
        <f t="shared" si="552"/>
        <v>10</v>
      </c>
      <c r="U4462" s="26">
        <f t="shared" si="552"/>
        <v>2</v>
      </c>
      <c r="V4462" s="26">
        <f t="shared" si="552"/>
        <v>6</v>
      </c>
      <c r="W4462" s="28">
        <f t="shared" si="552"/>
        <v>80</v>
      </c>
    </row>
    <row r="4463" spans="1:23" outlineLevel="2" x14ac:dyDescent="0.25">
      <c r="A4463" s="20" t="s">
        <v>1653</v>
      </c>
      <c r="B4463" s="20">
        <v>465</v>
      </c>
      <c r="C4463" s="20" t="s">
        <v>907</v>
      </c>
      <c r="D4463" s="20">
        <v>626</v>
      </c>
      <c r="E4463" s="20" t="s">
        <v>187</v>
      </c>
      <c r="F4463" s="20">
        <v>627</v>
      </c>
      <c r="G4463" s="20" t="s">
        <v>760</v>
      </c>
      <c r="O4463" s="23">
        <v>1</v>
      </c>
      <c r="Q4463" s="23">
        <v>1</v>
      </c>
      <c r="T4463" s="23">
        <v>1</v>
      </c>
      <c r="W4463" s="28">
        <f t="shared" si="551"/>
        <v>3</v>
      </c>
    </row>
    <row r="4464" spans="1:23" outlineLevel="1" x14ac:dyDescent="0.25">
      <c r="A4464" s="24" t="s">
        <v>2211</v>
      </c>
      <c r="B4464" s="25"/>
      <c r="C4464" s="25"/>
      <c r="D4464" s="25"/>
      <c r="E4464" s="25"/>
      <c r="F4464" s="25"/>
      <c r="G4464" s="25"/>
      <c r="H4464" s="26">
        <f t="shared" ref="H4464:W4464" si="553">SUBTOTAL(9,H4463:H4463)</f>
        <v>0</v>
      </c>
      <c r="I4464" s="26">
        <f t="shared" si="553"/>
        <v>0</v>
      </c>
      <c r="J4464" s="26">
        <f t="shared" si="553"/>
        <v>0</v>
      </c>
      <c r="K4464" s="26">
        <f t="shared" si="553"/>
        <v>0</v>
      </c>
      <c r="L4464" s="26">
        <f t="shared" si="553"/>
        <v>0</v>
      </c>
      <c r="M4464" s="26">
        <f t="shared" si="553"/>
        <v>0</v>
      </c>
      <c r="N4464" s="26">
        <f t="shared" si="553"/>
        <v>0</v>
      </c>
      <c r="O4464" s="26">
        <f t="shared" si="553"/>
        <v>1</v>
      </c>
      <c r="P4464" s="26">
        <f t="shared" si="553"/>
        <v>0</v>
      </c>
      <c r="Q4464" s="26">
        <f t="shared" si="553"/>
        <v>1</v>
      </c>
      <c r="R4464" s="26">
        <f t="shared" si="553"/>
        <v>0</v>
      </c>
      <c r="S4464" s="26">
        <f t="shared" si="553"/>
        <v>0</v>
      </c>
      <c r="T4464" s="26">
        <f t="shared" si="553"/>
        <v>1</v>
      </c>
      <c r="U4464" s="26">
        <f t="shared" si="553"/>
        <v>0</v>
      </c>
      <c r="V4464" s="26">
        <f t="shared" si="553"/>
        <v>0</v>
      </c>
      <c r="W4464" s="28">
        <f t="shared" si="553"/>
        <v>3</v>
      </c>
    </row>
    <row r="4465" spans="1:23" outlineLevel="2" x14ac:dyDescent="0.25">
      <c r="A4465" s="20" t="s">
        <v>1654</v>
      </c>
      <c r="B4465" s="20">
        <v>1452</v>
      </c>
      <c r="C4465" s="20" t="s">
        <v>131</v>
      </c>
      <c r="D4465" s="20">
        <v>1067</v>
      </c>
      <c r="E4465" s="20" t="s">
        <v>97</v>
      </c>
      <c r="F4465" s="20">
        <v>1068</v>
      </c>
      <c r="G4465" s="20" t="s">
        <v>97</v>
      </c>
      <c r="S4465" s="23">
        <v>1</v>
      </c>
      <c r="U4465" s="23">
        <v>1</v>
      </c>
      <c r="V4465" s="23">
        <v>1</v>
      </c>
      <c r="W4465" s="28">
        <f t="shared" si="551"/>
        <v>3</v>
      </c>
    </row>
    <row r="4466" spans="1:23" outlineLevel="2" x14ac:dyDescent="0.25">
      <c r="A4466" s="20" t="s">
        <v>1654</v>
      </c>
      <c r="B4466" s="20">
        <v>1452</v>
      </c>
      <c r="C4466" s="20" t="s">
        <v>131</v>
      </c>
      <c r="D4466" s="20">
        <v>1452</v>
      </c>
      <c r="E4466" s="20" t="s">
        <v>131</v>
      </c>
      <c r="F4466" s="20">
        <v>834</v>
      </c>
      <c r="G4466" s="20" t="s">
        <v>510</v>
      </c>
      <c r="J4466" s="23">
        <v>1</v>
      </c>
      <c r="M4466" s="23">
        <v>1</v>
      </c>
      <c r="W4466" s="28">
        <f t="shared" si="551"/>
        <v>2</v>
      </c>
    </row>
    <row r="4467" spans="1:23" outlineLevel="2" x14ac:dyDescent="0.25">
      <c r="A4467" s="20" t="s">
        <v>1654</v>
      </c>
      <c r="B4467" s="20">
        <v>1452</v>
      </c>
      <c r="C4467" s="20" t="s">
        <v>131</v>
      </c>
      <c r="D4467" s="20">
        <v>1452</v>
      </c>
      <c r="E4467" s="20" t="s">
        <v>131</v>
      </c>
      <c r="F4467" s="20">
        <v>586</v>
      </c>
      <c r="G4467" s="20" t="s">
        <v>511</v>
      </c>
      <c r="L4467" s="23">
        <v>1</v>
      </c>
      <c r="W4467" s="28">
        <f t="shared" si="551"/>
        <v>1</v>
      </c>
    </row>
    <row r="4468" spans="1:23" outlineLevel="2" x14ac:dyDescent="0.25">
      <c r="A4468" s="20" t="s">
        <v>1654</v>
      </c>
      <c r="B4468" s="20">
        <v>1452</v>
      </c>
      <c r="C4468" s="20" t="s">
        <v>131</v>
      </c>
      <c r="D4468" s="20">
        <v>1452</v>
      </c>
      <c r="E4468" s="20" t="s">
        <v>131</v>
      </c>
      <c r="F4468" s="20">
        <v>836</v>
      </c>
      <c r="G4468" s="20" t="s">
        <v>512</v>
      </c>
      <c r="J4468" s="23">
        <v>24</v>
      </c>
      <c r="K4468" s="23">
        <v>32</v>
      </c>
      <c r="L4468" s="23">
        <v>30</v>
      </c>
      <c r="M4468" s="23">
        <v>25</v>
      </c>
      <c r="N4468" s="23">
        <v>26</v>
      </c>
      <c r="W4468" s="28">
        <f t="shared" si="551"/>
        <v>137</v>
      </c>
    </row>
    <row r="4469" spans="1:23" outlineLevel="2" x14ac:dyDescent="0.25">
      <c r="A4469" s="20" t="s">
        <v>1654</v>
      </c>
      <c r="B4469" s="20">
        <v>1452</v>
      </c>
      <c r="C4469" s="20" t="s">
        <v>131</v>
      </c>
      <c r="D4469" s="20">
        <v>1452</v>
      </c>
      <c r="E4469" s="20" t="s">
        <v>131</v>
      </c>
      <c r="F4469" s="20">
        <v>1454</v>
      </c>
      <c r="G4469" s="20" t="s">
        <v>513</v>
      </c>
      <c r="T4469" s="23">
        <v>32</v>
      </c>
      <c r="U4469" s="23">
        <v>25</v>
      </c>
      <c r="V4469" s="23">
        <v>23</v>
      </c>
      <c r="W4469" s="28">
        <f t="shared" si="551"/>
        <v>80</v>
      </c>
    </row>
    <row r="4470" spans="1:23" outlineLevel="2" x14ac:dyDescent="0.25">
      <c r="A4470" s="20" t="s">
        <v>1654</v>
      </c>
      <c r="B4470" s="20">
        <v>1452</v>
      </c>
      <c r="C4470" s="20" t="s">
        <v>131</v>
      </c>
      <c r="D4470" s="20">
        <v>1452</v>
      </c>
      <c r="E4470" s="20" t="s">
        <v>131</v>
      </c>
      <c r="F4470" s="20">
        <v>1453</v>
      </c>
      <c r="G4470" s="20" t="s">
        <v>514</v>
      </c>
      <c r="R4470" s="23">
        <v>23</v>
      </c>
      <c r="S4470" s="23">
        <v>24</v>
      </c>
      <c r="W4470" s="28">
        <f t="shared" si="551"/>
        <v>47</v>
      </c>
    </row>
    <row r="4471" spans="1:23" outlineLevel="2" x14ac:dyDescent="0.25">
      <c r="A4471" s="20" t="s">
        <v>1654</v>
      </c>
      <c r="B4471" s="20">
        <v>1452</v>
      </c>
      <c r="C4471" s="20" t="s">
        <v>131</v>
      </c>
      <c r="D4471" s="20">
        <v>1452</v>
      </c>
      <c r="E4471" s="20" t="s">
        <v>131</v>
      </c>
      <c r="F4471" s="20">
        <v>581</v>
      </c>
      <c r="G4471" s="20" t="s">
        <v>515</v>
      </c>
      <c r="H4471" s="23">
        <v>9</v>
      </c>
      <c r="N4471" s="23">
        <v>1</v>
      </c>
      <c r="W4471" s="28">
        <f t="shared" si="551"/>
        <v>10</v>
      </c>
    </row>
    <row r="4472" spans="1:23" outlineLevel="2" x14ac:dyDescent="0.25">
      <c r="A4472" s="20" t="s">
        <v>1654</v>
      </c>
      <c r="B4472" s="20">
        <v>1452</v>
      </c>
      <c r="C4472" s="20" t="s">
        <v>131</v>
      </c>
      <c r="D4472" s="20">
        <v>1452</v>
      </c>
      <c r="E4472" s="20" t="s">
        <v>131</v>
      </c>
      <c r="F4472" s="20">
        <v>585</v>
      </c>
      <c r="G4472" s="20" t="s">
        <v>516</v>
      </c>
      <c r="O4472" s="23">
        <v>1</v>
      </c>
      <c r="P4472" s="23">
        <v>2</v>
      </c>
      <c r="Q4472" s="23">
        <v>3</v>
      </c>
      <c r="W4472" s="28">
        <f t="shared" si="551"/>
        <v>6</v>
      </c>
    </row>
    <row r="4473" spans="1:23" outlineLevel="2" x14ac:dyDescent="0.25">
      <c r="A4473" s="20" t="s">
        <v>1654</v>
      </c>
      <c r="B4473" s="20">
        <v>1452</v>
      </c>
      <c r="C4473" s="20" t="s">
        <v>131</v>
      </c>
      <c r="D4473" s="20">
        <v>1452</v>
      </c>
      <c r="E4473" s="20" t="s">
        <v>131</v>
      </c>
      <c r="F4473" s="20">
        <v>583</v>
      </c>
      <c r="G4473" s="20" t="s">
        <v>517</v>
      </c>
      <c r="K4473" s="23">
        <v>1</v>
      </c>
      <c r="L4473" s="23">
        <v>1</v>
      </c>
      <c r="M4473" s="23">
        <v>2</v>
      </c>
      <c r="W4473" s="28">
        <f t="shared" si="551"/>
        <v>4</v>
      </c>
    </row>
    <row r="4474" spans="1:23" outlineLevel="2" x14ac:dyDescent="0.25">
      <c r="A4474" s="20" t="s">
        <v>1654</v>
      </c>
      <c r="B4474" s="20">
        <v>1452</v>
      </c>
      <c r="C4474" s="20" t="s">
        <v>131</v>
      </c>
      <c r="D4474" s="20">
        <v>1452</v>
      </c>
      <c r="E4474" s="20" t="s">
        <v>131</v>
      </c>
      <c r="F4474" s="20">
        <v>838</v>
      </c>
      <c r="G4474" s="20" t="s">
        <v>518</v>
      </c>
      <c r="O4474" s="23">
        <v>35</v>
      </c>
      <c r="P4474" s="23">
        <v>23</v>
      </c>
      <c r="Q4474" s="23">
        <v>27</v>
      </c>
      <c r="W4474" s="28">
        <f t="shared" si="551"/>
        <v>85</v>
      </c>
    </row>
    <row r="4475" spans="1:23" outlineLevel="2" x14ac:dyDescent="0.25">
      <c r="A4475" s="20" t="s">
        <v>1654</v>
      </c>
      <c r="B4475" s="20">
        <v>1452</v>
      </c>
      <c r="C4475" s="20" t="s">
        <v>131</v>
      </c>
      <c r="D4475" s="20">
        <v>703</v>
      </c>
      <c r="E4475" s="20" t="s">
        <v>145</v>
      </c>
      <c r="F4475" s="20">
        <v>705</v>
      </c>
      <c r="G4475" s="20" t="s">
        <v>594</v>
      </c>
      <c r="Q4475" s="23">
        <v>1</v>
      </c>
      <c r="W4475" s="28">
        <f t="shared" si="551"/>
        <v>1</v>
      </c>
    </row>
    <row r="4476" spans="1:23" outlineLevel="2" x14ac:dyDescent="0.25">
      <c r="A4476" s="20" t="s">
        <v>1654</v>
      </c>
      <c r="B4476" s="20">
        <v>1452</v>
      </c>
      <c r="C4476" s="20" t="s">
        <v>131</v>
      </c>
      <c r="D4476" s="20">
        <v>765</v>
      </c>
      <c r="E4476" s="20" t="s">
        <v>156</v>
      </c>
      <c r="F4476" s="20">
        <v>773</v>
      </c>
      <c r="G4476" s="20" t="s">
        <v>634</v>
      </c>
      <c r="R4476" s="23">
        <v>1</v>
      </c>
      <c r="W4476" s="28">
        <f t="shared" si="551"/>
        <v>1</v>
      </c>
    </row>
    <row r="4477" spans="1:23" outlineLevel="2" x14ac:dyDescent="0.25">
      <c r="A4477" s="20" t="s">
        <v>1654</v>
      </c>
      <c r="B4477" s="20">
        <v>1452</v>
      </c>
      <c r="C4477" s="20" t="s">
        <v>131</v>
      </c>
      <c r="D4477" s="20">
        <v>765</v>
      </c>
      <c r="E4477" s="20" t="s">
        <v>156</v>
      </c>
      <c r="F4477" s="20">
        <v>770</v>
      </c>
      <c r="G4477" s="20" t="s">
        <v>635</v>
      </c>
      <c r="S4477" s="23">
        <v>2</v>
      </c>
      <c r="W4477" s="28">
        <f t="shared" si="551"/>
        <v>2</v>
      </c>
    </row>
    <row r="4478" spans="1:23" outlineLevel="2" x14ac:dyDescent="0.25">
      <c r="A4478" s="20" t="s">
        <v>1654</v>
      </c>
      <c r="B4478" s="20">
        <v>1452</v>
      </c>
      <c r="C4478" s="20" t="s">
        <v>131</v>
      </c>
      <c r="D4478" s="20">
        <v>765</v>
      </c>
      <c r="E4478" s="20" t="s">
        <v>156</v>
      </c>
      <c r="F4478" s="20">
        <v>771</v>
      </c>
      <c r="G4478" s="20" t="s">
        <v>639</v>
      </c>
      <c r="P4478" s="23">
        <v>1</v>
      </c>
      <c r="W4478" s="28">
        <f t="shared" si="551"/>
        <v>1</v>
      </c>
    </row>
    <row r="4479" spans="1:23" outlineLevel="2" x14ac:dyDescent="0.25">
      <c r="A4479" s="20" t="s">
        <v>1654</v>
      </c>
      <c r="B4479" s="20">
        <v>1452</v>
      </c>
      <c r="C4479" s="20" t="s">
        <v>131</v>
      </c>
      <c r="D4479" s="20">
        <v>1738</v>
      </c>
      <c r="E4479" s="20" t="s">
        <v>202</v>
      </c>
      <c r="F4479" s="20">
        <v>835</v>
      </c>
      <c r="G4479" s="20" t="s">
        <v>801</v>
      </c>
      <c r="Q4479" s="23">
        <v>1</v>
      </c>
      <c r="W4479" s="28">
        <f t="shared" si="551"/>
        <v>1</v>
      </c>
    </row>
    <row r="4480" spans="1:23" outlineLevel="1" x14ac:dyDescent="0.25">
      <c r="A4480" s="24" t="s">
        <v>2212</v>
      </c>
      <c r="B4480" s="25"/>
      <c r="C4480" s="25"/>
      <c r="D4480" s="25"/>
      <c r="E4480" s="25"/>
      <c r="F4480" s="25"/>
      <c r="G4480" s="25"/>
      <c r="H4480" s="26">
        <f t="shared" ref="H4480:W4480" si="554">SUBTOTAL(9,H4465:H4479)</f>
        <v>9</v>
      </c>
      <c r="I4480" s="26">
        <f t="shared" si="554"/>
        <v>0</v>
      </c>
      <c r="J4480" s="26">
        <f t="shared" si="554"/>
        <v>25</v>
      </c>
      <c r="K4480" s="26">
        <f t="shared" si="554"/>
        <v>33</v>
      </c>
      <c r="L4480" s="26">
        <f t="shared" si="554"/>
        <v>32</v>
      </c>
      <c r="M4480" s="26">
        <f t="shared" si="554"/>
        <v>28</v>
      </c>
      <c r="N4480" s="26">
        <f t="shared" si="554"/>
        <v>27</v>
      </c>
      <c r="O4480" s="26">
        <f t="shared" si="554"/>
        <v>36</v>
      </c>
      <c r="P4480" s="26">
        <f t="shared" si="554"/>
        <v>26</v>
      </c>
      <c r="Q4480" s="26">
        <f t="shared" si="554"/>
        <v>32</v>
      </c>
      <c r="R4480" s="26">
        <f t="shared" si="554"/>
        <v>24</v>
      </c>
      <c r="S4480" s="26">
        <f t="shared" si="554"/>
        <v>27</v>
      </c>
      <c r="T4480" s="26">
        <f t="shared" si="554"/>
        <v>32</v>
      </c>
      <c r="U4480" s="26">
        <f t="shared" si="554"/>
        <v>26</v>
      </c>
      <c r="V4480" s="26">
        <f t="shared" si="554"/>
        <v>24</v>
      </c>
      <c r="W4480" s="28">
        <f t="shared" si="554"/>
        <v>381</v>
      </c>
    </row>
    <row r="4481" spans="1:23" outlineLevel="2" x14ac:dyDescent="0.25">
      <c r="A4481" s="20" t="s">
        <v>1655</v>
      </c>
      <c r="B4481" s="20">
        <v>561</v>
      </c>
      <c r="C4481" s="20" t="s">
        <v>121</v>
      </c>
      <c r="D4481" s="20">
        <v>561</v>
      </c>
      <c r="E4481" s="20" t="s">
        <v>121</v>
      </c>
      <c r="F4481" s="20">
        <v>562</v>
      </c>
      <c r="G4481" s="20" t="s">
        <v>454</v>
      </c>
      <c r="O4481" s="23">
        <v>1</v>
      </c>
      <c r="W4481" s="28">
        <f t="shared" si="551"/>
        <v>1</v>
      </c>
    </row>
    <row r="4482" spans="1:23" outlineLevel="2" x14ac:dyDescent="0.25">
      <c r="A4482" s="20" t="s">
        <v>1655</v>
      </c>
      <c r="B4482" s="20">
        <v>561</v>
      </c>
      <c r="C4482" s="20" t="s">
        <v>121</v>
      </c>
      <c r="D4482" s="20">
        <v>561</v>
      </c>
      <c r="E4482" s="20" t="s">
        <v>121</v>
      </c>
      <c r="F4482" s="20">
        <v>568</v>
      </c>
      <c r="G4482" s="20" t="s">
        <v>455</v>
      </c>
      <c r="J4482" s="23">
        <v>4</v>
      </c>
      <c r="K4482" s="23">
        <v>6</v>
      </c>
      <c r="L4482" s="23">
        <v>9</v>
      </c>
      <c r="M4482" s="23">
        <v>11</v>
      </c>
      <c r="N4482" s="23">
        <v>5</v>
      </c>
      <c r="O4482" s="23">
        <v>10</v>
      </c>
      <c r="W4482" s="28">
        <f t="shared" si="551"/>
        <v>45</v>
      </c>
    </row>
    <row r="4483" spans="1:23" outlineLevel="2" x14ac:dyDescent="0.25">
      <c r="A4483" s="20" t="s">
        <v>1655</v>
      </c>
      <c r="B4483" s="20">
        <v>561</v>
      </c>
      <c r="C4483" s="20" t="s">
        <v>121</v>
      </c>
      <c r="D4483" s="20">
        <v>561</v>
      </c>
      <c r="E4483" s="20" t="s">
        <v>121</v>
      </c>
      <c r="F4483" s="20">
        <v>567</v>
      </c>
      <c r="G4483" s="20" t="s">
        <v>456</v>
      </c>
      <c r="S4483" s="23">
        <v>6</v>
      </c>
      <c r="T4483" s="23">
        <v>16</v>
      </c>
      <c r="U4483" s="23">
        <v>8</v>
      </c>
      <c r="V4483" s="23">
        <v>15</v>
      </c>
      <c r="W4483" s="28">
        <f t="shared" si="551"/>
        <v>45</v>
      </c>
    </row>
    <row r="4484" spans="1:23" outlineLevel="2" x14ac:dyDescent="0.25">
      <c r="A4484" s="20" t="s">
        <v>1655</v>
      </c>
      <c r="B4484" s="20">
        <v>561</v>
      </c>
      <c r="C4484" s="20" t="s">
        <v>121</v>
      </c>
      <c r="D4484" s="20">
        <v>561</v>
      </c>
      <c r="E4484" s="20" t="s">
        <v>121</v>
      </c>
      <c r="F4484" s="20">
        <v>569</v>
      </c>
      <c r="G4484" s="20" t="s">
        <v>457</v>
      </c>
      <c r="P4484" s="23">
        <v>12</v>
      </c>
      <c r="Q4484" s="23">
        <v>9</v>
      </c>
      <c r="R4484" s="23">
        <v>10</v>
      </c>
      <c r="W4484" s="28">
        <f t="shared" si="551"/>
        <v>31</v>
      </c>
    </row>
    <row r="4485" spans="1:23" outlineLevel="2" x14ac:dyDescent="0.25">
      <c r="A4485" s="20" t="s">
        <v>1655</v>
      </c>
      <c r="B4485" s="20">
        <v>561</v>
      </c>
      <c r="C4485" s="20" t="s">
        <v>121</v>
      </c>
      <c r="D4485" s="20">
        <v>561</v>
      </c>
      <c r="E4485" s="20" t="s">
        <v>121</v>
      </c>
      <c r="F4485" s="20">
        <v>565</v>
      </c>
      <c r="G4485" s="20" t="s">
        <v>458</v>
      </c>
      <c r="J4485" s="23">
        <v>2</v>
      </c>
      <c r="L4485" s="23">
        <v>2</v>
      </c>
      <c r="W4485" s="28">
        <f t="shared" si="551"/>
        <v>4</v>
      </c>
    </row>
    <row r="4486" spans="1:23" outlineLevel="2" x14ac:dyDescent="0.25">
      <c r="A4486" s="20" t="s">
        <v>1655</v>
      </c>
      <c r="B4486" s="20">
        <v>561</v>
      </c>
      <c r="C4486" s="20" t="s">
        <v>121</v>
      </c>
      <c r="D4486" s="20">
        <v>561</v>
      </c>
      <c r="E4486" s="20" t="s">
        <v>121</v>
      </c>
      <c r="F4486" s="20">
        <v>566</v>
      </c>
      <c r="G4486" s="20" t="s">
        <v>459</v>
      </c>
      <c r="H4486" s="23">
        <v>3</v>
      </c>
      <c r="W4486" s="28">
        <f t="shared" si="551"/>
        <v>3</v>
      </c>
    </row>
    <row r="4487" spans="1:23" outlineLevel="1" x14ac:dyDescent="0.25">
      <c r="A4487" s="24" t="s">
        <v>2213</v>
      </c>
      <c r="B4487" s="25"/>
      <c r="C4487" s="25"/>
      <c r="D4487" s="25"/>
      <c r="E4487" s="25"/>
      <c r="F4487" s="25"/>
      <c r="G4487" s="25"/>
      <c r="H4487" s="26">
        <f t="shared" ref="H4487:W4487" si="555">SUBTOTAL(9,H4481:H4486)</f>
        <v>3</v>
      </c>
      <c r="I4487" s="26">
        <f t="shared" si="555"/>
        <v>0</v>
      </c>
      <c r="J4487" s="26">
        <f t="shared" si="555"/>
        <v>6</v>
      </c>
      <c r="K4487" s="26">
        <f t="shared" si="555"/>
        <v>6</v>
      </c>
      <c r="L4487" s="26">
        <f t="shared" si="555"/>
        <v>11</v>
      </c>
      <c r="M4487" s="26">
        <f t="shared" si="555"/>
        <v>11</v>
      </c>
      <c r="N4487" s="26">
        <f t="shared" si="555"/>
        <v>5</v>
      </c>
      <c r="O4487" s="26">
        <f t="shared" si="555"/>
        <v>11</v>
      </c>
      <c r="P4487" s="26">
        <f t="shared" si="555"/>
        <v>12</v>
      </c>
      <c r="Q4487" s="26">
        <f t="shared" si="555"/>
        <v>9</v>
      </c>
      <c r="R4487" s="26">
        <f t="shared" si="555"/>
        <v>10</v>
      </c>
      <c r="S4487" s="26">
        <f t="shared" si="555"/>
        <v>6</v>
      </c>
      <c r="T4487" s="26">
        <f t="shared" si="555"/>
        <v>16</v>
      </c>
      <c r="U4487" s="26">
        <f t="shared" si="555"/>
        <v>8</v>
      </c>
      <c r="V4487" s="26">
        <f t="shared" si="555"/>
        <v>15</v>
      </c>
      <c r="W4487" s="28">
        <f t="shared" si="555"/>
        <v>129</v>
      </c>
    </row>
    <row r="4488" spans="1:23" outlineLevel="2" x14ac:dyDescent="0.25">
      <c r="A4488" s="20" t="s">
        <v>1656</v>
      </c>
      <c r="B4488" s="20">
        <v>1047</v>
      </c>
      <c r="C4488" s="20" t="s">
        <v>54</v>
      </c>
      <c r="D4488" s="20">
        <v>38</v>
      </c>
      <c r="E4488" s="20" t="s">
        <v>26</v>
      </c>
      <c r="F4488" s="20">
        <v>39</v>
      </c>
      <c r="G4488" s="20" t="s">
        <v>280</v>
      </c>
      <c r="S4488" s="23">
        <v>1</v>
      </c>
      <c r="U4488" s="23">
        <v>1</v>
      </c>
      <c r="V4488" s="23">
        <v>2</v>
      </c>
      <c r="W4488" s="28">
        <f t="shared" si="551"/>
        <v>4</v>
      </c>
    </row>
    <row r="4489" spans="1:23" outlineLevel="2" x14ac:dyDescent="0.25">
      <c r="A4489" s="20" t="s">
        <v>1656</v>
      </c>
      <c r="B4489" s="20">
        <v>1047</v>
      </c>
      <c r="C4489" s="20" t="s">
        <v>54</v>
      </c>
      <c r="D4489" s="20">
        <v>108</v>
      </c>
      <c r="E4489" s="20" t="s">
        <v>39</v>
      </c>
      <c r="F4489" s="20">
        <v>111</v>
      </c>
      <c r="G4489" s="20" t="s">
        <v>312</v>
      </c>
      <c r="Q4489" s="23">
        <v>1</v>
      </c>
      <c r="W4489" s="28">
        <f t="shared" si="551"/>
        <v>1</v>
      </c>
    </row>
    <row r="4490" spans="1:23" outlineLevel="2" x14ac:dyDescent="0.25">
      <c r="A4490" s="20" t="s">
        <v>1656</v>
      </c>
      <c r="B4490" s="20">
        <v>1047</v>
      </c>
      <c r="C4490" s="20" t="s">
        <v>54</v>
      </c>
      <c r="D4490" s="20">
        <v>1047</v>
      </c>
      <c r="E4490" s="20" t="s">
        <v>54</v>
      </c>
      <c r="F4490" s="20">
        <v>1048</v>
      </c>
      <c r="G4490" s="20" t="s">
        <v>330</v>
      </c>
      <c r="J4490" s="23">
        <v>1</v>
      </c>
      <c r="M4490" s="23">
        <v>2</v>
      </c>
      <c r="N4490" s="23">
        <v>3</v>
      </c>
      <c r="P4490" s="23">
        <v>1</v>
      </c>
      <c r="Q4490" s="23">
        <v>2</v>
      </c>
      <c r="R4490" s="23">
        <v>2</v>
      </c>
      <c r="W4490" s="28">
        <f t="shared" si="551"/>
        <v>11</v>
      </c>
    </row>
    <row r="4491" spans="1:23" outlineLevel="2" x14ac:dyDescent="0.25">
      <c r="A4491" s="20" t="s">
        <v>1656</v>
      </c>
      <c r="B4491" s="20">
        <v>1047</v>
      </c>
      <c r="C4491" s="20" t="s">
        <v>54</v>
      </c>
      <c r="D4491" s="20">
        <v>1197</v>
      </c>
      <c r="E4491" s="20" t="s">
        <v>239</v>
      </c>
      <c r="F4491" s="20">
        <v>1198</v>
      </c>
      <c r="G4491" s="20" t="s">
        <v>239</v>
      </c>
      <c r="S4491" s="23">
        <v>1</v>
      </c>
      <c r="T4491" s="23">
        <v>3</v>
      </c>
      <c r="U4491" s="23">
        <v>2</v>
      </c>
      <c r="W4491" s="28">
        <f t="shared" si="551"/>
        <v>6</v>
      </c>
    </row>
    <row r="4492" spans="1:23" outlineLevel="1" x14ac:dyDescent="0.25">
      <c r="A4492" s="24" t="s">
        <v>2214</v>
      </c>
      <c r="B4492" s="25"/>
      <c r="C4492" s="25"/>
      <c r="D4492" s="25"/>
      <c r="E4492" s="25"/>
      <c r="F4492" s="25"/>
      <c r="G4492" s="25"/>
      <c r="H4492" s="26">
        <f t="shared" ref="H4492:W4492" si="556">SUBTOTAL(9,H4488:H4491)</f>
        <v>0</v>
      </c>
      <c r="I4492" s="26">
        <f t="shared" si="556"/>
        <v>0</v>
      </c>
      <c r="J4492" s="26">
        <f t="shared" si="556"/>
        <v>1</v>
      </c>
      <c r="K4492" s="26">
        <f t="shared" si="556"/>
        <v>0</v>
      </c>
      <c r="L4492" s="26">
        <f t="shared" si="556"/>
        <v>0</v>
      </c>
      <c r="M4492" s="26">
        <f t="shared" si="556"/>
        <v>2</v>
      </c>
      <c r="N4492" s="26">
        <f t="shared" si="556"/>
        <v>3</v>
      </c>
      <c r="O4492" s="26">
        <f t="shared" si="556"/>
        <v>0</v>
      </c>
      <c r="P4492" s="26">
        <f t="shared" si="556"/>
        <v>1</v>
      </c>
      <c r="Q4492" s="26">
        <f t="shared" si="556"/>
        <v>3</v>
      </c>
      <c r="R4492" s="26">
        <f t="shared" si="556"/>
        <v>2</v>
      </c>
      <c r="S4492" s="26">
        <f t="shared" si="556"/>
        <v>2</v>
      </c>
      <c r="T4492" s="26">
        <f t="shared" si="556"/>
        <v>3</v>
      </c>
      <c r="U4492" s="26">
        <f t="shared" si="556"/>
        <v>3</v>
      </c>
      <c r="V4492" s="26">
        <f t="shared" si="556"/>
        <v>2</v>
      </c>
      <c r="W4492" s="28">
        <f t="shared" si="556"/>
        <v>22</v>
      </c>
    </row>
    <row r="4493" spans="1:23" outlineLevel="2" x14ac:dyDescent="0.25">
      <c r="A4493" s="20" t="s">
        <v>1657</v>
      </c>
      <c r="B4493" s="20">
        <v>984</v>
      </c>
      <c r="C4493" s="20" t="s">
        <v>183</v>
      </c>
      <c r="D4493" s="20">
        <v>1630</v>
      </c>
      <c r="E4493" s="20" t="s">
        <v>29</v>
      </c>
      <c r="F4493" s="20">
        <v>1648</v>
      </c>
      <c r="G4493" s="20" t="s">
        <v>292</v>
      </c>
      <c r="S4493" s="23">
        <v>2</v>
      </c>
      <c r="T4493" s="23">
        <v>1</v>
      </c>
      <c r="U4493" s="23">
        <v>4</v>
      </c>
      <c r="V4493" s="23">
        <v>1</v>
      </c>
      <c r="W4493" s="28">
        <f t="shared" si="551"/>
        <v>8</v>
      </c>
    </row>
    <row r="4494" spans="1:23" outlineLevel="2" x14ac:dyDescent="0.25">
      <c r="A4494" s="20" t="s">
        <v>1657</v>
      </c>
      <c r="B4494" s="20">
        <v>984</v>
      </c>
      <c r="C4494" s="20" t="s">
        <v>183</v>
      </c>
      <c r="D4494" s="20">
        <v>1632</v>
      </c>
      <c r="E4494" s="20" t="s">
        <v>74</v>
      </c>
      <c r="F4494" s="20">
        <v>1650</v>
      </c>
      <c r="G4494" s="20" t="s">
        <v>74</v>
      </c>
      <c r="Q4494" s="23">
        <v>5</v>
      </c>
      <c r="R4494" s="23">
        <v>5</v>
      </c>
      <c r="S4494" s="23">
        <v>2</v>
      </c>
      <c r="T4494" s="23">
        <v>8</v>
      </c>
      <c r="U4494" s="23">
        <v>3</v>
      </c>
      <c r="W4494" s="28">
        <f t="shared" si="551"/>
        <v>23</v>
      </c>
    </row>
    <row r="4495" spans="1:23" outlineLevel="2" x14ac:dyDescent="0.25">
      <c r="A4495" s="20" t="s">
        <v>1657</v>
      </c>
      <c r="B4495" s="20">
        <v>984</v>
      </c>
      <c r="C4495" s="20" t="s">
        <v>183</v>
      </c>
      <c r="D4495" s="20">
        <v>266</v>
      </c>
      <c r="E4495" s="20" t="s">
        <v>88</v>
      </c>
      <c r="F4495" s="20">
        <v>270</v>
      </c>
      <c r="G4495" s="20" t="s">
        <v>386</v>
      </c>
      <c r="S4495" s="23">
        <v>1</v>
      </c>
      <c r="W4495" s="28">
        <f t="shared" si="551"/>
        <v>1</v>
      </c>
    </row>
    <row r="4496" spans="1:23" outlineLevel="2" x14ac:dyDescent="0.25">
      <c r="A4496" s="20" t="s">
        <v>1657</v>
      </c>
      <c r="B4496" s="20">
        <v>984</v>
      </c>
      <c r="C4496" s="20" t="s">
        <v>183</v>
      </c>
      <c r="D4496" s="20">
        <v>266</v>
      </c>
      <c r="E4496" s="20" t="s">
        <v>88</v>
      </c>
      <c r="F4496" s="20">
        <v>269</v>
      </c>
      <c r="G4496" s="20" t="s">
        <v>387</v>
      </c>
      <c r="P4496" s="23">
        <v>1</v>
      </c>
      <c r="W4496" s="28">
        <f t="shared" si="551"/>
        <v>1</v>
      </c>
    </row>
    <row r="4497" spans="1:23" outlineLevel="2" x14ac:dyDescent="0.25">
      <c r="A4497" s="20" t="s">
        <v>1657</v>
      </c>
      <c r="B4497" s="20">
        <v>984</v>
      </c>
      <c r="C4497" s="20" t="s">
        <v>183</v>
      </c>
      <c r="D4497" s="20">
        <v>1672</v>
      </c>
      <c r="E4497" s="20" t="s">
        <v>94</v>
      </c>
      <c r="F4497" s="20">
        <v>1673</v>
      </c>
      <c r="G4497" s="20" t="s">
        <v>94</v>
      </c>
      <c r="S4497" s="23">
        <v>1</v>
      </c>
      <c r="U4497" s="23">
        <v>1</v>
      </c>
      <c r="V4497" s="23">
        <v>3</v>
      </c>
      <c r="W4497" s="28">
        <f t="shared" si="551"/>
        <v>5</v>
      </c>
    </row>
    <row r="4498" spans="1:23" outlineLevel="2" x14ac:dyDescent="0.25">
      <c r="A4498" s="20" t="s">
        <v>1657</v>
      </c>
      <c r="B4498" s="20">
        <v>984</v>
      </c>
      <c r="C4498" s="20" t="s">
        <v>183</v>
      </c>
      <c r="D4498" s="20">
        <v>1739</v>
      </c>
      <c r="E4498" s="20" t="s">
        <v>96</v>
      </c>
      <c r="F4498" s="20">
        <v>1715</v>
      </c>
      <c r="G4498" s="20" t="s">
        <v>96</v>
      </c>
      <c r="U4498" s="23">
        <v>1</v>
      </c>
      <c r="W4498" s="28">
        <f t="shared" si="551"/>
        <v>1</v>
      </c>
    </row>
    <row r="4499" spans="1:23" outlineLevel="2" x14ac:dyDescent="0.25">
      <c r="A4499" s="20" t="s">
        <v>1657</v>
      </c>
      <c r="B4499" s="20">
        <v>984</v>
      </c>
      <c r="C4499" s="20" t="s">
        <v>183</v>
      </c>
      <c r="D4499" s="20">
        <v>1343</v>
      </c>
      <c r="E4499" s="20" t="s">
        <v>243</v>
      </c>
      <c r="F4499" s="20">
        <v>1344</v>
      </c>
      <c r="G4499" s="20" t="s">
        <v>243</v>
      </c>
      <c r="I4499" s="23">
        <v>2</v>
      </c>
      <c r="M4499" s="23">
        <v>1</v>
      </c>
      <c r="Q4499" s="23">
        <v>1</v>
      </c>
      <c r="R4499" s="23">
        <v>1</v>
      </c>
      <c r="T4499" s="23">
        <v>1</v>
      </c>
      <c r="V4499" s="23">
        <v>3</v>
      </c>
      <c r="W4499" s="28">
        <f t="shared" si="551"/>
        <v>9</v>
      </c>
    </row>
    <row r="4500" spans="1:23" outlineLevel="2" x14ac:dyDescent="0.25">
      <c r="A4500" s="20" t="s">
        <v>1657</v>
      </c>
      <c r="B4500" s="20">
        <v>984</v>
      </c>
      <c r="C4500" s="20" t="s">
        <v>183</v>
      </c>
      <c r="D4500" s="20">
        <v>1438</v>
      </c>
      <c r="E4500" s="20" t="s">
        <v>119</v>
      </c>
      <c r="F4500" s="20">
        <v>60</v>
      </c>
      <c r="G4500" s="20" t="s">
        <v>440</v>
      </c>
      <c r="V4500" s="23">
        <v>1</v>
      </c>
      <c r="W4500" s="28">
        <f t="shared" si="551"/>
        <v>1</v>
      </c>
    </row>
    <row r="4501" spans="1:23" outlineLevel="2" x14ac:dyDescent="0.25">
      <c r="A4501" s="20" t="s">
        <v>1657</v>
      </c>
      <c r="B4501" s="20">
        <v>984</v>
      </c>
      <c r="C4501" s="20" t="s">
        <v>183</v>
      </c>
      <c r="D4501" s="20">
        <v>1449</v>
      </c>
      <c r="E4501" s="20" t="s">
        <v>123</v>
      </c>
      <c r="F4501" s="20">
        <v>931</v>
      </c>
      <c r="G4501" s="20" t="s">
        <v>471</v>
      </c>
      <c r="J4501" s="23">
        <v>1</v>
      </c>
      <c r="W4501" s="28">
        <f t="shared" si="551"/>
        <v>1</v>
      </c>
    </row>
    <row r="4502" spans="1:23" outlineLevel="2" x14ac:dyDescent="0.25">
      <c r="A4502" s="20" t="s">
        <v>1657</v>
      </c>
      <c r="B4502" s="20">
        <v>984</v>
      </c>
      <c r="C4502" s="20" t="s">
        <v>183</v>
      </c>
      <c r="D4502" s="20">
        <v>984</v>
      </c>
      <c r="E4502" s="20" t="s">
        <v>183</v>
      </c>
      <c r="F4502" s="20">
        <v>986</v>
      </c>
      <c r="G4502" s="20" t="s">
        <v>745</v>
      </c>
      <c r="J4502" s="23">
        <v>1</v>
      </c>
      <c r="K4502" s="23">
        <v>2</v>
      </c>
      <c r="N4502" s="23">
        <v>2</v>
      </c>
      <c r="W4502" s="28">
        <f t="shared" si="551"/>
        <v>5</v>
      </c>
    </row>
    <row r="4503" spans="1:23" outlineLevel="2" x14ac:dyDescent="0.25">
      <c r="A4503" s="20" t="s">
        <v>1657</v>
      </c>
      <c r="B4503" s="20">
        <v>984</v>
      </c>
      <c r="C4503" s="20" t="s">
        <v>183</v>
      </c>
      <c r="D4503" s="20">
        <v>984</v>
      </c>
      <c r="E4503" s="20" t="s">
        <v>183</v>
      </c>
      <c r="F4503" s="20">
        <v>987</v>
      </c>
      <c r="G4503" s="20" t="s">
        <v>746</v>
      </c>
      <c r="J4503" s="23">
        <v>1</v>
      </c>
      <c r="M4503" s="23">
        <v>1</v>
      </c>
      <c r="N4503" s="23">
        <v>1</v>
      </c>
      <c r="W4503" s="28">
        <f t="shared" si="551"/>
        <v>3</v>
      </c>
    </row>
    <row r="4504" spans="1:23" outlineLevel="2" x14ac:dyDescent="0.25">
      <c r="A4504" s="20" t="s">
        <v>1657</v>
      </c>
      <c r="B4504" s="20">
        <v>984</v>
      </c>
      <c r="C4504" s="20" t="s">
        <v>183</v>
      </c>
      <c r="D4504" s="20">
        <v>984</v>
      </c>
      <c r="E4504" s="20" t="s">
        <v>183</v>
      </c>
      <c r="F4504" s="20">
        <v>991</v>
      </c>
      <c r="G4504" s="20" t="s">
        <v>748</v>
      </c>
      <c r="S4504" s="23">
        <v>88</v>
      </c>
      <c r="T4504" s="23">
        <v>84</v>
      </c>
      <c r="U4504" s="23">
        <v>104</v>
      </c>
      <c r="V4504" s="23">
        <v>99</v>
      </c>
      <c r="W4504" s="28">
        <f t="shared" si="551"/>
        <v>375</v>
      </c>
    </row>
    <row r="4505" spans="1:23" outlineLevel="2" x14ac:dyDescent="0.25">
      <c r="A4505" s="20" t="s">
        <v>1657</v>
      </c>
      <c r="B4505" s="20">
        <v>984</v>
      </c>
      <c r="C4505" s="20" t="s">
        <v>183</v>
      </c>
      <c r="D4505" s="20">
        <v>984</v>
      </c>
      <c r="E4505" s="20" t="s">
        <v>183</v>
      </c>
      <c r="F4505" s="20">
        <v>993</v>
      </c>
      <c r="G4505" s="20" t="s">
        <v>749</v>
      </c>
      <c r="P4505" s="23">
        <v>89</v>
      </c>
      <c r="Q4505" s="23">
        <v>87</v>
      </c>
      <c r="R4505" s="23">
        <v>90</v>
      </c>
      <c r="W4505" s="28">
        <f t="shared" si="551"/>
        <v>266</v>
      </c>
    </row>
    <row r="4506" spans="1:23" outlineLevel="2" x14ac:dyDescent="0.25">
      <c r="A4506" s="20" t="s">
        <v>1657</v>
      </c>
      <c r="B4506" s="20">
        <v>984</v>
      </c>
      <c r="C4506" s="20" t="s">
        <v>183</v>
      </c>
      <c r="D4506" s="20">
        <v>984</v>
      </c>
      <c r="E4506" s="20" t="s">
        <v>183</v>
      </c>
      <c r="F4506" s="20">
        <v>990</v>
      </c>
      <c r="G4506" s="20" t="s">
        <v>750</v>
      </c>
      <c r="J4506" s="23">
        <v>35</v>
      </c>
      <c r="K4506" s="23">
        <v>43</v>
      </c>
      <c r="L4506" s="23">
        <v>41</v>
      </c>
      <c r="M4506" s="23">
        <v>33</v>
      </c>
      <c r="N4506" s="23">
        <v>42</v>
      </c>
      <c r="O4506" s="23">
        <v>38</v>
      </c>
      <c r="W4506" s="28">
        <f t="shared" si="551"/>
        <v>232</v>
      </c>
    </row>
    <row r="4507" spans="1:23" outlineLevel="2" x14ac:dyDescent="0.25">
      <c r="A4507" s="20" t="s">
        <v>1657</v>
      </c>
      <c r="B4507" s="20">
        <v>984</v>
      </c>
      <c r="C4507" s="20" t="s">
        <v>183</v>
      </c>
      <c r="D4507" s="20">
        <v>984</v>
      </c>
      <c r="E4507" s="20" t="s">
        <v>183</v>
      </c>
      <c r="F4507" s="20">
        <v>992</v>
      </c>
      <c r="G4507" s="20" t="s">
        <v>751</v>
      </c>
      <c r="J4507" s="23">
        <v>50</v>
      </c>
      <c r="K4507" s="23">
        <v>62</v>
      </c>
      <c r="L4507" s="23">
        <v>43</v>
      </c>
      <c r="M4507" s="23">
        <v>47</v>
      </c>
      <c r="N4507" s="23">
        <v>51</v>
      </c>
      <c r="O4507" s="23">
        <v>52</v>
      </c>
      <c r="W4507" s="28">
        <f t="shared" si="551"/>
        <v>305</v>
      </c>
    </row>
    <row r="4508" spans="1:23" outlineLevel="2" x14ac:dyDescent="0.25">
      <c r="A4508" s="20" t="s">
        <v>1657</v>
      </c>
      <c r="B4508" s="20">
        <v>984</v>
      </c>
      <c r="C4508" s="20" t="s">
        <v>183</v>
      </c>
      <c r="D4508" s="20">
        <v>1139</v>
      </c>
      <c r="E4508" s="20" t="s">
        <v>253</v>
      </c>
      <c r="F4508" s="20">
        <v>1141</v>
      </c>
      <c r="G4508" s="20" t="s">
        <v>842</v>
      </c>
      <c r="V4508" s="23">
        <v>1</v>
      </c>
      <c r="W4508" s="28">
        <f t="shared" si="551"/>
        <v>1</v>
      </c>
    </row>
    <row r="4509" spans="1:23" outlineLevel="2" x14ac:dyDescent="0.25">
      <c r="A4509" s="20" t="s">
        <v>1657</v>
      </c>
      <c r="B4509" s="20">
        <v>984</v>
      </c>
      <c r="C4509" s="20" t="s">
        <v>183</v>
      </c>
      <c r="D4509" s="20">
        <v>1231</v>
      </c>
      <c r="E4509" s="20" t="s">
        <v>254</v>
      </c>
      <c r="F4509" s="20">
        <v>1232</v>
      </c>
      <c r="G4509" s="20" t="s">
        <v>254</v>
      </c>
      <c r="H4509" s="23">
        <v>1</v>
      </c>
      <c r="N4509" s="23">
        <v>1</v>
      </c>
      <c r="T4509" s="23">
        <v>1</v>
      </c>
      <c r="W4509" s="28">
        <f t="shared" si="551"/>
        <v>3</v>
      </c>
    </row>
    <row r="4510" spans="1:23" outlineLevel="2" x14ac:dyDescent="0.25">
      <c r="A4510" s="20" t="s">
        <v>1657</v>
      </c>
      <c r="B4510" s="20">
        <v>984</v>
      </c>
      <c r="C4510" s="20" t="s">
        <v>183</v>
      </c>
      <c r="D4510" s="20">
        <v>537</v>
      </c>
      <c r="E4510" s="20" t="s">
        <v>218</v>
      </c>
      <c r="F4510" s="20">
        <v>539</v>
      </c>
      <c r="G4510" s="20" t="s">
        <v>834</v>
      </c>
      <c r="T4510" s="23">
        <v>1</v>
      </c>
      <c r="W4510" s="28">
        <f t="shared" si="551"/>
        <v>1</v>
      </c>
    </row>
    <row r="4511" spans="1:23" outlineLevel="1" x14ac:dyDescent="0.25">
      <c r="A4511" s="24" t="s">
        <v>2215</v>
      </c>
      <c r="B4511" s="25"/>
      <c r="C4511" s="25"/>
      <c r="D4511" s="25"/>
      <c r="E4511" s="25"/>
      <c r="F4511" s="25"/>
      <c r="G4511" s="25"/>
      <c r="H4511" s="26">
        <f t="shared" ref="H4511:W4511" si="557">SUBTOTAL(9,H4493:H4510)</f>
        <v>1</v>
      </c>
      <c r="I4511" s="26">
        <f t="shared" si="557"/>
        <v>2</v>
      </c>
      <c r="J4511" s="26">
        <f t="shared" si="557"/>
        <v>88</v>
      </c>
      <c r="K4511" s="26">
        <f t="shared" si="557"/>
        <v>107</v>
      </c>
      <c r="L4511" s="26">
        <f t="shared" si="557"/>
        <v>84</v>
      </c>
      <c r="M4511" s="26">
        <f t="shared" si="557"/>
        <v>82</v>
      </c>
      <c r="N4511" s="26">
        <f t="shared" si="557"/>
        <v>97</v>
      </c>
      <c r="O4511" s="26">
        <f t="shared" si="557"/>
        <v>90</v>
      </c>
      <c r="P4511" s="26">
        <f t="shared" si="557"/>
        <v>90</v>
      </c>
      <c r="Q4511" s="26">
        <f t="shared" si="557"/>
        <v>93</v>
      </c>
      <c r="R4511" s="26">
        <f t="shared" si="557"/>
        <v>96</v>
      </c>
      <c r="S4511" s="26">
        <f t="shared" si="557"/>
        <v>94</v>
      </c>
      <c r="T4511" s="26">
        <f t="shared" si="557"/>
        <v>96</v>
      </c>
      <c r="U4511" s="26">
        <f t="shared" si="557"/>
        <v>113</v>
      </c>
      <c r="V4511" s="26">
        <f t="shared" si="557"/>
        <v>108</v>
      </c>
      <c r="W4511" s="28">
        <f t="shared" si="557"/>
        <v>1241</v>
      </c>
    </row>
    <row r="4512" spans="1:23" outlineLevel="2" x14ac:dyDescent="0.25">
      <c r="A4512" s="20" t="s">
        <v>1658</v>
      </c>
      <c r="B4512" s="20">
        <v>1036</v>
      </c>
      <c r="C4512" s="20" t="s">
        <v>107</v>
      </c>
      <c r="D4512" s="20">
        <v>1036</v>
      </c>
      <c r="E4512" s="20" t="s">
        <v>107</v>
      </c>
      <c r="F4512" s="20">
        <v>1037</v>
      </c>
      <c r="G4512" s="20" t="s">
        <v>410</v>
      </c>
      <c r="S4512" s="23">
        <v>18</v>
      </c>
      <c r="T4512" s="23">
        <v>12</v>
      </c>
      <c r="U4512" s="23">
        <v>24</v>
      </c>
      <c r="V4512" s="23">
        <v>10</v>
      </c>
      <c r="W4512" s="28">
        <f t="shared" si="551"/>
        <v>64</v>
      </c>
    </row>
    <row r="4513" spans="1:23" outlineLevel="2" x14ac:dyDescent="0.25">
      <c r="A4513" s="20" t="s">
        <v>1658</v>
      </c>
      <c r="B4513" s="20">
        <v>466</v>
      </c>
      <c r="C4513" s="20" t="s">
        <v>204</v>
      </c>
      <c r="D4513" s="20">
        <v>53</v>
      </c>
      <c r="E4513" s="20" t="s">
        <v>28</v>
      </c>
      <c r="F4513" s="20">
        <v>54</v>
      </c>
      <c r="G4513" s="20" t="s">
        <v>291</v>
      </c>
      <c r="J4513" s="23">
        <v>1</v>
      </c>
      <c r="W4513" s="28">
        <f t="shared" si="551"/>
        <v>1</v>
      </c>
    </row>
    <row r="4514" spans="1:23" outlineLevel="2" x14ac:dyDescent="0.25">
      <c r="A4514" s="20" t="s">
        <v>1658</v>
      </c>
      <c r="B4514" s="20">
        <v>466</v>
      </c>
      <c r="C4514" s="20" t="s">
        <v>204</v>
      </c>
      <c r="D4514" s="20">
        <v>311</v>
      </c>
      <c r="E4514" s="20" t="s">
        <v>103</v>
      </c>
      <c r="F4514" s="20">
        <v>312</v>
      </c>
      <c r="G4514" s="20" t="s">
        <v>401</v>
      </c>
      <c r="R4514" s="23">
        <v>2</v>
      </c>
      <c r="W4514" s="28">
        <f t="shared" si="551"/>
        <v>2</v>
      </c>
    </row>
    <row r="4515" spans="1:23" outlineLevel="2" x14ac:dyDescent="0.25">
      <c r="A4515" s="20" t="s">
        <v>1658</v>
      </c>
      <c r="B4515" s="20">
        <v>466</v>
      </c>
      <c r="C4515" s="20" t="s">
        <v>204</v>
      </c>
      <c r="D4515" s="20">
        <v>456</v>
      </c>
      <c r="E4515" s="20" t="s">
        <v>201</v>
      </c>
      <c r="F4515" s="20">
        <v>457</v>
      </c>
      <c r="G4515" s="20" t="s">
        <v>800</v>
      </c>
      <c r="R4515" s="23">
        <v>1</v>
      </c>
      <c r="W4515" s="28">
        <f t="shared" si="551"/>
        <v>1</v>
      </c>
    </row>
    <row r="4516" spans="1:23" outlineLevel="2" x14ac:dyDescent="0.25">
      <c r="A4516" s="20" t="s">
        <v>1658</v>
      </c>
      <c r="B4516" s="20">
        <v>466</v>
      </c>
      <c r="C4516" s="20" t="s">
        <v>204</v>
      </c>
      <c r="D4516" s="20">
        <v>466</v>
      </c>
      <c r="E4516" s="20" t="s">
        <v>204</v>
      </c>
      <c r="F4516" s="20">
        <v>467</v>
      </c>
      <c r="G4516" s="20" t="s">
        <v>803</v>
      </c>
      <c r="J4516" s="23">
        <v>13</v>
      </c>
      <c r="K4516" s="23">
        <v>9</v>
      </c>
      <c r="L4516" s="23">
        <v>8</v>
      </c>
      <c r="M4516" s="23">
        <v>13</v>
      </c>
      <c r="N4516" s="23">
        <v>16</v>
      </c>
      <c r="O4516" s="23">
        <v>13</v>
      </c>
      <c r="P4516" s="23">
        <v>15</v>
      </c>
      <c r="Q4516" s="23">
        <v>14</v>
      </c>
      <c r="R4516" s="23">
        <v>10</v>
      </c>
      <c r="W4516" s="28">
        <f t="shared" si="551"/>
        <v>111</v>
      </c>
    </row>
    <row r="4517" spans="1:23" outlineLevel="1" x14ac:dyDescent="0.25">
      <c r="A4517" s="24" t="s">
        <v>2216</v>
      </c>
      <c r="B4517" s="25"/>
      <c r="C4517" s="25"/>
      <c r="D4517" s="25"/>
      <c r="E4517" s="25"/>
      <c r="F4517" s="25"/>
      <c r="G4517" s="25"/>
      <c r="H4517" s="26">
        <f t="shared" ref="H4517:W4517" si="558">SUBTOTAL(9,H4512:H4516)</f>
        <v>0</v>
      </c>
      <c r="I4517" s="26">
        <f t="shared" si="558"/>
        <v>0</v>
      </c>
      <c r="J4517" s="26">
        <f t="shared" si="558"/>
        <v>14</v>
      </c>
      <c r="K4517" s="26">
        <f t="shared" si="558"/>
        <v>9</v>
      </c>
      <c r="L4517" s="26">
        <f t="shared" si="558"/>
        <v>8</v>
      </c>
      <c r="M4517" s="26">
        <f t="shared" si="558"/>
        <v>13</v>
      </c>
      <c r="N4517" s="26">
        <f t="shared" si="558"/>
        <v>16</v>
      </c>
      <c r="O4517" s="26">
        <f t="shared" si="558"/>
        <v>13</v>
      </c>
      <c r="P4517" s="26">
        <f t="shared" si="558"/>
        <v>15</v>
      </c>
      <c r="Q4517" s="26">
        <f t="shared" si="558"/>
        <v>14</v>
      </c>
      <c r="R4517" s="26">
        <f t="shared" si="558"/>
        <v>13</v>
      </c>
      <c r="S4517" s="26">
        <f t="shared" si="558"/>
        <v>18</v>
      </c>
      <c r="T4517" s="26">
        <f t="shared" si="558"/>
        <v>12</v>
      </c>
      <c r="U4517" s="26">
        <f t="shared" si="558"/>
        <v>24</v>
      </c>
      <c r="V4517" s="26">
        <f t="shared" si="558"/>
        <v>10</v>
      </c>
      <c r="W4517" s="28">
        <f t="shared" si="558"/>
        <v>179</v>
      </c>
    </row>
    <row r="4518" spans="1:23" outlineLevel="2" x14ac:dyDescent="0.25">
      <c r="A4518" s="20" t="s">
        <v>1659</v>
      </c>
      <c r="B4518" s="20">
        <v>468</v>
      </c>
      <c r="C4518" s="20" t="s">
        <v>205</v>
      </c>
      <c r="D4518" s="20">
        <v>1663</v>
      </c>
      <c r="E4518" s="20" t="s">
        <v>59</v>
      </c>
      <c r="F4518" s="20">
        <v>1463</v>
      </c>
      <c r="G4518" s="20" t="s">
        <v>339</v>
      </c>
      <c r="H4518" s="23">
        <v>1</v>
      </c>
      <c r="W4518" s="28">
        <f t="shared" si="551"/>
        <v>1</v>
      </c>
    </row>
    <row r="4519" spans="1:23" outlineLevel="2" x14ac:dyDescent="0.25">
      <c r="A4519" s="20" t="s">
        <v>1659</v>
      </c>
      <c r="B4519" s="20">
        <v>468</v>
      </c>
      <c r="C4519" s="20" t="s">
        <v>205</v>
      </c>
      <c r="D4519" s="20">
        <v>1663</v>
      </c>
      <c r="E4519" s="20" t="s">
        <v>59</v>
      </c>
      <c r="F4519" s="20">
        <v>172</v>
      </c>
      <c r="G4519" s="20" t="s">
        <v>340</v>
      </c>
      <c r="T4519" s="23">
        <v>1</v>
      </c>
      <c r="V4519" s="23">
        <v>3</v>
      </c>
      <c r="W4519" s="28">
        <f t="shared" si="551"/>
        <v>4</v>
      </c>
    </row>
    <row r="4520" spans="1:23" outlineLevel="2" x14ac:dyDescent="0.25">
      <c r="A4520" s="20" t="s">
        <v>1659</v>
      </c>
      <c r="B4520" s="20">
        <v>468</v>
      </c>
      <c r="C4520" s="20" t="s">
        <v>205</v>
      </c>
      <c r="D4520" s="20">
        <v>1095</v>
      </c>
      <c r="E4520" s="20" t="s">
        <v>235</v>
      </c>
      <c r="F4520" s="20">
        <v>1096</v>
      </c>
      <c r="G4520" s="20" t="s">
        <v>235</v>
      </c>
      <c r="V4520" s="23">
        <v>1</v>
      </c>
      <c r="W4520" s="28">
        <f t="shared" si="551"/>
        <v>1</v>
      </c>
    </row>
    <row r="4521" spans="1:23" outlineLevel="2" x14ac:dyDescent="0.25">
      <c r="A4521" s="20" t="s">
        <v>1659</v>
      </c>
      <c r="B4521" s="20">
        <v>468</v>
      </c>
      <c r="C4521" s="20" t="s">
        <v>205</v>
      </c>
      <c r="D4521" s="20">
        <v>1067</v>
      </c>
      <c r="E4521" s="20" t="s">
        <v>97</v>
      </c>
      <c r="F4521" s="20">
        <v>1068</v>
      </c>
      <c r="G4521" s="20" t="s">
        <v>97</v>
      </c>
      <c r="S4521" s="23">
        <v>1</v>
      </c>
      <c r="W4521" s="28">
        <f t="shared" si="551"/>
        <v>1</v>
      </c>
    </row>
    <row r="4522" spans="1:23" outlineLevel="2" x14ac:dyDescent="0.25">
      <c r="A4522" s="20" t="s">
        <v>1659</v>
      </c>
      <c r="B4522" s="20">
        <v>468</v>
      </c>
      <c r="C4522" s="20" t="s">
        <v>205</v>
      </c>
      <c r="D4522" s="20">
        <v>311</v>
      </c>
      <c r="E4522" s="20" t="s">
        <v>103</v>
      </c>
      <c r="F4522" s="20">
        <v>312</v>
      </c>
      <c r="G4522" s="20" t="s">
        <v>401</v>
      </c>
      <c r="O4522" s="23">
        <v>1</v>
      </c>
      <c r="R4522" s="23">
        <v>1</v>
      </c>
      <c r="W4522" s="28">
        <f t="shared" si="551"/>
        <v>2</v>
      </c>
    </row>
    <row r="4523" spans="1:23" outlineLevel="2" x14ac:dyDescent="0.25">
      <c r="A4523" s="20" t="s">
        <v>1659</v>
      </c>
      <c r="B4523" s="20">
        <v>468</v>
      </c>
      <c r="C4523" s="20" t="s">
        <v>205</v>
      </c>
      <c r="D4523" s="20">
        <v>1036</v>
      </c>
      <c r="E4523" s="20" t="s">
        <v>107</v>
      </c>
      <c r="F4523" s="20">
        <v>1037</v>
      </c>
      <c r="G4523" s="20" t="s">
        <v>410</v>
      </c>
      <c r="S4523" s="23">
        <v>16</v>
      </c>
      <c r="T4523" s="23">
        <v>11</v>
      </c>
      <c r="U4523" s="23">
        <v>7</v>
      </c>
      <c r="V4523" s="23">
        <v>14</v>
      </c>
      <c r="W4523" s="28">
        <f t="shared" si="551"/>
        <v>48</v>
      </c>
    </row>
    <row r="4524" spans="1:23" outlineLevel="2" x14ac:dyDescent="0.25">
      <c r="A4524" s="20" t="s">
        <v>1659</v>
      </c>
      <c r="B4524" s="20">
        <v>468</v>
      </c>
      <c r="C4524" s="20" t="s">
        <v>205</v>
      </c>
      <c r="D4524" s="20">
        <v>468</v>
      </c>
      <c r="E4524" s="20" t="s">
        <v>205</v>
      </c>
      <c r="F4524" s="20">
        <v>469</v>
      </c>
      <c r="G4524" s="20" t="s">
        <v>804</v>
      </c>
      <c r="J4524" s="23">
        <v>13</v>
      </c>
      <c r="K4524" s="23">
        <v>16</v>
      </c>
      <c r="L4524" s="23">
        <v>15</v>
      </c>
      <c r="M4524" s="23">
        <v>14</v>
      </c>
      <c r="N4524" s="23">
        <v>17</v>
      </c>
      <c r="O4524" s="23">
        <v>10</v>
      </c>
      <c r="P4524" s="23">
        <v>13</v>
      </c>
      <c r="Q4524" s="23">
        <v>8</v>
      </c>
      <c r="R4524" s="23">
        <v>9</v>
      </c>
      <c r="W4524" s="28">
        <f t="shared" si="551"/>
        <v>115</v>
      </c>
    </row>
    <row r="4525" spans="1:23" outlineLevel="1" x14ac:dyDescent="0.25">
      <c r="A4525" s="24" t="s">
        <v>2217</v>
      </c>
      <c r="B4525" s="25"/>
      <c r="C4525" s="25"/>
      <c r="D4525" s="25"/>
      <c r="E4525" s="25"/>
      <c r="F4525" s="25"/>
      <c r="G4525" s="25"/>
      <c r="H4525" s="26">
        <f t="shared" ref="H4525:W4525" si="559">SUBTOTAL(9,H4518:H4524)</f>
        <v>1</v>
      </c>
      <c r="I4525" s="26">
        <f t="shared" si="559"/>
        <v>0</v>
      </c>
      <c r="J4525" s="26">
        <f t="shared" si="559"/>
        <v>13</v>
      </c>
      <c r="K4525" s="26">
        <f t="shared" si="559"/>
        <v>16</v>
      </c>
      <c r="L4525" s="26">
        <f t="shared" si="559"/>
        <v>15</v>
      </c>
      <c r="M4525" s="26">
        <f t="shared" si="559"/>
        <v>14</v>
      </c>
      <c r="N4525" s="26">
        <f t="shared" si="559"/>
        <v>17</v>
      </c>
      <c r="O4525" s="26">
        <f t="shared" si="559"/>
        <v>11</v>
      </c>
      <c r="P4525" s="26">
        <f t="shared" si="559"/>
        <v>13</v>
      </c>
      <c r="Q4525" s="26">
        <f t="shared" si="559"/>
        <v>8</v>
      </c>
      <c r="R4525" s="26">
        <f t="shared" si="559"/>
        <v>10</v>
      </c>
      <c r="S4525" s="26">
        <f t="shared" si="559"/>
        <v>17</v>
      </c>
      <c r="T4525" s="26">
        <f t="shared" si="559"/>
        <v>12</v>
      </c>
      <c r="U4525" s="26">
        <f t="shared" si="559"/>
        <v>7</v>
      </c>
      <c r="V4525" s="26">
        <f t="shared" si="559"/>
        <v>18</v>
      </c>
      <c r="W4525" s="28">
        <f t="shared" si="559"/>
        <v>172</v>
      </c>
    </row>
    <row r="4526" spans="1:23" outlineLevel="2" x14ac:dyDescent="0.25">
      <c r="A4526" s="20" t="s">
        <v>1660</v>
      </c>
      <c r="B4526" s="20">
        <v>1002</v>
      </c>
      <c r="C4526" s="20" t="s">
        <v>58</v>
      </c>
      <c r="D4526" s="20">
        <v>108</v>
      </c>
      <c r="E4526" s="20" t="s">
        <v>39</v>
      </c>
      <c r="F4526" s="20">
        <v>111</v>
      </c>
      <c r="G4526" s="20" t="s">
        <v>312</v>
      </c>
      <c r="V4526" s="23">
        <v>1</v>
      </c>
      <c r="W4526" s="28">
        <f t="shared" si="551"/>
        <v>1</v>
      </c>
    </row>
    <row r="4527" spans="1:23" outlineLevel="2" x14ac:dyDescent="0.25">
      <c r="A4527" s="20" t="s">
        <v>1660</v>
      </c>
      <c r="B4527" s="20">
        <v>1002</v>
      </c>
      <c r="C4527" s="20" t="s">
        <v>58</v>
      </c>
      <c r="D4527" s="20">
        <v>1411</v>
      </c>
      <c r="E4527" s="20" t="s">
        <v>48</v>
      </c>
      <c r="F4527" s="20">
        <v>997</v>
      </c>
      <c r="G4527" s="20" t="s">
        <v>322</v>
      </c>
      <c r="Q4527" s="23">
        <v>1</v>
      </c>
      <c r="W4527" s="28">
        <f t="shared" si="551"/>
        <v>1</v>
      </c>
    </row>
    <row r="4528" spans="1:23" outlineLevel="2" x14ac:dyDescent="0.25">
      <c r="A4528" s="20" t="s">
        <v>1660</v>
      </c>
      <c r="B4528" s="20">
        <v>1002</v>
      </c>
      <c r="C4528" s="20" t="s">
        <v>58</v>
      </c>
      <c r="D4528" s="20">
        <v>1400</v>
      </c>
      <c r="E4528" s="20" t="s">
        <v>52</v>
      </c>
      <c r="F4528" s="20">
        <v>999</v>
      </c>
      <c r="G4528" s="20" t="s">
        <v>327</v>
      </c>
      <c r="H4528" s="23">
        <v>2</v>
      </c>
      <c r="J4528" s="23">
        <v>1</v>
      </c>
      <c r="L4528" s="23">
        <v>2</v>
      </c>
      <c r="N4528" s="23">
        <v>1</v>
      </c>
      <c r="P4528" s="23">
        <v>3</v>
      </c>
      <c r="W4528" s="28">
        <f t="shared" si="551"/>
        <v>9</v>
      </c>
    </row>
    <row r="4529" spans="1:23" outlineLevel="2" x14ac:dyDescent="0.25">
      <c r="A4529" s="20" t="s">
        <v>1660</v>
      </c>
      <c r="B4529" s="20">
        <v>1002</v>
      </c>
      <c r="C4529" s="20" t="s">
        <v>58</v>
      </c>
      <c r="D4529" s="20">
        <v>163</v>
      </c>
      <c r="E4529" s="20" t="s">
        <v>56</v>
      </c>
      <c r="F4529" s="20">
        <v>165</v>
      </c>
      <c r="G4529" s="20" t="s">
        <v>334</v>
      </c>
      <c r="V4529" s="23">
        <v>1</v>
      </c>
      <c r="W4529" s="28">
        <f t="shared" si="551"/>
        <v>1</v>
      </c>
    </row>
    <row r="4530" spans="1:23" outlineLevel="2" x14ac:dyDescent="0.25">
      <c r="A4530" s="20" t="s">
        <v>1660</v>
      </c>
      <c r="B4530" s="20">
        <v>1002</v>
      </c>
      <c r="C4530" s="20" t="s">
        <v>58</v>
      </c>
      <c r="D4530" s="20">
        <v>277</v>
      </c>
      <c r="E4530" s="20" t="s">
        <v>90</v>
      </c>
      <c r="F4530" s="20">
        <v>279</v>
      </c>
      <c r="G4530" s="20" t="s">
        <v>389</v>
      </c>
      <c r="T4530" s="23">
        <v>2</v>
      </c>
      <c r="U4530" s="23">
        <v>1</v>
      </c>
      <c r="W4530" s="28">
        <f t="shared" si="551"/>
        <v>3</v>
      </c>
    </row>
    <row r="4531" spans="1:23" outlineLevel="2" x14ac:dyDescent="0.25">
      <c r="A4531" s="20" t="s">
        <v>1660</v>
      </c>
      <c r="B4531" s="20">
        <v>1002</v>
      </c>
      <c r="C4531" s="20" t="s">
        <v>58</v>
      </c>
      <c r="D4531" s="20">
        <v>662</v>
      </c>
      <c r="E4531" s="20" t="s">
        <v>190</v>
      </c>
      <c r="F4531" s="20">
        <v>663</v>
      </c>
      <c r="G4531" s="20" t="s">
        <v>765</v>
      </c>
      <c r="H4531" s="23">
        <v>2</v>
      </c>
      <c r="K4531" s="23">
        <v>2</v>
      </c>
      <c r="Q4531" s="23">
        <v>2</v>
      </c>
      <c r="R4531" s="23">
        <v>2</v>
      </c>
      <c r="W4531" s="28">
        <f t="shared" si="551"/>
        <v>8</v>
      </c>
    </row>
    <row r="4532" spans="1:23" outlineLevel="2" x14ac:dyDescent="0.25">
      <c r="A4532" s="20" t="s">
        <v>1660</v>
      </c>
      <c r="B4532" s="20">
        <v>1002</v>
      </c>
      <c r="C4532" s="20" t="s">
        <v>58</v>
      </c>
      <c r="D4532" s="20">
        <v>1156</v>
      </c>
      <c r="E4532" s="20" t="s">
        <v>251</v>
      </c>
      <c r="F4532" s="20">
        <v>1157</v>
      </c>
      <c r="G4532" s="20" t="s">
        <v>251</v>
      </c>
      <c r="S4532" s="23">
        <v>4</v>
      </c>
      <c r="T4532" s="23">
        <v>4</v>
      </c>
      <c r="V4532" s="23">
        <v>2</v>
      </c>
      <c r="W4532" s="28">
        <f t="shared" ref="W4532:W4604" si="560">SUM(H4532:V4532)</f>
        <v>10</v>
      </c>
    </row>
    <row r="4533" spans="1:23" outlineLevel="2" x14ac:dyDescent="0.25">
      <c r="A4533" s="20" t="s">
        <v>1660</v>
      </c>
      <c r="B4533" s="20">
        <v>1002</v>
      </c>
      <c r="C4533" s="20" t="s">
        <v>58</v>
      </c>
      <c r="D4533" s="20">
        <v>1413</v>
      </c>
      <c r="E4533" s="20" t="s">
        <v>213</v>
      </c>
      <c r="F4533" s="20">
        <v>1001</v>
      </c>
      <c r="G4533" s="20" t="s">
        <v>821</v>
      </c>
      <c r="J4533" s="23">
        <v>1</v>
      </c>
      <c r="K4533" s="23">
        <v>1</v>
      </c>
      <c r="M4533" s="23">
        <v>1</v>
      </c>
      <c r="O4533" s="23">
        <v>3</v>
      </c>
      <c r="P4533" s="23">
        <v>2</v>
      </c>
      <c r="W4533" s="28">
        <f t="shared" si="560"/>
        <v>8</v>
      </c>
    </row>
    <row r="4534" spans="1:23" outlineLevel="1" x14ac:dyDescent="0.25">
      <c r="A4534" s="24" t="s">
        <v>2218</v>
      </c>
      <c r="B4534" s="25"/>
      <c r="C4534" s="25"/>
      <c r="D4534" s="25"/>
      <c r="E4534" s="25"/>
      <c r="F4534" s="25"/>
      <c r="G4534" s="25"/>
      <c r="H4534" s="26">
        <f t="shared" ref="H4534:W4534" si="561">SUBTOTAL(9,H4526:H4533)</f>
        <v>4</v>
      </c>
      <c r="I4534" s="26">
        <f t="shared" si="561"/>
        <v>0</v>
      </c>
      <c r="J4534" s="26">
        <f t="shared" si="561"/>
        <v>2</v>
      </c>
      <c r="K4534" s="26">
        <f t="shared" si="561"/>
        <v>3</v>
      </c>
      <c r="L4534" s="26">
        <f t="shared" si="561"/>
        <v>2</v>
      </c>
      <c r="M4534" s="26">
        <f t="shared" si="561"/>
        <v>1</v>
      </c>
      <c r="N4534" s="26">
        <f t="shared" si="561"/>
        <v>1</v>
      </c>
      <c r="O4534" s="26">
        <f t="shared" si="561"/>
        <v>3</v>
      </c>
      <c r="P4534" s="26">
        <f t="shared" si="561"/>
        <v>5</v>
      </c>
      <c r="Q4534" s="26">
        <f t="shared" si="561"/>
        <v>3</v>
      </c>
      <c r="R4534" s="26">
        <f t="shared" si="561"/>
        <v>2</v>
      </c>
      <c r="S4534" s="26">
        <f t="shared" si="561"/>
        <v>4</v>
      </c>
      <c r="T4534" s="26">
        <f t="shared" si="561"/>
        <v>6</v>
      </c>
      <c r="U4534" s="26">
        <f t="shared" si="561"/>
        <v>1</v>
      </c>
      <c r="V4534" s="26">
        <f t="shared" si="561"/>
        <v>4</v>
      </c>
      <c r="W4534" s="28">
        <f t="shared" si="561"/>
        <v>41</v>
      </c>
    </row>
    <row r="4535" spans="1:23" outlineLevel="2" x14ac:dyDescent="0.25">
      <c r="A4535" s="20" t="s">
        <v>1661</v>
      </c>
      <c r="B4535" s="20">
        <v>561</v>
      </c>
      <c r="C4535" s="20" t="s">
        <v>121</v>
      </c>
      <c r="D4535" s="20">
        <v>561</v>
      </c>
      <c r="E4535" s="20" t="s">
        <v>121</v>
      </c>
      <c r="F4535" s="20">
        <v>568</v>
      </c>
      <c r="G4535" s="20" t="s">
        <v>455</v>
      </c>
      <c r="J4535" s="23">
        <v>2</v>
      </c>
      <c r="K4535" s="23">
        <v>2</v>
      </c>
      <c r="L4535" s="23">
        <v>2</v>
      </c>
      <c r="M4535" s="23">
        <v>2</v>
      </c>
      <c r="N4535" s="23">
        <v>2</v>
      </c>
      <c r="W4535" s="28">
        <f t="shared" si="560"/>
        <v>10</v>
      </c>
    </row>
    <row r="4536" spans="1:23" outlineLevel="2" x14ac:dyDescent="0.25">
      <c r="A4536" s="20" t="s">
        <v>1661</v>
      </c>
      <c r="B4536" s="20">
        <v>561</v>
      </c>
      <c r="C4536" s="20" t="s">
        <v>121</v>
      </c>
      <c r="D4536" s="20">
        <v>561</v>
      </c>
      <c r="E4536" s="20" t="s">
        <v>121</v>
      </c>
      <c r="F4536" s="20">
        <v>567</v>
      </c>
      <c r="G4536" s="20" t="s">
        <v>456</v>
      </c>
      <c r="S4536" s="23">
        <v>12</v>
      </c>
      <c r="T4536" s="23">
        <v>12</v>
      </c>
      <c r="U4536" s="23">
        <v>20</v>
      </c>
      <c r="V4536" s="23">
        <v>6</v>
      </c>
      <c r="W4536" s="28">
        <f t="shared" si="560"/>
        <v>50</v>
      </c>
    </row>
    <row r="4537" spans="1:23" outlineLevel="2" x14ac:dyDescent="0.25">
      <c r="A4537" s="20" t="s">
        <v>1661</v>
      </c>
      <c r="B4537" s="20">
        <v>561</v>
      </c>
      <c r="C4537" s="20" t="s">
        <v>121</v>
      </c>
      <c r="D4537" s="20">
        <v>561</v>
      </c>
      <c r="E4537" s="20" t="s">
        <v>121</v>
      </c>
      <c r="F4537" s="20">
        <v>569</v>
      </c>
      <c r="G4537" s="20" t="s">
        <v>457</v>
      </c>
      <c r="P4537" s="23">
        <v>13</v>
      </c>
      <c r="Q4537" s="23">
        <v>10</v>
      </c>
      <c r="R4537" s="23">
        <v>11</v>
      </c>
      <c r="W4537" s="28">
        <f t="shared" si="560"/>
        <v>34</v>
      </c>
    </row>
    <row r="4538" spans="1:23" outlineLevel="2" x14ac:dyDescent="0.25">
      <c r="A4538" s="20" t="s">
        <v>1661</v>
      </c>
      <c r="B4538" s="20">
        <v>561</v>
      </c>
      <c r="C4538" s="20" t="s">
        <v>121</v>
      </c>
      <c r="D4538" s="20">
        <v>561</v>
      </c>
      <c r="E4538" s="20" t="s">
        <v>121</v>
      </c>
      <c r="F4538" s="20">
        <v>565</v>
      </c>
      <c r="G4538" s="20" t="s">
        <v>458</v>
      </c>
      <c r="J4538" s="23">
        <v>10</v>
      </c>
      <c r="K4538" s="23">
        <v>12</v>
      </c>
      <c r="L4538" s="23">
        <v>10</v>
      </c>
      <c r="M4538" s="23">
        <v>15</v>
      </c>
      <c r="N4538" s="23">
        <v>10</v>
      </c>
      <c r="O4538" s="23">
        <v>7</v>
      </c>
      <c r="W4538" s="28">
        <f t="shared" si="560"/>
        <v>64</v>
      </c>
    </row>
    <row r="4539" spans="1:23" outlineLevel="2" x14ac:dyDescent="0.25">
      <c r="A4539" s="20" t="s">
        <v>1661</v>
      </c>
      <c r="B4539" s="20">
        <v>561</v>
      </c>
      <c r="C4539" s="20" t="s">
        <v>121</v>
      </c>
      <c r="D4539" s="20">
        <v>561</v>
      </c>
      <c r="E4539" s="20" t="s">
        <v>121</v>
      </c>
      <c r="F4539" s="20">
        <v>566</v>
      </c>
      <c r="G4539" s="20" t="s">
        <v>459</v>
      </c>
      <c r="H4539" s="23">
        <v>8</v>
      </c>
      <c r="W4539" s="28">
        <f t="shared" si="560"/>
        <v>8</v>
      </c>
    </row>
    <row r="4540" spans="1:23" outlineLevel="2" x14ac:dyDescent="0.25">
      <c r="A4540" s="20" t="s">
        <v>1661</v>
      </c>
      <c r="B4540" s="20">
        <v>561</v>
      </c>
      <c r="C4540" s="20" t="s">
        <v>121</v>
      </c>
      <c r="D4540" s="20">
        <v>1458</v>
      </c>
      <c r="E4540" s="20" t="s">
        <v>137</v>
      </c>
      <c r="F4540" s="20">
        <v>820</v>
      </c>
      <c r="G4540" s="20" t="s">
        <v>556</v>
      </c>
      <c r="K4540" s="23">
        <v>1</v>
      </c>
      <c r="N4540" s="23">
        <v>1</v>
      </c>
      <c r="W4540" s="28">
        <f t="shared" si="560"/>
        <v>2</v>
      </c>
    </row>
    <row r="4541" spans="1:23" outlineLevel="2" x14ac:dyDescent="0.25">
      <c r="A4541" s="20" t="s">
        <v>1661</v>
      </c>
      <c r="B4541" s="20">
        <v>561</v>
      </c>
      <c r="C4541" s="20" t="s">
        <v>121</v>
      </c>
      <c r="D4541" s="20">
        <v>1458</v>
      </c>
      <c r="E4541" s="20" t="s">
        <v>137</v>
      </c>
      <c r="F4541" s="20">
        <v>822</v>
      </c>
      <c r="G4541" s="20" t="s">
        <v>557</v>
      </c>
      <c r="T4541" s="23">
        <v>1</v>
      </c>
      <c r="W4541" s="28">
        <f t="shared" si="560"/>
        <v>1</v>
      </c>
    </row>
    <row r="4542" spans="1:23" outlineLevel="2" x14ac:dyDescent="0.25">
      <c r="A4542" s="20" t="s">
        <v>1661</v>
      </c>
      <c r="B4542" s="20">
        <v>561</v>
      </c>
      <c r="C4542" s="20" t="s">
        <v>121</v>
      </c>
      <c r="D4542" s="20">
        <v>905</v>
      </c>
      <c r="E4542" s="20" t="s">
        <v>170</v>
      </c>
      <c r="F4542" s="20">
        <v>909</v>
      </c>
      <c r="G4542" s="20" t="s">
        <v>695</v>
      </c>
      <c r="T4542" s="23">
        <v>1</v>
      </c>
      <c r="W4542" s="28">
        <f t="shared" si="560"/>
        <v>1</v>
      </c>
    </row>
    <row r="4543" spans="1:23" outlineLevel="2" x14ac:dyDescent="0.25">
      <c r="A4543" s="20" t="s">
        <v>1661</v>
      </c>
      <c r="B4543" s="20">
        <v>561</v>
      </c>
      <c r="C4543" s="20" t="s">
        <v>121</v>
      </c>
      <c r="D4543" s="20">
        <v>518</v>
      </c>
      <c r="E4543" s="20" t="s">
        <v>214</v>
      </c>
      <c r="F4543" s="20">
        <v>519</v>
      </c>
      <c r="G4543" s="20" t="s">
        <v>823</v>
      </c>
      <c r="U4543" s="23">
        <v>1</v>
      </c>
      <c r="W4543" s="28">
        <f t="shared" si="560"/>
        <v>1</v>
      </c>
    </row>
    <row r="4544" spans="1:23" outlineLevel="1" x14ac:dyDescent="0.25">
      <c r="A4544" s="24" t="s">
        <v>2219</v>
      </c>
      <c r="B4544" s="25"/>
      <c r="C4544" s="25"/>
      <c r="D4544" s="25"/>
      <c r="E4544" s="25"/>
      <c r="F4544" s="25"/>
      <c r="G4544" s="25"/>
      <c r="H4544" s="26">
        <f t="shared" ref="H4544:W4544" si="562">SUBTOTAL(9,H4535:H4543)</f>
        <v>8</v>
      </c>
      <c r="I4544" s="26">
        <f t="shared" si="562"/>
        <v>0</v>
      </c>
      <c r="J4544" s="26">
        <f t="shared" si="562"/>
        <v>12</v>
      </c>
      <c r="K4544" s="26">
        <f t="shared" si="562"/>
        <v>15</v>
      </c>
      <c r="L4544" s="26">
        <f t="shared" si="562"/>
        <v>12</v>
      </c>
      <c r="M4544" s="26">
        <f t="shared" si="562"/>
        <v>17</v>
      </c>
      <c r="N4544" s="26">
        <f t="shared" si="562"/>
        <v>13</v>
      </c>
      <c r="O4544" s="26">
        <f t="shared" si="562"/>
        <v>7</v>
      </c>
      <c r="P4544" s="26">
        <f t="shared" si="562"/>
        <v>13</v>
      </c>
      <c r="Q4544" s="26">
        <f t="shared" si="562"/>
        <v>10</v>
      </c>
      <c r="R4544" s="26">
        <f t="shared" si="562"/>
        <v>11</v>
      </c>
      <c r="S4544" s="26">
        <f t="shared" si="562"/>
        <v>12</v>
      </c>
      <c r="T4544" s="26">
        <f t="shared" si="562"/>
        <v>14</v>
      </c>
      <c r="U4544" s="26">
        <f t="shared" si="562"/>
        <v>21</v>
      </c>
      <c r="V4544" s="26">
        <f t="shared" si="562"/>
        <v>6</v>
      </c>
      <c r="W4544" s="28">
        <f t="shared" si="562"/>
        <v>171</v>
      </c>
    </row>
    <row r="4545" spans="1:23" outlineLevel="2" x14ac:dyDescent="0.25">
      <c r="A4545" s="20" t="s">
        <v>1662</v>
      </c>
      <c r="B4545" s="20">
        <v>847</v>
      </c>
      <c r="C4545" s="20" t="s">
        <v>164</v>
      </c>
      <c r="D4545" s="20">
        <v>14</v>
      </c>
      <c r="E4545" s="20" t="s">
        <v>24</v>
      </c>
      <c r="F4545" s="20">
        <v>16</v>
      </c>
      <c r="G4545" s="20" t="s">
        <v>269</v>
      </c>
      <c r="L4545" s="23">
        <v>1</v>
      </c>
      <c r="W4545" s="28">
        <f t="shared" si="560"/>
        <v>1</v>
      </c>
    </row>
    <row r="4546" spans="1:23" outlineLevel="2" x14ac:dyDescent="0.25">
      <c r="A4546" s="20" t="s">
        <v>1662</v>
      </c>
      <c r="B4546" s="20">
        <v>847</v>
      </c>
      <c r="C4546" s="20" t="s">
        <v>164</v>
      </c>
      <c r="D4546" s="20">
        <v>250</v>
      </c>
      <c r="E4546" s="20" t="s">
        <v>86</v>
      </c>
      <c r="F4546" s="20">
        <v>255</v>
      </c>
      <c r="G4546" s="20" t="s">
        <v>378</v>
      </c>
      <c r="U4546" s="23">
        <v>1</v>
      </c>
      <c r="W4546" s="28">
        <f t="shared" si="560"/>
        <v>1</v>
      </c>
    </row>
    <row r="4547" spans="1:23" outlineLevel="2" x14ac:dyDescent="0.25">
      <c r="A4547" s="20" t="s">
        <v>1662</v>
      </c>
      <c r="B4547" s="20">
        <v>847</v>
      </c>
      <c r="C4547" s="20" t="s">
        <v>164</v>
      </c>
      <c r="D4547" s="20">
        <v>1501</v>
      </c>
      <c r="E4547" s="20" t="s">
        <v>93</v>
      </c>
      <c r="F4547" s="20">
        <v>1502</v>
      </c>
      <c r="G4547" s="20" t="s">
        <v>93</v>
      </c>
      <c r="V4547" s="23">
        <v>1</v>
      </c>
      <c r="W4547" s="28">
        <f t="shared" si="560"/>
        <v>1</v>
      </c>
    </row>
    <row r="4548" spans="1:23" outlineLevel="2" x14ac:dyDescent="0.25">
      <c r="A4548" s="20" t="s">
        <v>1662</v>
      </c>
      <c r="B4548" s="20">
        <v>847</v>
      </c>
      <c r="C4548" s="20" t="s">
        <v>164</v>
      </c>
      <c r="D4548" s="20">
        <v>1672</v>
      </c>
      <c r="E4548" s="20" t="s">
        <v>94</v>
      </c>
      <c r="F4548" s="20">
        <v>1673</v>
      </c>
      <c r="G4548" s="20" t="s">
        <v>94</v>
      </c>
      <c r="S4548" s="23">
        <v>1</v>
      </c>
      <c r="T4548" s="23">
        <v>2</v>
      </c>
      <c r="W4548" s="28">
        <f t="shared" si="560"/>
        <v>3</v>
      </c>
    </row>
    <row r="4549" spans="1:23" outlineLevel="2" x14ac:dyDescent="0.25">
      <c r="A4549" s="20" t="s">
        <v>1662</v>
      </c>
      <c r="B4549" s="20">
        <v>847</v>
      </c>
      <c r="C4549" s="20" t="s">
        <v>164</v>
      </c>
      <c r="D4549" s="20">
        <v>1739</v>
      </c>
      <c r="E4549" s="20" t="s">
        <v>96</v>
      </c>
      <c r="F4549" s="20">
        <v>1715</v>
      </c>
      <c r="G4549" s="20" t="s">
        <v>96</v>
      </c>
      <c r="S4549" s="23">
        <v>1</v>
      </c>
      <c r="W4549" s="28">
        <f t="shared" si="560"/>
        <v>1</v>
      </c>
    </row>
    <row r="4550" spans="1:23" outlineLevel="2" x14ac:dyDescent="0.25">
      <c r="A4550" s="20" t="s">
        <v>1662</v>
      </c>
      <c r="B4550" s="20">
        <v>847</v>
      </c>
      <c r="C4550" s="20" t="s">
        <v>164</v>
      </c>
      <c r="D4550" s="20">
        <v>1067</v>
      </c>
      <c r="E4550" s="20" t="s">
        <v>97</v>
      </c>
      <c r="F4550" s="20">
        <v>1068</v>
      </c>
      <c r="G4550" s="20" t="s">
        <v>97</v>
      </c>
      <c r="V4550" s="23">
        <v>1</v>
      </c>
      <c r="W4550" s="28">
        <f t="shared" si="560"/>
        <v>1</v>
      </c>
    </row>
    <row r="4551" spans="1:23" outlineLevel="2" x14ac:dyDescent="0.25">
      <c r="A4551" s="20" t="s">
        <v>1662</v>
      </c>
      <c r="B4551" s="20">
        <v>847</v>
      </c>
      <c r="C4551" s="20" t="s">
        <v>164</v>
      </c>
      <c r="D4551" s="20">
        <v>1450</v>
      </c>
      <c r="E4551" s="20" t="s">
        <v>128</v>
      </c>
      <c r="F4551" s="20">
        <v>763</v>
      </c>
      <c r="G4551" s="20" t="s">
        <v>489</v>
      </c>
      <c r="R4551" s="23">
        <v>1</v>
      </c>
      <c r="W4551" s="28">
        <f t="shared" si="560"/>
        <v>1</v>
      </c>
    </row>
    <row r="4552" spans="1:23" outlineLevel="2" x14ac:dyDescent="0.25">
      <c r="A4552" s="20" t="s">
        <v>1662</v>
      </c>
      <c r="B4552" s="20">
        <v>847</v>
      </c>
      <c r="C4552" s="20" t="s">
        <v>164</v>
      </c>
      <c r="D4552" s="20">
        <v>847</v>
      </c>
      <c r="E4552" s="20" t="s">
        <v>164</v>
      </c>
      <c r="F4552" s="20">
        <v>848</v>
      </c>
      <c r="G4552" s="20" t="s">
        <v>664</v>
      </c>
      <c r="L4552" s="23">
        <v>2</v>
      </c>
      <c r="M4552" s="23">
        <v>3</v>
      </c>
      <c r="N4552" s="23">
        <v>1</v>
      </c>
      <c r="O4552" s="23">
        <v>1</v>
      </c>
      <c r="P4552" s="23">
        <v>1</v>
      </c>
      <c r="W4552" s="28">
        <f t="shared" si="560"/>
        <v>8</v>
      </c>
    </row>
    <row r="4553" spans="1:23" outlineLevel="2" x14ac:dyDescent="0.25">
      <c r="A4553" s="20" t="s">
        <v>1662</v>
      </c>
      <c r="B4553" s="20">
        <v>847</v>
      </c>
      <c r="C4553" s="20" t="s">
        <v>164</v>
      </c>
      <c r="D4553" s="20">
        <v>847</v>
      </c>
      <c r="E4553" s="20" t="s">
        <v>164</v>
      </c>
      <c r="F4553" s="20">
        <v>851</v>
      </c>
      <c r="G4553" s="20" t="s">
        <v>665</v>
      </c>
      <c r="S4553" s="23">
        <v>79</v>
      </c>
      <c r="T4553" s="23">
        <v>65</v>
      </c>
      <c r="U4553" s="23">
        <v>67</v>
      </c>
      <c r="V4553" s="23">
        <v>62</v>
      </c>
      <c r="W4553" s="28">
        <f t="shared" si="560"/>
        <v>273</v>
      </c>
    </row>
    <row r="4554" spans="1:23" outlineLevel="2" x14ac:dyDescent="0.25">
      <c r="A4554" s="20" t="s">
        <v>1662</v>
      </c>
      <c r="B4554" s="20">
        <v>847</v>
      </c>
      <c r="C4554" s="20" t="s">
        <v>164</v>
      </c>
      <c r="D4554" s="20">
        <v>847</v>
      </c>
      <c r="E4554" s="20" t="s">
        <v>164</v>
      </c>
      <c r="F4554" s="20">
        <v>849</v>
      </c>
      <c r="G4554" s="20" t="s">
        <v>666</v>
      </c>
      <c r="N4554" s="23">
        <v>1</v>
      </c>
      <c r="O4554" s="23">
        <v>1</v>
      </c>
      <c r="W4554" s="28">
        <f t="shared" si="560"/>
        <v>2</v>
      </c>
    </row>
    <row r="4555" spans="1:23" outlineLevel="2" x14ac:dyDescent="0.25">
      <c r="A4555" s="20" t="s">
        <v>1662</v>
      </c>
      <c r="B4555" s="20">
        <v>847</v>
      </c>
      <c r="C4555" s="20" t="s">
        <v>164</v>
      </c>
      <c r="D4555" s="20">
        <v>847</v>
      </c>
      <c r="E4555" s="20" t="s">
        <v>164</v>
      </c>
      <c r="F4555" s="20">
        <v>850</v>
      </c>
      <c r="G4555" s="20" t="s">
        <v>667</v>
      </c>
      <c r="Q4555" s="23">
        <v>59</v>
      </c>
      <c r="R4555" s="23">
        <v>51</v>
      </c>
      <c r="W4555" s="28">
        <f t="shared" si="560"/>
        <v>110</v>
      </c>
    </row>
    <row r="4556" spans="1:23" outlineLevel="2" x14ac:dyDescent="0.25">
      <c r="A4556" s="20" t="s">
        <v>1662</v>
      </c>
      <c r="B4556" s="20">
        <v>847</v>
      </c>
      <c r="C4556" s="20" t="s">
        <v>164</v>
      </c>
      <c r="D4556" s="20">
        <v>847</v>
      </c>
      <c r="E4556" s="20" t="s">
        <v>164</v>
      </c>
      <c r="F4556" s="20">
        <v>852</v>
      </c>
      <c r="G4556" s="20" t="s">
        <v>668</v>
      </c>
      <c r="M4556" s="23">
        <v>72</v>
      </c>
      <c r="N4556" s="23">
        <v>69</v>
      </c>
      <c r="O4556" s="23">
        <v>60</v>
      </c>
      <c r="P4556" s="23">
        <v>72</v>
      </c>
      <c r="W4556" s="28">
        <f t="shared" si="560"/>
        <v>273</v>
      </c>
    </row>
    <row r="4557" spans="1:23" outlineLevel="2" x14ac:dyDescent="0.25">
      <c r="A4557" s="20" t="s">
        <v>1662</v>
      </c>
      <c r="B4557" s="20">
        <v>847</v>
      </c>
      <c r="C4557" s="20" t="s">
        <v>164</v>
      </c>
      <c r="D4557" s="20">
        <v>847</v>
      </c>
      <c r="E4557" s="20" t="s">
        <v>164</v>
      </c>
      <c r="F4557" s="20">
        <v>853</v>
      </c>
      <c r="G4557" s="20" t="s">
        <v>669</v>
      </c>
      <c r="H4557" s="23">
        <v>57</v>
      </c>
      <c r="I4557" s="23">
        <v>3</v>
      </c>
      <c r="J4557" s="23">
        <v>70</v>
      </c>
      <c r="K4557" s="23">
        <v>70</v>
      </c>
      <c r="L4557" s="23">
        <v>53</v>
      </c>
      <c r="W4557" s="28">
        <f t="shared" si="560"/>
        <v>253</v>
      </c>
    </row>
    <row r="4558" spans="1:23" outlineLevel="1" x14ac:dyDescent="0.25">
      <c r="A4558" s="24" t="s">
        <v>2220</v>
      </c>
      <c r="B4558" s="25"/>
      <c r="C4558" s="25"/>
      <c r="D4558" s="25"/>
      <c r="E4558" s="25"/>
      <c r="F4558" s="25"/>
      <c r="G4558" s="25"/>
      <c r="H4558" s="26">
        <f t="shared" ref="H4558:W4558" si="563">SUBTOTAL(9,H4545:H4557)</f>
        <v>57</v>
      </c>
      <c r="I4558" s="26">
        <f t="shared" si="563"/>
        <v>3</v>
      </c>
      <c r="J4558" s="26">
        <f t="shared" si="563"/>
        <v>70</v>
      </c>
      <c r="K4558" s="26">
        <f t="shared" si="563"/>
        <v>70</v>
      </c>
      <c r="L4558" s="26">
        <f t="shared" si="563"/>
        <v>56</v>
      </c>
      <c r="M4558" s="26">
        <f t="shared" si="563"/>
        <v>75</v>
      </c>
      <c r="N4558" s="26">
        <f t="shared" si="563"/>
        <v>71</v>
      </c>
      <c r="O4558" s="26">
        <f t="shared" si="563"/>
        <v>62</v>
      </c>
      <c r="P4558" s="26">
        <f t="shared" si="563"/>
        <v>73</v>
      </c>
      <c r="Q4558" s="26">
        <f t="shared" si="563"/>
        <v>59</v>
      </c>
      <c r="R4558" s="26">
        <f t="shared" si="563"/>
        <v>52</v>
      </c>
      <c r="S4558" s="26">
        <f t="shared" si="563"/>
        <v>81</v>
      </c>
      <c r="T4558" s="26">
        <f t="shared" si="563"/>
        <v>67</v>
      </c>
      <c r="U4558" s="26">
        <f t="shared" si="563"/>
        <v>68</v>
      </c>
      <c r="V4558" s="26">
        <f t="shared" si="563"/>
        <v>64</v>
      </c>
      <c r="W4558" s="28">
        <f t="shared" si="563"/>
        <v>928</v>
      </c>
    </row>
    <row r="4559" spans="1:23" outlineLevel="2" x14ac:dyDescent="0.25">
      <c r="A4559" s="20" t="s">
        <v>1663</v>
      </c>
      <c r="B4559" s="20">
        <v>765</v>
      </c>
      <c r="C4559" s="20" t="s">
        <v>156</v>
      </c>
      <c r="D4559" s="20">
        <v>1065</v>
      </c>
      <c r="E4559" s="20" t="s">
        <v>64</v>
      </c>
      <c r="F4559" s="20">
        <v>1066</v>
      </c>
      <c r="G4559" s="20" t="s">
        <v>347</v>
      </c>
      <c r="S4559" s="23">
        <v>1</v>
      </c>
      <c r="W4559" s="28">
        <f t="shared" si="560"/>
        <v>1</v>
      </c>
    </row>
    <row r="4560" spans="1:23" outlineLevel="2" x14ac:dyDescent="0.25">
      <c r="A4560" s="20" t="s">
        <v>1663</v>
      </c>
      <c r="B4560" s="20">
        <v>765</v>
      </c>
      <c r="C4560" s="20" t="s">
        <v>156</v>
      </c>
      <c r="D4560" s="20">
        <v>225</v>
      </c>
      <c r="E4560" s="20" t="s">
        <v>76</v>
      </c>
      <c r="F4560" s="20">
        <v>226</v>
      </c>
      <c r="G4560" s="20" t="s">
        <v>364</v>
      </c>
      <c r="J4560" s="23">
        <v>1</v>
      </c>
      <c r="M4560" s="23">
        <v>1</v>
      </c>
      <c r="N4560" s="23">
        <v>1</v>
      </c>
      <c r="P4560" s="23">
        <v>1</v>
      </c>
      <c r="W4560" s="28">
        <f t="shared" si="560"/>
        <v>4</v>
      </c>
    </row>
    <row r="4561" spans="1:23" outlineLevel="2" x14ac:dyDescent="0.25">
      <c r="A4561" s="20" t="s">
        <v>1663</v>
      </c>
      <c r="B4561" s="20">
        <v>765</v>
      </c>
      <c r="C4561" s="20" t="s">
        <v>156</v>
      </c>
      <c r="D4561" s="20">
        <v>1739</v>
      </c>
      <c r="E4561" s="20" t="s">
        <v>96</v>
      </c>
      <c r="F4561" s="20">
        <v>1715</v>
      </c>
      <c r="G4561" s="20" t="s">
        <v>96</v>
      </c>
      <c r="Q4561" s="23">
        <v>1</v>
      </c>
      <c r="W4561" s="28">
        <f t="shared" si="560"/>
        <v>1</v>
      </c>
    </row>
    <row r="4562" spans="1:23" outlineLevel="2" x14ac:dyDescent="0.25">
      <c r="A4562" s="20" t="s">
        <v>1663</v>
      </c>
      <c r="B4562" s="20">
        <v>765</v>
      </c>
      <c r="C4562" s="20" t="s">
        <v>156</v>
      </c>
      <c r="D4562" s="20">
        <v>1735</v>
      </c>
      <c r="E4562" s="20" t="s">
        <v>110</v>
      </c>
      <c r="F4562" s="20">
        <v>738</v>
      </c>
      <c r="G4562" s="20" t="s">
        <v>413</v>
      </c>
      <c r="N4562" s="23">
        <v>1</v>
      </c>
      <c r="W4562" s="28">
        <f t="shared" si="560"/>
        <v>1</v>
      </c>
    </row>
    <row r="4563" spans="1:23" outlineLevel="2" x14ac:dyDescent="0.25">
      <c r="A4563" s="20" t="s">
        <v>1663</v>
      </c>
      <c r="B4563" s="20">
        <v>765</v>
      </c>
      <c r="C4563" s="20" t="s">
        <v>156</v>
      </c>
      <c r="D4563" s="20">
        <v>1452</v>
      </c>
      <c r="E4563" s="20" t="s">
        <v>131</v>
      </c>
      <c r="F4563" s="20">
        <v>836</v>
      </c>
      <c r="G4563" s="20" t="s">
        <v>512</v>
      </c>
      <c r="N4563" s="23">
        <v>1</v>
      </c>
      <c r="W4563" s="28">
        <f t="shared" si="560"/>
        <v>1</v>
      </c>
    </row>
    <row r="4564" spans="1:23" outlineLevel="2" x14ac:dyDescent="0.25">
      <c r="A4564" s="20" t="s">
        <v>1663</v>
      </c>
      <c r="B4564" s="20">
        <v>765</v>
      </c>
      <c r="C4564" s="20" t="s">
        <v>156</v>
      </c>
      <c r="D4564" s="20">
        <v>703</v>
      </c>
      <c r="E4564" s="20" t="s">
        <v>145</v>
      </c>
      <c r="F4564" s="20">
        <v>705</v>
      </c>
      <c r="G4564" s="20" t="s">
        <v>594</v>
      </c>
      <c r="O4564" s="23">
        <v>1</v>
      </c>
      <c r="W4564" s="28">
        <f t="shared" si="560"/>
        <v>1</v>
      </c>
    </row>
    <row r="4565" spans="1:23" outlineLevel="2" x14ac:dyDescent="0.25">
      <c r="A4565" s="20" t="s">
        <v>1663</v>
      </c>
      <c r="B4565" s="20">
        <v>765</v>
      </c>
      <c r="C4565" s="20" t="s">
        <v>156</v>
      </c>
      <c r="D4565" s="20">
        <v>765</v>
      </c>
      <c r="E4565" s="20" t="s">
        <v>156</v>
      </c>
      <c r="F4565" s="20">
        <v>773</v>
      </c>
      <c r="G4565" s="20" t="s">
        <v>634</v>
      </c>
      <c r="Q4565" s="23">
        <v>27</v>
      </c>
      <c r="R4565" s="23">
        <v>18</v>
      </c>
      <c r="W4565" s="28">
        <f t="shared" si="560"/>
        <v>45</v>
      </c>
    </row>
    <row r="4566" spans="1:23" outlineLevel="2" x14ac:dyDescent="0.25">
      <c r="A4566" s="20" t="s">
        <v>1663</v>
      </c>
      <c r="B4566" s="20">
        <v>765</v>
      </c>
      <c r="C4566" s="20" t="s">
        <v>156</v>
      </c>
      <c r="D4566" s="20">
        <v>765</v>
      </c>
      <c r="E4566" s="20" t="s">
        <v>156</v>
      </c>
      <c r="F4566" s="20">
        <v>770</v>
      </c>
      <c r="G4566" s="20" t="s">
        <v>635</v>
      </c>
      <c r="S4566" s="23">
        <v>22</v>
      </c>
      <c r="T4566" s="23">
        <v>18</v>
      </c>
      <c r="U4566" s="23">
        <v>23</v>
      </c>
      <c r="V4566" s="23">
        <v>13</v>
      </c>
      <c r="W4566" s="28">
        <f t="shared" si="560"/>
        <v>76</v>
      </c>
    </row>
    <row r="4567" spans="1:23" outlineLevel="2" x14ac:dyDescent="0.25">
      <c r="A4567" s="20" t="s">
        <v>1663</v>
      </c>
      <c r="B4567" s="20">
        <v>765</v>
      </c>
      <c r="C4567" s="20" t="s">
        <v>156</v>
      </c>
      <c r="D4567" s="20">
        <v>765</v>
      </c>
      <c r="E4567" s="20" t="s">
        <v>156</v>
      </c>
      <c r="F4567" s="20">
        <v>768</v>
      </c>
      <c r="G4567" s="20" t="s">
        <v>636</v>
      </c>
      <c r="J4567" s="23">
        <v>1</v>
      </c>
      <c r="P4567" s="23">
        <v>1</v>
      </c>
      <c r="W4567" s="28">
        <f t="shared" si="560"/>
        <v>2</v>
      </c>
    </row>
    <row r="4568" spans="1:23" outlineLevel="2" x14ac:dyDescent="0.25">
      <c r="A4568" s="20" t="s">
        <v>1663</v>
      </c>
      <c r="B4568" s="20">
        <v>765</v>
      </c>
      <c r="C4568" s="20" t="s">
        <v>156</v>
      </c>
      <c r="D4568" s="20">
        <v>765</v>
      </c>
      <c r="E4568" s="20" t="s">
        <v>156</v>
      </c>
      <c r="F4568" s="20">
        <v>772</v>
      </c>
      <c r="G4568" s="20" t="s">
        <v>637</v>
      </c>
      <c r="L4568" s="23">
        <v>2</v>
      </c>
      <c r="M4568" s="23">
        <v>1</v>
      </c>
      <c r="O4568" s="23">
        <v>1</v>
      </c>
      <c r="W4568" s="28">
        <f t="shared" si="560"/>
        <v>4</v>
      </c>
    </row>
    <row r="4569" spans="1:23" outlineLevel="2" x14ac:dyDescent="0.25">
      <c r="A4569" s="20" t="s">
        <v>1663</v>
      </c>
      <c r="B4569" s="20">
        <v>765</v>
      </c>
      <c r="C4569" s="20" t="s">
        <v>156</v>
      </c>
      <c r="D4569" s="20">
        <v>765</v>
      </c>
      <c r="E4569" s="20" t="s">
        <v>156</v>
      </c>
      <c r="F4569" s="20">
        <v>767</v>
      </c>
      <c r="G4569" s="20" t="s">
        <v>638</v>
      </c>
      <c r="H4569" s="23">
        <v>13</v>
      </c>
      <c r="J4569" s="23">
        <v>14</v>
      </c>
      <c r="K4569" s="23">
        <v>20</v>
      </c>
      <c r="L4569" s="23">
        <v>9</v>
      </c>
      <c r="M4569" s="23">
        <v>16</v>
      </c>
      <c r="N4569" s="23">
        <v>17</v>
      </c>
      <c r="O4569" s="23">
        <v>14</v>
      </c>
      <c r="P4569" s="23">
        <v>15</v>
      </c>
      <c r="W4569" s="28">
        <f t="shared" si="560"/>
        <v>118</v>
      </c>
    </row>
    <row r="4570" spans="1:23" outlineLevel="2" x14ac:dyDescent="0.25">
      <c r="A4570" s="20" t="s">
        <v>1663</v>
      </c>
      <c r="B4570" s="20">
        <v>765</v>
      </c>
      <c r="C4570" s="20" t="s">
        <v>156</v>
      </c>
      <c r="D4570" s="20">
        <v>765</v>
      </c>
      <c r="E4570" s="20" t="s">
        <v>156</v>
      </c>
      <c r="F4570" s="20">
        <v>771</v>
      </c>
      <c r="G4570" s="20" t="s">
        <v>639</v>
      </c>
      <c r="K4570" s="23">
        <v>3</v>
      </c>
      <c r="L4570" s="23">
        <v>1</v>
      </c>
      <c r="O4570" s="23">
        <v>1</v>
      </c>
      <c r="P4570" s="23">
        <v>2</v>
      </c>
      <c r="W4570" s="28">
        <f t="shared" si="560"/>
        <v>7</v>
      </c>
    </row>
    <row r="4571" spans="1:23" outlineLevel="1" x14ac:dyDescent="0.25">
      <c r="A4571" s="24" t="s">
        <v>2221</v>
      </c>
      <c r="B4571" s="25"/>
      <c r="C4571" s="25"/>
      <c r="D4571" s="25"/>
      <c r="E4571" s="25"/>
      <c r="F4571" s="25"/>
      <c r="G4571" s="25"/>
      <c r="H4571" s="26">
        <f t="shared" ref="H4571:W4571" si="564">SUBTOTAL(9,H4559:H4570)</f>
        <v>13</v>
      </c>
      <c r="I4571" s="26">
        <f t="shared" si="564"/>
        <v>0</v>
      </c>
      <c r="J4571" s="26">
        <f t="shared" si="564"/>
        <v>16</v>
      </c>
      <c r="K4571" s="26">
        <f t="shared" si="564"/>
        <v>23</v>
      </c>
      <c r="L4571" s="26">
        <f t="shared" si="564"/>
        <v>12</v>
      </c>
      <c r="M4571" s="26">
        <f t="shared" si="564"/>
        <v>18</v>
      </c>
      <c r="N4571" s="26">
        <f t="shared" si="564"/>
        <v>20</v>
      </c>
      <c r="O4571" s="26">
        <f t="shared" si="564"/>
        <v>17</v>
      </c>
      <c r="P4571" s="26">
        <f t="shared" si="564"/>
        <v>19</v>
      </c>
      <c r="Q4571" s="26">
        <f t="shared" si="564"/>
        <v>28</v>
      </c>
      <c r="R4571" s="26">
        <f t="shared" si="564"/>
        <v>18</v>
      </c>
      <c r="S4571" s="26">
        <f t="shared" si="564"/>
        <v>23</v>
      </c>
      <c r="T4571" s="26">
        <f t="shared" si="564"/>
        <v>18</v>
      </c>
      <c r="U4571" s="26">
        <f t="shared" si="564"/>
        <v>23</v>
      </c>
      <c r="V4571" s="26">
        <f t="shared" si="564"/>
        <v>13</v>
      </c>
      <c r="W4571" s="28">
        <f t="shared" si="564"/>
        <v>261</v>
      </c>
    </row>
    <row r="4572" spans="1:23" outlineLevel="2" x14ac:dyDescent="0.25">
      <c r="A4572" s="20" t="s">
        <v>1664</v>
      </c>
      <c r="B4572" s="20">
        <v>561</v>
      </c>
      <c r="C4572" s="20" t="s">
        <v>121</v>
      </c>
      <c r="D4572" s="20">
        <v>1672</v>
      </c>
      <c r="E4572" s="20" t="s">
        <v>94</v>
      </c>
      <c r="F4572" s="20">
        <v>1673</v>
      </c>
      <c r="G4572" s="20" t="s">
        <v>94</v>
      </c>
      <c r="S4572" s="23">
        <v>1</v>
      </c>
      <c r="W4572" s="28">
        <f t="shared" si="560"/>
        <v>1</v>
      </c>
    </row>
    <row r="4573" spans="1:23" outlineLevel="2" x14ac:dyDescent="0.25">
      <c r="A4573" s="20" t="s">
        <v>1664</v>
      </c>
      <c r="B4573" s="20">
        <v>561</v>
      </c>
      <c r="C4573" s="20" t="s">
        <v>121</v>
      </c>
      <c r="D4573" s="20">
        <v>1739</v>
      </c>
      <c r="E4573" s="20" t="s">
        <v>96</v>
      </c>
      <c r="F4573" s="20">
        <v>1715</v>
      </c>
      <c r="G4573" s="20" t="s">
        <v>96</v>
      </c>
      <c r="U4573" s="23">
        <v>1</v>
      </c>
      <c r="W4573" s="28">
        <f t="shared" si="560"/>
        <v>1</v>
      </c>
    </row>
    <row r="4574" spans="1:23" outlineLevel="2" x14ac:dyDescent="0.25">
      <c r="A4574" s="20" t="s">
        <v>1664</v>
      </c>
      <c r="B4574" s="20">
        <v>561</v>
      </c>
      <c r="C4574" s="20" t="s">
        <v>121</v>
      </c>
      <c r="D4574" s="20">
        <v>561</v>
      </c>
      <c r="E4574" s="20" t="s">
        <v>121</v>
      </c>
      <c r="F4574" s="20">
        <v>562</v>
      </c>
      <c r="G4574" s="20" t="s">
        <v>454</v>
      </c>
      <c r="O4574" s="23">
        <v>1</v>
      </c>
      <c r="W4574" s="28">
        <f t="shared" si="560"/>
        <v>1</v>
      </c>
    </row>
    <row r="4575" spans="1:23" outlineLevel="2" x14ac:dyDescent="0.25">
      <c r="A4575" s="20" t="s">
        <v>1664</v>
      </c>
      <c r="B4575" s="20">
        <v>561</v>
      </c>
      <c r="C4575" s="20" t="s">
        <v>121</v>
      </c>
      <c r="D4575" s="20">
        <v>561</v>
      </c>
      <c r="E4575" s="20" t="s">
        <v>121</v>
      </c>
      <c r="F4575" s="20">
        <v>568</v>
      </c>
      <c r="G4575" s="20" t="s">
        <v>455</v>
      </c>
      <c r="J4575" s="23">
        <v>11</v>
      </c>
      <c r="K4575" s="23">
        <v>17</v>
      </c>
      <c r="L4575" s="23">
        <v>15</v>
      </c>
      <c r="M4575" s="23">
        <v>10</v>
      </c>
      <c r="N4575" s="23">
        <v>10</v>
      </c>
      <c r="O4575" s="23">
        <v>13</v>
      </c>
      <c r="W4575" s="28">
        <f t="shared" si="560"/>
        <v>76</v>
      </c>
    </row>
    <row r="4576" spans="1:23" outlineLevel="2" x14ac:dyDescent="0.25">
      <c r="A4576" s="20" t="s">
        <v>1664</v>
      </c>
      <c r="B4576" s="20">
        <v>561</v>
      </c>
      <c r="C4576" s="20" t="s">
        <v>121</v>
      </c>
      <c r="D4576" s="20">
        <v>561</v>
      </c>
      <c r="E4576" s="20" t="s">
        <v>121</v>
      </c>
      <c r="F4576" s="20">
        <v>567</v>
      </c>
      <c r="G4576" s="20" t="s">
        <v>456</v>
      </c>
      <c r="S4576" s="23">
        <v>21</v>
      </c>
      <c r="T4576" s="23">
        <v>20</v>
      </c>
      <c r="U4576" s="23">
        <v>18</v>
      </c>
      <c r="V4576" s="23">
        <v>17</v>
      </c>
      <c r="W4576" s="28">
        <f t="shared" si="560"/>
        <v>76</v>
      </c>
    </row>
    <row r="4577" spans="1:23" outlineLevel="2" x14ac:dyDescent="0.25">
      <c r="A4577" s="20" t="s">
        <v>1664</v>
      </c>
      <c r="B4577" s="20">
        <v>561</v>
      </c>
      <c r="C4577" s="20" t="s">
        <v>121</v>
      </c>
      <c r="D4577" s="20">
        <v>561</v>
      </c>
      <c r="E4577" s="20" t="s">
        <v>121</v>
      </c>
      <c r="F4577" s="20">
        <v>569</v>
      </c>
      <c r="G4577" s="20" t="s">
        <v>457</v>
      </c>
      <c r="P4577" s="23">
        <v>17</v>
      </c>
      <c r="Q4577" s="23">
        <v>16</v>
      </c>
      <c r="R4577" s="23">
        <v>14</v>
      </c>
      <c r="W4577" s="28">
        <f t="shared" si="560"/>
        <v>47</v>
      </c>
    </row>
    <row r="4578" spans="1:23" outlineLevel="2" x14ac:dyDescent="0.25">
      <c r="A4578" s="20" t="s">
        <v>1664</v>
      </c>
      <c r="B4578" s="20">
        <v>561</v>
      </c>
      <c r="C4578" s="20" t="s">
        <v>121</v>
      </c>
      <c r="D4578" s="20">
        <v>561</v>
      </c>
      <c r="E4578" s="20" t="s">
        <v>121</v>
      </c>
      <c r="F4578" s="20">
        <v>565</v>
      </c>
      <c r="G4578" s="20" t="s">
        <v>458</v>
      </c>
      <c r="J4578" s="23">
        <v>6</v>
      </c>
      <c r="K4578" s="23">
        <v>7</v>
      </c>
      <c r="L4578" s="23">
        <v>4</v>
      </c>
      <c r="M4578" s="23">
        <v>3</v>
      </c>
      <c r="N4578" s="23">
        <v>6</v>
      </c>
      <c r="O4578" s="23">
        <v>2</v>
      </c>
      <c r="W4578" s="28">
        <f t="shared" si="560"/>
        <v>28</v>
      </c>
    </row>
    <row r="4579" spans="1:23" outlineLevel="2" x14ac:dyDescent="0.25">
      <c r="A4579" s="20" t="s">
        <v>1664</v>
      </c>
      <c r="B4579" s="20">
        <v>561</v>
      </c>
      <c r="C4579" s="20" t="s">
        <v>121</v>
      </c>
      <c r="D4579" s="20">
        <v>561</v>
      </c>
      <c r="E4579" s="20" t="s">
        <v>121</v>
      </c>
      <c r="F4579" s="20">
        <v>566</v>
      </c>
      <c r="G4579" s="20" t="s">
        <v>459</v>
      </c>
      <c r="H4579" s="23">
        <v>17</v>
      </c>
      <c r="W4579" s="28">
        <f t="shared" si="560"/>
        <v>17</v>
      </c>
    </row>
    <row r="4580" spans="1:23" outlineLevel="1" x14ac:dyDescent="0.25">
      <c r="A4580" s="24" t="s">
        <v>2222</v>
      </c>
      <c r="B4580" s="25"/>
      <c r="C4580" s="25"/>
      <c r="D4580" s="25"/>
      <c r="E4580" s="25"/>
      <c r="F4580" s="25"/>
      <c r="G4580" s="25"/>
      <c r="H4580" s="26">
        <f t="shared" ref="H4580:W4580" si="565">SUBTOTAL(9,H4572:H4579)</f>
        <v>17</v>
      </c>
      <c r="I4580" s="26">
        <f t="shared" si="565"/>
        <v>0</v>
      </c>
      <c r="J4580" s="26">
        <f t="shared" si="565"/>
        <v>17</v>
      </c>
      <c r="K4580" s="26">
        <f t="shared" si="565"/>
        <v>24</v>
      </c>
      <c r="L4580" s="26">
        <f t="shared" si="565"/>
        <v>19</v>
      </c>
      <c r="M4580" s="26">
        <f t="shared" si="565"/>
        <v>13</v>
      </c>
      <c r="N4580" s="26">
        <f t="shared" si="565"/>
        <v>16</v>
      </c>
      <c r="O4580" s="26">
        <f t="shared" si="565"/>
        <v>16</v>
      </c>
      <c r="P4580" s="26">
        <f t="shared" si="565"/>
        <v>17</v>
      </c>
      <c r="Q4580" s="26">
        <f t="shared" si="565"/>
        <v>16</v>
      </c>
      <c r="R4580" s="26">
        <f t="shared" si="565"/>
        <v>14</v>
      </c>
      <c r="S4580" s="26">
        <f t="shared" si="565"/>
        <v>22</v>
      </c>
      <c r="T4580" s="26">
        <f t="shared" si="565"/>
        <v>20</v>
      </c>
      <c r="U4580" s="26">
        <f t="shared" si="565"/>
        <v>19</v>
      </c>
      <c r="V4580" s="26">
        <f t="shared" si="565"/>
        <v>17</v>
      </c>
      <c r="W4580" s="28">
        <f t="shared" si="565"/>
        <v>247</v>
      </c>
    </row>
    <row r="4581" spans="1:23" outlineLevel="2" x14ac:dyDescent="0.25">
      <c r="A4581" s="20" t="s">
        <v>1665</v>
      </c>
      <c r="B4581" s="20">
        <v>1002</v>
      </c>
      <c r="C4581" s="20" t="s">
        <v>58</v>
      </c>
      <c r="D4581" s="20">
        <v>826</v>
      </c>
      <c r="E4581" s="20" t="s">
        <v>161</v>
      </c>
      <c r="F4581" s="20">
        <v>830</v>
      </c>
      <c r="G4581" s="20" t="s">
        <v>655</v>
      </c>
      <c r="T4581" s="23">
        <v>1</v>
      </c>
      <c r="W4581" s="28">
        <f t="shared" si="560"/>
        <v>1</v>
      </c>
    </row>
    <row r="4582" spans="1:23" outlineLevel="1" x14ac:dyDescent="0.25">
      <c r="A4582" s="24" t="s">
        <v>2223</v>
      </c>
      <c r="B4582" s="25"/>
      <c r="C4582" s="25"/>
      <c r="D4582" s="25"/>
      <c r="E4582" s="25"/>
      <c r="F4582" s="25"/>
      <c r="G4582" s="25"/>
      <c r="H4582" s="26">
        <f t="shared" ref="H4582:W4582" si="566">SUBTOTAL(9,H4581:H4581)</f>
        <v>0</v>
      </c>
      <c r="I4582" s="26">
        <f t="shared" si="566"/>
        <v>0</v>
      </c>
      <c r="J4582" s="26">
        <f t="shared" si="566"/>
        <v>0</v>
      </c>
      <c r="K4582" s="26">
        <f t="shared" si="566"/>
        <v>0</v>
      </c>
      <c r="L4582" s="26">
        <f t="shared" si="566"/>
        <v>0</v>
      </c>
      <c r="M4582" s="26">
        <f t="shared" si="566"/>
        <v>0</v>
      </c>
      <c r="N4582" s="26">
        <f t="shared" si="566"/>
        <v>0</v>
      </c>
      <c r="O4582" s="26">
        <f t="shared" si="566"/>
        <v>0</v>
      </c>
      <c r="P4582" s="26">
        <f t="shared" si="566"/>
        <v>0</v>
      </c>
      <c r="Q4582" s="26">
        <f t="shared" si="566"/>
        <v>0</v>
      </c>
      <c r="R4582" s="26">
        <f t="shared" si="566"/>
        <v>0</v>
      </c>
      <c r="S4582" s="26">
        <f t="shared" si="566"/>
        <v>0</v>
      </c>
      <c r="T4582" s="26">
        <f t="shared" si="566"/>
        <v>1</v>
      </c>
      <c r="U4582" s="26">
        <f t="shared" si="566"/>
        <v>0</v>
      </c>
      <c r="V4582" s="26">
        <f t="shared" si="566"/>
        <v>0</v>
      </c>
      <c r="W4582" s="28">
        <f t="shared" si="566"/>
        <v>1</v>
      </c>
    </row>
    <row r="4583" spans="1:23" outlineLevel="2" x14ac:dyDescent="0.25">
      <c r="A4583" s="20" t="s">
        <v>1666</v>
      </c>
      <c r="B4583" s="20">
        <v>470</v>
      </c>
      <c r="C4583" s="20" t="s">
        <v>908</v>
      </c>
      <c r="D4583" s="20">
        <v>789</v>
      </c>
      <c r="E4583" s="20" t="s">
        <v>159</v>
      </c>
      <c r="F4583" s="20">
        <v>792</v>
      </c>
      <c r="G4583" s="20" t="s">
        <v>646</v>
      </c>
      <c r="U4583" s="23">
        <v>1</v>
      </c>
      <c r="W4583" s="28">
        <f t="shared" si="560"/>
        <v>1</v>
      </c>
    </row>
    <row r="4584" spans="1:23" outlineLevel="1" x14ac:dyDescent="0.25">
      <c r="A4584" s="24" t="s">
        <v>2224</v>
      </c>
      <c r="B4584" s="25"/>
      <c r="C4584" s="25"/>
      <c r="D4584" s="25"/>
      <c r="E4584" s="25"/>
      <c r="F4584" s="25"/>
      <c r="G4584" s="25"/>
      <c r="H4584" s="26">
        <f t="shared" ref="H4584:W4584" si="567">SUBTOTAL(9,H4583:H4583)</f>
        <v>0</v>
      </c>
      <c r="I4584" s="26">
        <f t="shared" si="567"/>
        <v>0</v>
      </c>
      <c r="J4584" s="26">
        <f t="shared" si="567"/>
        <v>0</v>
      </c>
      <c r="K4584" s="26">
        <f t="shared" si="567"/>
        <v>0</v>
      </c>
      <c r="L4584" s="26">
        <f t="shared" si="567"/>
        <v>0</v>
      </c>
      <c r="M4584" s="26">
        <f t="shared" si="567"/>
        <v>0</v>
      </c>
      <c r="N4584" s="26">
        <f t="shared" si="567"/>
        <v>0</v>
      </c>
      <c r="O4584" s="26">
        <f t="shared" si="567"/>
        <v>0</v>
      </c>
      <c r="P4584" s="26">
        <f t="shared" si="567"/>
        <v>0</v>
      </c>
      <c r="Q4584" s="26">
        <f t="shared" si="567"/>
        <v>0</v>
      </c>
      <c r="R4584" s="26">
        <f t="shared" si="567"/>
        <v>0</v>
      </c>
      <c r="S4584" s="26">
        <f t="shared" si="567"/>
        <v>0</v>
      </c>
      <c r="T4584" s="26">
        <f t="shared" si="567"/>
        <v>0</v>
      </c>
      <c r="U4584" s="26">
        <f t="shared" si="567"/>
        <v>1</v>
      </c>
      <c r="V4584" s="26">
        <f t="shared" si="567"/>
        <v>0</v>
      </c>
      <c r="W4584" s="28">
        <f t="shared" si="567"/>
        <v>1</v>
      </c>
    </row>
    <row r="4585" spans="1:23" outlineLevel="2" x14ac:dyDescent="0.25">
      <c r="A4585" s="20" t="s">
        <v>1667</v>
      </c>
      <c r="B4585" s="20">
        <v>685</v>
      </c>
      <c r="C4585" s="20" t="s">
        <v>193</v>
      </c>
      <c r="D4585" s="20">
        <v>1067</v>
      </c>
      <c r="E4585" s="20" t="s">
        <v>97</v>
      </c>
      <c r="F4585" s="20">
        <v>1068</v>
      </c>
      <c r="G4585" s="20" t="s">
        <v>97</v>
      </c>
      <c r="V4585" s="23">
        <v>1</v>
      </c>
      <c r="W4585" s="28">
        <f t="shared" si="560"/>
        <v>1</v>
      </c>
    </row>
    <row r="4586" spans="1:23" outlineLevel="2" x14ac:dyDescent="0.25">
      <c r="A4586" s="20" t="s">
        <v>1667</v>
      </c>
      <c r="B4586" s="20">
        <v>685</v>
      </c>
      <c r="C4586" s="20" t="s">
        <v>193</v>
      </c>
      <c r="D4586" s="20">
        <v>1468</v>
      </c>
      <c r="E4586" s="20" t="s">
        <v>155</v>
      </c>
      <c r="F4586" s="20">
        <v>122</v>
      </c>
      <c r="G4586" s="20" t="s">
        <v>628</v>
      </c>
      <c r="U4586" s="23">
        <v>1</v>
      </c>
      <c r="W4586" s="28">
        <f t="shared" si="560"/>
        <v>1</v>
      </c>
    </row>
    <row r="4587" spans="1:23" outlineLevel="2" x14ac:dyDescent="0.25">
      <c r="A4587" s="20" t="s">
        <v>1667</v>
      </c>
      <c r="B4587" s="20">
        <v>685</v>
      </c>
      <c r="C4587" s="20" t="s">
        <v>193</v>
      </c>
      <c r="D4587" s="20">
        <v>664</v>
      </c>
      <c r="E4587" s="20" t="s">
        <v>191</v>
      </c>
      <c r="F4587" s="20">
        <v>665</v>
      </c>
      <c r="G4587" s="20" t="s">
        <v>767</v>
      </c>
      <c r="S4587" s="23">
        <v>1</v>
      </c>
      <c r="W4587" s="28">
        <f t="shared" si="560"/>
        <v>1</v>
      </c>
    </row>
    <row r="4588" spans="1:23" outlineLevel="2" x14ac:dyDescent="0.25">
      <c r="A4588" s="20" t="s">
        <v>1667</v>
      </c>
      <c r="B4588" s="20">
        <v>685</v>
      </c>
      <c r="C4588" s="20" t="s">
        <v>193</v>
      </c>
      <c r="D4588" s="20">
        <v>685</v>
      </c>
      <c r="E4588" s="20" t="s">
        <v>193</v>
      </c>
      <c r="F4588" s="20">
        <v>686</v>
      </c>
      <c r="G4588" s="20" t="s">
        <v>771</v>
      </c>
      <c r="S4588" s="23">
        <v>24</v>
      </c>
      <c r="T4588" s="23">
        <v>16</v>
      </c>
      <c r="U4588" s="23">
        <v>17</v>
      </c>
      <c r="V4588" s="23">
        <v>13</v>
      </c>
      <c r="W4588" s="28">
        <f t="shared" si="560"/>
        <v>70</v>
      </c>
    </row>
    <row r="4589" spans="1:23" outlineLevel="2" x14ac:dyDescent="0.25">
      <c r="A4589" s="20" t="s">
        <v>1667</v>
      </c>
      <c r="B4589" s="20">
        <v>685</v>
      </c>
      <c r="C4589" s="20" t="s">
        <v>193</v>
      </c>
      <c r="D4589" s="20">
        <v>685</v>
      </c>
      <c r="E4589" s="20" t="s">
        <v>193</v>
      </c>
      <c r="F4589" s="20">
        <v>689</v>
      </c>
      <c r="G4589" s="20" t="s">
        <v>772</v>
      </c>
      <c r="H4589" s="23">
        <v>21</v>
      </c>
      <c r="J4589" s="23">
        <v>22</v>
      </c>
      <c r="K4589" s="23">
        <v>20</v>
      </c>
      <c r="L4589" s="23">
        <v>21</v>
      </c>
      <c r="M4589" s="23">
        <v>24</v>
      </c>
      <c r="N4589" s="23">
        <v>16</v>
      </c>
      <c r="O4589" s="23">
        <v>24</v>
      </c>
      <c r="P4589" s="23">
        <v>23</v>
      </c>
      <c r="Q4589" s="23">
        <v>23</v>
      </c>
      <c r="R4589" s="23">
        <v>17</v>
      </c>
      <c r="W4589" s="28">
        <f t="shared" si="560"/>
        <v>211</v>
      </c>
    </row>
    <row r="4590" spans="1:23" outlineLevel="1" x14ac:dyDescent="0.25">
      <c r="A4590" s="24" t="s">
        <v>2225</v>
      </c>
      <c r="B4590" s="25"/>
      <c r="C4590" s="25"/>
      <c r="D4590" s="25"/>
      <c r="E4590" s="25"/>
      <c r="F4590" s="25"/>
      <c r="G4590" s="25"/>
      <c r="H4590" s="26">
        <f t="shared" ref="H4590:W4590" si="568">SUBTOTAL(9,H4585:H4589)</f>
        <v>21</v>
      </c>
      <c r="I4590" s="26">
        <f t="shared" si="568"/>
        <v>0</v>
      </c>
      <c r="J4590" s="26">
        <f t="shared" si="568"/>
        <v>22</v>
      </c>
      <c r="K4590" s="26">
        <f t="shared" si="568"/>
        <v>20</v>
      </c>
      <c r="L4590" s="26">
        <f t="shared" si="568"/>
        <v>21</v>
      </c>
      <c r="M4590" s="26">
        <f t="shared" si="568"/>
        <v>24</v>
      </c>
      <c r="N4590" s="26">
        <f t="shared" si="568"/>
        <v>16</v>
      </c>
      <c r="O4590" s="26">
        <f t="shared" si="568"/>
        <v>24</v>
      </c>
      <c r="P4590" s="26">
        <f t="shared" si="568"/>
        <v>23</v>
      </c>
      <c r="Q4590" s="26">
        <f t="shared" si="568"/>
        <v>23</v>
      </c>
      <c r="R4590" s="26">
        <f t="shared" si="568"/>
        <v>17</v>
      </c>
      <c r="S4590" s="26">
        <f t="shared" si="568"/>
        <v>25</v>
      </c>
      <c r="T4590" s="26">
        <f t="shared" si="568"/>
        <v>16</v>
      </c>
      <c r="U4590" s="26">
        <f t="shared" si="568"/>
        <v>18</v>
      </c>
      <c r="V4590" s="26">
        <f t="shared" si="568"/>
        <v>14</v>
      </c>
      <c r="W4590" s="28">
        <f t="shared" si="568"/>
        <v>284</v>
      </c>
    </row>
    <row r="4591" spans="1:23" outlineLevel="2" x14ac:dyDescent="0.25">
      <c r="A4591" s="20" t="s">
        <v>1668</v>
      </c>
      <c r="B4591" s="20">
        <v>471</v>
      </c>
      <c r="C4591" s="20" t="s">
        <v>909</v>
      </c>
      <c r="D4591" s="20">
        <v>1047</v>
      </c>
      <c r="E4591" s="20" t="s">
        <v>54</v>
      </c>
      <c r="F4591" s="20">
        <v>1048</v>
      </c>
      <c r="G4591" s="20" t="s">
        <v>330</v>
      </c>
      <c r="L4591" s="23">
        <v>1</v>
      </c>
      <c r="N4591" s="23">
        <v>1</v>
      </c>
      <c r="O4591" s="23">
        <v>1</v>
      </c>
      <c r="P4591" s="23">
        <v>1</v>
      </c>
      <c r="Q4591" s="23">
        <v>2</v>
      </c>
      <c r="R4591" s="23">
        <v>1</v>
      </c>
      <c r="W4591" s="28">
        <f t="shared" si="560"/>
        <v>7</v>
      </c>
    </row>
    <row r="4592" spans="1:23" outlineLevel="2" x14ac:dyDescent="0.25">
      <c r="A4592" s="20" t="s">
        <v>1668</v>
      </c>
      <c r="B4592" s="20">
        <v>471</v>
      </c>
      <c r="C4592" s="20" t="s">
        <v>909</v>
      </c>
      <c r="D4592" s="20">
        <v>1197</v>
      </c>
      <c r="E4592" s="20" t="s">
        <v>239</v>
      </c>
      <c r="F4592" s="20">
        <v>1198</v>
      </c>
      <c r="G4592" s="20" t="s">
        <v>239</v>
      </c>
      <c r="S4592" s="23">
        <v>4</v>
      </c>
      <c r="U4592" s="23">
        <v>2</v>
      </c>
      <c r="V4592" s="23">
        <v>2</v>
      </c>
      <c r="W4592" s="28">
        <f t="shared" si="560"/>
        <v>8</v>
      </c>
    </row>
    <row r="4593" spans="1:23" outlineLevel="1" x14ac:dyDescent="0.25">
      <c r="A4593" s="24" t="s">
        <v>2226</v>
      </c>
      <c r="B4593" s="25"/>
      <c r="C4593" s="25"/>
      <c r="D4593" s="25"/>
      <c r="E4593" s="25"/>
      <c r="F4593" s="25"/>
      <c r="G4593" s="25"/>
      <c r="H4593" s="26">
        <f t="shared" ref="H4593:W4593" si="569">SUBTOTAL(9,H4591:H4592)</f>
        <v>0</v>
      </c>
      <c r="I4593" s="26">
        <f t="shared" si="569"/>
        <v>0</v>
      </c>
      <c r="J4593" s="26">
        <f t="shared" si="569"/>
        <v>0</v>
      </c>
      <c r="K4593" s="26">
        <f t="shared" si="569"/>
        <v>0</v>
      </c>
      <c r="L4593" s="26">
        <f t="shared" si="569"/>
        <v>1</v>
      </c>
      <c r="M4593" s="26">
        <f t="shared" si="569"/>
        <v>0</v>
      </c>
      <c r="N4593" s="26">
        <f t="shared" si="569"/>
        <v>1</v>
      </c>
      <c r="O4593" s="26">
        <f t="shared" si="569"/>
        <v>1</v>
      </c>
      <c r="P4593" s="26">
        <f t="shared" si="569"/>
        <v>1</v>
      </c>
      <c r="Q4593" s="26">
        <f t="shared" si="569"/>
        <v>2</v>
      </c>
      <c r="R4593" s="26">
        <f t="shared" si="569"/>
        <v>1</v>
      </c>
      <c r="S4593" s="26">
        <f t="shared" si="569"/>
        <v>4</v>
      </c>
      <c r="T4593" s="26">
        <f t="shared" si="569"/>
        <v>0</v>
      </c>
      <c r="U4593" s="26">
        <f t="shared" si="569"/>
        <v>2</v>
      </c>
      <c r="V4593" s="26">
        <f t="shared" si="569"/>
        <v>2</v>
      </c>
      <c r="W4593" s="28">
        <f t="shared" si="569"/>
        <v>15</v>
      </c>
    </row>
    <row r="4594" spans="1:23" outlineLevel="2" x14ac:dyDescent="0.25">
      <c r="A4594" s="20" t="s">
        <v>1669</v>
      </c>
      <c r="B4594" s="20">
        <v>473</v>
      </c>
      <c r="C4594" s="20" t="s">
        <v>206</v>
      </c>
      <c r="D4594" s="20">
        <v>28</v>
      </c>
      <c r="E4594" s="20" t="s">
        <v>25</v>
      </c>
      <c r="F4594" s="20">
        <v>37</v>
      </c>
      <c r="G4594" s="20" t="s">
        <v>274</v>
      </c>
      <c r="S4594" s="23">
        <v>4</v>
      </c>
      <c r="T4594" s="23">
        <v>4</v>
      </c>
      <c r="U4594" s="23">
        <v>1</v>
      </c>
      <c r="V4594" s="23">
        <v>7</v>
      </c>
      <c r="W4594" s="28">
        <f t="shared" si="560"/>
        <v>16</v>
      </c>
    </row>
    <row r="4595" spans="1:23" outlineLevel="2" x14ac:dyDescent="0.25">
      <c r="A4595" s="20" t="s">
        <v>1669</v>
      </c>
      <c r="B4595" s="20">
        <v>473</v>
      </c>
      <c r="C4595" s="20" t="s">
        <v>206</v>
      </c>
      <c r="D4595" s="20">
        <v>28</v>
      </c>
      <c r="E4595" s="20" t="s">
        <v>25</v>
      </c>
      <c r="F4595" s="20">
        <v>34</v>
      </c>
      <c r="G4595" s="20" t="s">
        <v>275</v>
      </c>
      <c r="M4595" s="23">
        <v>1</v>
      </c>
      <c r="W4595" s="28">
        <f t="shared" si="560"/>
        <v>1</v>
      </c>
    </row>
    <row r="4596" spans="1:23" outlineLevel="2" x14ac:dyDescent="0.25">
      <c r="A4596" s="20" t="s">
        <v>1669</v>
      </c>
      <c r="B4596" s="20">
        <v>473</v>
      </c>
      <c r="C4596" s="20" t="s">
        <v>206</v>
      </c>
      <c r="D4596" s="20">
        <v>1148</v>
      </c>
      <c r="E4596" s="20" t="s">
        <v>228</v>
      </c>
      <c r="F4596" s="20">
        <v>1149</v>
      </c>
      <c r="G4596" s="20" t="s">
        <v>228</v>
      </c>
      <c r="S4596" s="23">
        <v>38</v>
      </c>
      <c r="T4596" s="23">
        <v>35</v>
      </c>
      <c r="U4596" s="23">
        <v>23</v>
      </c>
      <c r="V4596" s="23">
        <v>28</v>
      </c>
      <c r="W4596" s="28">
        <f t="shared" si="560"/>
        <v>124</v>
      </c>
    </row>
    <row r="4597" spans="1:23" outlineLevel="2" x14ac:dyDescent="0.25">
      <c r="A4597" s="20" t="s">
        <v>1669</v>
      </c>
      <c r="B4597" s="20">
        <v>473</v>
      </c>
      <c r="C4597" s="20" t="s">
        <v>206</v>
      </c>
      <c r="D4597" s="20">
        <v>1501</v>
      </c>
      <c r="E4597" s="20" t="s">
        <v>93</v>
      </c>
      <c r="F4597" s="20">
        <v>1502</v>
      </c>
      <c r="G4597" s="20" t="s">
        <v>93</v>
      </c>
      <c r="U4597" s="23">
        <v>1</v>
      </c>
      <c r="W4597" s="28">
        <f t="shared" si="560"/>
        <v>1</v>
      </c>
    </row>
    <row r="4598" spans="1:23" outlineLevel="2" x14ac:dyDescent="0.25">
      <c r="A4598" s="20" t="s">
        <v>1669</v>
      </c>
      <c r="B4598" s="20">
        <v>473</v>
      </c>
      <c r="C4598" s="20" t="s">
        <v>206</v>
      </c>
      <c r="D4598" s="20">
        <v>1672</v>
      </c>
      <c r="E4598" s="20" t="s">
        <v>94</v>
      </c>
      <c r="F4598" s="20">
        <v>1673</v>
      </c>
      <c r="G4598" s="20" t="s">
        <v>94</v>
      </c>
      <c r="R4598" s="23">
        <v>1</v>
      </c>
      <c r="W4598" s="28">
        <f t="shared" si="560"/>
        <v>1</v>
      </c>
    </row>
    <row r="4599" spans="1:23" outlineLevel="2" x14ac:dyDescent="0.25">
      <c r="A4599" s="20" t="s">
        <v>1669</v>
      </c>
      <c r="B4599" s="20">
        <v>473</v>
      </c>
      <c r="C4599" s="20" t="s">
        <v>206</v>
      </c>
      <c r="D4599" s="20">
        <v>1445</v>
      </c>
      <c r="E4599" s="20" t="s">
        <v>120</v>
      </c>
      <c r="F4599" s="20">
        <v>643</v>
      </c>
      <c r="G4599" s="20" t="s">
        <v>445</v>
      </c>
      <c r="V4599" s="23">
        <v>1</v>
      </c>
      <c r="W4599" s="28">
        <f t="shared" si="560"/>
        <v>1</v>
      </c>
    </row>
    <row r="4600" spans="1:23" outlineLevel="2" x14ac:dyDescent="0.25">
      <c r="A4600" s="20" t="s">
        <v>1669</v>
      </c>
      <c r="B4600" s="20">
        <v>473</v>
      </c>
      <c r="C4600" s="20" t="s">
        <v>206</v>
      </c>
      <c r="D4600" s="20">
        <v>617</v>
      </c>
      <c r="E4600" s="20" t="s">
        <v>129</v>
      </c>
      <c r="F4600" s="20">
        <v>620</v>
      </c>
      <c r="G4600" s="20" t="s">
        <v>499</v>
      </c>
      <c r="P4600" s="23">
        <v>1</v>
      </c>
      <c r="W4600" s="28">
        <f t="shared" si="560"/>
        <v>1</v>
      </c>
    </row>
    <row r="4601" spans="1:23" outlineLevel="2" x14ac:dyDescent="0.25">
      <c r="A4601" s="20" t="s">
        <v>1669</v>
      </c>
      <c r="B4601" s="20">
        <v>473</v>
      </c>
      <c r="C4601" s="20" t="s">
        <v>206</v>
      </c>
      <c r="D4601" s="20">
        <v>1457</v>
      </c>
      <c r="E4601" s="20" t="s">
        <v>136</v>
      </c>
      <c r="F4601" s="20">
        <v>136</v>
      </c>
      <c r="G4601" s="20" t="s">
        <v>547</v>
      </c>
      <c r="H4601" s="23">
        <v>4</v>
      </c>
      <c r="W4601" s="28">
        <f t="shared" si="560"/>
        <v>4</v>
      </c>
    </row>
    <row r="4602" spans="1:23" outlineLevel="2" x14ac:dyDescent="0.25">
      <c r="A4602" s="20" t="s">
        <v>1669</v>
      </c>
      <c r="B4602" s="20">
        <v>473</v>
      </c>
      <c r="C4602" s="20" t="s">
        <v>206</v>
      </c>
      <c r="D4602" s="20">
        <v>1457</v>
      </c>
      <c r="E4602" s="20" t="s">
        <v>136</v>
      </c>
      <c r="F4602" s="20">
        <v>811</v>
      </c>
      <c r="G4602" s="20" t="s">
        <v>549</v>
      </c>
      <c r="S4602" s="23">
        <v>2</v>
      </c>
      <c r="T4602" s="23">
        <v>1</v>
      </c>
      <c r="V4602" s="23">
        <v>1</v>
      </c>
      <c r="W4602" s="28">
        <f t="shared" si="560"/>
        <v>4</v>
      </c>
    </row>
    <row r="4603" spans="1:23" outlineLevel="2" x14ac:dyDescent="0.25">
      <c r="A4603" s="20" t="s">
        <v>1669</v>
      </c>
      <c r="B4603" s="20">
        <v>473</v>
      </c>
      <c r="C4603" s="20" t="s">
        <v>206</v>
      </c>
      <c r="D4603" s="20">
        <v>826</v>
      </c>
      <c r="E4603" s="20" t="s">
        <v>161</v>
      </c>
      <c r="F4603" s="20">
        <v>829</v>
      </c>
      <c r="G4603" s="20" t="s">
        <v>653</v>
      </c>
      <c r="O4603" s="23">
        <v>1</v>
      </c>
      <c r="W4603" s="28">
        <f t="shared" si="560"/>
        <v>1</v>
      </c>
    </row>
    <row r="4604" spans="1:23" outlineLevel="2" x14ac:dyDescent="0.25">
      <c r="A4604" s="20" t="s">
        <v>1669</v>
      </c>
      <c r="B4604" s="20">
        <v>473</v>
      </c>
      <c r="C4604" s="20" t="s">
        <v>206</v>
      </c>
      <c r="D4604" s="20">
        <v>473</v>
      </c>
      <c r="E4604" s="20" t="s">
        <v>206</v>
      </c>
      <c r="F4604" s="20">
        <v>474</v>
      </c>
      <c r="G4604" s="20" t="s">
        <v>805</v>
      </c>
      <c r="H4604" s="23">
        <v>14</v>
      </c>
      <c r="J4604" s="23">
        <v>44</v>
      </c>
      <c r="K4604" s="23">
        <v>40</v>
      </c>
      <c r="L4604" s="23">
        <v>57</v>
      </c>
      <c r="M4604" s="23">
        <v>41</v>
      </c>
      <c r="N4604" s="23">
        <v>49</v>
      </c>
      <c r="O4604" s="23">
        <v>42</v>
      </c>
      <c r="P4604" s="23">
        <v>36</v>
      </c>
      <c r="Q4604" s="23">
        <v>50</v>
      </c>
      <c r="R4604" s="23">
        <v>55</v>
      </c>
      <c r="W4604" s="28">
        <f t="shared" si="560"/>
        <v>428</v>
      </c>
    </row>
    <row r="4605" spans="1:23" outlineLevel="2" x14ac:dyDescent="0.25">
      <c r="A4605" s="20" t="s">
        <v>1669</v>
      </c>
      <c r="B4605" s="20">
        <v>473</v>
      </c>
      <c r="C4605" s="20" t="s">
        <v>206</v>
      </c>
      <c r="D4605" s="20">
        <v>480</v>
      </c>
      <c r="E4605" s="20" t="s">
        <v>208</v>
      </c>
      <c r="F4605" s="20">
        <v>483</v>
      </c>
      <c r="G4605" s="20" t="s">
        <v>808</v>
      </c>
      <c r="H4605" s="23">
        <v>3</v>
      </c>
      <c r="W4605" s="28">
        <f t="shared" ref="W4605:W4676" si="570">SUM(H4605:V4605)</f>
        <v>3</v>
      </c>
    </row>
    <row r="4606" spans="1:23" outlineLevel="2" x14ac:dyDescent="0.25">
      <c r="A4606" s="20" t="s">
        <v>1669</v>
      </c>
      <c r="B4606" s="20">
        <v>473</v>
      </c>
      <c r="C4606" s="20" t="s">
        <v>206</v>
      </c>
      <c r="D4606" s="20">
        <v>480</v>
      </c>
      <c r="E4606" s="20" t="s">
        <v>208</v>
      </c>
      <c r="F4606" s="20">
        <v>484</v>
      </c>
      <c r="G4606" s="20" t="s">
        <v>809</v>
      </c>
      <c r="P4606" s="23">
        <v>1</v>
      </c>
      <c r="R4606" s="23">
        <v>1</v>
      </c>
      <c r="W4606" s="28">
        <f t="shared" si="570"/>
        <v>2</v>
      </c>
    </row>
    <row r="4607" spans="1:23" outlineLevel="2" x14ac:dyDescent="0.25">
      <c r="A4607" s="20" t="s">
        <v>1669</v>
      </c>
      <c r="B4607" s="20">
        <v>473</v>
      </c>
      <c r="C4607" s="20" t="s">
        <v>206</v>
      </c>
      <c r="D4607" s="20">
        <v>480</v>
      </c>
      <c r="E4607" s="20" t="s">
        <v>208</v>
      </c>
      <c r="F4607" s="20">
        <v>482</v>
      </c>
      <c r="G4607" s="20" t="s">
        <v>810</v>
      </c>
      <c r="S4607" s="23">
        <v>12</v>
      </c>
      <c r="T4607" s="23">
        <v>2</v>
      </c>
      <c r="U4607" s="23">
        <v>6</v>
      </c>
      <c r="V4607" s="23">
        <v>3</v>
      </c>
      <c r="W4607" s="28">
        <f t="shared" si="570"/>
        <v>23</v>
      </c>
    </row>
    <row r="4608" spans="1:23" outlineLevel="2" x14ac:dyDescent="0.25">
      <c r="A4608" s="20" t="s">
        <v>1669</v>
      </c>
      <c r="B4608" s="20">
        <v>473</v>
      </c>
      <c r="C4608" s="20" t="s">
        <v>206</v>
      </c>
      <c r="D4608" s="20">
        <v>518</v>
      </c>
      <c r="E4608" s="20" t="s">
        <v>214</v>
      </c>
      <c r="F4608" s="20">
        <v>519</v>
      </c>
      <c r="G4608" s="20" t="s">
        <v>823</v>
      </c>
      <c r="S4608" s="23">
        <v>10</v>
      </c>
      <c r="T4608" s="23">
        <v>8</v>
      </c>
      <c r="U4608" s="23">
        <v>20</v>
      </c>
      <c r="V4608" s="23">
        <v>14</v>
      </c>
      <c r="W4608" s="28">
        <f t="shared" si="570"/>
        <v>52</v>
      </c>
    </row>
    <row r="4609" spans="1:23" outlineLevel="1" x14ac:dyDescent="0.25">
      <c r="A4609" s="24" t="s">
        <v>2227</v>
      </c>
      <c r="B4609" s="25"/>
      <c r="C4609" s="25"/>
      <c r="D4609" s="25"/>
      <c r="E4609" s="25"/>
      <c r="F4609" s="25"/>
      <c r="G4609" s="25"/>
      <c r="H4609" s="26">
        <f t="shared" ref="H4609:W4609" si="571">SUBTOTAL(9,H4594:H4608)</f>
        <v>21</v>
      </c>
      <c r="I4609" s="26">
        <f t="shared" si="571"/>
        <v>0</v>
      </c>
      <c r="J4609" s="26">
        <f t="shared" si="571"/>
        <v>44</v>
      </c>
      <c r="K4609" s="26">
        <f t="shared" si="571"/>
        <v>40</v>
      </c>
      <c r="L4609" s="26">
        <f t="shared" si="571"/>
        <v>57</v>
      </c>
      <c r="M4609" s="26">
        <f t="shared" si="571"/>
        <v>42</v>
      </c>
      <c r="N4609" s="26">
        <f t="shared" si="571"/>
        <v>49</v>
      </c>
      <c r="O4609" s="26">
        <f t="shared" si="571"/>
        <v>43</v>
      </c>
      <c r="P4609" s="26">
        <f t="shared" si="571"/>
        <v>38</v>
      </c>
      <c r="Q4609" s="26">
        <f t="shared" si="571"/>
        <v>50</v>
      </c>
      <c r="R4609" s="26">
        <f t="shared" si="571"/>
        <v>57</v>
      </c>
      <c r="S4609" s="26">
        <f t="shared" si="571"/>
        <v>66</v>
      </c>
      <c r="T4609" s="26">
        <f t="shared" si="571"/>
        <v>50</v>
      </c>
      <c r="U4609" s="26">
        <f t="shared" si="571"/>
        <v>51</v>
      </c>
      <c r="V4609" s="26">
        <f t="shared" si="571"/>
        <v>54</v>
      </c>
      <c r="W4609" s="28">
        <f t="shared" si="571"/>
        <v>662</v>
      </c>
    </row>
    <row r="4610" spans="1:23" outlineLevel="2" x14ac:dyDescent="0.25">
      <c r="A4610" s="20" t="s">
        <v>1670</v>
      </c>
      <c r="B4610" s="20">
        <v>475</v>
      </c>
      <c r="C4610" s="20" t="s">
        <v>207</v>
      </c>
      <c r="D4610" s="20">
        <v>42</v>
      </c>
      <c r="E4610" s="20" t="s">
        <v>27</v>
      </c>
      <c r="F4610" s="20">
        <v>52</v>
      </c>
      <c r="G4610" s="20" t="s">
        <v>282</v>
      </c>
      <c r="S4610" s="23">
        <v>1</v>
      </c>
      <c r="T4610" s="23">
        <v>3</v>
      </c>
      <c r="U4610" s="23">
        <v>2</v>
      </c>
      <c r="V4610" s="23">
        <v>1</v>
      </c>
      <c r="W4610" s="28">
        <f t="shared" si="570"/>
        <v>7</v>
      </c>
    </row>
    <row r="4611" spans="1:23" outlineLevel="2" x14ac:dyDescent="0.25">
      <c r="A4611" s="20" t="s">
        <v>1670</v>
      </c>
      <c r="B4611" s="20">
        <v>475</v>
      </c>
      <c r="C4611" s="20" t="s">
        <v>207</v>
      </c>
      <c r="D4611" s="20">
        <v>42</v>
      </c>
      <c r="E4611" s="20" t="s">
        <v>27</v>
      </c>
      <c r="F4611" s="20">
        <v>51</v>
      </c>
      <c r="G4611" s="20" t="s">
        <v>290</v>
      </c>
      <c r="P4611" s="23">
        <v>1</v>
      </c>
      <c r="R4611" s="23">
        <v>1</v>
      </c>
      <c r="W4611" s="28">
        <f t="shared" si="570"/>
        <v>2</v>
      </c>
    </row>
    <row r="4612" spans="1:23" outlineLevel="2" x14ac:dyDescent="0.25">
      <c r="A4612" s="20" t="s">
        <v>1670</v>
      </c>
      <c r="B4612" s="20">
        <v>475</v>
      </c>
      <c r="C4612" s="20" t="s">
        <v>207</v>
      </c>
      <c r="D4612" s="20">
        <v>78</v>
      </c>
      <c r="E4612" s="20" t="s">
        <v>34</v>
      </c>
      <c r="F4612" s="20">
        <v>85</v>
      </c>
      <c r="G4612" s="20" t="s">
        <v>302</v>
      </c>
      <c r="Q4612" s="23">
        <v>1</v>
      </c>
      <c r="W4612" s="28">
        <f t="shared" si="570"/>
        <v>1</v>
      </c>
    </row>
    <row r="4613" spans="1:23" outlineLevel="2" x14ac:dyDescent="0.25">
      <c r="A4613" s="20" t="s">
        <v>1670</v>
      </c>
      <c r="B4613" s="20">
        <v>475</v>
      </c>
      <c r="C4613" s="20" t="s">
        <v>207</v>
      </c>
      <c r="D4613" s="20">
        <v>78</v>
      </c>
      <c r="E4613" s="20" t="s">
        <v>34</v>
      </c>
      <c r="F4613" s="20">
        <v>84</v>
      </c>
      <c r="G4613" s="20" t="s">
        <v>303</v>
      </c>
      <c r="S4613" s="23">
        <v>1</v>
      </c>
      <c r="U4613" s="23">
        <v>1</v>
      </c>
      <c r="W4613" s="28">
        <f t="shared" si="570"/>
        <v>2</v>
      </c>
    </row>
    <row r="4614" spans="1:23" outlineLevel="2" x14ac:dyDescent="0.25">
      <c r="A4614" s="20" t="s">
        <v>1670</v>
      </c>
      <c r="B4614" s="20">
        <v>475</v>
      </c>
      <c r="C4614" s="20" t="s">
        <v>207</v>
      </c>
      <c r="D4614" s="20">
        <v>1095</v>
      </c>
      <c r="E4614" s="20" t="s">
        <v>235</v>
      </c>
      <c r="F4614" s="20">
        <v>1096</v>
      </c>
      <c r="G4614" s="20" t="s">
        <v>235</v>
      </c>
      <c r="S4614" s="23">
        <v>11</v>
      </c>
      <c r="T4614" s="23">
        <v>8</v>
      </c>
      <c r="U4614" s="23">
        <v>20</v>
      </c>
      <c r="V4614" s="23">
        <v>12</v>
      </c>
      <c r="W4614" s="28">
        <f t="shared" si="570"/>
        <v>51</v>
      </c>
    </row>
    <row r="4615" spans="1:23" outlineLevel="2" x14ac:dyDescent="0.25">
      <c r="A4615" s="20" t="s">
        <v>1670</v>
      </c>
      <c r="B4615" s="20">
        <v>475</v>
      </c>
      <c r="C4615" s="20" t="s">
        <v>207</v>
      </c>
      <c r="D4615" s="20">
        <v>1672</v>
      </c>
      <c r="E4615" s="20" t="s">
        <v>94</v>
      </c>
      <c r="F4615" s="20">
        <v>1673</v>
      </c>
      <c r="G4615" s="20" t="s">
        <v>94</v>
      </c>
      <c r="T4615" s="23">
        <v>1</v>
      </c>
      <c r="W4615" s="28">
        <f t="shared" si="570"/>
        <v>1</v>
      </c>
    </row>
    <row r="4616" spans="1:23" outlineLevel="2" x14ac:dyDescent="0.25">
      <c r="A4616" s="20" t="s">
        <v>1670</v>
      </c>
      <c r="B4616" s="20">
        <v>475</v>
      </c>
      <c r="C4616" s="20" t="s">
        <v>207</v>
      </c>
      <c r="D4616" s="20">
        <v>1739</v>
      </c>
      <c r="E4616" s="20" t="s">
        <v>96</v>
      </c>
      <c r="F4616" s="20">
        <v>1715</v>
      </c>
      <c r="G4616" s="20" t="s">
        <v>96</v>
      </c>
      <c r="V4616" s="23">
        <v>1</v>
      </c>
      <c r="W4616" s="28">
        <f t="shared" si="570"/>
        <v>1</v>
      </c>
    </row>
    <row r="4617" spans="1:23" outlineLevel="2" x14ac:dyDescent="0.25">
      <c r="A4617" s="20" t="s">
        <v>1670</v>
      </c>
      <c r="B4617" s="20">
        <v>475</v>
      </c>
      <c r="C4617" s="20" t="s">
        <v>207</v>
      </c>
      <c r="D4617" s="20">
        <v>1465</v>
      </c>
      <c r="E4617" s="20" t="s">
        <v>144</v>
      </c>
      <c r="F4617" s="20">
        <v>339</v>
      </c>
      <c r="G4617" s="20" t="s">
        <v>590</v>
      </c>
      <c r="K4617" s="23">
        <v>1</v>
      </c>
      <c r="L4617" s="23">
        <v>1</v>
      </c>
      <c r="O4617" s="23">
        <v>1</v>
      </c>
      <c r="W4617" s="28">
        <f t="shared" si="570"/>
        <v>3</v>
      </c>
    </row>
    <row r="4618" spans="1:23" outlineLevel="2" x14ac:dyDescent="0.25">
      <c r="A4618" s="20" t="s">
        <v>1670</v>
      </c>
      <c r="B4618" s="20">
        <v>475</v>
      </c>
      <c r="C4618" s="20" t="s">
        <v>207</v>
      </c>
      <c r="D4618" s="20">
        <v>1465</v>
      </c>
      <c r="E4618" s="20" t="s">
        <v>144</v>
      </c>
      <c r="F4618" s="20">
        <v>340</v>
      </c>
      <c r="G4618" s="20" t="s">
        <v>591</v>
      </c>
      <c r="S4618" s="23">
        <v>13</v>
      </c>
      <c r="T4618" s="23">
        <v>5</v>
      </c>
      <c r="U4618" s="23">
        <v>5</v>
      </c>
      <c r="V4618" s="23">
        <v>7</v>
      </c>
      <c r="W4618" s="28">
        <f t="shared" si="570"/>
        <v>30</v>
      </c>
    </row>
    <row r="4619" spans="1:23" outlineLevel="2" x14ac:dyDescent="0.25">
      <c r="A4619" s="20" t="s">
        <v>1670</v>
      </c>
      <c r="B4619" s="20">
        <v>475</v>
      </c>
      <c r="C4619" s="20" t="s">
        <v>207</v>
      </c>
      <c r="D4619" s="20">
        <v>1465</v>
      </c>
      <c r="E4619" s="20" t="s">
        <v>144</v>
      </c>
      <c r="F4619" s="20">
        <v>341</v>
      </c>
      <c r="G4619" s="20" t="s">
        <v>592</v>
      </c>
      <c r="P4619" s="23">
        <v>1</v>
      </c>
      <c r="Q4619" s="23">
        <v>1</v>
      </c>
      <c r="R4619" s="23">
        <v>1</v>
      </c>
      <c r="W4619" s="28">
        <f t="shared" si="570"/>
        <v>3</v>
      </c>
    </row>
    <row r="4620" spans="1:23" outlineLevel="2" x14ac:dyDescent="0.25">
      <c r="A4620" s="20" t="s">
        <v>1670</v>
      </c>
      <c r="B4620" s="20">
        <v>475</v>
      </c>
      <c r="C4620" s="20" t="s">
        <v>207</v>
      </c>
      <c r="D4620" s="20">
        <v>475</v>
      </c>
      <c r="E4620" s="20" t="s">
        <v>207</v>
      </c>
      <c r="F4620" s="20">
        <v>476</v>
      </c>
      <c r="G4620" s="20" t="s">
        <v>806</v>
      </c>
      <c r="H4620" s="23">
        <v>6</v>
      </c>
      <c r="I4620" s="23">
        <v>1</v>
      </c>
      <c r="J4620" s="23">
        <v>8</v>
      </c>
      <c r="K4620" s="23">
        <v>20</v>
      </c>
      <c r="L4620" s="23">
        <v>18</v>
      </c>
      <c r="M4620" s="23">
        <v>16</v>
      </c>
      <c r="N4620" s="23">
        <v>15</v>
      </c>
      <c r="O4620" s="23">
        <v>17</v>
      </c>
      <c r="P4620" s="23">
        <v>16</v>
      </c>
      <c r="Q4620" s="23">
        <v>14</v>
      </c>
      <c r="R4620" s="23">
        <v>20</v>
      </c>
      <c r="W4620" s="28">
        <f t="shared" si="570"/>
        <v>151</v>
      </c>
    </row>
    <row r="4621" spans="1:23" outlineLevel="1" x14ac:dyDescent="0.25">
      <c r="A4621" s="24" t="s">
        <v>2228</v>
      </c>
      <c r="B4621" s="25"/>
      <c r="C4621" s="25"/>
      <c r="D4621" s="25"/>
      <c r="E4621" s="25"/>
      <c r="F4621" s="25"/>
      <c r="G4621" s="25"/>
      <c r="H4621" s="26">
        <f t="shared" ref="H4621:W4621" si="572">SUBTOTAL(9,H4610:H4620)</f>
        <v>6</v>
      </c>
      <c r="I4621" s="26">
        <f t="shared" si="572"/>
        <v>1</v>
      </c>
      <c r="J4621" s="26">
        <f t="shared" si="572"/>
        <v>8</v>
      </c>
      <c r="K4621" s="26">
        <f t="shared" si="572"/>
        <v>21</v>
      </c>
      <c r="L4621" s="26">
        <f t="shared" si="572"/>
        <v>19</v>
      </c>
      <c r="M4621" s="26">
        <f t="shared" si="572"/>
        <v>16</v>
      </c>
      <c r="N4621" s="26">
        <f t="shared" si="572"/>
        <v>15</v>
      </c>
      <c r="O4621" s="26">
        <f t="shared" si="572"/>
        <v>18</v>
      </c>
      <c r="P4621" s="26">
        <f t="shared" si="572"/>
        <v>18</v>
      </c>
      <c r="Q4621" s="26">
        <f t="shared" si="572"/>
        <v>16</v>
      </c>
      <c r="R4621" s="26">
        <f t="shared" si="572"/>
        <v>22</v>
      </c>
      <c r="S4621" s="26">
        <f t="shared" si="572"/>
        <v>26</v>
      </c>
      <c r="T4621" s="26">
        <f t="shared" si="572"/>
        <v>17</v>
      </c>
      <c r="U4621" s="26">
        <f t="shared" si="572"/>
        <v>28</v>
      </c>
      <c r="V4621" s="26">
        <f t="shared" si="572"/>
        <v>21</v>
      </c>
      <c r="W4621" s="28">
        <f t="shared" si="572"/>
        <v>252</v>
      </c>
    </row>
    <row r="4622" spans="1:23" outlineLevel="2" x14ac:dyDescent="0.25">
      <c r="A4622" s="20" t="s">
        <v>1671</v>
      </c>
      <c r="B4622" s="20">
        <v>1464</v>
      </c>
      <c r="C4622" s="20" t="s">
        <v>143</v>
      </c>
      <c r="D4622" s="20">
        <v>42</v>
      </c>
      <c r="E4622" s="20" t="s">
        <v>27</v>
      </c>
      <c r="F4622" s="20">
        <v>52</v>
      </c>
      <c r="G4622" s="20" t="s">
        <v>282</v>
      </c>
      <c r="T4622" s="23">
        <v>1</v>
      </c>
      <c r="U4622" s="23">
        <v>1</v>
      </c>
      <c r="W4622" s="28">
        <f t="shared" si="570"/>
        <v>2</v>
      </c>
    </row>
    <row r="4623" spans="1:23" outlineLevel="2" x14ac:dyDescent="0.25">
      <c r="A4623" s="20" t="s">
        <v>1671</v>
      </c>
      <c r="B4623" s="20">
        <v>1464</v>
      </c>
      <c r="C4623" s="20" t="s">
        <v>143</v>
      </c>
      <c r="D4623" s="20">
        <v>1464</v>
      </c>
      <c r="E4623" s="20" t="s">
        <v>143</v>
      </c>
      <c r="F4623" s="20">
        <v>105</v>
      </c>
      <c r="G4623" s="20" t="s">
        <v>586</v>
      </c>
      <c r="S4623" s="23">
        <v>3</v>
      </c>
      <c r="T4623" s="23">
        <v>2</v>
      </c>
      <c r="U4623" s="23">
        <v>4</v>
      </c>
      <c r="V4623" s="23">
        <v>4</v>
      </c>
      <c r="W4623" s="28">
        <f t="shared" si="570"/>
        <v>13</v>
      </c>
    </row>
    <row r="4624" spans="1:23" outlineLevel="2" x14ac:dyDescent="0.25">
      <c r="A4624" s="20" t="s">
        <v>1671</v>
      </c>
      <c r="B4624" s="20">
        <v>1464</v>
      </c>
      <c r="C4624" s="20" t="s">
        <v>143</v>
      </c>
      <c r="D4624" s="20">
        <v>1464</v>
      </c>
      <c r="E4624" s="20" t="s">
        <v>143</v>
      </c>
      <c r="F4624" s="20">
        <v>107</v>
      </c>
      <c r="G4624" s="20" t="s">
        <v>587</v>
      </c>
      <c r="O4624" s="23">
        <v>5</v>
      </c>
      <c r="P4624" s="23">
        <v>7</v>
      </c>
      <c r="Q4624" s="23">
        <v>3</v>
      </c>
      <c r="R4624" s="23">
        <v>3</v>
      </c>
      <c r="W4624" s="28">
        <f t="shared" si="570"/>
        <v>18</v>
      </c>
    </row>
    <row r="4625" spans="1:23" outlineLevel="2" x14ac:dyDescent="0.25">
      <c r="A4625" s="20" t="s">
        <v>1671</v>
      </c>
      <c r="B4625" s="20">
        <v>1464</v>
      </c>
      <c r="C4625" s="20" t="s">
        <v>143</v>
      </c>
      <c r="D4625" s="20">
        <v>1464</v>
      </c>
      <c r="E4625" s="20" t="s">
        <v>143</v>
      </c>
      <c r="F4625" s="20">
        <v>103</v>
      </c>
      <c r="G4625" s="20" t="s">
        <v>588</v>
      </c>
      <c r="H4625" s="23">
        <v>1</v>
      </c>
      <c r="J4625" s="23">
        <v>2</v>
      </c>
      <c r="W4625" s="28">
        <f t="shared" si="570"/>
        <v>3</v>
      </c>
    </row>
    <row r="4626" spans="1:23" outlineLevel="2" x14ac:dyDescent="0.25">
      <c r="A4626" s="20" t="s">
        <v>1671</v>
      </c>
      <c r="B4626" s="20">
        <v>1464</v>
      </c>
      <c r="C4626" s="20" t="s">
        <v>143</v>
      </c>
      <c r="D4626" s="20">
        <v>1464</v>
      </c>
      <c r="E4626" s="20" t="s">
        <v>143</v>
      </c>
      <c r="F4626" s="20">
        <v>106</v>
      </c>
      <c r="G4626" s="20" t="s">
        <v>589</v>
      </c>
      <c r="K4626" s="23">
        <v>2</v>
      </c>
      <c r="L4626" s="23">
        <v>3</v>
      </c>
      <c r="M4626" s="23">
        <v>4</v>
      </c>
      <c r="N4626" s="23">
        <v>6</v>
      </c>
      <c r="W4626" s="28">
        <f t="shared" si="570"/>
        <v>15</v>
      </c>
    </row>
    <row r="4627" spans="1:23" outlineLevel="1" x14ac:dyDescent="0.25">
      <c r="A4627" s="24" t="s">
        <v>2229</v>
      </c>
      <c r="B4627" s="25"/>
      <c r="C4627" s="25"/>
      <c r="D4627" s="25"/>
      <c r="E4627" s="25"/>
      <c r="F4627" s="25"/>
      <c r="G4627" s="25"/>
      <c r="H4627" s="26">
        <f t="shared" ref="H4627:W4627" si="573">SUBTOTAL(9,H4622:H4626)</f>
        <v>1</v>
      </c>
      <c r="I4627" s="26">
        <f t="shared" si="573"/>
        <v>0</v>
      </c>
      <c r="J4627" s="26">
        <f t="shared" si="573"/>
        <v>2</v>
      </c>
      <c r="K4627" s="26">
        <f t="shared" si="573"/>
        <v>2</v>
      </c>
      <c r="L4627" s="26">
        <f t="shared" si="573"/>
        <v>3</v>
      </c>
      <c r="M4627" s="26">
        <f t="shared" si="573"/>
        <v>4</v>
      </c>
      <c r="N4627" s="26">
        <f t="shared" si="573"/>
        <v>6</v>
      </c>
      <c r="O4627" s="26">
        <f t="shared" si="573"/>
        <v>5</v>
      </c>
      <c r="P4627" s="26">
        <f t="shared" si="573"/>
        <v>7</v>
      </c>
      <c r="Q4627" s="26">
        <f t="shared" si="573"/>
        <v>3</v>
      </c>
      <c r="R4627" s="26">
        <f t="shared" si="573"/>
        <v>3</v>
      </c>
      <c r="S4627" s="26">
        <f t="shared" si="573"/>
        <v>3</v>
      </c>
      <c r="T4627" s="26">
        <f t="shared" si="573"/>
        <v>3</v>
      </c>
      <c r="U4627" s="26">
        <f t="shared" si="573"/>
        <v>5</v>
      </c>
      <c r="V4627" s="26">
        <f t="shared" si="573"/>
        <v>4</v>
      </c>
      <c r="W4627" s="28">
        <f t="shared" si="573"/>
        <v>51</v>
      </c>
    </row>
    <row r="4628" spans="1:23" outlineLevel="2" x14ac:dyDescent="0.25">
      <c r="A4628" s="20" t="s">
        <v>1672</v>
      </c>
      <c r="B4628" s="20">
        <v>1508</v>
      </c>
      <c r="C4628" s="20" t="s">
        <v>127</v>
      </c>
      <c r="D4628" s="20">
        <v>1508</v>
      </c>
      <c r="E4628" s="20" t="s">
        <v>127</v>
      </c>
      <c r="F4628" s="20">
        <v>612</v>
      </c>
      <c r="G4628" s="20" t="s">
        <v>483</v>
      </c>
      <c r="H4628" s="23">
        <v>4</v>
      </c>
      <c r="J4628" s="23">
        <v>6</v>
      </c>
      <c r="L4628" s="23">
        <v>7</v>
      </c>
      <c r="M4628" s="23">
        <v>4</v>
      </c>
      <c r="N4628" s="23">
        <v>3</v>
      </c>
      <c r="O4628" s="23">
        <v>1</v>
      </c>
      <c r="W4628" s="28">
        <f t="shared" si="570"/>
        <v>25</v>
      </c>
    </row>
    <row r="4629" spans="1:23" outlineLevel="2" x14ac:dyDescent="0.25">
      <c r="A4629" s="20" t="s">
        <v>1672</v>
      </c>
      <c r="B4629" s="20">
        <v>1508</v>
      </c>
      <c r="C4629" s="20" t="s">
        <v>127</v>
      </c>
      <c r="D4629" s="20">
        <v>1508</v>
      </c>
      <c r="E4629" s="20" t="s">
        <v>127</v>
      </c>
      <c r="F4629" s="20">
        <v>610</v>
      </c>
      <c r="G4629" s="20" t="s">
        <v>484</v>
      </c>
      <c r="M4629" s="23">
        <v>1</v>
      </c>
      <c r="N4629" s="23">
        <v>1</v>
      </c>
      <c r="O4629" s="23">
        <v>1</v>
      </c>
      <c r="W4629" s="28">
        <f t="shared" si="570"/>
        <v>3</v>
      </c>
    </row>
    <row r="4630" spans="1:23" outlineLevel="2" x14ac:dyDescent="0.25">
      <c r="A4630" s="20" t="s">
        <v>1672</v>
      </c>
      <c r="B4630" s="20">
        <v>1508</v>
      </c>
      <c r="C4630" s="20" t="s">
        <v>127</v>
      </c>
      <c r="D4630" s="20">
        <v>1508</v>
      </c>
      <c r="E4630" s="20" t="s">
        <v>127</v>
      </c>
      <c r="F4630" s="20">
        <v>609</v>
      </c>
      <c r="G4630" s="20" t="s">
        <v>486</v>
      </c>
      <c r="S4630" s="23">
        <v>3</v>
      </c>
      <c r="T4630" s="23">
        <v>6</v>
      </c>
      <c r="U4630" s="23">
        <v>3</v>
      </c>
      <c r="V4630" s="23">
        <v>5</v>
      </c>
      <c r="W4630" s="28">
        <f t="shared" si="570"/>
        <v>17</v>
      </c>
    </row>
    <row r="4631" spans="1:23" outlineLevel="2" x14ac:dyDescent="0.25">
      <c r="A4631" s="20" t="s">
        <v>1672</v>
      </c>
      <c r="B4631" s="20">
        <v>1508</v>
      </c>
      <c r="C4631" s="20" t="s">
        <v>127</v>
      </c>
      <c r="D4631" s="20">
        <v>1508</v>
      </c>
      <c r="E4631" s="20" t="s">
        <v>127</v>
      </c>
      <c r="F4631" s="20">
        <v>608</v>
      </c>
      <c r="G4631" s="20" t="s">
        <v>487</v>
      </c>
      <c r="P4631" s="23">
        <v>5</v>
      </c>
      <c r="Q4631" s="23">
        <v>3</v>
      </c>
      <c r="R4631" s="23">
        <v>1</v>
      </c>
      <c r="W4631" s="28">
        <f t="shared" si="570"/>
        <v>9</v>
      </c>
    </row>
    <row r="4632" spans="1:23" outlineLevel="2" x14ac:dyDescent="0.25">
      <c r="A4632" s="20" t="s">
        <v>1672</v>
      </c>
      <c r="B4632" s="20">
        <v>1508</v>
      </c>
      <c r="C4632" s="20" t="s">
        <v>127</v>
      </c>
      <c r="D4632" s="20">
        <v>1508</v>
      </c>
      <c r="E4632" s="20" t="s">
        <v>127</v>
      </c>
      <c r="F4632" s="20">
        <v>607</v>
      </c>
      <c r="G4632" s="20" t="s">
        <v>488</v>
      </c>
      <c r="J4632" s="23">
        <v>1</v>
      </c>
      <c r="L4632" s="23">
        <v>1</v>
      </c>
      <c r="W4632" s="28">
        <f t="shared" si="570"/>
        <v>2</v>
      </c>
    </row>
    <row r="4633" spans="1:23" outlineLevel="2" x14ac:dyDescent="0.25">
      <c r="A4633" s="20" t="s">
        <v>1672</v>
      </c>
      <c r="B4633" s="20">
        <v>1508</v>
      </c>
      <c r="C4633" s="20" t="s">
        <v>127</v>
      </c>
      <c r="D4633" s="20">
        <v>1467</v>
      </c>
      <c r="E4633" s="20" t="s">
        <v>154</v>
      </c>
      <c r="F4633" s="20">
        <v>314</v>
      </c>
      <c r="G4633" s="20" t="s">
        <v>625</v>
      </c>
      <c r="K4633" s="23">
        <v>2</v>
      </c>
      <c r="M4633" s="23">
        <v>1</v>
      </c>
      <c r="W4633" s="28">
        <f t="shared" si="570"/>
        <v>3</v>
      </c>
    </row>
    <row r="4634" spans="1:23" outlineLevel="2" x14ac:dyDescent="0.25">
      <c r="A4634" s="20" t="s">
        <v>1672</v>
      </c>
      <c r="B4634" s="20">
        <v>1508</v>
      </c>
      <c r="C4634" s="20" t="s">
        <v>127</v>
      </c>
      <c r="D4634" s="20">
        <v>1467</v>
      </c>
      <c r="E4634" s="20" t="s">
        <v>154</v>
      </c>
      <c r="F4634" s="20">
        <v>398</v>
      </c>
      <c r="G4634" s="20" t="s">
        <v>626</v>
      </c>
      <c r="H4634" s="23">
        <v>1</v>
      </c>
      <c r="W4634" s="28">
        <f t="shared" si="570"/>
        <v>1</v>
      </c>
    </row>
    <row r="4635" spans="1:23" outlineLevel="1" x14ac:dyDescent="0.25">
      <c r="A4635" s="24" t="s">
        <v>2230</v>
      </c>
      <c r="B4635" s="25"/>
      <c r="C4635" s="25"/>
      <c r="D4635" s="25"/>
      <c r="E4635" s="25"/>
      <c r="F4635" s="25"/>
      <c r="G4635" s="25"/>
      <c r="H4635" s="26">
        <f t="shared" ref="H4635:W4635" si="574">SUBTOTAL(9,H4628:H4634)</f>
        <v>5</v>
      </c>
      <c r="I4635" s="26">
        <f t="shared" si="574"/>
        <v>0</v>
      </c>
      <c r="J4635" s="26">
        <f t="shared" si="574"/>
        <v>7</v>
      </c>
      <c r="K4635" s="26">
        <f t="shared" si="574"/>
        <v>2</v>
      </c>
      <c r="L4635" s="26">
        <f t="shared" si="574"/>
        <v>8</v>
      </c>
      <c r="M4635" s="26">
        <f t="shared" si="574"/>
        <v>6</v>
      </c>
      <c r="N4635" s="26">
        <f t="shared" si="574"/>
        <v>4</v>
      </c>
      <c r="O4635" s="26">
        <f t="shared" si="574"/>
        <v>2</v>
      </c>
      <c r="P4635" s="26">
        <f t="shared" si="574"/>
        <v>5</v>
      </c>
      <c r="Q4635" s="26">
        <f t="shared" si="574"/>
        <v>3</v>
      </c>
      <c r="R4635" s="26">
        <f t="shared" si="574"/>
        <v>1</v>
      </c>
      <c r="S4635" s="26">
        <f t="shared" si="574"/>
        <v>3</v>
      </c>
      <c r="T4635" s="26">
        <f t="shared" si="574"/>
        <v>6</v>
      </c>
      <c r="U4635" s="26">
        <f t="shared" si="574"/>
        <v>3</v>
      </c>
      <c r="V4635" s="26">
        <f t="shared" si="574"/>
        <v>5</v>
      </c>
      <c r="W4635" s="28">
        <f t="shared" si="574"/>
        <v>60</v>
      </c>
    </row>
    <row r="4636" spans="1:23" outlineLevel="2" x14ac:dyDescent="0.25">
      <c r="A4636" s="20" t="s">
        <v>1673</v>
      </c>
      <c r="B4636" s="20">
        <v>603</v>
      </c>
      <c r="C4636" s="20" t="s">
        <v>126</v>
      </c>
      <c r="D4636" s="20">
        <v>1067</v>
      </c>
      <c r="E4636" s="20" t="s">
        <v>97</v>
      </c>
      <c r="F4636" s="20">
        <v>1068</v>
      </c>
      <c r="G4636" s="20" t="s">
        <v>97</v>
      </c>
      <c r="V4636" s="23">
        <v>1</v>
      </c>
      <c r="W4636" s="28">
        <f t="shared" si="570"/>
        <v>1</v>
      </c>
    </row>
    <row r="4637" spans="1:23" outlineLevel="2" x14ac:dyDescent="0.25">
      <c r="A4637" s="20" t="s">
        <v>1673</v>
      </c>
      <c r="B4637" s="20">
        <v>603</v>
      </c>
      <c r="C4637" s="20" t="s">
        <v>126</v>
      </c>
      <c r="D4637" s="20">
        <v>603</v>
      </c>
      <c r="E4637" s="20" t="s">
        <v>126</v>
      </c>
      <c r="F4637" s="20">
        <v>605</v>
      </c>
      <c r="G4637" s="20" t="s">
        <v>481</v>
      </c>
      <c r="H4637" s="23">
        <v>12</v>
      </c>
      <c r="I4637" s="23">
        <v>1</v>
      </c>
      <c r="J4637" s="23">
        <v>10</v>
      </c>
      <c r="K4637" s="23">
        <v>12</v>
      </c>
      <c r="L4637" s="23">
        <v>8</v>
      </c>
      <c r="M4637" s="23">
        <v>13</v>
      </c>
      <c r="N4637" s="23">
        <v>13</v>
      </c>
      <c r="O4637" s="23">
        <v>14</v>
      </c>
      <c r="P4637" s="23">
        <v>11</v>
      </c>
      <c r="Q4637" s="23">
        <v>10</v>
      </c>
      <c r="R4637" s="23">
        <v>13</v>
      </c>
      <c r="S4637" s="23">
        <v>10</v>
      </c>
      <c r="T4637" s="23">
        <v>16</v>
      </c>
      <c r="U4637" s="23">
        <v>14</v>
      </c>
      <c r="V4637" s="23">
        <v>19</v>
      </c>
      <c r="W4637" s="28">
        <f t="shared" si="570"/>
        <v>176</v>
      </c>
    </row>
    <row r="4638" spans="1:23" outlineLevel="2" x14ac:dyDescent="0.25">
      <c r="A4638" s="20" t="s">
        <v>1673</v>
      </c>
      <c r="B4638" s="20">
        <v>603</v>
      </c>
      <c r="C4638" s="20" t="s">
        <v>126</v>
      </c>
      <c r="D4638" s="20">
        <v>1452</v>
      </c>
      <c r="E4638" s="20" t="s">
        <v>131</v>
      </c>
      <c r="F4638" s="20">
        <v>1454</v>
      </c>
      <c r="G4638" s="20" t="s">
        <v>513</v>
      </c>
      <c r="U4638" s="23">
        <v>1</v>
      </c>
      <c r="W4638" s="28">
        <f t="shared" si="570"/>
        <v>1</v>
      </c>
    </row>
    <row r="4639" spans="1:23" outlineLevel="1" x14ac:dyDescent="0.25">
      <c r="A4639" s="24" t="s">
        <v>2231</v>
      </c>
      <c r="B4639" s="25"/>
      <c r="C4639" s="25"/>
      <c r="D4639" s="25"/>
      <c r="E4639" s="25"/>
      <c r="F4639" s="25"/>
      <c r="G4639" s="25"/>
      <c r="H4639" s="26">
        <f t="shared" ref="H4639:W4639" si="575">SUBTOTAL(9,H4636:H4638)</f>
        <v>12</v>
      </c>
      <c r="I4639" s="26">
        <f t="shared" si="575"/>
        <v>1</v>
      </c>
      <c r="J4639" s="26">
        <f t="shared" si="575"/>
        <v>10</v>
      </c>
      <c r="K4639" s="26">
        <f t="shared" si="575"/>
        <v>12</v>
      </c>
      <c r="L4639" s="26">
        <f t="shared" si="575"/>
        <v>8</v>
      </c>
      <c r="M4639" s="26">
        <f t="shared" si="575"/>
        <v>13</v>
      </c>
      <c r="N4639" s="26">
        <f t="shared" si="575"/>
        <v>13</v>
      </c>
      <c r="O4639" s="26">
        <f t="shared" si="575"/>
        <v>14</v>
      </c>
      <c r="P4639" s="26">
        <f t="shared" si="575"/>
        <v>11</v>
      </c>
      <c r="Q4639" s="26">
        <f t="shared" si="575"/>
        <v>10</v>
      </c>
      <c r="R4639" s="26">
        <f t="shared" si="575"/>
        <v>13</v>
      </c>
      <c r="S4639" s="26">
        <f t="shared" si="575"/>
        <v>10</v>
      </c>
      <c r="T4639" s="26">
        <f t="shared" si="575"/>
        <v>16</v>
      </c>
      <c r="U4639" s="26">
        <f t="shared" si="575"/>
        <v>15</v>
      </c>
      <c r="V4639" s="26">
        <f t="shared" si="575"/>
        <v>20</v>
      </c>
      <c r="W4639" s="28">
        <f t="shared" si="575"/>
        <v>178</v>
      </c>
    </row>
    <row r="4640" spans="1:23" outlineLevel="2" x14ac:dyDescent="0.25">
      <c r="A4640" s="20" t="s">
        <v>1674</v>
      </c>
      <c r="B4640" s="20">
        <v>795</v>
      </c>
      <c r="C4640" s="20" t="s">
        <v>160</v>
      </c>
      <c r="D4640" s="20">
        <v>795</v>
      </c>
      <c r="E4640" s="20" t="s">
        <v>160</v>
      </c>
      <c r="F4640" s="20">
        <v>797</v>
      </c>
      <c r="G4640" s="20" t="s">
        <v>649</v>
      </c>
      <c r="H4640" s="23">
        <v>2</v>
      </c>
      <c r="J4640" s="23">
        <v>5</v>
      </c>
      <c r="K4640" s="23">
        <v>4</v>
      </c>
      <c r="L4640" s="23">
        <v>3</v>
      </c>
      <c r="M4640" s="23">
        <v>4</v>
      </c>
      <c r="N4640" s="23">
        <v>2</v>
      </c>
      <c r="O4640" s="23">
        <v>1</v>
      </c>
      <c r="P4640" s="23">
        <v>4</v>
      </c>
      <c r="Q4640" s="23">
        <v>4</v>
      </c>
      <c r="R4640" s="23">
        <v>1</v>
      </c>
      <c r="W4640" s="28">
        <f t="shared" si="570"/>
        <v>30</v>
      </c>
    </row>
    <row r="4641" spans="1:23" outlineLevel="2" x14ac:dyDescent="0.25">
      <c r="A4641" s="20" t="s">
        <v>1674</v>
      </c>
      <c r="B4641" s="20">
        <v>795</v>
      </c>
      <c r="C4641" s="20" t="s">
        <v>160</v>
      </c>
      <c r="D4641" s="20">
        <v>795</v>
      </c>
      <c r="E4641" s="20" t="s">
        <v>160</v>
      </c>
      <c r="F4641" s="20">
        <v>796</v>
      </c>
      <c r="G4641" s="20" t="s">
        <v>650</v>
      </c>
      <c r="S4641" s="23">
        <v>2</v>
      </c>
      <c r="T4641" s="23">
        <v>2</v>
      </c>
      <c r="V4641" s="23">
        <v>3</v>
      </c>
      <c r="W4641" s="28">
        <f t="shared" si="570"/>
        <v>7</v>
      </c>
    </row>
    <row r="4642" spans="1:23" outlineLevel="2" x14ac:dyDescent="0.25">
      <c r="A4642" s="20" t="s">
        <v>1674</v>
      </c>
      <c r="B4642" s="20">
        <v>795</v>
      </c>
      <c r="C4642" s="20" t="s">
        <v>160</v>
      </c>
      <c r="D4642" s="20">
        <v>551</v>
      </c>
      <c r="E4642" s="20" t="s">
        <v>185</v>
      </c>
      <c r="F4642" s="20">
        <v>552</v>
      </c>
      <c r="G4642" s="20" t="s">
        <v>754</v>
      </c>
      <c r="L4642" s="23">
        <v>1</v>
      </c>
      <c r="O4642" s="23">
        <v>1</v>
      </c>
      <c r="W4642" s="28">
        <f t="shared" si="570"/>
        <v>2</v>
      </c>
    </row>
    <row r="4643" spans="1:23" outlineLevel="1" x14ac:dyDescent="0.25">
      <c r="A4643" s="24" t="s">
        <v>2232</v>
      </c>
      <c r="B4643" s="25"/>
      <c r="C4643" s="25"/>
      <c r="D4643" s="25"/>
      <c r="E4643" s="25"/>
      <c r="F4643" s="25"/>
      <c r="G4643" s="25"/>
      <c r="H4643" s="26">
        <f t="shared" ref="H4643:W4643" si="576">SUBTOTAL(9,H4640:H4642)</f>
        <v>2</v>
      </c>
      <c r="I4643" s="26">
        <f t="shared" si="576"/>
        <v>0</v>
      </c>
      <c r="J4643" s="26">
        <f t="shared" si="576"/>
        <v>5</v>
      </c>
      <c r="K4643" s="26">
        <f t="shared" si="576"/>
        <v>4</v>
      </c>
      <c r="L4643" s="26">
        <f t="shared" si="576"/>
        <v>4</v>
      </c>
      <c r="M4643" s="26">
        <f t="shared" si="576"/>
        <v>4</v>
      </c>
      <c r="N4643" s="26">
        <f t="shared" si="576"/>
        <v>2</v>
      </c>
      <c r="O4643" s="26">
        <f t="shared" si="576"/>
        <v>2</v>
      </c>
      <c r="P4643" s="26">
        <f t="shared" si="576"/>
        <v>4</v>
      </c>
      <c r="Q4643" s="26">
        <f t="shared" si="576"/>
        <v>4</v>
      </c>
      <c r="R4643" s="26">
        <f t="shared" si="576"/>
        <v>1</v>
      </c>
      <c r="S4643" s="26">
        <f t="shared" si="576"/>
        <v>2</v>
      </c>
      <c r="T4643" s="26">
        <f t="shared" si="576"/>
        <v>2</v>
      </c>
      <c r="U4643" s="26">
        <f t="shared" si="576"/>
        <v>0</v>
      </c>
      <c r="V4643" s="26">
        <f t="shared" si="576"/>
        <v>3</v>
      </c>
      <c r="W4643" s="28">
        <f t="shared" si="576"/>
        <v>39</v>
      </c>
    </row>
    <row r="4644" spans="1:23" outlineLevel="2" x14ac:dyDescent="0.25">
      <c r="A4644" s="20" t="s">
        <v>1675</v>
      </c>
      <c r="B4644" s="20">
        <v>477</v>
      </c>
      <c r="C4644" s="20" t="s">
        <v>910</v>
      </c>
      <c r="D4644" s="20">
        <v>38</v>
      </c>
      <c r="E4644" s="20" t="s">
        <v>26</v>
      </c>
      <c r="F4644" s="20">
        <v>39</v>
      </c>
      <c r="G4644" s="20" t="s">
        <v>280</v>
      </c>
      <c r="T4644" s="23">
        <v>1</v>
      </c>
      <c r="V4644" s="23">
        <v>1</v>
      </c>
      <c r="W4644" s="28">
        <f t="shared" si="570"/>
        <v>2</v>
      </c>
    </row>
    <row r="4645" spans="1:23" outlineLevel="2" x14ac:dyDescent="0.25">
      <c r="A4645" s="20" t="s">
        <v>1675</v>
      </c>
      <c r="B4645" s="20">
        <v>477</v>
      </c>
      <c r="C4645" s="20" t="s">
        <v>910</v>
      </c>
      <c r="D4645" s="20">
        <v>1047</v>
      </c>
      <c r="E4645" s="20" t="s">
        <v>54</v>
      </c>
      <c r="F4645" s="20">
        <v>1048</v>
      </c>
      <c r="G4645" s="20" t="s">
        <v>330</v>
      </c>
      <c r="K4645" s="23">
        <v>1</v>
      </c>
      <c r="L4645" s="23">
        <v>1</v>
      </c>
      <c r="R4645" s="23">
        <v>1</v>
      </c>
      <c r="W4645" s="28">
        <f t="shared" si="570"/>
        <v>3</v>
      </c>
    </row>
    <row r="4646" spans="1:23" outlineLevel="2" x14ac:dyDescent="0.25">
      <c r="A4646" s="20" t="s">
        <v>1675</v>
      </c>
      <c r="B4646" s="20">
        <v>477</v>
      </c>
      <c r="C4646" s="20" t="s">
        <v>910</v>
      </c>
      <c r="D4646" s="20">
        <v>1197</v>
      </c>
      <c r="E4646" s="20" t="s">
        <v>239</v>
      </c>
      <c r="F4646" s="20">
        <v>1198</v>
      </c>
      <c r="G4646" s="20" t="s">
        <v>239</v>
      </c>
      <c r="T4646" s="23">
        <v>1</v>
      </c>
      <c r="U4646" s="23">
        <v>1</v>
      </c>
      <c r="W4646" s="28">
        <f t="shared" si="570"/>
        <v>2</v>
      </c>
    </row>
    <row r="4647" spans="1:23" outlineLevel="2" x14ac:dyDescent="0.25">
      <c r="A4647" s="20" t="s">
        <v>1675</v>
      </c>
      <c r="B4647" s="20">
        <v>477</v>
      </c>
      <c r="C4647" s="20" t="s">
        <v>910</v>
      </c>
      <c r="D4647" s="20">
        <v>389</v>
      </c>
      <c r="E4647" s="20" t="s">
        <v>118</v>
      </c>
      <c r="F4647" s="20">
        <v>390</v>
      </c>
      <c r="G4647" s="20" t="s">
        <v>436</v>
      </c>
      <c r="H4647" s="23">
        <v>2</v>
      </c>
      <c r="J4647" s="23">
        <v>3</v>
      </c>
      <c r="L4647" s="23">
        <v>1</v>
      </c>
      <c r="Q4647" s="23">
        <v>1</v>
      </c>
      <c r="W4647" s="28">
        <f t="shared" si="570"/>
        <v>7</v>
      </c>
    </row>
    <row r="4648" spans="1:23" outlineLevel="1" x14ac:dyDescent="0.25">
      <c r="A4648" s="24" t="s">
        <v>2233</v>
      </c>
      <c r="B4648" s="25"/>
      <c r="C4648" s="25"/>
      <c r="D4648" s="25"/>
      <c r="E4648" s="25"/>
      <c r="F4648" s="25"/>
      <c r="G4648" s="25"/>
      <c r="H4648" s="26">
        <f t="shared" ref="H4648:W4648" si="577">SUBTOTAL(9,H4644:H4647)</f>
        <v>2</v>
      </c>
      <c r="I4648" s="26">
        <f t="shared" si="577"/>
        <v>0</v>
      </c>
      <c r="J4648" s="26">
        <f t="shared" si="577"/>
        <v>3</v>
      </c>
      <c r="K4648" s="26">
        <f t="shared" si="577"/>
        <v>1</v>
      </c>
      <c r="L4648" s="26">
        <f t="shared" si="577"/>
        <v>2</v>
      </c>
      <c r="M4648" s="26">
        <f t="shared" si="577"/>
        <v>0</v>
      </c>
      <c r="N4648" s="26">
        <f t="shared" si="577"/>
        <v>0</v>
      </c>
      <c r="O4648" s="26">
        <f t="shared" si="577"/>
        <v>0</v>
      </c>
      <c r="P4648" s="26">
        <f t="shared" si="577"/>
        <v>0</v>
      </c>
      <c r="Q4648" s="26">
        <f t="shared" si="577"/>
        <v>1</v>
      </c>
      <c r="R4648" s="26">
        <f t="shared" si="577"/>
        <v>1</v>
      </c>
      <c r="S4648" s="26">
        <f t="shared" si="577"/>
        <v>0</v>
      </c>
      <c r="T4648" s="26">
        <f t="shared" si="577"/>
        <v>2</v>
      </c>
      <c r="U4648" s="26">
        <f t="shared" si="577"/>
        <v>1</v>
      </c>
      <c r="V4648" s="26">
        <f t="shared" si="577"/>
        <v>1</v>
      </c>
      <c r="W4648" s="28">
        <f t="shared" si="577"/>
        <v>14</v>
      </c>
    </row>
    <row r="4649" spans="1:23" outlineLevel="2" x14ac:dyDescent="0.25">
      <c r="A4649" s="20" t="s">
        <v>1676</v>
      </c>
      <c r="B4649" s="20">
        <v>561</v>
      </c>
      <c r="C4649" s="20" t="s">
        <v>121</v>
      </c>
      <c r="D4649" s="20">
        <v>1739</v>
      </c>
      <c r="E4649" s="20" t="s">
        <v>96</v>
      </c>
      <c r="F4649" s="20">
        <v>1715</v>
      </c>
      <c r="G4649" s="20" t="s">
        <v>96</v>
      </c>
      <c r="R4649" s="23">
        <v>1</v>
      </c>
      <c r="W4649" s="28">
        <f t="shared" si="570"/>
        <v>1</v>
      </c>
    </row>
    <row r="4650" spans="1:23" outlineLevel="2" x14ac:dyDescent="0.25">
      <c r="A4650" s="20" t="s">
        <v>1676</v>
      </c>
      <c r="B4650" s="20">
        <v>561</v>
      </c>
      <c r="C4650" s="20" t="s">
        <v>121</v>
      </c>
      <c r="D4650" s="20">
        <v>561</v>
      </c>
      <c r="E4650" s="20" t="s">
        <v>121</v>
      </c>
      <c r="F4650" s="20">
        <v>562</v>
      </c>
      <c r="G4650" s="20" t="s">
        <v>454</v>
      </c>
      <c r="H4650" s="23">
        <v>1</v>
      </c>
      <c r="J4650" s="23">
        <v>5</v>
      </c>
      <c r="K4650" s="23">
        <v>2</v>
      </c>
      <c r="L4650" s="23">
        <v>6</v>
      </c>
      <c r="M4650" s="23">
        <v>7</v>
      </c>
      <c r="N4650" s="23">
        <v>3</v>
      </c>
      <c r="O4650" s="23">
        <v>6</v>
      </c>
      <c r="W4650" s="28">
        <f t="shared" si="570"/>
        <v>30</v>
      </c>
    </row>
    <row r="4651" spans="1:23" outlineLevel="2" x14ac:dyDescent="0.25">
      <c r="A4651" s="20" t="s">
        <v>1676</v>
      </c>
      <c r="B4651" s="20">
        <v>561</v>
      </c>
      <c r="C4651" s="20" t="s">
        <v>121</v>
      </c>
      <c r="D4651" s="20">
        <v>561</v>
      </c>
      <c r="E4651" s="20" t="s">
        <v>121</v>
      </c>
      <c r="F4651" s="20">
        <v>568</v>
      </c>
      <c r="G4651" s="20" t="s">
        <v>455</v>
      </c>
      <c r="J4651" s="23">
        <v>1</v>
      </c>
      <c r="L4651" s="23">
        <v>1</v>
      </c>
      <c r="N4651" s="23">
        <v>1</v>
      </c>
      <c r="W4651" s="28">
        <f t="shared" si="570"/>
        <v>3</v>
      </c>
    </row>
    <row r="4652" spans="1:23" outlineLevel="2" x14ac:dyDescent="0.25">
      <c r="A4652" s="20" t="s">
        <v>1676</v>
      </c>
      <c r="B4652" s="20">
        <v>561</v>
      </c>
      <c r="C4652" s="20" t="s">
        <v>121</v>
      </c>
      <c r="D4652" s="20">
        <v>561</v>
      </c>
      <c r="E4652" s="20" t="s">
        <v>121</v>
      </c>
      <c r="F4652" s="20">
        <v>567</v>
      </c>
      <c r="G4652" s="20" t="s">
        <v>456</v>
      </c>
      <c r="S4652" s="23">
        <v>4</v>
      </c>
      <c r="T4652" s="23">
        <v>4</v>
      </c>
      <c r="U4652" s="23">
        <v>7</v>
      </c>
      <c r="V4652" s="23">
        <v>7</v>
      </c>
      <c r="W4652" s="28">
        <f t="shared" si="570"/>
        <v>22</v>
      </c>
    </row>
    <row r="4653" spans="1:23" outlineLevel="2" x14ac:dyDescent="0.25">
      <c r="A4653" s="20" t="s">
        <v>1676</v>
      </c>
      <c r="B4653" s="20">
        <v>561</v>
      </c>
      <c r="C4653" s="20" t="s">
        <v>121</v>
      </c>
      <c r="D4653" s="20">
        <v>561</v>
      </c>
      <c r="E4653" s="20" t="s">
        <v>121</v>
      </c>
      <c r="F4653" s="20">
        <v>569</v>
      </c>
      <c r="G4653" s="20" t="s">
        <v>457</v>
      </c>
      <c r="P4653" s="23">
        <v>3</v>
      </c>
      <c r="Q4653" s="23">
        <v>5</v>
      </c>
      <c r="R4653" s="23">
        <v>6</v>
      </c>
      <c r="W4653" s="28">
        <f t="shared" si="570"/>
        <v>14</v>
      </c>
    </row>
    <row r="4654" spans="1:23" outlineLevel="2" x14ac:dyDescent="0.25">
      <c r="A4654" s="20" t="s">
        <v>1676</v>
      </c>
      <c r="B4654" s="20">
        <v>561</v>
      </c>
      <c r="C4654" s="20" t="s">
        <v>121</v>
      </c>
      <c r="D4654" s="20">
        <v>1459</v>
      </c>
      <c r="E4654" s="20" t="s">
        <v>138</v>
      </c>
      <c r="F4654" s="20">
        <v>885</v>
      </c>
      <c r="G4654" s="20" t="s">
        <v>561</v>
      </c>
      <c r="S4654" s="23">
        <v>1</v>
      </c>
      <c r="W4654" s="28">
        <f t="shared" si="570"/>
        <v>1</v>
      </c>
    </row>
    <row r="4655" spans="1:23" outlineLevel="2" x14ac:dyDescent="0.25">
      <c r="A4655" s="20" t="s">
        <v>1676</v>
      </c>
      <c r="B4655" s="20">
        <v>561</v>
      </c>
      <c r="C4655" s="20" t="s">
        <v>121</v>
      </c>
      <c r="D4655" s="20">
        <v>1733</v>
      </c>
      <c r="E4655" s="20" t="s">
        <v>179</v>
      </c>
      <c r="F4655" s="20">
        <v>739</v>
      </c>
      <c r="G4655" s="20" t="s">
        <v>726</v>
      </c>
      <c r="M4655" s="23">
        <v>1</v>
      </c>
      <c r="W4655" s="28">
        <f t="shared" si="570"/>
        <v>1</v>
      </c>
    </row>
    <row r="4656" spans="1:23" outlineLevel="2" x14ac:dyDescent="0.25">
      <c r="A4656" s="20" t="s">
        <v>1676</v>
      </c>
      <c r="B4656" s="20">
        <v>561</v>
      </c>
      <c r="C4656" s="20" t="s">
        <v>121</v>
      </c>
      <c r="D4656" s="20">
        <v>1733</v>
      </c>
      <c r="E4656" s="20" t="s">
        <v>179</v>
      </c>
      <c r="F4656" s="20">
        <v>735</v>
      </c>
      <c r="G4656" s="20" t="s">
        <v>727</v>
      </c>
      <c r="S4656" s="23">
        <v>2</v>
      </c>
      <c r="T4656" s="23">
        <v>1</v>
      </c>
      <c r="U4656" s="23">
        <v>1</v>
      </c>
      <c r="W4656" s="28">
        <f t="shared" si="570"/>
        <v>4</v>
      </c>
    </row>
    <row r="4657" spans="1:23" outlineLevel="2" x14ac:dyDescent="0.25">
      <c r="A4657" s="20" t="s">
        <v>1676</v>
      </c>
      <c r="B4657" s="20">
        <v>561</v>
      </c>
      <c r="C4657" s="20" t="s">
        <v>121</v>
      </c>
      <c r="D4657" s="20">
        <v>1733</v>
      </c>
      <c r="E4657" s="20" t="s">
        <v>179</v>
      </c>
      <c r="F4657" s="20">
        <v>742</v>
      </c>
      <c r="G4657" s="20" t="s">
        <v>728</v>
      </c>
      <c r="J4657" s="23">
        <v>1</v>
      </c>
      <c r="K4657" s="23">
        <v>4</v>
      </c>
      <c r="M4657" s="23">
        <v>1</v>
      </c>
      <c r="N4657" s="23">
        <v>2</v>
      </c>
      <c r="O4657" s="23">
        <v>1</v>
      </c>
      <c r="W4657" s="28">
        <f t="shared" si="570"/>
        <v>9</v>
      </c>
    </row>
    <row r="4658" spans="1:23" outlineLevel="2" x14ac:dyDescent="0.25">
      <c r="A4658" s="20" t="s">
        <v>1676</v>
      </c>
      <c r="B4658" s="20">
        <v>561</v>
      </c>
      <c r="C4658" s="20" t="s">
        <v>121</v>
      </c>
      <c r="D4658" s="20">
        <v>1733</v>
      </c>
      <c r="E4658" s="20" t="s">
        <v>179</v>
      </c>
      <c r="F4658" s="20">
        <v>731</v>
      </c>
      <c r="G4658" s="20" t="s">
        <v>729</v>
      </c>
      <c r="H4658" s="23">
        <v>2</v>
      </c>
      <c r="W4658" s="28">
        <f t="shared" si="570"/>
        <v>2</v>
      </c>
    </row>
    <row r="4659" spans="1:23" outlineLevel="2" x14ac:dyDescent="0.25">
      <c r="A4659" s="20" t="s">
        <v>1676</v>
      </c>
      <c r="B4659" s="20">
        <v>561</v>
      </c>
      <c r="C4659" s="20" t="s">
        <v>121</v>
      </c>
      <c r="D4659" s="20">
        <v>1733</v>
      </c>
      <c r="E4659" s="20" t="s">
        <v>179</v>
      </c>
      <c r="F4659" s="20">
        <v>737</v>
      </c>
      <c r="G4659" s="20" t="s">
        <v>730</v>
      </c>
      <c r="K4659" s="23">
        <v>2</v>
      </c>
      <c r="W4659" s="28">
        <f t="shared" si="570"/>
        <v>2</v>
      </c>
    </row>
    <row r="4660" spans="1:23" outlineLevel="2" x14ac:dyDescent="0.25">
      <c r="A4660" s="20" t="s">
        <v>1676</v>
      </c>
      <c r="B4660" s="20">
        <v>561</v>
      </c>
      <c r="C4660" s="20" t="s">
        <v>121</v>
      </c>
      <c r="D4660" s="20">
        <v>1733</v>
      </c>
      <c r="E4660" s="20" t="s">
        <v>179</v>
      </c>
      <c r="F4660" s="20">
        <v>736</v>
      </c>
      <c r="G4660" s="20" t="s">
        <v>732</v>
      </c>
      <c r="P4660" s="23">
        <v>1</v>
      </c>
      <c r="Q4660" s="23">
        <v>1</v>
      </c>
      <c r="R4660" s="23">
        <v>1</v>
      </c>
      <c r="W4660" s="28">
        <f t="shared" si="570"/>
        <v>3</v>
      </c>
    </row>
    <row r="4661" spans="1:23" outlineLevel="1" x14ac:dyDescent="0.25">
      <c r="A4661" s="24" t="s">
        <v>2234</v>
      </c>
      <c r="B4661" s="25"/>
      <c r="C4661" s="25"/>
      <c r="D4661" s="25"/>
      <c r="E4661" s="25"/>
      <c r="F4661" s="25"/>
      <c r="G4661" s="25"/>
      <c r="H4661" s="26">
        <f t="shared" ref="H4661:W4661" si="578">SUBTOTAL(9,H4649:H4660)</f>
        <v>3</v>
      </c>
      <c r="I4661" s="26">
        <f t="shared" si="578"/>
        <v>0</v>
      </c>
      <c r="J4661" s="26">
        <f t="shared" si="578"/>
        <v>7</v>
      </c>
      <c r="K4661" s="26">
        <f t="shared" si="578"/>
        <v>8</v>
      </c>
      <c r="L4661" s="26">
        <f t="shared" si="578"/>
        <v>7</v>
      </c>
      <c r="M4661" s="26">
        <f t="shared" si="578"/>
        <v>9</v>
      </c>
      <c r="N4661" s="26">
        <f t="shared" si="578"/>
        <v>6</v>
      </c>
      <c r="O4661" s="26">
        <f t="shared" si="578"/>
        <v>7</v>
      </c>
      <c r="P4661" s="26">
        <f t="shared" si="578"/>
        <v>4</v>
      </c>
      <c r="Q4661" s="26">
        <f t="shared" si="578"/>
        <v>6</v>
      </c>
      <c r="R4661" s="26">
        <f t="shared" si="578"/>
        <v>8</v>
      </c>
      <c r="S4661" s="26">
        <f t="shared" si="578"/>
        <v>7</v>
      </c>
      <c r="T4661" s="26">
        <f t="shared" si="578"/>
        <v>5</v>
      </c>
      <c r="U4661" s="26">
        <f t="shared" si="578"/>
        <v>8</v>
      </c>
      <c r="V4661" s="26">
        <f t="shared" si="578"/>
        <v>7</v>
      </c>
      <c r="W4661" s="28">
        <f t="shared" si="578"/>
        <v>92</v>
      </c>
    </row>
    <row r="4662" spans="1:23" outlineLevel="2" x14ac:dyDescent="0.25">
      <c r="A4662" s="20" t="s">
        <v>1677</v>
      </c>
      <c r="B4662" s="20">
        <v>765</v>
      </c>
      <c r="C4662" s="20" t="s">
        <v>156</v>
      </c>
      <c r="D4662" s="20">
        <v>14</v>
      </c>
      <c r="E4662" s="20" t="s">
        <v>24</v>
      </c>
      <c r="F4662" s="20">
        <v>19</v>
      </c>
      <c r="G4662" s="20" t="s">
        <v>273</v>
      </c>
      <c r="J4662" s="23">
        <v>1</v>
      </c>
      <c r="W4662" s="28">
        <f t="shared" si="570"/>
        <v>1</v>
      </c>
    </row>
    <row r="4663" spans="1:23" outlineLevel="2" x14ac:dyDescent="0.25">
      <c r="A4663" s="20" t="s">
        <v>1677</v>
      </c>
      <c r="B4663" s="20">
        <v>765</v>
      </c>
      <c r="C4663" s="20" t="s">
        <v>156</v>
      </c>
      <c r="D4663" s="20">
        <v>1054</v>
      </c>
      <c r="E4663" s="20" t="s">
        <v>69</v>
      </c>
      <c r="F4663" s="20">
        <v>1055</v>
      </c>
      <c r="G4663" s="20" t="s">
        <v>356</v>
      </c>
      <c r="R4663" s="23">
        <v>1</v>
      </c>
      <c r="W4663" s="28">
        <f t="shared" si="570"/>
        <v>1</v>
      </c>
    </row>
    <row r="4664" spans="1:23" outlineLevel="2" x14ac:dyDescent="0.25">
      <c r="A4664" s="20" t="s">
        <v>1677</v>
      </c>
      <c r="B4664" s="20">
        <v>765</v>
      </c>
      <c r="C4664" s="20" t="s">
        <v>156</v>
      </c>
      <c r="D4664" s="20">
        <v>1213</v>
      </c>
      <c r="E4664" s="20" t="s">
        <v>240</v>
      </c>
      <c r="F4664" s="20">
        <v>1214</v>
      </c>
      <c r="G4664" s="20" t="s">
        <v>240</v>
      </c>
      <c r="V4664" s="23">
        <v>2</v>
      </c>
      <c r="W4664" s="28">
        <f t="shared" si="570"/>
        <v>2</v>
      </c>
    </row>
    <row r="4665" spans="1:23" outlineLevel="2" x14ac:dyDescent="0.25">
      <c r="A4665" s="20" t="s">
        <v>1677</v>
      </c>
      <c r="B4665" s="20">
        <v>765</v>
      </c>
      <c r="C4665" s="20" t="s">
        <v>156</v>
      </c>
      <c r="D4665" s="20">
        <v>1739</v>
      </c>
      <c r="E4665" s="20" t="s">
        <v>96</v>
      </c>
      <c r="F4665" s="20">
        <v>1715</v>
      </c>
      <c r="G4665" s="20" t="s">
        <v>96</v>
      </c>
      <c r="Q4665" s="23">
        <v>1</v>
      </c>
      <c r="T4665" s="23">
        <v>2</v>
      </c>
      <c r="W4665" s="28">
        <f t="shared" si="570"/>
        <v>3</v>
      </c>
    </row>
    <row r="4666" spans="1:23" outlineLevel="2" x14ac:dyDescent="0.25">
      <c r="A4666" s="20" t="s">
        <v>1677</v>
      </c>
      <c r="B4666" s="20">
        <v>765</v>
      </c>
      <c r="C4666" s="20" t="s">
        <v>156</v>
      </c>
      <c r="D4666" s="20">
        <v>1067</v>
      </c>
      <c r="E4666" s="20" t="s">
        <v>97</v>
      </c>
      <c r="F4666" s="20">
        <v>1068</v>
      </c>
      <c r="G4666" s="20" t="s">
        <v>97</v>
      </c>
      <c r="U4666" s="23">
        <v>1</v>
      </c>
      <c r="W4666" s="28">
        <f t="shared" si="570"/>
        <v>1</v>
      </c>
    </row>
    <row r="4667" spans="1:23" outlineLevel="2" x14ac:dyDescent="0.25">
      <c r="A4667" s="20" t="s">
        <v>1677</v>
      </c>
      <c r="B4667" s="20">
        <v>765</v>
      </c>
      <c r="C4667" s="20" t="s">
        <v>156</v>
      </c>
      <c r="D4667" s="20">
        <v>319</v>
      </c>
      <c r="E4667" s="20" t="s">
        <v>109</v>
      </c>
      <c r="F4667" s="20">
        <v>320</v>
      </c>
      <c r="G4667" s="20" t="s">
        <v>412</v>
      </c>
      <c r="M4667" s="23">
        <v>1</v>
      </c>
      <c r="Q4667" s="23">
        <v>1</v>
      </c>
      <c r="W4667" s="28">
        <f t="shared" si="570"/>
        <v>2</v>
      </c>
    </row>
    <row r="4668" spans="1:23" outlineLevel="2" x14ac:dyDescent="0.25">
      <c r="A4668" s="20" t="s">
        <v>1677</v>
      </c>
      <c r="B4668" s="20">
        <v>765</v>
      </c>
      <c r="C4668" s="20" t="s">
        <v>156</v>
      </c>
      <c r="D4668" s="20">
        <v>1452</v>
      </c>
      <c r="E4668" s="20" t="s">
        <v>131</v>
      </c>
      <c r="F4668" s="20">
        <v>583</v>
      </c>
      <c r="G4668" s="20" t="s">
        <v>517</v>
      </c>
      <c r="M4668" s="23">
        <v>1</v>
      </c>
      <c r="W4668" s="28">
        <f t="shared" si="570"/>
        <v>1</v>
      </c>
    </row>
    <row r="4669" spans="1:23" outlineLevel="2" x14ac:dyDescent="0.25">
      <c r="A4669" s="20" t="s">
        <v>1677</v>
      </c>
      <c r="B4669" s="20">
        <v>765</v>
      </c>
      <c r="C4669" s="20" t="s">
        <v>156</v>
      </c>
      <c r="D4669" s="20">
        <v>765</v>
      </c>
      <c r="E4669" s="20" t="s">
        <v>156</v>
      </c>
      <c r="F4669" s="20">
        <v>766</v>
      </c>
      <c r="G4669" s="20" t="s">
        <v>633</v>
      </c>
      <c r="J4669" s="23">
        <v>6</v>
      </c>
      <c r="K4669" s="23">
        <v>3</v>
      </c>
      <c r="L4669" s="23">
        <v>5</v>
      </c>
      <c r="M4669" s="23">
        <v>2</v>
      </c>
      <c r="N4669" s="23">
        <v>3</v>
      </c>
      <c r="O4669" s="23">
        <v>1</v>
      </c>
      <c r="P4669" s="23">
        <v>3</v>
      </c>
      <c r="W4669" s="28">
        <f t="shared" si="570"/>
        <v>23</v>
      </c>
    </row>
    <row r="4670" spans="1:23" outlineLevel="2" x14ac:dyDescent="0.25">
      <c r="A4670" s="20" t="s">
        <v>1677</v>
      </c>
      <c r="B4670" s="20">
        <v>765</v>
      </c>
      <c r="C4670" s="20" t="s">
        <v>156</v>
      </c>
      <c r="D4670" s="20">
        <v>765</v>
      </c>
      <c r="E4670" s="20" t="s">
        <v>156</v>
      </c>
      <c r="F4670" s="20">
        <v>773</v>
      </c>
      <c r="G4670" s="20" t="s">
        <v>634</v>
      </c>
      <c r="Q4670" s="23">
        <v>41</v>
      </c>
      <c r="R4670" s="23">
        <v>49</v>
      </c>
      <c r="W4670" s="28">
        <f t="shared" si="570"/>
        <v>90</v>
      </c>
    </row>
    <row r="4671" spans="1:23" outlineLevel="2" x14ac:dyDescent="0.25">
      <c r="A4671" s="20" t="s">
        <v>1677</v>
      </c>
      <c r="B4671" s="20">
        <v>765</v>
      </c>
      <c r="C4671" s="20" t="s">
        <v>156</v>
      </c>
      <c r="D4671" s="20">
        <v>765</v>
      </c>
      <c r="E4671" s="20" t="s">
        <v>156</v>
      </c>
      <c r="F4671" s="20">
        <v>770</v>
      </c>
      <c r="G4671" s="20" t="s">
        <v>635</v>
      </c>
      <c r="S4671" s="23">
        <v>59</v>
      </c>
      <c r="T4671" s="23">
        <v>39</v>
      </c>
      <c r="U4671" s="23">
        <v>56</v>
      </c>
      <c r="V4671" s="23">
        <v>48</v>
      </c>
      <c r="W4671" s="28">
        <f t="shared" si="570"/>
        <v>202</v>
      </c>
    </row>
    <row r="4672" spans="1:23" outlineLevel="2" x14ac:dyDescent="0.25">
      <c r="A4672" s="20" t="s">
        <v>1677</v>
      </c>
      <c r="B4672" s="20">
        <v>765</v>
      </c>
      <c r="C4672" s="20" t="s">
        <v>156</v>
      </c>
      <c r="D4672" s="20">
        <v>765</v>
      </c>
      <c r="E4672" s="20" t="s">
        <v>156</v>
      </c>
      <c r="F4672" s="20">
        <v>768</v>
      </c>
      <c r="G4672" s="20" t="s">
        <v>636</v>
      </c>
      <c r="H4672" s="23">
        <v>27</v>
      </c>
      <c r="J4672" s="23">
        <v>52</v>
      </c>
      <c r="K4672" s="23">
        <v>41</v>
      </c>
      <c r="L4672" s="23">
        <v>52</v>
      </c>
      <c r="M4672" s="23">
        <v>38</v>
      </c>
      <c r="N4672" s="23">
        <v>40</v>
      </c>
      <c r="O4672" s="23">
        <v>39</v>
      </c>
      <c r="P4672" s="23">
        <v>40</v>
      </c>
      <c r="W4672" s="28">
        <f t="shared" si="570"/>
        <v>329</v>
      </c>
    </row>
    <row r="4673" spans="1:23" outlineLevel="2" x14ac:dyDescent="0.25">
      <c r="A4673" s="20" t="s">
        <v>1677</v>
      </c>
      <c r="B4673" s="20">
        <v>765</v>
      </c>
      <c r="C4673" s="20" t="s">
        <v>156</v>
      </c>
      <c r="D4673" s="20">
        <v>765</v>
      </c>
      <c r="E4673" s="20" t="s">
        <v>156</v>
      </c>
      <c r="F4673" s="20">
        <v>772</v>
      </c>
      <c r="G4673" s="20" t="s">
        <v>637</v>
      </c>
      <c r="J4673" s="23">
        <v>1</v>
      </c>
      <c r="K4673" s="23">
        <v>1</v>
      </c>
      <c r="M4673" s="23">
        <v>1</v>
      </c>
      <c r="W4673" s="28">
        <f t="shared" si="570"/>
        <v>3</v>
      </c>
    </row>
    <row r="4674" spans="1:23" outlineLevel="2" x14ac:dyDescent="0.25">
      <c r="A4674" s="20" t="s">
        <v>1677</v>
      </c>
      <c r="B4674" s="20">
        <v>765</v>
      </c>
      <c r="C4674" s="20" t="s">
        <v>156</v>
      </c>
      <c r="D4674" s="20">
        <v>765</v>
      </c>
      <c r="E4674" s="20" t="s">
        <v>156</v>
      </c>
      <c r="F4674" s="20">
        <v>767</v>
      </c>
      <c r="G4674" s="20" t="s">
        <v>638</v>
      </c>
      <c r="H4674" s="23">
        <v>1</v>
      </c>
      <c r="M4674" s="23">
        <v>1</v>
      </c>
      <c r="W4674" s="28">
        <f t="shared" si="570"/>
        <v>2</v>
      </c>
    </row>
    <row r="4675" spans="1:23" outlineLevel="2" x14ac:dyDescent="0.25">
      <c r="A4675" s="20" t="s">
        <v>1677</v>
      </c>
      <c r="B4675" s="20">
        <v>765</v>
      </c>
      <c r="C4675" s="20" t="s">
        <v>156</v>
      </c>
      <c r="D4675" s="20">
        <v>765</v>
      </c>
      <c r="E4675" s="20" t="s">
        <v>156</v>
      </c>
      <c r="F4675" s="20">
        <v>771</v>
      </c>
      <c r="G4675" s="20" t="s">
        <v>639</v>
      </c>
      <c r="L4675" s="23">
        <v>1</v>
      </c>
      <c r="M4675" s="23">
        <v>5</v>
      </c>
      <c r="N4675" s="23">
        <v>4</v>
      </c>
      <c r="O4675" s="23">
        <v>4</v>
      </c>
      <c r="P4675" s="23">
        <v>3</v>
      </c>
      <c r="W4675" s="28">
        <f t="shared" si="570"/>
        <v>17</v>
      </c>
    </row>
    <row r="4676" spans="1:23" outlineLevel="2" x14ac:dyDescent="0.25">
      <c r="A4676" s="20" t="s">
        <v>1677</v>
      </c>
      <c r="B4676" s="20">
        <v>765</v>
      </c>
      <c r="C4676" s="20" t="s">
        <v>156</v>
      </c>
      <c r="D4676" s="20">
        <v>440</v>
      </c>
      <c r="E4676" s="20" t="s">
        <v>198</v>
      </c>
      <c r="F4676" s="20">
        <v>441</v>
      </c>
      <c r="G4676" s="20" t="s">
        <v>790</v>
      </c>
      <c r="N4676" s="23">
        <v>1</v>
      </c>
      <c r="P4676" s="23">
        <v>1</v>
      </c>
      <c r="W4676" s="28">
        <f t="shared" si="570"/>
        <v>2</v>
      </c>
    </row>
    <row r="4677" spans="1:23" outlineLevel="2" x14ac:dyDescent="0.25">
      <c r="A4677" s="20" t="s">
        <v>1677</v>
      </c>
      <c r="B4677" s="20">
        <v>765</v>
      </c>
      <c r="C4677" s="20" t="s">
        <v>156</v>
      </c>
      <c r="D4677" s="20">
        <v>1139</v>
      </c>
      <c r="E4677" s="20" t="s">
        <v>253</v>
      </c>
      <c r="F4677" s="20">
        <v>1140</v>
      </c>
      <c r="G4677" s="20" t="s">
        <v>841</v>
      </c>
      <c r="V4677" s="23">
        <v>2</v>
      </c>
      <c r="W4677" s="28">
        <f t="shared" ref="W4677:W4748" si="579">SUM(H4677:V4677)</f>
        <v>2</v>
      </c>
    </row>
    <row r="4678" spans="1:23" outlineLevel="2" x14ac:dyDescent="0.25">
      <c r="A4678" s="20" t="s">
        <v>1677</v>
      </c>
      <c r="B4678" s="20">
        <v>765</v>
      </c>
      <c r="C4678" s="20" t="s">
        <v>156</v>
      </c>
      <c r="D4678" s="20">
        <v>1231</v>
      </c>
      <c r="E4678" s="20" t="s">
        <v>254</v>
      </c>
      <c r="F4678" s="20">
        <v>1232</v>
      </c>
      <c r="G4678" s="20" t="s">
        <v>254</v>
      </c>
      <c r="S4678" s="23">
        <v>1</v>
      </c>
      <c r="V4678" s="23">
        <v>1</v>
      </c>
      <c r="W4678" s="28">
        <f t="shared" si="579"/>
        <v>2</v>
      </c>
    </row>
    <row r="4679" spans="1:23" outlineLevel="1" x14ac:dyDescent="0.25">
      <c r="A4679" s="24" t="s">
        <v>2235</v>
      </c>
      <c r="B4679" s="25"/>
      <c r="C4679" s="25"/>
      <c r="D4679" s="25"/>
      <c r="E4679" s="25"/>
      <c r="F4679" s="25"/>
      <c r="G4679" s="25"/>
      <c r="H4679" s="26">
        <f t="shared" ref="H4679:W4679" si="580">SUBTOTAL(9,H4662:H4678)</f>
        <v>28</v>
      </c>
      <c r="I4679" s="26">
        <f t="shared" si="580"/>
        <v>0</v>
      </c>
      <c r="J4679" s="26">
        <f t="shared" si="580"/>
        <v>60</v>
      </c>
      <c r="K4679" s="26">
        <f t="shared" si="580"/>
        <v>45</v>
      </c>
      <c r="L4679" s="26">
        <f t="shared" si="580"/>
        <v>58</v>
      </c>
      <c r="M4679" s="26">
        <f t="shared" si="580"/>
        <v>49</v>
      </c>
      <c r="N4679" s="26">
        <f t="shared" si="580"/>
        <v>48</v>
      </c>
      <c r="O4679" s="26">
        <f t="shared" si="580"/>
        <v>44</v>
      </c>
      <c r="P4679" s="26">
        <f t="shared" si="580"/>
        <v>47</v>
      </c>
      <c r="Q4679" s="26">
        <f t="shared" si="580"/>
        <v>43</v>
      </c>
      <c r="R4679" s="26">
        <f t="shared" si="580"/>
        <v>50</v>
      </c>
      <c r="S4679" s="26">
        <f t="shared" si="580"/>
        <v>60</v>
      </c>
      <c r="T4679" s="26">
        <f t="shared" si="580"/>
        <v>41</v>
      </c>
      <c r="U4679" s="26">
        <f t="shared" si="580"/>
        <v>57</v>
      </c>
      <c r="V4679" s="26">
        <f t="shared" si="580"/>
        <v>53</v>
      </c>
      <c r="W4679" s="28">
        <f t="shared" si="580"/>
        <v>683</v>
      </c>
    </row>
    <row r="4680" spans="1:23" outlineLevel="2" x14ac:dyDescent="0.25">
      <c r="A4680" s="20" t="s">
        <v>1678</v>
      </c>
      <c r="B4680" s="20">
        <v>1446</v>
      </c>
      <c r="C4680" s="20" t="s">
        <v>122</v>
      </c>
      <c r="D4680" s="20">
        <v>1632</v>
      </c>
      <c r="E4680" s="20" t="s">
        <v>74</v>
      </c>
      <c r="F4680" s="20">
        <v>1650</v>
      </c>
      <c r="G4680" s="20" t="s">
        <v>74</v>
      </c>
      <c r="Q4680" s="23">
        <v>2</v>
      </c>
      <c r="W4680" s="28">
        <f t="shared" si="579"/>
        <v>2</v>
      </c>
    </row>
    <row r="4681" spans="1:23" outlineLevel="2" x14ac:dyDescent="0.25">
      <c r="A4681" s="20" t="s">
        <v>1678</v>
      </c>
      <c r="B4681" s="20">
        <v>1446</v>
      </c>
      <c r="C4681" s="20" t="s">
        <v>122</v>
      </c>
      <c r="D4681" s="20">
        <v>250</v>
      </c>
      <c r="E4681" s="20" t="s">
        <v>86</v>
      </c>
      <c r="F4681" s="20">
        <v>251</v>
      </c>
      <c r="G4681" s="20" t="s">
        <v>376</v>
      </c>
      <c r="N4681" s="23">
        <v>1</v>
      </c>
      <c r="W4681" s="28">
        <f t="shared" si="579"/>
        <v>1</v>
      </c>
    </row>
    <row r="4682" spans="1:23" outlineLevel="2" x14ac:dyDescent="0.25">
      <c r="A4682" s="20" t="s">
        <v>1678</v>
      </c>
      <c r="B4682" s="20">
        <v>1446</v>
      </c>
      <c r="C4682" s="20" t="s">
        <v>122</v>
      </c>
      <c r="D4682" s="20">
        <v>250</v>
      </c>
      <c r="E4682" s="20" t="s">
        <v>86</v>
      </c>
      <c r="F4682" s="20">
        <v>258</v>
      </c>
      <c r="G4682" s="20" t="s">
        <v>377</v>
      </c>
      <c r="O4682" s="23">
        <v>1</v>
      </c>
      <c r="W4682" s="28">
        <f t="shared" si="579"/>
        <v>1</v>
      </c>
    </row>
    <row r="4683" spans="1:23" outlineLevel="2" x14ac:dyDescent="0.25">
      <c r="A4683" s="20" t="s">
        <v>1678</v>
      </c>
      <c r="B4683" s="20">
        <v>1446</v>
      </c>
      <c r="C4683" s="20" t="s">
        <v>122</v>
      </c>
      <c r="D4683" s="20">
        <v>1501</v>
      </c>
      <c r="E4683" s="20" t="s">
        <v>93</v>
      </c>
      <c r="F4683" s="20">
        <v>1502</v>
      </c>
      <c r="G4683" s="20" t="s">
        <v>93</v>
      </c>
      <c r="U4683" s="23">
        <v>1</v>
      </c>
      <c r="W4683" s="28">
        <f t="shared" si="579"/>
        <v>1</v>
      </c>
    </row>
    <row r="4684" spans="1:23" outlineLevel="2" x14ac:dyDescent="0.25">
      <c r="A4684" s="20" t="s">
        <v>1678</v>
      </c>
      <c r="B4684" s="20">
        <v>1446</v>
      </c>
      <c r="C4684" s="20" t="s">
        <v>122</v>
      </c>
      <c r="D4684" s="20">
        <v>1445</v>
      </c>
      <c r="E4684" s="20" t="s">
        <v>120</v>
      </c>
      <c r="F4684" s="20">
        <v>307</v>
      </c>
      <c r="G4684" s="20" t="s">
        <v>447</v>
      </c>
      <c r="H4684" s="23">
        <v>2</v>
      </c>
      <c r="M4684" s="23">
        <v>2</v>
      </c>
      <c r="W4684" s="28">
        <f t="shared" si="579"/>
        <v>4</v>
      </c>
    </row>
    <row r="4685" spans="1:23" outlineLevel="2" x14ac:dyDescent="0.25">
      <c r="A4685" s="20" t="s">
        <v>1678</v>
      </c>
      <c r="B4685" s="20">
        <v>1446</v>
      </c>
      <c r="C4685" s="20" t="s">
        <v>122</v>
      </c>
      <c r="D4685" s="20">
        <v>1445</v>
      </c>
      <c r="E4685" s="20" t="s">
        <v>120</v>
      </c>
      <c r="F4685" s="20">
        <v>309</v>
      </c>
      <c r="G4685" s="20" t="s">
        <v>450</v>
      </c>
      <c r="N4685" s="23">
        <v>3</v>
      </c>
      <c r="O4685" s="23">
        <v>1</v>
      </c>
      <c r="P4685" s="23">
        <v>2</v>
      </c>
      <c r="Q4685" s="23">
        <v>1</v>
      </c>
      <c r="R4685" s="23">
        <v>1</v>
      </c>
      <c r="W4685" s="28">
        <f t="shared" si="579"/>
        <v>8</v>
      </c>
    </row>
    <row r="4686" spans="1:23" outlineLevel="2" x14ac:dyDescent="0.25">
      <c r="A4686" s="20" t="s">
        <v>1678</v>
      </c>
      <c r="B4686" s="20">
        <v>1446</v>
      </c>
      <c r="C4686" s="20" t="s">
        <v>122</v>
      </c>
      <c r="D4686" s="20">
        <v>1446</v>
      </c>
      <c r="E4686" s="20" t="s">
        <v>122</v>
      </c>
      <c r="F4686" s="20">
        <v>1448</v>
      </c>
      <c r="G4686" s="20" t="s">
        <v>461</v>
      </c>
      <c r="M4686" s="23">
        <v>11</v>
      </c>
      <c r="N4686" s="23">
        <v>22</v>
      </c>
      <c r="O4686" s="23">
        <v>24</v>
      </c>
      <c r="W4686" s="28">
        <f t="shared" si="579"/>
        <v>57</v>
      </c>
    </row>
    <row r="4687" spans="1:23" outlineLevel="2" x14ac:dyDescent="0.25">
      <c r="A4687" s="20" t="s">
        <v>1678</v>
      </c>
      <c r="B4687" s="20">
        <v>1446</v>
      </c>
      <c r="C4687" s="20" t="s">
        <v>122</v>
      </c>
      <c r="D4687" s="20">
        <v>1446</v>
      </c>
      <c r="E4687" s="20" t="s">
        <v>122</v>
      </c>
      <c r="F4687" s="20">
        <v>273</v>
      </c>
      <c r="G4687" s="20" t="s">
        <v>462</v>
      </c>
      <c r="J4687" s="23">
        <v>13</v>
      </c>
      <c r="K4687" s="23">
        <v>8</v>
      </c>
      <c r="L4687" s="23">
        <v>19</v>
      </c>
      <c r="W4687" s="28">
        <f t="shared" si="579"/>
        <v>40</v>
      </c>
    </row>
    <row r="4688" spans="1:23" outlineLevel="2" x14ac:dyDescent="0.25">
      <c r="A4688" s="20" t="s">
        <v>1678</v>
      </c>
      <c r="B4688" s="20">
        <v>1446</v>
      </c>
      <c r="C4688" s="20" t="s">
        <v>122</v>
      </c>
      <c r="D4688" s="20">
        <v>1446</v>
      </c>
      <c r="E4688" s="20" t="s">
        <v>122</v>
      </c>
      <c r="F4688" s="20">
        <v>1057</v>
      </c>
      <c r="G4688" s="20" t="s">
        <v>463</v>
      </c>
      <c r="S4688" s="23">
        <v>19</v>
      </c>
      <c r="T4688" s="23">
        <v>21</v>
      </c>
      <c r="U4688" s="23">
        <v>11</v>
      </c>
      <c r="V4688" s="23">
        <v>20</v>
      </c>
      <c r="W4688" s="28">
        <f t="shared" si="579"/>
        <v>71</v>
      </c>
    </row>
    <row r="4689" spans="1:23" outlineLevel="2" x14ac:dyDescent="0.25">
      <c r="A4689" s="20" t="s">
        <v>1678</v>
      </c>
      <c r="B4689" s="20">
        <v>1446</v>
      </c>
      <c r="C4689" s="20" t="s">
        <v>122</v>
      </c>
      <c r="D4689" s="20">
        <v>1446</v>
      </c>
      <c r="E4689" s="20" t="s">
        <v>122</v>
      </c>
      <c r="F4689" s="20">
        <v>1447</v>
      </c>
      <c r="G4689" s="20" t="s">
        <v>464</v>
      </c>
      <c r="P4689" s="23">
        <v>15</v>
      </c>
      <c r="Q4689" s="23">
        <v>17</v>
      </c>
      <c r="R4689" s="23">
        <v>23</v>
      </c>
      <c r="W4689" s="28">
        <f t="shared" si="579"/>
        <v>55</v>
      </c>
    </row>
    <row r="4690" spans="1:23" outlineLevel="2" x14ac:dyDescent="0.25">
      <c r="A4690" s="20" t="s">
        <v>1678</v>
      </c>
      <c r="B4690" s="20">
        <v>1446</v>
      </c>
      <c r="C4690" s="20" t="s">
        <v>122</v>
      </c>
      <c r="D4690" s="20">
        <v>1446</v>
      </c>
      <c r="E4690" s="20" t="s">
        <v>122</v>
      </c>
      <c r="F4690" s="20">
        <v>489</v>
      </c>
      <c r="G4690" s="20" t="s">
        <v>465</v>
      </c>
      <c r="H4690" s="23">
        <v>11</v>
      </c>
      <c r="J4690" s="23">
        <v>4</v>
      </c>
      <c r="K4690" s="23">
        <v>1</v>
      </c>
      <c r="L4690" s="23">
        <v>8</v>
      </c>
      <c r="W4690" s="28">
        <f t="shared" si="579"/>
        <v>24</v>
      </c>
    </row>
    <row r="4691" spans="1:23" outlineLevel="2" x14ac:dyDescent="0.25">
      <c r="A4691" s="20" t="s">
        <v>1678</v>
      </c>
      <c r="B4691" s="20">
        <v>1446</v>
      </c>
      <c r="C4691" s="20" t="s">
        <v>122</v>
      </c>
      <c r="D4691" s="20">
        <v>617</v>
      </c>
      <c r="E4691" s="20" t="s">
        <v>129</v>
      </c>
      <c r="F4691" s="20">
        <v>619</v>
      </c>
      <c r="G4691" s="20" t="s">
        <v>498</v>
      </c>
      <c r="U4691" s="23">
        <v>1</v>
      </c>
      <c r="W4691" s="28">
        <f t="shared" si="579"/>
        <v>1</v>
      </c>
    </row>
    <row r="4692" spans="1:23" outlineLevel="2" x14ac:dyDescent="0.25">
      <c r="A4692" s="20" t="s">
        <v>1678</v>
      </c>
      <c r="B4692" s="20">
        <v>1446</v>
      </c>
      <c r="C4692" s="20" t="s">
        <v>122</v>
      </c>
      <c r="D4692" s="20">
        <v>617</v>
      </c>
      <c r="E4692" s="20" t="s">
        <v>129</v>
      </c>
      <c r="F4692" s="20">
        <v>625</v>
      </c>
      <c r="G4692" s="20" t="s">
        <v>500</v>
      </c>
      <c r="N4692" s="23">
        <v>1</v>
      </c>
      <c r="W4692" s="28">
        <f t="shared" si="579"/>
        <v>1</v>
      </c>
    </row>
    <row r="4693" spans="1:23" outlineLevel="2" x14ac:dyDescent="0.25">
      <c r="A4693" s="20" t="s">
        <v>1678</v>
      </c>
      <c r="B4693" s="20">
        <v>1446</v>
      </c>
      <c r="C4693" s="20" t="s">
        <v>122</v>
      </c>
      <c r="D4693" s="20">
        <v>524</v>
      </c>
      <c r="E4693" s="20" t="s">
        <v>215</v>
      </c>
      <c r="F4693" s="20">
        <v>525</v>
      </c>
      <c r="G4693" s="20" t="s">
        <v>825</v>
      </c>
      <c r="J4693" s="23">
        <v>1</v>
      </c>
      <c r="W4693" s="28">
        <f t="shared" si="579"/>
        <v>1</v>
      </c>
    </row>
    <row r="4694" spans="1:23" outlineLevel="1" x14ac:dyDescent="0.25">
      <c r="A4694" s="24" t="s">
        <v>2236</v>
      </c>
      <c r="B4694" s="25"/>
      <c r="C4694" s="25"/>
      <c r="D4694" s="25"/>
      <c r="E4694" s="25"/>
      <c r="F4694" s="25"/>
      <c r="G4694" s="25"/>
      <c r="H4694" s="26">
        <f t="shared" ref="H4694:W4694" si="581">SUBTOTAL(9,H4680:H4693)</f>
        <v>13</v>
      </c>
      <c r="I4694" s="26">
        <f t="shared" si="581"/>
        <v>0</v>
      </c>
      <c r="J4694" s="26">
        <f t="shared" si="581"/>
        <v>18</v>
      </c>
      <c r="K4694" s="26">
        <f t="shared" si="581"/>
        <v>9</v>
      </c>
      <c r="L4694" s="26">
        <f t="shared" si="581"/>
        <v>27</v>
      </c>
      <c r="M4694" s="26">
        <f t="shared" si="581"/>
        <v>13</v>
      </c>
      <c r="N4694" s="26">
        <f t="shared" si="581"/>
        <v>27</v>
      </c>
      <c r="O4694" s="26">
        <f t="shared" si="581"/>
        <v>26</v>
      </c>
      <c r="P4694" s="26">
        <f t="shared" si="581"/>
        <v>17</v>
      </c>
      <c r="Q4694" s="26">
        <f t="shared" si="581"/>
        <v>20</v>
      </c>
      <c r="R4694" s="26">
        <f t="shared" si="581"/>
        <v>24</v>
      </c>
      <c r="S4694" s="26">
        <f t="shared" si="581"/>
        <v>19</v>
      </c>
      <c r="T4694" s="26">
        <f t="shared" si="581"/>
        <v>21</v>
      </c>
      <c r="U4694" s="26">
        <f t="shared" si="581"/>
        <v>13</v>
      </c>
      <c r="V4694" s="26">
        <f t="shared" si="581"/>
        <v>20</v>
      </c>
      <c r="W4694" s="28">
        <f t="shared" si="581"/>
        <v>267</v>
      </c>
    </row>
    <row r="4695" spans="1:23" outlineLevel="2" x14ac:dyDescent="0.25">
      <c r="A4695" s="20" t="s">
        <v>1679</v>
      </c>
      <c r="B4695" s="20">
        <v>696</v>
      </c>
      <c r="C4695" s="20" t="s">
        <v>104</v>
      </c>
      <c r="D4695" s="20">
        <v>1739</v>
      </c>
      <c r="E4695" s="20" t="s">
        <v>96</v>
      </c>
      <c r="F4695" s="20">
        <v>1715</v>
      </c>
      <c r="G4695" s="20" t="s">
        <v>96</v>
      </c>
      <c r="Q4695" s="23">
        <v>1</v>
      </c>
      <c r="W4695" s="28">
        <f t="shared" si="579"/>
        <v>1</v>
      </c>
    </row>
    <row r="4696" spans="1:23" outlineLevel="2" x14ac:dyDescent="0.25">
      <c r="A4696" s="20" t="s">
        <v>1679</v>
      </c>
      <c r="B4696" s="20">
        <v>696</v>
      </c>
      <c r="C4696" s="20" t="s">
        <v>104</v>
      </c>
      <c r="D4696" s="20">
        <v>696</v>
      </c>
      <c r="E4696" s="20" t="s">
        <v>104</v>
      </c>
      <c r="F4696" s="20">
        <v>697</v>
      </c>
      <c r="G4696" s="20" t="s">
        <v>402</v>
      </c>
      <c r="J4696" s="23">
        <v>2</v>
      </c>
      <c r="W4696" s="28">
        <f t="shared" si="579"/>
        <v>2</v>
      </c>
    </row>
    <row r="4697" spans="1:23" outlineLevel="2" x14ac:dyDescent="0.25">
      <c r="A4697" s="20" t="s">
        <v>1679</v>
      </c>
      <c r="B4697" s="20">
        <v>696</v>
      </c>
      <c r="C4697" s="20" t="s">
        <v>104</v>
      </c>
      <c r="D4697" s="20">
        <v>696</v>
      </c>
      <c r="E4697" s="20" t="s">
        <v>104</v>
      </c>
      <c r="F4697" s="20">
        <v>699</v>
      </c>
      <c r="G4697" s="20" t="s">
        <v>403</v>
      </c>
      <c r="S4697" s="23">
        <v>3</v>
      </c>
      <c r="T4697" s="23">
        <v>5</v>
      </c>
      <c r="U4697" s="23">
        <v>11</v>
      </c>
      <c r="V4697" s="23">
        <v>2</v>
      </c>
      <c r="W4697" s="28">
        <f t="shared" si="579"/>
        <v>21</v>
      </c>
    </row>
    <row r="4698" spans="1:23" outlineLevel="2" x14ac:dyDescent="0.25">
      <c r="A4698" s="20" t="s">
        <v>1679</v>
      </c>
      <c r="B4698" s="20">
        <v>696</v>
      </c>
      <c r="C4698" s="20" t="s">
        <v>104</v>
      </c>
      <c r="D4698" s="20">
        <v>696</v>
      </c>
      <c r="E4698" s="20" t="s">
        <v>104</v>
      </c>
      <c r="F4698" s="20">
        <v>698</v>
      </c>
      <c r="G4698" s="20" t="s">
        <v>404</v>
      </c>
      <c r="H4698" s="23">
        <v>2</v>
      </c>
      <c r="J4698" s="23">
        <v>1</v>
      </c>
      <c r="K4698" s="23">
        <v>3</v>
      </c>
      <c r="L4698" s="23">
        <v>1</v>
      </c>
      <c r="M4698" s="23">
        <v>4</v>
      </c>
      <c r="N4698" s="23">
        <v>1</v>
      </c>
      <c r="P4698" s="23">
        <v>8</v>
      </c>
      <c r="W4698" s="28">
        <f t="shared" si="579"/>
        <v>20</v>
      </c>
    </row>
    <row r="4699" spans="1:23" outlineLevel="2" x14ac:dyDescent="0.25">
      <c r="A4699" s="20" t="s">
        <v>1679</v>
      </c>
      <c r="B4699" s="20">
        <v>696</v>
      </c>
      <c r="C4699" s="20" t="s">
        <v>104</v>
      </c>
      <c r="D4699" s="20">
        <v>696</v>
      </c>
      <c r="E4699" s="20" t="s">
        <v>104</v>
      </c>
      <c r="F4699" s="20">
        <v>1636</v>
      </c>
      <c r="G4699" s="20" t="s">
        <v>405</v>
      </c>
      <c r="Q4699" s="23">
        <v>7</v>
      </c>
      <c r="R4699" s="23">
        <v>3</v>
      </c>
      <c r="W4699" s="28">
        <f t="shared" si="579"/>
        <v>10</v>
      </c>
    </row>
    <row r="4700" spans="1:23" outlineLevel="2" x14ac:dyDescent="0.25">
      <c r="A4700" s="20" t="s">
        <v>1679</v>
      </c>
      <c r="B4700" s="20">
        <v>696</v>
      </c>
      <c r="C4700" s="20" t="s">
        <v>104</v>
      </c>
      <c r="D4700" s="20">
        <v>696</v>
      </c>
      <c r="E4700" s="20" t="s">
        <v>104</v>
      </c>
      <c r="F4700" s="20">
        <v>701</v>
      </c>
      <c r="G4700" s="20" t="s">
        <v>406</v>
      </c>
      <c r="H4700" s="23">
        <v>7</v>
      </c>
      <c r="J4700" s="23">
        <v>4</v>
      </c>
      <c r="K4700" s="23">
        <v>3</v>
      </c>
      <c r="L4700" s="23">
        <v>5</v>
      </c>
      <c r="M4700" s="23">
        <v>3</v>
      </c>
      <c r="N4700" s="23">
        <v>4</v>
      </c>
      <c r="O4700" s="23">
        <v>1</v>
      </c>
      <c r="W4700" s="28">
        <f t="shared" si="579"/>
        <v>27</v>
      </c>
    </row>
    <row r="4701" spans="1:23" outlineLevel="1" x14ac:dyDescent="0.25">
      <c r="A4701" s="24" t="s">
        <v>2237</v>
      </c>
      <c r="B4701" s="25"/>
      <c r="C4701" s="25"/>
      <c r="D4701" s="25"/>
      <c r="E4701" s="25"/>
      <c r="F4701" s="25"/>
      <c r="G4701" s="25"/>
      <c r="H4701" s="26">
        <f t="shared" ref="H4701:W4701" si="582">SUBTOTAL(9,H4695:H4700)</f>
        <v>9</v>
      </c>
      <c r="I4701" s="26">
        <f t="shared" si="582"/>
        <v>0</v>
      </c>
      <c r="J4701" s="26">
        <f t="shared" si="582"/>
        <v>7</v>
      </c>
      <c r="K4701" s="26">
        <f t="shared" si="582"/>
        <v>6</v>
      </c>
      <c r="L4701" s="26">
        <f t="shared" si="582"/>
        <v>6</v>
      </c>
      <c r="M4701" s="26">
        <f t="shared" si="582"/>
        <v>7</v>
      </c>
      <c r="N4701" s="26">
        <f t="shared" si="582"/>
        <v>5</v>
      </c>
      <c r="O4701" s="26">
        <f t="shared" si="582"/>
        <v>1</v>
      </c>
      <c r="P4701" s="26">
        <f t="shared" si="582"/>
        <v>8</v>
      </c>
      <c r="Q4701" s="26">
        <f t="shared" si="582"/>
        <v>8</v>
      </c>
      <c r="R4701" s="26">
        <f t="shared" si="582"/>
        <v>3</v>
      </c>
      <c r="S4701" s="26">
        <f t="shared" si="582"/>
        <v>3</v>
      </c>
      <c r="T4701" s="26">
        <f t="shared" si="582"/>
        <v>5</v>
      </c>
      <c r="U4701" s="26">
        <f t="shared" si="582"/>
        <v>11</v>
      </c>
      <c r="V4701" s="26">
        <f t="shared" si="582"/>
        <v>2</v>
      </c>
      <c r="W4701" s="28">
        <f t="shared" si="582"/>
        <v>81</v>
      </c>
    </row>
    <row r="4702" spans="1:23" outlineLevel="2" x14ac:dyDescent="0.25">
      <c r="A4702" s="20" t="s">
        <v>1680</v>
      </c>
      <c r="B4702" s="20">
        <v>1462</v>
      </c>
      <c r="C4702" s="20" t="s">
        <v>142</v>
      </c>
      <c r="D4702" s="20">
        <v>1663</v>
      </c>
      <c r="E4702" s="20" t="s">
        <v>59</v>
      </c>
      <c r="F4702" s="20">
        <v>172</v>
      </c>
      <c r="G4702" s="20" t="s">
        <v>340</v>
      </c>
      <c r="S4702" s="23">
        <v>3</v>
      </c>
      <c r="T4702" s="23">
        <v>1</v>
      </c>
      <c r="U4702" s="23">
        <v>3</v>
      </c>
      <c r="V4702" s="23">
        <v>1</v>
      </c>
      <c r="W4702" s="28">
        <f t="shared" si="579"/>
        <v>8</v>
      </c>
    </row>
    <row r="4703" spans="1:23" outlineLevel="2" x14ac:dyDescent="0.25">
      <c r="A4703" s="20" t="s">
        <v>1680</v>
      </c>
      <c r="B4703" s="20">
        <v>1462</v>
      </c>
      <c r="C4703" s="20" t="s">
        <v>142</v>
      </c>
      <c r="D4703" s="20">
        <v>1462</v>
      </c>
      <c r="E4703" s="20" t="s">
        <v>142</v>
      </c>
      <c r="F4703" s="20">
        <v>695</v>
      </c>
      <c r="G4703" s="20" t="s">
        <v>581</v>
      </c>
      <c r="H4703" s="23">
        <v>4</v>
      </c>
      <c r="K4703" s="23">
        <v>2</v>
      </c>
      <c r="L4703" s="23">
        <v>3</v>
      </c>
      <c r="M4703" s="23">
        <v>1</v>
      </c>
      <c r="N4703" s="23">
        <v>4</v>
      </c>
      <c r="O4703" s="23">
        <v>3</v>
      </c>
      <c r="P4703" s="23">
        <v>6</v>
      </c>
      <c r="Q4703" s="23">
        <v>3</v>
      </c>
      <c r="R4703" s="23">
        <v>3</v>
      </c>
      <c r="W4703" s="28">
        <f t="shared" si="579"/>
        <v>29</v>
      </c>
    </row>
    <row r="4704" spans="1:23" outlineLevel="2" x14ac:dyDescent="0.25">
      <c r="A4704" s="20" t="s">
        <v>1680</v>
      </c>
      <c r="B4704" s="20">
        <v>1462</v>
      </c>
      <c r="C4704" s="20" t="s">
        <v>142</v>
      </c>
      <c r="D4704" s="20">
        <v>1462</v>
      </c>
      <c r="E4704" s="20" t="s">
        <v>142</v>
      </c>
      <c r="F4704" s="20">
        <v>1046</v>
      </c>
      <c r="G4704" s="20" t="s">
        <v>583</v>
      </c>
      <c r="M4704" s="23">
        <v>1</v>
      </c>
      <c r="Q4704" s="23">
        <v>1</v>
      </c>
      <c r="W4704" s="28">
        <f t="shared" si="579"/>
        <v>2</v>
      </c>
    </row>
    <row r="4705" spans="1:23" outlineLevel="2" x14ac:dyDescent="0.25">
      <c r="A4705" s="20" t="s">
        <v>1680</v>
      </c>
      <c r="B4705" s="20">
        <v>1462</v>
      </c>
      <c r="C4705" s="20" t="s">
        <v>142</v>
      </c>
      <c r="D4705" s="20">
        <v>1462</v>
      </c>
      <c r="E4705" s="20" t="s">
        <v>142</v>
      </c>
      <c r="F4705" s="20">
        <v>1035</v>
      </c>
      <c r="G4705" s="20" t="s">
        <v>585</v>
      </c>
      <c r="S4705" s="23">
        <v>1</v>
      </c>
      <c r="U4705" s="23">
        <v>1</v>
      </c>
      <c r="V4705" s="23">
        <v>2</v>
      </c>
      <c r="W4705" s="28">
        <f t="shared" si="579"/>
        <v>4</v>
      </c>
    </row>
    <row r="4706" spans="1:23" outlineLevel="1" x14ac:dyDescent="0.25">
      <c r="A4706" s="24" t="s">
        <v>2238</v>
      </c>
      <c r="B4706" s="25"/>
      <c r="C4706" s="25"/>
      <c r="D4706" s="25"/>
      <c r="E4706" s="25"/>
      <c r="F4706" s="25"/>
      <c r="G4706" s="25"/>
      <c r="H4706" s="26">
        <f t="shared" ref="H4706:W4706" si="583">SUBTOTAL(9,H4702:H4705)</f>
        <v>4</v>
      </c>
      <c r="I4706" s="26">
        <f t="shared" si="583"/>
        <v>0</v>
      </c>
      <c r="J4706" s="26">
        <f t="shared" si="583"/>
        <v>0</v>
      </c>
      <c r="K4706" s="26">
        <f t="shared" si="583"/>
        <v>2</v>
      </c>
      <c r="L4706" s="26">
        <f t="shared" si="583"/>
        <v>3</v>
      </c>
      <c r="M4706" s="26">
        <f t="shared" si="583"/>
        <v>2</v>
      </c>
      <c r="N4706" s="26">
        <f t="shared" si="583"/>
        <v>4</v>
      </c>
      <c r="O4706" s="26">
        <f t="shared" si="583"/>
        <v>3</v>
      </c>
      <c r="P4706" s="26">
        <f t="shared" si="583"/>
        <v>6</v>
      </c>
      <c r="Q4706" s="26">
        <f t="shared" si="583"/>
        <v>4</v>
      </c>
      <c r="R4706" s="26">
        <f t="shared" si="583"/>
        <v>3</v>
      </c>
      <c r="S4706" s="26">
        <f t="shared" si="583"/>
        <v>4</v>
      </c>
      <c r="T4706" s="26">
        <f t="shared" si="583"/>
        <v>1</v>
      </c>
      <c r="U4706" s="26">
        <f t="shared" si="583"/>
        <v>4</v>
      </c>
      <c r="V4706" s="26">
        <f t="shared" si="583"/>
        <v>3</v>
      </c>
      <c r="W4706" s="28">
        <f t="shared" si="583"/>
        <v>43</v>
      </c>
    </row>
    <row r="4707" spans="1:23" outlineLevel="2" x14ac:dyDescent="0.25">
      <c r="A4707" s="20" t="s">
        <v>1681</v>
      </c>
      <c r="B4707" s="20">
        <v>765</v>
      </c>
      <c r="C4707" s="20" t="s">
        <v>156</v>
      </c>
      <c r="D4707" s="20">
        <v>1739</v>
      </c>
      <c r="E4707" s="20" t="s">
        <v>96</v>
      </c>
      <c r="F4707" s="20">
        <v>1715</v>
      </c>
      <c r="G4707" s="20" t="s">
        <v>96</v>
      </c>
      <c r="T4707" s="23">
        <v>1</v>
      </c>
      <c r="U4707" s="23">
        <v>1</v>
      </c>
      <c r="W4707" s="28">
        <f t="shared" si="579"/>
        <v>2</v>
      </c>
    </row>
    <row r="4708" spans="1:23" outlineLevel="2" x14ac:dyDescent="0.25">
      <c r="A4708" s="20" t="s">
        <v>1681</v>
      </c>
      <c r="B4708" s="20">
        <v>765</v>
      </c>
      <c r="C4708" s="20" t="s">
        <v>156</v>
      </c>
      <c r="D4708" s="20">
        <v>1067</v>
      </c>
      <c r="E4708" s="20" t="s">
        <v>97</v>
      </c>
      <c r="F4708" s="20">
        <v>1068</v>
      </c>
      <c r="G4708" s="20" t="s">
        <v>97</v>
      </c>
      <c r="T4708" s="23">
        <v>1</v>
      </c>
      <c r="V4708" s="23">
        <v>2</v>
      </c>
      <c r="W4708" s="28">
        <f t="shared" si="579"/>
        <v>3</v>
      </c>
    </row>
    <row r="4709" spans="1:23" outlineLevel="2" x14ac:dyDescent="0.25">
      <c r="A4709" s="20" t="s">
        <v>1681</v>
      </c>
      <c r="B4709" s="20">
        <v>765</v>
      </c>
      <c r="C4709" s="20" t="s">
        <v>156</v>
      </c>
      <c r="D4709" s="20">
        <v>1452</v>
      </c>
      <c r="E4709" s="20" t="s">
        <v>131</v>
      </c>
      <c r="F4709" s="20">
        <v>836</v>
      </c>
      <c r="G4709" s="20" t="s">
        <v>512</v>
      </c>
      <c r="K4709" s="23">
        <v>1</v>
      </c>
      <c r="N4709" s="23">
        <v>1</v>
      </c>
      <c r="W4709" s="28">
        <f t="shared" si="579"/>
        <v>2</v>
      </c>
    </row>
    <row r="4710" spans="1:23" outlineLevel="2" x14ac:dyDescent="0.25">
      <c r="A4710" s="20" t="s">
        <v>1681</v>
      </c>
      <c r="B4710" s="20">
        <v>765</v>
      </c>
      <c r="C4710" s="20" t="s">
        <v>156</v>
      </c>
      <c r="D4710" s="20">
        <v>1452</v>
      </c>
      <c r="E4710" s="20" t="s">
        <v>131</v>
      </c>
      <c r="F4710" s="20">
        <v>1454</v>
      </c>
      <c r="G4710" s="20" t="s">
        <v>513</v>
      </c>
      <c r="U4710" s="23">
        <v>2</v>
      </c>
      <c r="W4710" s="28">
        <f t="shared" si="579"/>
        <v>2</v>
      </c>
    </row>
    <row r="4711" spans="1:23" outlineLevel="2" x14ac:dyDescent="0.25">
      <c r="A4711" s="20" t="s">
        <v>1681</v>
      </c>
      <c r="B4711" s="20">
        <v>765</v>
      </c>
      <c r="C4711" s="20" t="s">
        <v>156</v>
      </c>
      <c r="D4711" s="20">
        <v>1452</v>
      </c>
      <c r="E4711" s="20" t="s">
        <v>131</v>
      </c>
      <c r="F4711" s="20">
        <v>838</v>
      </c>
      <c r="G4711" s="20" t="s">
        <v>518</v>
      </c>
      <c r="P4711" s="23">
        <v>1</v>
      </c>
      <c r="W4711" s="28">
        <f t="shared" si="579"/>
        <v>1</v>
      </c>
    </row>
    <row r="4712" spans="1:23" outlineLevel="2" x14ac:dyDescent="0.25">
      <c r="A4712" s="20" t="s">
        <v>1681</v>
      </c>
      <c r="B4712" s="20">
        <v>765</v>
      </c>
      <c r="C4712" s="20" t="s">
        <v>156</v>
      </c>
      <c r="D4712" s="20">
        <v>765</v>
      </c>
      <c r="E4712" s="20" t="s">
        <v>156</v>
      </c>
      <c r="F4712" s="20">
        <v>773</v>
      </c>
      <c r="G4712" s="20" t="s">
        <v>634</v>
      </c>
      <c r="Q4712" s="23">
        <v>42</v>
      </c>
      <c r="R4712" s="23">
        <v>45</v>
      </c>
      <c r="W4712" s="28">
        <f t="shared" si="579"/>
        <v>87</v>
      </c>
    </row>
    <row r="4713" spans="1:23" outlineLevel="2" x14ac:dyDescent="0.25">
      <c r="A4713" s="20" t="s">
        <v>1681</v>
      </c>
      <c r="B4713" s="20">
        <v>765</v>
      </c>
      <c r="C4713" s="20" t="s">
        <v>156</v>
      </c>
      <c r="D4713" s="20">
        <v>765</v>
      </c>
      <c r="E4713" s="20" t="s">
        <v>156</v>
      </c>
      <c r="F4713" s="20">
        <v>770</v>
      </c>
      <c r="G4713" s="20" t="s">
        <v>635</v>
      </c>
      <c r="S4713" s="23">
        <v>43</v>
      </c>
      <c r="T4713" s="23">
        <v>35</v>
      </c>
      <c r="U4713" s="23">
        <v>39</v>
      </c>
      <c r="V4713" s="23">
        <v>39</v>
      </c>
      <c r="W4713" s="28">
        <f t="shared" si="579"/>
        <v>156</v>
      </c>
    </row>
    <row r="4714" spans="1:23" outlineLevel="2" x14ac:dyDescent="0.25">
      <c r="A4714" s="20" t="s">
        <v>1681</v>
      </c>
      <c r="B4714" s="20">
        <v>765</v>
      </c>
      <c r="C4714" s="20" t="s">
        <v>156</v>
      </c>
      <c r="D4714" s="20">
        <v>765</v>
      </c>
      <c r="E4714" s="20" t="s">
        <v>156</v>
      </c>
      <c r="F4714" s="20">
        <v>768</v>
      </c>
      <c r="G4714" s="20" t="s">
        <v>636</v>
      </c>
      <c r="M4714" s="23">
        <v>1</v>
      </c>
      <c r="O4714" s="23">
        <v>5</v>
      </c>
      <c r="P4714" s="23">
        <v>1</v>
      </c>
      <c r="W4714" s="28">
        <f t="shared" si="579"/>
        <v>7</v>
      </c>
    </row>
    <row r="4715" spans="1:23" outlineLevel="2" x14ac:dyDescent="0.25">
      <c r="A4715" s="20" t="s">
        <v>1681</v>
      </c>
      <c r="B4715" s="20">
        <v>765</v>
      </c>
      <c r="C4715" s="20" t="s">
        <v>156</v>
      </c>
      <c r="D4715" s="20">
        <v>765</v>
      </c>
      <c r="E4715" s="20" t="s">
        <v>156</v>
      </c>
      <c r="F4715" s="20">
        <v>772</v>
      </c>
      <c r="G4715" s="20" t="s">
        <v>637</v>
      </c>
      <c r="M4715" s="23">
        <v>1</v>
      </c>
      <c r="P4715" s="23">
        <v>1</v>
      </c>
      <c r="W4715" s="28">
        <f t="shared" si="579"/>
        <v>2</v>
      </c>
    </row>
    <row r="4716" spans="1:23" outlineLevel="2" x14ac:dyDescent="0.25">
      <c r="A4716" s="20" t="s">
        <v>1681</v>
      </c>
      <c r="B4716" s="20">
        <v>765</v>
      </c>
      <c r="C4716" s="20" t="s">
        <v>156</v>
      </c>
      <c r="D4716" s="20">
        <v>765</v>
      </c>
      <c r="E4716" s="20" t="s">
        <v>156</v>
      </c>
      <c r="F4716" s="20">
        <v>767</v>
      </c>
      <c r="G4716" s="20" t="s">
        <v>638</v>
      </c>
      <c r="H4716" s="23">
        <v>2</v>
      </c>
      <c r="J4716" s="23">
        <v>1</v>
      </c>
      <c r="K4716" s="23">
        <v>1</v>
      </c>
      <c r="L4716" s="23">
        <v>2</v>
      </c>
      <c r="M4716" s="23">
        <v>2</v>
      </c>
      <c r="N4716" s="23">
        <v>1</v>
      </c>
      <c r="O4716" s="23">
        <v>2</v>
      </c>
      <c r="P4716" s="23">
        <v>1</v>
      </c>
      <c r="W4716" s="28">
        <f t="shared" si="579"/>
        <v>12</v>
      </c>
    </row>
    <row r="4717" spans="1:23" outlineLevel="2" x14ac:dyDescent="0.25">
      <c r="A4717" s="20" t="s">
        <v>1681</v>
      </c>
      <c r="B4717" s="20">
        <v>765</v>
      </c>
      <c r="C4717" s="20" t="s">
        <v>156</v>
      </c>
      <c r="D4717" s="20">
        <v>765</v>
      </c>
      <c r="E4717" s="20" t="s">
        <v>156</v>
      </c>
      <c r="F4717" s="20">
        <v>771</v>
      </c>
      <c r="G4717" s="20" t="s">
        <v>639</v>
      </c>
      <c r="H4717" s="23">
        <v>32</v>
      </c>
      <c r="J4717" s="23">
        <v>40</v>
      </c>
      <c r="K4717" s="23">
        <v>43</v>
      </c>
      <c r="L4717" s="23">
        <v>42</v>
      </c>
      <c r="M4717" s="23">
        <v>41</v>
      </c>
      <c r="N4717" s="23">
        <v>42</v>
      </c>
      <c r="O4717" s="23">
        <v>44</v>
      </c>
      <c r="P4717" s="23">
        <v>36</v>
      </c>
      <c r="W4717" s="28">
        <f t="shared" si="579"/>
        <v>320</v>
      </c>
    </row>
    <row r="4718" spans="1:23" outlineLevel="2" x14ac:dyDescent="0.25">
      <c r="A4718" s="20" t="s">
        <v>1681</v>
      </c>
      <c r="B4718" s="20">
        <v>765</v>
      </c>
      <c r="C4718" s="20" t="s">
        <v>156</v>
      </c>
      <c r="D4718" s="20">
        <v>1139</v>
      </c>
      <c r="E4718" s="20" t="s">
        <v>253</v>
      </c>
      <c r="F4718" s="20">
        <v>1140</v>
      </c>
      <c r="G4718" s="20" t="s">
        <v>841</v>
      </c>
      <c r="T4718" s="23">
        <v>2</v>
      </c>
      <c r="U4718" s="23">
        <v>2</v>
      </c>
      <c r="V4718" s="23">
        <v>1</v>
      </c>
      <c r="W4718" s="28">
        <f t="shared" si="579"/>
        <v>5</v>
      </c>
    </row>
    <row r="4719" spans="1:23" outlineLevel="1" x14ac:dyDescent="0.25">
      <c r="A4719" s="24" t="s">
        <v>2239</v>
      </c>
      <c r="B4719" s="25"/>
      <c r="C4719" s="25"/>
      <c r="D4719" s="25"/>
      <c r="E4719" s="25"/>
      <c r="F4719" s="25"/>
      <c r="G4719" s="25"/>
      <c r="H4719" s="26">
        <f t="shared" ref="H4719:W4719" si="584">SUBTOTAL(9,H4707:H4718)</f>
        <v>34</v>
      </c>
      <c r="I4719" s="26">
        <f t="shared" si="584"/>
        <v>0</v>
      </c>
      <c r="J4719" s="26">
        <f t="shared" si="584"/>
        <v>41</v>
      </c>
      <c r="K4719" s="26">
        <f t="shared" si="584"/>
        <v>45</v>
      </c>
      <c r="L4719" s="26">
        <f t="shared" si="584"/>
        <v>44</v>
      </c>
      <c r="M4719" s="26">
        <f t="shared" si="584"/>
        <v>45</v>
      </c>
      <c r="N4719" s="26">
        <f t="shared" si="584"/>
        <v>44</v>
      </c>
      <c r="O4719" s="26">
        <f t="shared" si="584"/>
        <v>51</v>
      </c>
      <c r="P4719" s="26">
        <f t="shared" si="584"/>
        <v>40</v>
      </c>
      <c r="Q4719" s="26">
        <f t="shared" si="584"/>
        <v>42</v>
      </c>
      <c r="R4719" s="26">
        <f t="shared" si="584"/>
        <v>45</v>
      </c>
      <c r="S4719" s="26">
        <f t="shared" si="584"/>
        <v>43</v>
      </c>
      <c r="T4719" s="26">
        <f t="shared" si="584"/>
        <v>39</v>
      </c>
      <c r="U4719" s="26">
        <f t="shared" si="584"/>
        <v>44</v>
      </c>
      <c r="V4719" s="26">
        <f t="shared" si="584"/>
        <v>42</v>
      </c>
      <c r="W4719" s="28">
        <f t="shared" si="584"/>
        <v>599</v>
      </c>
    </row>
    <row r="4720" spans="1:23" outlineLevel="2" x14ac:dyDescent="0.25">
      <c r="A4720" s="20" t="s">
        <v>1682</v>
      </c>
      <c r="B4720" s="20">
        <v>795</v>
      </c>
      <c r="C4720" s="20" t="s">
        <v>160</v>
      </c>
      <c r="D4720" s="20">
        <v>160</v>
      </c>
      <c r="E4720" s="20" t="s">
        <v>55</v>
      </c>
      <c r="F4720" s="20">
        <v>161</v>
      </c>
      <c r="G4720" s="20" t="s">
        <v>332</v>
      </c>
      <c r="T4720" s="23">
        <v>2</v>
      </c>
      <c r="W4720" s="28">
        <f t="shared" si="579"/>
        <v>2</v>
      </c>
    </row>
    <row r="4721" spans="1:23" outlineLevel="2" x14ac:dyDescent="0.25">
      <c r="A4721" s="20" t="s">
        <v>1682</v>
      </c>
      <c r="B4721" s="20">
        <v>795</v>
      </c>
      <c r="C4721" s="20" t="s">
        <v>160</v>
      </c>
      <c r="D4721" s="20">
        <v>1672</v>
      </c>
      <c r="E4721" s="20" t="s">
        <v>94</v>
      </c>
      <c r="F4721" s="20">
        <v>1673</v>
      </c>
      <c r="G4721" s="20" t="s">
        <v>94</v>
      </c>
      <c r="S4721" s="23">
        <v>1</v>
      </c>
      <c r="T4721" s="23">
        <v>1</v>
      </c>
      <c r="W4721" s="28">
        <f t="shared" si="579"/>
        <v>2</v>
      </c>
    </row>
    <row r="4722" spans="1:23" outlineLevel="2" x14ac:dyDescent="0.25">
      <c r="A4722" s="20" t="s">
        <v>1682</v>
      </c>
      <c r="B4722" s="20">
        <v>795</v>
      </c>
      <c r="C4722" s="20" t="s">
        <v>160</v>
      </c>
      <c r="D4722" s="20">
        <v>1468</v>
      </c>
      <c r="E4722" s="20" t="s">
        <v>155</v>
      </c>
      <c r="F4722" s="20">
        <v>122</v>
      </c>
      <c r="G4722" s="20" t="s">
        <v>628</v>
      </c>
      <c r="S4722" s="23">
        <v>1</v>
      </c>
      <c r="W4722" s="28">
        <f t="shared" si="579"/>
        <v>1</v>
      </c>
    </row>
    <row r="4723" spans="1:23" outlineLevel="2" x14ac:dyDescent="0.25">
      <c r="A4723" s="20" t="s">
        <v>1682</v>
      </c>
      <c r="B4723" s="20">
        <v>795</v>
      </c>
      <c r="C4723" s="20" t="s">
        <v>160</v>
      </c>
      <c r="D4723" s="20">
        <v>795</v>
      </c>
      <c r="E4723" s="20" t="s">
        <v>160</v>
      </c>
      <c r="F4723" s="20">
        <v>797</v>
      </c>
      <c r="G4723" s="20" t="s">
        <v>649</v>
      </c>
      <c r="H4723" s="23">
        <v>12</v>
      </c>
      <c r="J4723" s="23">
        <v>20</v>
      </c>
      <c r="K4723" s="23">
        <v>17</v>
      </c>
      <c r="L4723" s="23">
        <v>12</v>
      </c>
      <c r="M4723" s="23">
        <v>21</v>
      </c>
      <c r="N4723" s="23">
        <v>13</v>
      </c>
      <c r="O4723" s="23">
        <v>21</v>
      </c>
      <c r="P4723" s="23">
        <v>22</v>
      </c>
      <c r="Q4723" s="23">
        <v>25</v>
      </c>
      <c r="R4723" s="23">
        <v>14</v>
      </c>
      <c r="W4723" s="28">
        <f t="shared" si="579"/>
        <v>177</v>
      </c>
    </row>
    <row r="4724" spans="1:23" outlineLevel="2" x14ac:dyDescent="0.25">
      <c r="A4724" s="20" t="s">
        <v>1682</v>
      </c>
      <c r="B4724" s="20">
        <v>795</v>
      </c>
      <c r="C4724" s="20" t="s">
        <v>160</v>
      </c>
      <c r="D4724" s="20">
        <v>795</v>
      </c>
      <c r="E4724" s="20" t="s">
        <v>160</v>
      </c>
      <c r="F4724" s="20">
        <v>796</v>
      </c>
      <c r="G4724" s="20" t="s">
        <v>650</v>
      </c>
      <c r="S4724" s="23">
        <v>22</v>
      </c>
      <c r="T4724" s="23">
        <v>13</v>
      </c>
      <c r="U4724" s="23">
        <v>23</v>
      </c>
      <c r="V4724" s="23">
        <v>25</v>
      </c>
      <c r="W4724" s="28">
        <f t="shared" si="579"/>
        <v>83</v>
      </c>
    </row>
    <row r="4725" spans="1:23" outlineLevel="2" x14ac:dyDescent="0.25">
      <c r="A4725" s="20" t="s">
        <v>1682</v>
      </c>
      <c r="B4725" s="20">
        <v>795</v>
      </c>
      <c r="C4725" s="20" t="s">
        <v>160</v>
      </c>
      <c r="D4725" s="20">
        <v>551</v>
      </c>
      <c r="E4725" s="20" t="s">
        <v>185</v>
      </c>
      <c r="F4725" s="20">
        <v>554</v>
      </c>
      <c r="G4725" s="20" t="s">
        <v>753</v>
      </c>
      <c r="O4725" s="23">
        <v>1</v>
      </c>
      <c r="W4725" s="28">
        <f t="shared" si="579"/>
        <v>1</v>
      </c>
    </row>
    <row r="4726" spans="1:23" outlineLevel="2" x14ac:dyDescent="0.25">
      <c r="A4726" s="20" t="s">
        <v>1682</v>
      </c>
      <c r="B4726" s="20">
        <v>795</v>
      </c>
      <c r="C4726" s="20" t="s">
        <v>160</v>
      </c>
      <c r="D4726" s="20">
        <v>551</v>
      </c>
      <c r="E4726" s="20" t="s">
        <v>185</v>
      </c>
      <c r="F4726" s="20">
        <v>552</v>
      </c>
      <c r="G4726" s="20" t="s">
        <v>754</v>
      </c>
      <c r="J4726" s="23">
        <v>1</v>
      </c>
      <c r="W4726" s="28">
        <f t="shared" si="579"/>
        <v>1</v>
      </c>
    </row>
    <row r="4727" spans="1:23" outlineLevel="2" x14ac:dyDescent="0.25">
      <c r="A4727" s="20" t="s">
        <v>1682</v>
      </c>
      <c r="B4727" s="20">
        <v>795</v>
      </c>
      <c r="C4727" s="20" t="s">
        <v>160</v>
      </c>
      <c r="D4727" s="20">
        <v>551</v>
      </c>
      <c r="E4727" s="20" t="s">
        <v>185</v>
      </c>
      <c r="F4727" s="20">
        <v>553</v>
      </c>
      <c r="G4727" s="20" t="s">
        <v>755</v>
      </c>
      <c r="H4727" s="23">
        <v>1</v>
      </c>
      <c r="K4727" s="23">
        <v>1</v>
      </c>
      <c r="W4727" s="28">
        <f t="shared" si="579"/>
        <v>2</v>
      </c>
    </row>
    <row r="4728" spans="1:23" outlineLevel="2" x14ac:dyDescent="0.25">
      <c r="A4728" s="20" t="s">
        <v>1682</v>
      </c>
      <c r="B4728" s="20">
        <v>795</v>
      </c>
      <c r="C4728" s="20" t="s">
        <v>160</v>
      </c>
      <c r="D4728" s="20">
        <v>551</v>
      </c>
      <c r="E4728" s="20" t="s">
        <v>185</v>
      </c>
      <c r="F4728" s="20">
        <v>557</v>
      </c>
      <c r="G4728" s="20" t="s">
        <v>756</v>
      </c>
      <c r="S4728" s="23">
        <v>2</v>
      </c>
      <c r="T4728" s="23">
        <v>3</v>
      </c>
      <c r="U4728" s="23">
        <v>1</v>
      </c>
      <c r="V4728" s="23">
        <v>1</v>
      </c>
      <c r="W4728" s="28">
        <f t="shared" si="579"/>
        <v>7</v>
      </c>
    </row>
    <row r="4729" spans="1:23" outlineLevel="2" x14ac:dyDescent="0.25">
      <c r="A4729" s="20" t="s">
        <v>1682</v>
      </c>
      <c r="B4729" s="20">
        <v>795</v>
      </c>
      <c r="C4729" s="20" t="s">
        <v>160</v>
      </c>
      <c r="D4729" s="20">
        <v>551</v>
      </c>
      <c r="E4729" s="20" t="s">
        <v>185</v>
      </c>
      <c r="F4729" s="20">
        <v>556</v>
      </c>
      <c r="G4729" s="20" t="s">
        <v>757</v>
      </c>
      <c r="P4729" s="23">
        <v>1</v>
      </c>
      <c r="R4729" s="23">
        <v>1</v>
      </c>
      <c r="W4729" s="28">
        <f t="shared" si="579"/>
        <v>2</v>
      </c>
    </row>
    <row r="4730" spans="1:23" outlineLevel="2" x14ac:dyDescent="0.25">
      <c r="A4730" s="20" t="s">
        <v>1682</v>
      </c>
      <c r="B4730" s="20">
        <v>795</v>
      </c>
      <c r="C4730" s="20" t="s">
        <v>160</v>
      </c>
      <c r="D4730" s="20">
        <v>532</v>
      </c>
      <c r="E4730" s="20" t="s">
        <v>217</v>
      </c>
      <c r="F4730" s="20">
        <v>533</v>
      </c>
      <c r="G4730" s="20" t="s">
        <v>830</v>
      </c>
      <c r="L4730" s="23">
        <v>1</v>
      </c>
      <c r="O4730" s="23">
        <v>1</v>
      </c>
      <c r="W4730" s="28">
        <f t="shared" si="579"/>
        <v>2</v>
      </c>
    </row>
    <row r="4731" spans="1:23" outlineLevel="1" x14ac:dyDescent="0.25">
      <c r="A4731" s="24" t="s">
        <v>2240</v>
      </c>
      <c r="B4731" s="25"/>
      <c r="C4731" s="25"/>
      <c r="D4731" s="25"/>
      <c r="E4731" s="25"/>
      <c r="F4731" s="25"/>
      <c r="G4731" s="25"/>
      <c r="H4731" s="26">
        <f t="shared" ref="H4731:W4731" si="585">SUBTOTAL(9,H4720:H4730)</f>
        <v>13</v>
      </c>
      <c r="I4731" s="26">
        <f t="shared" si="585"/>
        <v>0</v>
      </c>
      <c r="J4731" s="26">
        <f t="shared" si="585"/>
        <v>21</v>
      </c>
      <c r="K4731" s="26">
        <f t="shared" si="585"/>
        <v>18</v>
      </c>
      <c r="L4731" s="26">
        <f t="shared" si="585"/>
        <v>13</v>
      </c>
      <c r="M4731" s="26">
        <f t="shared" si="585"/>
        <v>21</v>
      </c>
      <c r="N4731" s="26">
        <f t="shared" si="585"/>
        <v>13</v>
      </c>
      <c r="O4731" s="26">
        <f t="shared" si="585"/>
        <v>23</v>
      </c>
      <c r="P4731" s="26">
        <f t="shared" si="585"/>
        <v>23</v>
      </c>
      <c r="Q4731" s="26">
        <f t="shared" si="585"/>
        <v>25</v>
      </c>
      <c r="R4731" s="26">
        <f t="shared" si="585"/>
        <v>15</v>
      </c>
      <c r="S4731" s="26">
        <f t="shared" si="585"/>
        <v>26</v>
      </c>
      <c r="T4731" s="26">
        <f t="shared" si="585"/>
        <v>19</v>
      </c>
      <c r="U4731" s="26">
        <f t="shared" si="585"/>
        <v>24</v>
      </c>
      <c r="V4731" s="26">
        <f t="shared" si="585"/>
        <v>26</v>
      </c>
      <c r="W4731" s="28">
        <f t="shared" si="585"/>
        <v>280</v>
      </c>
    </row>
    <row r="4732" spans="1:23" outlineLevel="2" x14ac:dyDescent="0.25">
      <c r="A4732" s="20" t="s">
        <v>1683</v>
      </c>
      <c r="B4732" s="20">
        <v>765</v>
      </c>
      <c r="C4732" s="20" t="s">
        <v>156</v>
      </c>
      <c r="D4732" s="20">
        <v>561</v>
      </c>
      <c r="E4732" s="20" t="s">
        <v>121</v>
      </c>
      <c r="F4732" s="20">
        <v>563</v>
      </c>
      <c r="G4732" s="20" t="s">
        <v>460</v>
      </c>
      <c r="J4732" s="23">
        <v>1</v>
      </c>
      <c r="W4732" s="28">
        <f t="shared" si="579"/>
        <v>1</v>
      </c>
    </row>
    <row r="4733" spans="1:23" outlineLevel="2" x14ac:dyDescent="0.25">
      <c r="A4733" s="20" t="s">
        <v>1683</v>
      </c>
      <c r="B4733" s="20">
        <v>765</v>
      </c>
      <c r="C4733" s="20" t="s">
        <v>156</v>
      </c>
      <c r="D4733" s="20">
        <v>617</v>
      </c>
      <c r="E4733" s="20" t="s">
        <v>129</v>
      </c>
      <c r="F4733" s="20">
        <v>623</v>
      </c>
      <c r="G4733" s="20" t="s">
        <v>502</v>
      </c>
      <c r="N4733" s="23">
        <v>1</v>
      </c>
      <c r="W4733" s="28">
        <f t="shared" si="579"/>
        <v>1</v>
      </c>
    </row>
    <row r="4734" spans="1:23" outlineLevel="2" x14ac:dyDescent="0.25">
      <c r="A4734" s="20" t="s">
        <v>1683</v>
      </c>
      <c r="B4734" s="20">
        <v>765</v>
      </c>
      <c r="C4734" s="20" t="s">
        <v>156</v>
      </c>
      <c r="D4734" s="20">
        <v>1451</v>
      </c>
      <c r="E4734" s="20" t="s">
        <v>130</v>
      </c>
      <c r="F4734" s="20">
        <v>517</v>
      </c>
      <c r="G4734" s="20" t="s">
        <v>509</v>
      </c>
      <c r="Q4734" s="23">
        <v>1</v>
      </c>
      <c r="W4734" s="28">
        <f t="shared" si="579"/>
        <v>1</v>
      </c>
    </row>
    <row r="4735" spans="1:23" outlineLevel="2" x14ac:dyDescent="0.25">
      <c r="A4735" s="20" t="s">
        <v>1683</v>
      </c>
      <c r="B4735" s="20">
        <v>765</v>
      </c>
      <c r="C4735" s="20" t="s">
        <v>156</v>
      </c>
      <c r="D4735" s="20">
        <v>765</v>
      </c>
      <c r="E4735" s="20" t="s">
        <v>156</v>
      </c>
      <c r="F4735" s="20">
        <v>773</v>
      </c>
      <c r="G4735" s="20" t="s">
        <v>634</v>
      </c>
      <c r="Q4735" s="23">
        <v>16</v>
      </c>
      <c r="R4735" s="23">
        <v>14</v>
      </c>
      <c r="W4735" s="28">
        <f t="shared" si="579"/>
        <v>30</v>
      </c>
    </row>
    <row r="4736" spans="1:23" outlineLevel="2" x14ac:dyDescent="0.25">
      <c r="A4736" s="20" t="s">
        <v>1683</v>
      </c>
      <c r="B4736" s="20">
        <v>765</v>
      </c>
      <c r="C4736" s="20" t="s">
        <v>156</v>
      </c>
      <c r="D4736" s="20">
        <v>765</v>
      </c>
      <c r="E4736" s="20" t="s">
        <v>156</v>
      </c>
      <c r="F4736" s="20">
        <v>770</v>
      </c>
      <c r="G4736" s="20" t="s">
        <v>635</v>
      </c>
      <c r="S4736" s="23">
        <v>24</v>
      </c>
      <c r="T4736" s="23">
        <v>8</v>
      </c>
      <c r="U4736" s="23">
        <v>19</v>
      </c>
      <c r="V4736" s="23">
        <v>9</v>
      </c>
      <c r="W4736" s="28">
        <f t="shared" si="579"/>
        <v>60</v>
      </c>
    </row>
    <row r="4737" spans="1:23" outlineLevel="2" x14ac:dyDescent="0.25">
      <c r="A4737" s="20" t="s">
        <v>1683</v>
      </c>
      <c r="B4737" s="20">
        <v>765</v>
      </c>
      <c r="C4737" s="20" t="s">
        <v>156</v>
      </c>
      <c r="D4737" s="20">
        <v>765</v>
      </c>
      <c r="E4737" s="20" t="s">
        <v>156</v>
      </c>
      <c r="F4737" s="20">
        <v>768</v>
      </c>
      <c r="G4737" s="20" t="s">
        <v>636</v>
      </c>
      <c r="L4737" s="23">
        <v>1</v>
      </c>
      <c r="N4737" s="23">
        <v>1</v>
      </c>
      <c r="W4737" s="28">
        <f t="shared" si="579"/>
        <v>2</v>
      </c>
    </row>
    <row r="4738" spans="1:23" outlineLevel="2" x14ac:dyDescent="0.25">
      <c r="A4738" s="20" t="s">
        <v>1683</v>
      </c>
      <c r="B4738" s="20">
        <v>765</v>
      </c>
      <c r="C4738" s="20" t="s">
        <v>156</v>
      </c>
      <c r="D4738" s="20">
        <v>765</v>
      </c>
      <c r="E4738" s="20" t="s">
        <v>156</v>
      </c>
      <c r="F4738" s="20">
        <v>772</v>
      </c>
      <c r="G4738" s="20" t="s">
        <v>637</v>
      </c>
      <c r="J4738" s="23">
        <v>10</v>
      </c>
      <c r="K4738" s="23">
        <v>18</v>
      </c>
      <c r="L4738" s="23">
        <v>13</v>
      </c>
      <c r="M4738" s="23">
        <v>10</v>
      </c>
      <c r="N4738" s="23">
        <v>15</v>
      </c>
      <c r="O4738" s="23">
        <v>13</v>
      </c>
      <c r="P4738" s="23">
        <v>14</v>
      </c>
      <c r="W4738" s="28">
        <f t="shared" si="579"/>
        <v>93</v>
      </c>
    </row>
    <row r="4739" spans="1:23" outlineLevel="2" x14ac:dyDescent="0.25">
      <c r="A4739" s="20" t="s">
        <v>1683</v>
      </c>
      <c r="B4739" s="20">
        <v>765</v>
      </c>
      <c r="C4739" s="20" t="s">
        <v>156</v>
      </c>
      <c r="D4739" s="20">
        <v>765</v>
      </c>
      <c r="E4739" s="20" t="s">
        <v>156</v>
      </c>
      <c r="F4739" s="20">
        <v>767</v>
      </c>
      <c r="G4739" s="20" t="s">
        <v>638</v>
      </c>
      <c r="H4739" s="23">
        <v>3</v>
      </c>
      <c r="W4739" s="28">
        <f t="shared" si="579"/>
        <v>3</v>
      </c>
    </row>
    <row r="4740" spans="1:23" outlineLevel="2" x14ac:dyDescent="0.25">
      <c r="A4740" s="20" t="s">
        <v>1683</v>
      </c>
      <c r="B4740" s="20">
        <v>765</v>
      </c>
      <c r="C4740" s="20" t="s">
        <v>156</v>
      </c>
      <c r="D4740" s="20">
        <v>765</v>
      </c>
      <c r="E4740" s="20" t="s">
        <v>156</v>
      </c>
      <c r="F4740" s="20">
        <v>771</v>
      </c>
      <c r="G4740" s="20" t="s">
        <v>639</v>
      </c>
      <c r="K4740" s="23">
        <v>1</v>
      </c>
      <c r="N4740" s="23">
        <v>1</v>
      </c>
      <c r="O4740" s="23">
        <v>1</v>
      </c>
      <c r="W4740" s="28">
        <f t="shared" si="579"/>
        <v>3</v>
      </c>
    </row>
    <row r="4741" spans="1:23" outlineLevel="1" x14ac:dyDescent="0.25">
      <c r="A4741" s="24" t="s">
        <v>2241</v>
      </c>
      <c r="B4741" s="25"/>
      <c r="C4741" s="25"/>
      <c r="D4741" s="25"/>
      <c r="E4741" s="25"/>
      <c r="F4741" s="25"/>
      <c r="G4741" s="25"/>
      <c r="H4741" s="26">
        <f t="shared" ref="H4741:W4741" si="586">SUBTOTAL(9,H4732:H4740)</f>
        <v>3</v>
      </c>
      <c r="I4741" s="26">
        <f t="shared" si="586"/>
        <v>0</v>
      </c>
      <c r="J4741" s="26">
        <f t="shared" si="586"/>
        <v>11</v>
      </c>
      <c r="K4741" s="26">
        <f t="shared" si="586"/>
        <v>19</v>
      </c>
      <c r="L4741" s="26">
        <f t="shared" si="586"/>
        <v>14</v>
      </c>
      <c r="M4741" s="26">
        <f t="shared" si="586"/>
        <v>10</v>
      </c>
      <c r="N4741" s="26">
        <f t="shared" si="586"/>
        <v>18</v>
      </c>
      <c r="O4741" s="26">
        <f t="shared" si="586"/>
        <v>14</v>
      </c>
      <c r="P4741" s="26">
        <f t="shared" si="586"/>
        <v>14</v>
      </c>
      <c r="Q4741" s="26">
        <f t="shared" si="586"/>
        <v>17</v>
      </c>
      <c r="R4741" s="26">
        <f t="shared" si="586"/>
        <v>14</v>
      </c>
      <c r="S4741" s="26">
        <f t="shared" si="586"/>
        <v>24</v>
      </c>
      <c r="T4741" s="26">
        <f t="shared" si="586"/>
        <v>8</v>
      </c>
      <c r="U4741" s="26">
        <f t="shared" si="586"/>
        <v>19</v>
      </c>
      <c r="V4741" s="26">
        <f t="shared" si="586"/>
        <v>9</v>
      </c>
      <c r="W4741" s="28">
        <f t="shared" si="586"/>
        <v>194</v>
      </c>
    </row>
    <row r="4742" spans="1:23" outlineLevel="2" x14ac:dyDescent="0.25">
      <c r="A4742" s="20" t="s">
        <v>1684</v>
      </c>
      <c r="B4742" s="20">
        <v>1002</v>
      </c>
      <c r="C4742" s="20" t="s">
        <v>58</v>
      </c>
      <c r="D4742" s="20">
        <v>1508</v>
      </c>
      <c r="E4742" s="20" t="s">
        <v>127</v>
      </c>
      <c r="F4742" s="20">
        <v>615</v>
      </c>
      <c r="G4742" s="20" t="s">
        <v>482</v>
      </c>
      <c r="N4742" s="23">
        <v>1</v>
      </c>
      <c r="W4742" s="28">
        <f t="shared" si="579"/>
        <v>1</v>
      </c>
    </row>
    <row r="4743" spans="1:23" outlineLevel="2" x14ac:dyDescent="0.25">
      <c r="A4743" s="20" t="s">
        <v>1684</v>
      </c>
      <c r="B4743" s="20">
        <v>1002</v>
      </c>
      <c r="C4743" s="20" t="s">
        <v>58</v>
      </c>
      <c r="D4743" s="20">
        <v>1508</v>
      </c>
      <c r="E4743" s="20" t="s">
        <v>127</v>
      </c>
      <c r="F4743" s="20">
        <v>609</v>
      </c>
      <c r="G4743" s="20" t="s">
        <v>486</v>
      </c>
      <c r="S4743" s="23">
        <v>1</v>
      </c>
      <c r="T4743" s="23">
        <v>1</v>
      </c>
      <c r="W4743" s="28">
        <f t="shared" si="579"/>
        <v>2</v>
      </c>
    </row>
    <row r="4744" spans="1:23" outlineLevel="1" x14ac:dyDescent="0.25">
      <c r="A4744" s="24" t="s">
        <v>2242</v>
      </c>
      <c r="B4744" s="25"/>
      <c r="C4744" s="25"/>
      <c r="D4744" s="25"/>
      <c r="E4744" s="25"/>
      <c r="F4744" s="25"/>
      <c r="G4744" s="25"/>
      <c r="H4744" s="26">
        <f t="shared" ref="H4744:W4744" si="587">SUBTOTAL(9,H4742:H4743)</f>
        <v>0</v>
      </c>
      <c r="I4744" s="26">
        <f t="shared" si="587"/>
        <v>0</v>
      </c>
      <c r="J4744" s="26">
        <f t="shared" si="587"/>
        <v>0</v>
      </c>
      <c r="K4744" s="26">
        <f t="shared" si="587"/>
        <v>0</v>
      </c>
      <c r="L4744" s="26">
        <f t="shared" si="587"/>
        <v>0</v>
      </c>
      <c r="M4744" s="26">
        <f t="shared" si="587"/>
        <v>0</v>
      </c>
      <c r="N4744" s="26">
        <f t="shared" si="587"/>
        <v>1</v>
      </c>
      <c r="O4744" s="26">
        <f t="shared" si="587"/>
        <v>0</v>
      </c>
      <c r="P4744" s="26">
        <f t="shared" si="587"/>
        <v>0</v>
      </c>
      <c r="Q4744" s="26">
        <f t="shared" si="587"/>
        <v>0</v>
      </c>
      <c r="R4744" s="26">
        <f t="shared" si="587"/>
        <v>0</v>
      </c>
      <c r="S4744" s="26">
        <f t="shared" si="587"/>
        <v>1</v>
      </c>
      <c r="T4744" s="26">
        <f t="shared" si="587"/>
        <v>1</v>
      </c>
      <c r="U4744" s="26">
        <f t="shared" si="587"/>
        <v>0</v>
      </c>
      <c r="V4744" s="26">
        <f t="shared" si="587"/>
        <v>0</v>
      </c>
      <c r="W4744" s="28">
        <f t="shared" si="587"/>
        <v>3</v>
      </c>
    </row>
    <row r="4745" spans="1:23" outlineLevel="2" x14ac:dyDescent="0.25">
      <c r="A4745" s="20" t="s">
        <v>1685</v>
      </c>
      <c r="B4745" s="20">
        <v>888</v>
      </c>
      <c r="C4745" s="20" t="s">
        <v>168</v>
      </c>
      <c r="D4745" s="20">
        <v>14</v>
      </c>
      <c r="E4745" s="20" t="s">
        <v>24</v>
      </c>
      <c r="F4745" s="20">
        <v>25</v>
      </c>
      <c r="G4745" s="20" t="s">
        <v>266</v>
      </c>
      <c r="Q4745" s="23">
        <v>1</v>
      </c>
      <c r="W4745" s="28">
        <f t="shared" si="579"/>
        <v>1</v>
      </c>
    </row>
    <row r="4746" spans="1:23" outlineLevel="2" x14ac:dyDescent="0.25">
      <c r="A4746" s="20" t="s">
        <v>1685</v>
      </c>
      <c r="B4746" s="20">
        <v>888</v>
      </c>
      <c r="C4746" s="20" t="s">
        <v>168</v>
      </c>
      <c r="D4746" s="20">
        <v>14</v>
      </c>
      <c r="E4746" s="20" t="s">
        <v>24</v>
      </c>
      <c r="F4746" s="20">
        <v>27</v>
      </c>
      <c r="G4746" s="20" t="s">
        <v>270</v>
      </c>
      <c r="N4746" s="23">
        <v>1</v>
      </c>
      <c r="W4746" s="28">
        <f t="shared" si="579"/>
        <v>1</v>
      </c>
    </row>
    <row r="4747" spans="1:23" outlineLevel="2" x14ac:dyDescent="0.25">
      <c r="A4747" s="20" t="s">
        <v>1685</v>
      </c>
      <c r="B4747" s="20">
        <v>888</v>
      </c>
      <c r="C4747" s="20" t="s">
        <v>168</v>
      </c>
      <c r="D4747" s="20">
        <v>1630</v>
      </c>
      <c r="E4747" s="20" t="s">
        <v>29</v>
      </c>
      <c r="F4747" s="20">
        <v>1648</v>
      </c>
      <c r="G4747" s="20" t="s">
        <v>292</v>
      </c>
      <c r="U4747" s="23">
        <v>1</v>
      </c>
      <c r="V4747" s="23">
        <v>2</v>
      </c>
      <c r="W4747" s="28">
        <f t="shared" si="579"/>
        <v>3</v>
      </c>
    </row>
    <row r="4748" spans="1:23" outlineLevel="2" x14ac:dyDescent="0.25">
      <c r="A4748" s="20" t="s">
        <v>1685</v>
      </c>
      <c r="B4748" s="20">
        <v>888</v>
      </c>
      <c r="C4748" s="20" t="s">
        <v>168</v>
      </c>
      <c r="D4748" s="20">
        <v>1672</v>
      </c>
      <c r="E4748" s="20" t="s">
        <v>94</v>
      </c>
      <c r="F4748" s="20">
        <v>1673</v>
      </c>
      <c r="G4748" s="20" t="s">
        <v>94</v>
      </c>
      <c r="Q4748" s="23">
        <v>1</v>
      </c>
      <c r="R4748" s="23">
        <v>3</v>
      </c>
      <c r="S4748" s="23">
        <v>1</v>
      </c>
      <c r="T4748" s="23">
        <v>3</v>
      </c>
      <c r="W4748" s="28">
        <f t="shared" si="579"/>
        <v>8</v>
      </c>
    </row>
    <row r="4749" spans="1:23" outlineLevel="2" x14ac:dyDescent="0.25">
      <c r="A4749" s="20" t="s">
        <v>1685</v>
      </c>
      <c r="B4749" s="20">
        <v>888</v>
      </c>
      <c r="C4749" s="20" t="s">
        <v>168</v>
      </c>
      <c r="D4749" s="20">
        <v>1739</v>
      </c>
      <c r="E4749" s="20" t="s">
        <v>96</v>
      </c>
      <c r="F4749" s="20">
        <v>1715</v>
      </c>
      <c r="G4749" s="20" t="s">
        <v>96</v>
      </c>
      <c r="U4749" s="23">
        <v>1</v>
      </c>
      <c r="W4749" s="28">
        <f t="shared" ref="W4749:W4817" si="588">SUM(H4749:V4749)</f>
        <v>1</v>
      </c>
    </row>
    <row r="4750" spans="1:23" outlineLevel="2" x14ac:dyDescent="0.25">
      <c r="A4750" s="20" t="s">
        <v>1685</v>
      </c>
      <c r="B4750" s="20">
        <v>888</v>
      </c>
      <c r="C4750" s="20" t="s">
        <v>168</v>
      </c>
      <c r="D4750" s="20">
        <v>1067</v>
      </c>
      <c r="E4750" s="20" t="s">
        <v>97</v>
      </c>
      <c r="F4750" s="20">
        <v>1068</v>
      </c>
      <c r="G4750" s="20" t="s">
        <v>97</v>
      </c>
      <c r="T4750" s="23">
        <v>1</v>
      </c>
      <c r="W4750" s="28">
        <f t="shared" si="588"/>
        <v>1</v>
      </c>
    </row>
    <row r="4751" spans="1:23" outlineLevel="2" x14ac:dyDescent="0.25">
      <c r="A4751" s="20" t="s">
        <v>1685</v>
      </c>
      <c r="B4751" s="20">
        <v>888</v>
      </c>
      <c r="C4751" s="20" t="s">
        <v>168</v>
      </c>
      <c r="D4751" s="20">
        <v>587</v>
      </c>
      <c r="E4751" s="20" t="s">
        <v>124</v>
      </c>
      <c r="F4751" s="20">
        <v>597</v>
      </c>
      <c r="G4751" s="20" t="s">
        <v>472</v>
      </c>
      <c r="V4751" s="23">
        <v>1</v>
      </c>
      <c r="W4751" s="28">
        <f t="shared" si="588"/>
        <v>1</v>
      </c>
    </row>
    <row r="4752" spans="1:23" outlineLevel="2" x14ac:dyDescent="0.25">
      <c r="A4752" s="20" t="s">
        <v>1685</v>
      </c>
      <c r="B4752" s="20">
        <v>888</v>
      </c>
      <c r="C4752" s="20" t="s">
        <v>168</v>
      </c>
      <c r="D4752" s="20">
        <v>635</v>
      </c>
      <c r="E4752" s="20" t="s">
        <v>133</v>
      </c>
      <c r="F4752" s="20">
        <v>636</v>
      </c>
      <c r="G4752" s="20" t="s">
        <v>529</v>
      </c>
      <c r="J4752" s="23">
        <v>1</v>
      </c>
      <c r="W4752" s="28">
        <f t="shared" si="588"/>
        <v>1</v>
      </c>
    </row>
    <row r="4753" spans="1:23" outlineLevel="2" x14ac:dyDescent="0.25">
      <c r="A4753" s="20" t="s">
        <v>1685</v>
      </c>
      <c r="B4753" s="20">
        <v>888</v>
      </c>
      <c r="C4753" s="20" t="s">
        <v>168</v>
      </c>
      <c r="D4753" s="20">
        <v>1461</v>
      </c>
      <c r="E4753" s="20" t="s">
        <v>141</v>
      </c>
      <c r="F4753" s="20">
        <v>324</v>
      </c>
      <c r="G4753" s="20" t="s">
        <v>579</v>
      </c>
      <c r="R4753" s="23">
        <v>1</v>
      </c>
      <c r="W4753" s="28">
        <f t="shared" si="588"/>
        <v>1</v>
      </c>
    </row>
    <row r="4754" spans="1:23" outlineLevel="2" x14ac:dyDescent="0.25">
      <c r="A4754" s="20" t="s">
        <v>1685</v>
      </c>
      <c r="B4754" s="20">
        <v>888</v>
      </c>
      <c r="C4754" s="20" t="s">
        <v>168</v>
      </c>
      <c r="D4754" s="20">
        <v>888</v>
      </c>
      <c r="E4754" s="20" t="s">
        <v>168</v>
      </c>
      <c r="F4754" s="20">
        <v>889</v>
      </c>
      <c r="G4754" s="20" t="s">
        <v>684</v>
      </c>
      <c r="K4754" s="23">
        <v>2</v>
      </c>
      <c r="L4754" s="23">
        <v>7</v>
      </c>
      <c r="M4754" s="23">
        <v>1</v>
      </c>
      <c r="N4754" s="23">
        <v>5</v>
      </c>
      <c r="O4754" s="23">
        <v>6</v>
      </c>
      <c r="W4754" s="28">
        <f t="shared" si="588"/>
        <v>21</v>
      </c>
    </row>
    <row r="4755" spans="1:23" outlineLevel="2" x14ac:dyDescent="0.25">
      <c r="A4755" s="20" t="s">
        <v>1685</v>
      </c>
      <c r="B4755" s="20">
        <v>888</v>
      </c>
      <c r="C4755" s="20" t="s">
        <v>168</v>
      </c>
      <c r="D4755" s="20">
        <v>888</v>
      </c>
      <c r="E4755" s="20" t="s">
        <v>168</v>
      </c>
      <c r="F4755" s="20">
        <v>890</v>
      </c>
      <c r="G4755" s="20" t="s">
        <v>685</v>
      </c>
      <c r="J4755" s="23">
        <v>5</v>
      </c>
      <c r="K4755" s="23">
        <v>1</v>
      </c>
      <c r="L4755" s="23">
        <v>2</v>
      </c>
      <c r="M4755" s="23">
        <v>3</v>
      </c>
      <c r="W4755" s="28">
        <f t="shared" si="588"/>
        <v>11</v>
      </c>
    </row>
    <row r="4756" spans="1:23" outlineLevel="2" x14ac:dyDescent="0.25">
      <c r="A4756" s="20" t="s">
        <v>1685</v>
      </c>
      <c r="B4756" s="20">
        <v>888</v>
      </c>
      <c r="C4756" s="20" t="s">
        <v>168</v>
      </c>
      <c r="D4756" s="20">
        <v>888</v>
      </c>
      <c r="E4756" s="20" t="s">
        <v>168</v>
      </c>
      <c r="F4756" s="20">
        <v>892</v>
      </c>
      <c r="G4756" s="20" t="s">
        <v>686</v>
      </c>
      <c r="J4756" s="23">
        <v>1</v>
      </c>
      <c r="L4756" s="23">
        <v>1</v>
      </c>
      <c r="M4756" s="23">
        <v>1</v>
      </c>
      <c r="W4756" s="28">
        <f t="shared" si="588"/>
        <v>3</v>
      </c>
    </row>
    <row r="4757" spans="1:23" outlineLevel="2" x14ac:dyDescent="0.25">
      <c r="A4757" s="20" t="s">
        <v>1685</v>
      </c>
      <c r="B4757" s="20">
        <v>888</v>
      </c>
      <c r="C4757" s="20" t="s">
        <v>168</v>
      </c>
      <c r="D4757" s="20">
        <v>888</v>
      </c>
      <c r="E4757" s="20" t="s">
        <v>168</v>
      </c>
      <c r="F4757" s="20">
        <v>894</v>
      </c>
      <c r="G4757" s="20" t="s">
        <v>687</v>
      </c>
      <c r="S4757" s="23">
        <v>86</v>
      </c>
      <c r="T4757" s="23">
        <v>98</v>
      </c>
      <c r="U4757" s="23">
        <v>109</v>
      </c>
      <c r="V4757" s="23">
        <v>133</v>
      </c>
      <c r="W4757" s="28">
        <f t="shared" si="588"/>
        <v>426</v>
      </c>
    </row>
    <row r="4758" spans="1:23" outlineLevel="2" x14ac:dyDescent="0.25">
      <c r="A4758" s="20" t="s">
        <v>1685</v>
      </c>
      <c r="B4758" s="20">
        <v>888</v>
      </c>
      <c r="C4758" s="20" t="s">
        <v>168</v>
      </c>
      <c r="D4758" s="20">
        <v>888</v>
      </c>
      <c r="E4758" s="20" t="s">
        <v>168</v>
      </c>
      <c r="F4758" s="20">
        <v>897</v>
      </c>
      <c r="G4758" s="20" t="s">
        <v>688</v>
      </c>
      <c r="P4758" s="23">
        <v>93</v>
      </c>
      <c r="Q4758" s="23">
        <v>82</v>
      </c>
      <c r="R4758" s="23">
        <v>86</v>
      </c>
      <c r="W4758" s="28">
        <f t="shared" si="588"/>
        <v>261</v>
      </c>
    </row>
    <row r="4759" spans="1:23" outlineLevel="2" x14ac:dyDescent="0.25">
      <c r="A4759" s="20" t="s">
        <v>1685</v>
      </c>
      <c r="B4759" s="20">
        <v>888</v>
      </c>
      <c r="C4759" s="20" t="s">
        <v>168</v>
      </c>
      <c r="D4759" s="20">
        <v>888</v>
      </c>
      <c r="E4759" s="20" t="s">
        <v>168</v>
      </c>
      <c r="F4759" s="20">
        <v>896</v>
      </c>
      <c r="G4759" s="20" t="s">
        <v>690</v>
      </c>
      <c r="J4759" s="23">
        <v>89</v>
      </c>
      <c r="K4759" s="23">
        <v>76</v>
      </c>
      <c r="L4759" s="23">
        <v>82</v>
      </c>
      <c r="M4759" s="23">
        <v>85</v>
      </c>
      <c r="N4759" s="23">
        <v>86</v>
      </c>
      <c r="O4759" s="23">
        <v>84</v>
      </c>
      <c r="W4759" s="28">
        <f t="shared" si="588"/>
        <v>502</v>
      </c>
    </row>
    <row r="4760" spans="1:23" outlineLevel="2" x14ac:dyDescent="0.25">
      <c r="A4760" s="20" t="s">
        <v>1685</v>
      </c>
      <c r="B4760" s="20">
        <v>888</v>
      </c>
      <c r="C4760" s="20" t="s">
        <v>168</v>
      </c>
      <c r="D4760" s="20">
        <v>1662</v>
      </c>
      <c r="E4760" s="20" t="s">
        <v>194</v>
      </c>
      <c r="F4760" s="20">
        <v>412</v>
      </c>
      <c r="G4760" s="20" t="s">
        <v>773</v>
      </c>
      <c r="M4760" s="23">
        <v>2</v>
      </c>
      <c r="O4760" s="23">
        <v>1</v>
      </c>
      <c r="W4760" s="28">
        <f t="shared" si="588"/>
        <v>3</v>
      </c>
    </row>
    <row r="4761" spans="1:23" outlineLevel="2" x14ac:dyDescent="0.25">
      <c r="A4761" s="20" t="s">
        <v>1685</v>
      </c>
      <c r="B4761" s="20">
        <v>888</v>
      </c>
      <c r="C4761" s="20" t="s">
        <v>168</v>
      </c>
      <c r="D4761" s="20">
        <v>1662</v>
      </c>
      <c r="E4761" s="20" t="s">
        <v>194</v>
      </c>
      <c r="F4761" s="20">
        <v>411</v>
      </c>
      <c r="G4761" s="20" t="s">
        <v>774</v>
      </c>
      <c r="K4761" s="23">
        <v>1</v>
      </c>
      <c r="W4761" s="28">
        <f t="shared" si="588"/>
        <v>1</v>
      </c>
    </row>
    <row r="4762" spans="1:23" outlineLevel="2" x14ac:dyDescent="0.25">
      <c r="A4762" s="20" t="s">
        <v>1685</v>
      </c>
      <c r="B4762" s="20">
        <v>888</v>
      </c>
      <c r="C4762" s="20" t="s">
        <v>168</v>
      </c>
      <c r="D4762" s="20">
        <v>1662</v>
      </c>
      <c r="E4762" s="20" t="s">
        <v>194</v>
      </c>
      <c r="F4762" s="20">
        <v>410</v>
      </c>
      <c r="G4762" s="20" t="s">
        <v>776</v>
      </c>
      <c r="J4762" s="23">
        <v>2</v>
      </c>
      <c r="K4762" s="23">
        <v>1</v>
      </c>
      <c r="W4762" s="28">
        <f t="shared" si="588"/>
        <v>3</v>
      </c>
    </row>
    <row r="4763" spans="1:23" outlineLevel="2" x14ac:dyDescent="0.25">
      <c r="A4763" s="20" t="s">
        <v>1685</v>
      </c>
      <c r="B4763" s="20">
        <v>888</v>
      </c>
      <c r="C4763" s="20" t="s">
        <v>168</v>
      </c>
      <c r="D4763" s="20">
        <v>416</v>
      </c>
      <c r="E4763" s="20" t="s">
        <v>195</v>
      </c>
      <c r="F4763" s="20">
        <v>422</v>
      </c>
      <c r="G4763" s="20" t="s">
        <v>781</v>
      </c>
      <c r="Q4763" s="23">
        <v>1</v>
      </c>
      <c r="W4763" s="28">
        <f t="shared" si="588"/>
        <v>1</v>
      </c>
    </row>
    <row r="4764" spans="1:23" outlineLevel="2" x14ac:dyDescent="0.25">
      <c r="A4764" s="20" t="s">
        <v>1685</v>
      </c>
      <c r="B4764" s="20">
        <v>888</v>
      </c>
      <c r="C4764" s="20" t="s">
        <v>168</v>
      </c>
      <c r="D4764" s="20">
        <v>1282</v>
      </c>
      <c r="E4764" s="20" t="s">
        <v>250</v>
      </c>
      <c r="F4764" s="20">
        <v>1283</v>
      </c>
      <c r="G4764" s="20" t="s">
        <v>250</v>
      </c>
      <c r="R4764" s="23">
        <v>1</v>
      </c>
      <c r="T4764" s="23">
        <v>1</v>
      </c>
      <c r="U4764" s="23">
        <v>1</v>
      </c>
      <c r="W4764" s="28">
        <f t="shared" si="588"/>
        <v>3</v>
      </c>
    </row>
    <row r="4765" spans="1:23" outlineLevel="1" x14ac:dyDescent="0.25">
      <c r="A4765" s="24" t="s">
        <v>2243</v>
      </c>
      <c r="B4765" s="25"/>
      <c r="C4765" s="25"/>
      <c r="D4765" s="25"/>
      <c r="E4765" s="25"/>
      <c r="F4765" s="25"/>
      <c r="G4765" s="25"/>
      <c r="H4765" s="26">
        <f t="shared" ref="H4765:W4765" si="589">SUBTOTAL(9,H4745:H4764)</f>
        <v>0</v>
      </c>
      <c r="I4765" s="26">
        <f t="shared" si="589"/>
        <v>0</v>
      </c>
      <c r="J4765" s="26">
        <f t="shared" si="589"/>
        <v>98</v>
      </c>
      <c r="K4765" s="26">
        <f t="shared" si="589"/>
        <v>81</v>
      </c>
      <c r="L4765" s="26">
        <f t="shared" si="589"/>
        <v>92</v>
      </c>
      <c r="M4765" s="26">
        <f t="shared" si="589"/>
        <v>92</v>
      </c>
      <c r="N4765" s="26">
        <f t="shared" si="589"/>
        <v>92</v>
      </c>
      <c r="O4765" s="26">
        <f t="shared" si="589"/>
        <v>91</v>
      </c>
      <c r="P4765" s="26">
        <f t="shared" si="589"/>
        <v>93</v>
      </c>
      <c r="Q4765" s="26">
        <f t="shared" si="589"/>
        <v>85</v>
      </c>
      <c r="R4765" s="26">
        <f t="shared" si="589"/>
        <v>91</v>
      </c>
      <c r="S4765" s="26">
        <f t="shared" si="589"/>
        <v>87</v>
      </c>
      <c r="T4765" s="26">
        <f t="shared" si="589"/>
        <v>103</v>
      </c>
      <c r="U4765" s="26">
        <f t="shared" si="589"/>
        <v>112</v>
      </c>
      <c r="V4765" s="26">
        <f t="shared" si="589"/>
        <v>136</v>
      </c>
      <c r="W4765" s="28">
        <f t="shared" si="589"/>
        <v>1253</v>
      </c>
    </row>
    <row r="4766" spans="1:23" outlineLevel="2" x14ac:dyDescent="0.25">
      <c r="A4766" s="20" t="s">
        <v>1686</v>
      </c>
      <c r="B4766" s="20">
        <v>646</v>
      </c>
      <c r="C4766" s="20" t="s">
        <v>135</v>
      </c>
      <c r="D4766" s="20">
        <v>1739</v>
      </c>
      <c r="E4766" s="20" t="s">
        <v>96</v>
      </c>
      <c r="F4766" s="20">
        <v>1715</v>
      </c>
      <c r="G4766" s="20" t="s">
        <v>96</v>
      </c>
      <c r="U4766" s="23">
        <v>1</v>
      </c>
      <c r="W4766" s="28">
        <f t="shared" si="588"/>
        <v>1</v>
      </c>
    </row>
    <row r="4767" spans="1:23" outlineLevel="2" x14ac:dyDescent="0.25">
      <c r="A4767" s="20" t="s">
        <v>1686</v>
      </c>
      <c r="B4767" s="20">
        <v>646</v>
      </c>
      <c r="C4767" s="20" t="s">
        <v>135</v>
      </c>
      <c r="D4767" s="20">
        <v>1456</v>
      </c>
      <c r="E4767" s="20" t="s">
        <v>134</v>
      </c>
      <c r="F4767" s="20">
        <v>362</v>
      </c>
      <c r="G4767" s="20" t="s">
        <v>534</v>
      </c>
      <c r="T4767" s="23">
        <v>1</v>
      </c>
      <c r="W4767" s="28">
        <f t="shared" si="588"/>
        <v>1</v>
      </c>
    </row>
    <row r="4768" spans="1:23" outlineLevel="2" x14ac:dyDescent="0.25">
      <c r="A4768" s="20" t="s">
        <v>1686</v>
      </c>
      <c r="B4768" s="20">
        <v>646</v>
      </c>
      <c r="C4768" s="20" t="s">
        <v>135</v>
      </c>
      <c r="D4768" s="20">
        <v>646</v>
      </c>
      <c r="E4768" s="20" t="s">
        <v>135</v>
      </c>
      <c r="F4768" s="20">
        <v>650</v>
      </c>
      <c r="G4768" s="20" t="s">
        <v>536</v>
      </c>
      <c r="H4768" s="23">
        <v>1</v>
      </c>
      <c r="K4768" s="23">
        <v>1</v>
      </c>
      <c r="L4768" s="23">
        <v>1</v>
      </c>
      <c r="M4768" s="23">
        <v>1</v>
      </c>
      <c r="N4768" s="23">
        <v>1</v>
      </c>
      <c r="O4768" s="23">
        <v>4</v>
      </c>
      <c r="P4768" s="23">
        <v>2</v>
      </c>
      <c r="W4768" s="28">
        <f t="shared" si="588"/>
        <v>11</v>
      </c>
    </row>
    <row r="4769" spans="1:23" outlineLevel="2" x14ac:dyDescent="0.25">
      <c r="A4769" s="20" t="s">
        <v>1686</v>
      </c>
      <c r="B4769" s="20">
        <v>646</v>
      </c>
      <c r="C4769" s="20" t="s">
        <v>135</v>
      </c>
      <c r="D4769" s="20">
        <v>646</v>
      </c>
      <c r="E4769" s="20" t="s">
        <v>135</v>
      </c>
      <c r="F4769" s="20">
        <v>647</v>
      </c>
      <c r="G4769" s="20" t="s">
        <v>537</v>
      </c>
      <c r="M4769" s="23">
        <v>11</v>
      </c>
      <c r="N4769" s="23">
        <v>11</v>
      </c>
      <c r="O4769" s="23">
        <v>8</v>
      </c>
      <c r="P4769" s="23">
        <v>11</v>
      </c>
      <c r="W4769" s="28">
        <f t="shared" si="588"/>
        <v>41</v>
      </c>
    </row>
    <row r="4770" spans="1:23" outlineLevel="2" x14ac:dyDescent="0.25">
      <c r="A4770" s="20" t="s">
        <v>1686</v>
      </c>
      <c r="B4770" s="20">
        <v>646</v>
      </c>
      <c r="C4770" s="20" t="s">
        <v>135</v>
      </c>
      <c r="D4770" s="20">
        <v>646</v>
      </c>
      <c r="E4770" s="20" t="s">
        <v>135</v>
      </c>
      <c r="F4770" s="20">
        <v>656</v>
      </c>
      <c r="G4770" s="20" t="s">
        <v>541</v>
      </c>
      <c r="S4770" s="23">
        <v>17</v>
      </c>
      <c r="T4770" s="23">
        <v>16</v>
      </c>
      <c r="U4770" s="23">
        <v>13</v>
      </c>
      <c r="V4770" s="23">
        <v>19</v>
      </c>
      <c r="W4770" s="28">
        <f t="shared" si="588"/>
        <v>65</v>
      </c>
    </row>
    <row r="4771" spans="1:23" outlineLevel="2" x14ac:dyDescent="0.25">
      <c r="A4771" s="20" t="s">
        <v>1686</v>
      </c>
      <c r="B4771" s="20">
        <v>646</v>
      </c>
      <c r="C4771" s="20" t="s">
        <v>135</v>
      </c>
      <c r="D4771" s="20">
        <v>646</v>
      </c>
      <c r="E4771" s="20" t="s">
        <v>135</v>
      </c>
      <c r="F4771" s="20">
        <v>655</v>
      </c>
      <c r="G4771" s="20" t="s">
        <v>542</v>
      </c>
      <c r="Q4771" s="23">
        <v>9</v>
      </c>
      <c r="R4771" s="23">
        <v>15</v>
      </c>
      <c r="W4771" s="28">
        <f t="shared" si="588"/>
        <v>24</v>
      </c>
    </row>
    <row r="4772" spans="1:23" outlineLevel="2" x14ac:dyDescent="0.25">
      <c r="A4772" s="20" t="s">
        <v>1686</v>
      </c>
      <c r="B4772" s="20">
        <v>646</v>
      </c>
      <c r="C4772" s="20" t="s">
        <v>135</v>
      </c>
      <c r="D4772" s="20">
        <v>646</v>
      </c>
      <c r="E4772" s="20" t="s">
        <v>135</v>
      </c>
      <c r="F4772" s="20">
        <v>660</v>
      </c>
      <c r="G4772" s="20" t="s">
        <v>543</v>
      </c>
      <c r="M4772" s="23">
        <v>2</v>
      </c>
      <c r="P4772" s="23">
        <v>1</v>
      </c>
      <c r="W4772" s="28">
        <f t="shared" si="588"/>
        <v>3</v>
      </c>
    </row>
    <row r="4773" spans="1:23" outlineLevel="2" x14ac:dyDescent="0.25">
      <c r="A4773" s="20" t="s">
        <v>1686</v>
      </c>
      <c r="B4773" s="20">
        <v>646</v>
      </c>
      <c r="C4773" s="20" t="s">
        <v>135</v>
      </c>
      <c r="D4773" s="20">
        <v>646</v>
      </c>
      <c r="E4773" s="20" t="s">
        <v>135</v>
      </c>
      <c r="F4773" s="20">
        <v>657</v>
      </c>
      <c r="G4773" s="20" t="s">
        <v>544</v>
      </c>
      <c r="H4773" s="23">
        <v>8</v>
      </c>
      <c r="J4773" s="23">
        <v>12</v>
      </c>
      <c r="K4773" s="23">
        <v>11</v>
      </c>
      <c r="L4773" s="23">
        <v>5</v>
      </c>
      <c r="W4773" s="28">
        <f t="shared" si="588"/>
        <v>36</v>
      </c>
    </row>
    <row r="4774" spans="1:23" outlineLevel="1" x14ac:dyDescent="0.25">
      <c r="A4774" s="24" t="s">
        <v>2244</v>
      </c>
      <c r="B4774" s="25"/>
      <c r="C4774" s="25"/>
      <c r="D4774" s="25"/>
      <c r="E4774" s="25"/>
      <c r="F4774" s="25"/>
      <c r="G4774" s="25"/>
      <c r="H4774" s="26">
        <f t="shared" ref="H4774:W4774" si="590">SUBTOTAL(9,H4766:H4773)</f>
        <v>9</v>
      </c>
      <c r="I4774" s="26">
        <f t="shared" si="590"/>
        <v>0</v>
      </c>
      <c r="J4774" s="26">
        <f t="shared" si="590"/>
        <v>12</v>
      </c>
      <c r="K4774" s="26">
        <f t="shared" si="590"/>
        <v>12</v>
      </c>
      <c r="L4774" s="26">
        <f t="shared" si="590"/>
        <v>6</v>
      </c>
      <c r="M4774" s="26">
        <f t="shared" si="590"/>
        <v>14</v>
      </c>
      <c r="N4774" s="26">
        <f t="shared" si="590"/>
        <v>12</v>
      </c>
      <c r="O4774" s="26">
        <f t="shared" si="590"/>
        <v>12</v>
      </c>
      <c r="P4774" s="26">
        <f t="shared" si="590"/>
        <v>14</v>
      </c>
      <c r="Q4774" s="26">
        <f t="shared" si="590"/>
        <v>9</v>
      </c>
      <c r="R4774" s="26">
        <f t="shared" si="590"/>
        <v>15</v>
      </c>
      <c r="S4774" s="26">
        <f t="shared" si="590"/>
        <v>17</v>
      </c>
      <c r="T4774" s="26">
        <f t="shared" si="590"/>
        <v>17</v>
      </c>
      <c r="U4774" s="26">
        <f t="shared" si="590"/>
        <v>14</v>
      </c>
      <c r="V4774" s="26">
        <f t="shared" si="590"/>
        <v>19</v>
      </c>
      <c r="W4774" s="28">
        <f t="shared" si="590"/>
        <v>182</v>
      </c>
    </row>
    <row r="4775" spans="1:23" outlineLevel="2" x14ac:dyDescent="0.25">
      <c r="A4775" s="20" t="s">
        <v>1687</v>
      </c>
      <c r="B4775" s="20">
        <v>480</v>
      </c>
      <c r="C4775" s="20" t="s">
        <v>208</v>
      </c>
      <c r="D4775" s="20">
        <v>1501</v>
      </c>
      <c r="E4775" s="20" t="s">
        <v>93</v>
      </c>
      <c r="F4775" s="20">
        <v>1502</v>
      </c>
      <c r="G4775" s="20" t="s">
        <v>93</v>
      </c>
      <c r="S4775" s="23">
        <v>2</v>
      </c>
      <c r="T4775" s="23">
        <v>2</v>
      </c>
      <c r="U4775" s="23">
        <v>2</v>
      </c>
      <c r="W4775" s="28">
        <f t="shared" si="588"/>
        <v>6</v>
      </c>
    </row>
    <row r="4776" spans="1:23" outlineLevel="2" x14ac:dyDescent="0.25">
      <c r="A4776" s="20" t="s">
        <v>1687</v>
      </c>
      <c r="B4776" s="20">
        <v>480</v>
      </c>
      <c r="C4776" s="20" t="s">
        <v>208</v>
      </c>
      <c r="D4776" s="20">
        <v>1223</v>
      </c>
      <c r="E4776" s="20" t="s">
        <v>241</v>
      </c>
      <c r="F4776" s="20">
        <v>1224</v>
      </c>
      <c r="G4776" s="20" t="s">
        <v>241</v>
      </c>
      <c r="V4776" s="23">
        <v>1</v>
      </c>
      <c r="W4776" s="28">
        <f t="shared" si="588"/>
        <v>1</v>
      </c>
    </row>
    <row r="4777" spans="1:23" outlineLevel="2" x14ac:dyDescent="0.25">
      <c r="A4777" s="20" t="s">
        <v>1687</v>
      </c>
      <c r="B4777" s="20">
        <v>480</v>
      </c>
      <c r="C4777" s="20" t="s">
        <v>208</v>
      </c>
      <c r="D4777" s="20">
        <v>1672</v>
      </c>
      <c r="E4777" s="20" t="s">
        <v>94</v>
      </c>
      <c r="F4777" s="20">
        <v>1673</v>
      </c>
      <c r="G4777" s="20" t="s">
        <v>94</v>
      </c>
      <c r="Q4777" s="23">
        <v>1</v>
      </c>
      <c r="R4777" s="23">
        <v>1</v>
      </c>
      <c r="S4777" s="23">
        <v>2</v>
      </c>
      <c r="T4777" s="23">
        <v>1</v>
      </c>
      <c r="W4777" s="28">
        <f t="shared" si="588"/>
        <v>5</v>
      </c>
    </row>
    <row r="4778" spans="1:23" outlineLevel="2" x14ac:dyDescent="0.25">
      <c r="A4778" s="20" t="s">
        <v>1687</v>
      </c>
      <c r="B4778" s="20">
        <v>480</v>
      </c>
      <c r="C4778" s="20" t="s">
        <v>208</v>
      </c>
      <c r="D4778" s="20">
        <v>1739</v>
      </c>
      <c r="E4778" s="20" t="s">
        <v>96</v>
      </c>
      <c r="F4778" s="20">
        <v>1715</v>
      </c>
      <c r="G4778" s="20" t="s">
        <v>96</v>
      </c>
      <c r="T4778" s="23">
        <v>1</v>
      </c>
      <c r="U4778" s="23">
        <v>1</v>
      </c>
      <c r="W4778" s="28">
        <f t="shared" si="588"/>
        <v>2</v>
      </c>
    </row>
    <row r="4779" spans="1:23" outlineLevel="2" x14ac:dyDescent="0.25">
      <c r="A4779" s="20" t="s">
        <v>1687</v>
      </c>
      <c r="B4779" s="20">
        <v>480</v>
      </c>
      <c r="C4779" s="20" t="s">
        <v>208</v>
      </c>
      <c r="D4779" s="20">
        <v>1067</v>
      </c>
      <c r="E4779" s="20" t="s">
        <v>97</v>
      </c>
      <c r="F4779" s="20">
        <v>1068</v>
      </c>
      <c r="G4779" s="20" t="s">
        <v>97</v>
      </c>
      <c r="U4779" s="23">
        <v>1</v>
      </c>
      <c r="W4779" s="28">
        <f t="shared" si="588"/>
        <v>1</v>
      </c>
    </row>
    <row r="4780" spans="1:23" outlineLevel="2" x14ac:dyDescent="0.25">
      <c r="A4780" s="20" t="s">
        <v>1687</v>
      </c>
      <c r="B4780" s="20">
        <v>480</v>
      </c>
      <c r="C4780" s="20" t="s">
        <v>208</v>
      </c>
      <c r="D4780" s="20">
        <v>617</v>
      </c>
      <c r="E4780" s="20" t="s">
        <v>129</v>
      </c>
      <c r="F4780" s="20">
        <v>622</v>
      </c>
      <c r="G4780" s="20" t="s">
        <v>503</v>
      </c>
      <c r="O4780" s="23">
        <v>1</v>
      </c>
      <c r="W4780" s="28">
        <f t="shared" si="588"/>
        <v>1</v>
      </c>
    </row>
    <row r="4781" spans="1:23" outlineLevel="2" x14ac:dyDescent="0.25">
      <c r="A4781" s="20" t="s">
        <v>1687</v>
      </c>
      <c r="B4781" s="20">
        <v>480</v>
      </c>
      <c r="C4781" s="20" t="s">
        <v>208</v>
      </c>
      <c r="D4781" s="20">
        <v>1457</v>
      </c>
      <c r="E4781" s="20" t="s">
        <v>136</v>
      </c>
      <c r="F4781" s="20">
        <v>811</v>
      </c>
      <c r="G4781" s="20" t="s">
        <v>549</v>
      </c>
      <c r="T4781" s="23">
        <v>3</v>
      </c>
      <c r="U4781" s="23">
        <v>1</v>
      </c>
      <c r="V4781" s="23">
        <v>7</v>
      </c>
      <c r="W4781" s="28">
        <f t="shared" si="588"/>
        <v>11</v>
      </c>
    </row>
    <row r="4782" spans="1:23" outlineLevel="2" x14ac:dyDescent="0.25">
      <c r="A4782" s="20" t="s">
        <v>1687</v>
      </c>
      <c r="B4782" s="20">
        <v>480</v>
      </c>
      <c r="C4782" s="20" t="s">
        <v>208</v>
      </c>
      <c r="D4782" s="20">
        <v>1457</v>
      </c>
      <c r="E4782" s="20" t="s">
        <v>136</v>
      </c>
      <c r="F4782" s="20">
        <v>808</v>
      </c>
      <c r="G4782" s="20" t="s">
        <v>551</v>
      </c>
      <c r="H4782" s="23">
        <v>1</v>
      </c>
      <c r="J4782" s="23">
        <v>2</v>
      </c>
      <c r="L4782" s="23">
        <v>3</v>
      </c>
      <c r="W4782" s="28">
        <f t="shared" si="588"/>
        <v>6</v>
      </c>
    </row>
    <row r="4783" spans="1:23" outlineLevel="2" x14ac:dyDescent="0.25">
      <c r="A4783" s="20" t="s">
        <v>1687</v>
      </c>
      <c r="B4783" s="20">
        <v>480</v>
      </c>
      <c r="C4783" s="20" t="s">
        <v>208</v>
      </c>
      <c r="D4783" s="20">
        <v>1457</v>
      </c>
      <c r="E4783" s="20" t="s">
        <v>136</v>
      </c>
      <c r="F4783" s="20">
        <v>810</v>
      </c>
      <c r="G4783" s="20" t="s">
        <v>552</v>
      </c>
      <c r="N4783" s="23">
        <v>1</v>
      </c>
      <c r="O4783" s="23">
        <v>1</v>
      </c>
      <c r="W4783" s="28">
        <f t="shared" si="588"/>
        <v>2</v>
      </c>
    </row>
    <row r="4784" spans="1:23" outlineLevel="2" x14ac:dyDescent="0.25">
      <c r="A4784" s="20" t="s">
        <v>1687</v>
      </c>
      <c r="B4784" s="20">
        <v>480</v>
      </c>
      <c r="C4784" s="20" t="s">
        <v>208</v>
      </c>
      <c r="D4784" s="20">
        <v>1467</v>
      </c>
      <c r="E4784" s="20" t="s">
        <v>154</v>
      </c>
      <c r="F4784" s="20">
        <v>314</v>
      </c>
      <c r="G4784" s="20" t="s">
        <v>625</v>
      </c>
      <c r="N4784" s="23">
        <v>1</v>
      </c>
      <c r="W4784" s="28">
        <f t="shared" si="588"/>
        <v>1</v>
      </c>
    </row>
    <row r="4785" spans="1:23" outlineLevel="2" x14ac:dyDescent="0.25">
      <c r="A4785" s="20" t="s">
        <v>1687</v>
      </c>
      <c r="B4785" s="20">
        <v>480</v>
      </c>
      <c r="C4785" s="20" t="s">
        <v>208</v>
      </c>
      <c r="D4785" s="20">
        <v>826</v>
      </c>
      <c r="E4785" s="20" t="s">
        <v>161</v>
      </c>
      <c r="F4785" s="20">
        <v>830</v>
      </c>
      <c r="G4785" s="20" t="s">
        <v>655</v>
      </c>
      <c r="S4785" s="23">
        <v>3</v>
      </c>
      <c r="T4785" s="23">
        <v>1</v>
      </c>
      <c r="U4785" s="23">
        <v>2</v>
      </c>
      <c r="V4785" s="23">
        <v>2</v>
      </c>
      <c r="W4785" s="28">
        <f t="shared" si="588"/>
        <v>8</v>
      </c>
    </row>
    <row r="4786" spans="1:23" outlineLevel="2" x14ac:dyDescent="0.25">
      <c r="A4786" s="20" t="s">
        <v>1687</v>
      </c>
      <c r="B4786" s="20">
        <v>480</v>
      </c>
      <c r="C4786" s="20" t="s">
        <v>208</v>
      </c>
      <c r="D4786" s="20">
        <v>826</v>
      </c>
      <c r="E4786" s="20" t="s">
        <v>161</v>
      </c>
      <c r="F4786" s="20">
        <v>831</v>
      </c>
      <c r="G4786" s="20" t="s">
        <v>656</v>
      </c>
      <c r="Q4786" s="23">
        <v>1</v>
      </c>
      <c r="R4786" s="23">
        <v>1</v>
      </c>
      <c r="W4786" s="28">
        <f t="shared" si="588"/>
        <v>2</v>
      </c>
    </row>
    <row r="4787" spans="1:23" outlineLevel="2" x14ac:dyDescent="0.25">
      <c r="A4787" s="20" t="s">
        <v>1687</v>
      </c>
      <c r="B4787" s="20">
        <v>480</v>
      </c>
      <c r="C4787" s="20" t="s">
        <v>208</v>
      </c>
      <c r="D4787" s="20">
        <v>854</v>
      </c>
      <c r="E4787" s="20" t="s">
        <v>165</v>
      </c>
      <c r="F4787" s="20">
        <v>857</v>
      </c>
      <c r="G4787" s="20" t="s">
        <v>672</v>
      </c>
      <c r="L4787" s="23">
        <v>1</v>
      </c>
      <c r="W4787" s="28">
        <f t="shared" si="588"/>
        <v>1</v>
      </c>
    </row>
    <row r="4788" spans="1:23" outlineLevel="2" x14ac:dyDescent="0.25">
      <c r="A4788" s="20" t="s">
        <v>1687</v>
      </c>
      <c r="B4788" s="20">
        <v>480</v>
      </c>
      <c r="C4788" s="20" t="s">
        <v>208</v>
      </c>
      <c r="D4788" s="20">
        <v>860</v>
      </c>
      <c r="E4788" s="20" t="s">
        <v>166</v>
      </c>
      <c r="F4788" s="20">
        <v>870</v>
      </c>
      <c r="G4788" s="20" t="s">
        <v>680</v>
      </c>
      <c r="Q4788" s="23">
        <v>1</v>
      </c>
      <c r="W4788" s="28">
        <f t="shared" si="588"/>
        <v>1</v>
      </c>
    </row>
    <row r="4789" spans="1:23" outlineLevel="2" x14ac:dyDescent="0.25">
      <c r="A4789" s="20" t="s">
        <v>1687</v>
      </c>
      <c r="B4789" s="20">
        <v>480</v>
      </c>
      <c r="C4789" s="20" t="s">
        <v>208</v>
      </c>
      <c r="D4789" s="20">
        <v>473</v>
      </c>
      <c r="E4789" s="20" t="s">
        <v>206</v>
      </c>
      <c r="F4789" s="20">
        <v>474</v>
      </c>
      <c r="G4789" s="20" t="s">
        <v>805</v>
      </c>
      <c r="N4789" s="23">
        <v>1</v>
      </c>
      <c r="Q4789" s="23">
        <v>1</v>
      </c>
      <c r="W4789" s="28">
        <f t="shared" si="588"/>
        <v>2</v>
      </c>
    </row>
    <row r="4790" spans="1:23" outlineLevel="2" x14ac:dyDescent="0.25">
      <c r="A4790" s="20" t="s">
        <v>1687</v>
      </c>
      <c r="B4790" s="20">
        <v>480</v>
      </c>
      <c r="C4790" s="20" t="s">
        <v>208</v>
      </c>
      <c r="D4790" s="20">
        <v>480</v>
      </c>
      <c r="E4790" s="20" t="s">
        <v>208</v>
      </c>
      <c r="F4790" s="20">
        <v>481</v>
      </c>
      <c r="G4790" s="20" t="s">
        <v>807</v>
      </c>
      <c r="N4790" s="23">
        <v>131</v>
      </c>
      <c r="O4790" s="23">
        <v>142</v>
      </c>
      <c r="W4790" s="28">
        <f t="shared" si="588"/>
        <v>273</v>
      </c>
    </row>
    <row r="4791" spans="1:23" outlineLevel="2" x14ac:dyDescent="0.25">
      <c r="A4791" s="20" t="s">
        <v>1687</v>
      </c>
      <c r="B4791" s="20">
        <v>480</v>
      </c>
      <c r="C4791" s="20" t="s">
        <v>208</v>
      </c>
      <c r="D4791" s="20">
        <v>480</v>
      </c>
      <c r="E4791" s="20" t="s">
        <v>208</v>
      </c>
      <c r="F4791" s="20">
        <v>483</v>
      </c>
      <c r="G4791" s="20" t="s">
        <v>808</v>
      </c>
      <c r="H4791" s="23">
        <v>78</v>
      </c>
      <c r="I4791" s="23">
        <v>1</v>
      </c>
      <c r="J4791" s="23">
        <v>152</v>
      </c>
      <c r="K4791" s="23">
        <v>137</v>
      </c>
      <c r="L4791" s="23">
        <v>137</v>
      </c>
      <c r="M4791" s="23">
        <v>123</v>
      </c>
      <c r="W4791" s="28">
        <f t="shared" si="588"/>
        <v>628</v>
      </c>
    </row>
    <row r="4792" spans="1:23" outlineLevel="2" x14ac:dyDescent="0.25">
      <c r="A4792" s="20" t="s">
        <v>1687</v>
      </c>
      <c r="B4792" s="20">
        <v>480</v>
      </c>
      <c r="C4792" s="20" t="s">
        <v>208</v>
      </c>
      <c r="D4792" s="20">
        <v>480</v>
      </c>
      <c r="E4792" s="20" t="s">
        <v>208</v>
      </c>
      <c r="F4792" s="20">
        <v>484</v>
      </c>
      <c r="G4792" s="20" t="s">
        <v>809</v>
      </c>
      <c r="P4792" s="23">
        <v>120</v>
      </c>
      <c r="Q4792" s="23">
        <v>119</v>
      </c>
      <c r="R4792" s="23">
        <v>112</v>
      </c>
      <c r="W4792" s="28">
        <f t="shared" si="588"/>
        <v>351</v>
      </c>
    </row>
    <row r="4793" spans="1:23" outlineLevel="2" x14ac:dyDescent="0.25">
      <c r="A4793" s="20" t="s">
        <v>1687</v>
      </c>
      <c r="B4793" s="20">
        <v>480</v>
      </c>
      <c r="C4793" s="20" t="s">
        <v>208</v>
      </c>
      <c r="D4793" s="20">
        <v>480</v>
      </c>
      <c r="E4793" s="20" t="s">
        <v>208</v>
      </c>
      <c r="F4793" s="20">
        <v>482</v>
      </c>
      <c r="G4793" s="20" t="s">
        <v>810</v>
      </c>
      <c r="S4793" s="23">
        <v>126</v>
      </c>
      <c r="T4793" s="23">
        <v>134</v>
      </c>
      <c r="U4793" s="23">
        <v>111</v>
      </c>
      <c r="V4793" s="23">
        <v>124</v>
      </c>
      <c r="W4793" s="28">
        <f t="shared" si="588"/>
        <v>495</v>
      </c>
    </row>
    <row r="4794" spans="1:23" outlineLevel="2" x14ac:dyDescent="0.25">
      <c r="A4794" s="20" t="s">
        <v>1687</v>
      </c>
      <c r="B4794" s="20">
        <v>480</v>
      </c>
      <c r="C4794" s="20" t="s">
        <v>208</v>
      </c>
      <c r="D4794" s="20">
        <v>518</v>
      </c>
      <c r="E4794" s="20" t="s">
        <v>214</v>
      </c>
      <c r="F4794" s="20">
        <v>521</v>
      </c>
      <c r="G4794" s="20" t="s">
        <v>822</v>
      </c>
      <c r="I4794" s="23">
        <v>1</v>
      </c>
      <c r="J4794" s="23">
        <v>2</v>
      </c>
      <c r="L4794" s="23">
        <v>1</v>
      </c>
      <c r="M4794" s="23">
        <v>2</v>
      </c>
      <c r="N4794" s="23">
        <v>2</v>
      </c>
      <c r="W4794" s="28">
        <f t="shared" si="588"/>
        <v>8</v>
      </c>
    </row>
    <row r="4795" spans="1:23" outlineLevel="2" x14ac:dyDescent="0.25">
      <c r="A4795" s="20" t="s">
        <v>1687</v>
      </c>
      <c r="B4795" s="20">
        <v>480</v>
      </c>
      <c r="C4795" s="20" t="s">
        <v>208</v>
      </c>
      <c r="D4795" s="20">
        <v>518</v>
      </c>
      <c r="E4795" s="20" t="s">
        <v>214</v>
      </c>
      <c r="F4795" s="20">
        <v>519</v>
      </c>
      <c r="G4795" s="20" t="s">
        <v>823</v>
      </c>
      <c r="T4795" s="23">
        <v>3</v>
      </c>
      <c r="U4795" s="23">
        <v>2</v>
      </c>
      <c r="V4795" s="23">
        <v>3</v>
      </c>
      <c r="W4795" s="28">
        <f t="shared" si="588"/>
        <v>8</v>
      </c>
    </row>
    <row r="4796" spans="1:23" outlineLevel="2" x14ac:dyDescent="0.25">
      <c r="A4796" s="20" t="s">
        <v>1687</v>
      </c>
      <c r="B4796" s="20">
        <v>480</v>
      </c>
      <c r="C4796" s="20" t="s">
        <v>208</v>
      </c>
      <c r="D4796" s="20">
        <v>518</v>
      </c>
      <c r="E4796" s="20" t="s">
        <v>214</v>
      </c>
      <c r="F4796" s="20">
        <v>520</v>
      </c>
      <c r="G4796" s="20" t="s">
        <v>824</v>
      </c>
      <c r="Q4796" s="23">
        <v>2</v>
      </c>
      <c r="R4796" s="23">
        <v>3</v>
      </c>
      <c r="W4796" s="28">
        <f t="shared" si="588"/>
        <v>5</v>
      </c>
    </row>
    <row r="4797" spans="1:23" outlineLevel="1" x14ac:dyDescent="0.25">
      <c r="A4797" s="24" t="s">
        <v>2245</v>
      </c>
      <c r="B4797" s="25"/>
      <c r="C4797" s="25"/>
      <c r="D4797" s="25"/>
      <c r="E4797" s="25"/>
      <c r="F4797" s="25"/>
      <c r="G4797" s="25"/>
      <c r="H4797" s="26">
        <f t="shared" ref="H4797:W4797" si="591">SUBTOTAL(9,H4775:H4796)</f>
        <v>79</v>
      </c>
      <c r="I4797" s="26">
        <f t="shared" si="591"/>
        <v>2</v>
      </c>
      <c r="J4797" s="26">
        <f t="shared" si="591"/>
        <v>156</v>
      </c>
      <c r="K4797" s="26">
        <f t="shared" si="591"/>
        <v>137</v>
      </c>
      <c r="L4797" s="26">
        <f t="shared" si="591"/>
        <v>142</v>
      </c>
      <c r="M4797" s="26">
        <f t="shared" si="591"/>
        <v>125</v>
      </c>
      <c r="N4797" s="26">
        <f t="shared" si="591"/>
        <v>136</v>
      </c>
      <c r="O4797" s="26">
        <f t="shared" si="591"/>
        <v>144</v>
      </c>
      <c r="P4797" s="26">
        <f t="shared" si="591"/>
        <v>120</v>
      </c>
      <c r="Q4797" s="26">
        <f t="shared" si="591"/>
        <v>125</v>
      </c>
      <c r="R4797" s="26">
        <f t="shared" si="591"/>
        <v>117</v>
      </c>
      <c r="S4797" s="26">
        <f t="shared" si="591"/>
        <v>133</v>
      </c>
      <c r="T4797" s="26">
        <f t="shared" si="591"/>
        <v>145</v>
      </c>
      <c r="U4797" s="26">
        <f t="shared" si="591"/>
        <v>120</v>
      </c>
      <c r="V4797" s="26">
        <f t="shared" si="591"/>
        <v>137</v>
      </c>
      <c r="W4797" s="28">
        <f t="shared" si="591"/>
        <v>1818</v>
      </c>
    </row>
    <row r="4798" spans="1:23" outlineLevel="2" x14ac:dyDescent="0.25">
      <c r="A4798" s="20" t="s">
        <v>1688</v>
      </c>
      <c r="B4798" s="20">
        <v>1467</v>
      </c>
      <c r="C4798" s="20" t="s">
        <v>154</v>
      </c>
      <c r="D4798" s="20">
        <v>180</v>
      </c>
      <c r="E4798" s="20" t="s">
        <v>62</v>
      </c>
      <c r="F4798" s="20">
        <v>181</v>
      </c>
      <c r="G4798" s="20" t="s">
        <v>345</v>
      </c>
      <c r="H4798" s="23">
        <v>1</v>
      </c>
      <c r="W4798" s="28">
        <f t="shared" si="588"/>
        <v>1</v>
      </c>
    </row>
    <row r="4799" spans="1:23" outlineLevel="2" x14ac:dyDescent="0.25">
      <c r="A4799" s="20" t="s">
        <v>1688</v>
      </c>
      <c r="B4799" s="20">
        <v>1467</v>
      </c>
      <c r="C4799" s="20" t="s">
        <v>154</v>
      </c>
      <c r="D4799" s="20">
        <v>1445</v>
      </c>
      <c r="E4799" s="20" t="s">
        <v>120</v>
      </c>
      <c r="F4799" s="20">
        <v>307</v>
      </c>
      <c r="G4799" s="20" t="s">
        <v>447</v>
      </c>
      <c r="K4799" s="23">
        <v>1</v>
      </c>
      <c r="W4799" s="28">
        <f t="shared" si="588"/>
        <v>1</v>
      </c>
    </row>
    <row r="4800" spans="1:23" outlineLevel="2" x14ac:dyDescent="0.25">
      <c r="A4800" s="20" t="s">
        <v>1688</v>
      </c>
      <c r="B4800" s="20">
        <v>1467</v>
      </c>
      <c r="C4800" s="20" t="s">
        <v>154</v>
      </c>
      <c r="D4800" s="20">
        <v>1445</v>
      </c>
      <c r="E4800" s="20" t="s">
        <v>120</v>
      </c>
      <c r="F4800" s="20">
        <v>309</v>
      </c>
      <c r="G4800" s="20" t="s">
        <v>450</v>
      </c>
      <c r="O4800" s="23">
        <v>1</v>
      </c>
      <c r="W4800" s="28">
        <f t="shared" si="588"/>
        <v>1</v>
      </c>
    </row>
    <row r="4801" spans="1:23" outlineLevel="2" x14ac:dyDescent="0.25">
      <c r="A4801" s="20" t="s">
        <v>1688</v>
      </c>
      <c r="B4801" s="20">
        <v>1467</v>
      </c>
      <c r="C4801" s="20" t="s">
        <v>154</v>
      </c>
      <c r="D4801" s="20">
        <v>1508</v>
      </c>
      <c r="E4801" s="20" t="s">
        <v>127</v>
      </c>
      <c r="F4801" s="20">
        <v>609</v>
      </c>
      <c r="G4801" s="20" t="s">
        <v>486</v>
      </c>
      <c r="U4801" s="23">
        <v>1</v>
      </c>
      <c r="W4801" s="28">
        <f t="shared" si="588"/>
        <v>1</v>
      </c>
    </row>
    <row r="4802" spans="1:23" outlineLevel="2" x14ac:dyDescent="0.25">
      <c r="A4802" s="20" t="s">
        <v>1688</v>
      </c>
      <c r="B4802" s="20">
        <v>1467</v>
      </c>
      <c r="C4802" s="20" t="s">
        <v>154</v>
      </c>
      <c r="D4802" s="20">
        <v>1467</v>
      </c>
      <c r="E4802" s="20" t="s">
        <v>154</v>
      </c>
      <c r="F4802" s="20">
        <v>1043</v>
      </c>
      <c r="G4802" s="20" t="s">
        <v>623</v>
      </c>
      <c r="S4802" s="23">
        <v>15</v>
      </c>
      <c r="T4802" s="23">
        <v>10</v>
      </c>
      <c r="U4802" s="23">
        <v>5</v>
      </c>
      <c r="V4802" s="23">
        <v>18</v>
      </c>
      <c r="W4802" s="28">
        <f t="shared" si="588"/>
        <v>48</v>
      </c>
    </row>
    <row r="4803" spans="1:23" outlineLevel="2" x14ac:dyDescent="0.25">
      <c r="A4803" s="20" t="s">
        <v>1688</v>
      </c>
      <c r="B4803" s="20">
        <v>1467</v>
      </c>
      <c r="C4803" s="20" t="s">
        <v>154</v>
      </c>
      <c r="D4803" s="20">
        <v>1467</v>
      </c>
      <c r="E4803" s="20" t="s">
        <v>154</v>
      </c>
      <c r="F4803" s="20">
        <v>1044</v>
      </c>
      <c r="G4803" s="20" t="s">
        <v>624</v>
      </c>
      <c r="P4803" s="23">
        <v>8</v>
      </c>
      <c r="Q4803" s="23">
        <v>9</v>
      </c>
      <c r="R4803" s="23">
        <v>13</v>
      </c>
      <c r="W4803" s="28">
        <f t="shared" si="588"/>
        <v>30</v>
      </c>
    </row>
    <row r="4804" spans="1:23" outlineLevel="2" x14ac:dyDescent="0.25">
      <c r="A4804" s="20" t="s">
        <v>1688</v>
      </c>
      <c r="B4804" s="20">
        <v>1467</v>
      </c>
      <c r="C4804" s="20" t="s">
        <v>154</v>
      </c>
      <c r="D4804" s="20">
        <v>1467</v>
      </c>
      <c r="E4804" s="20" t="s">
        <v>154</v>
      </c>
      <c r="F4804" s="20">
        <v>398</v>
      </c>
      <c r="G4804" s="20" t="s">
        <v>626</v>
      </c>
      <c r="M4804" s="23">
        <v>1</v>
      </c>
      <c r="W4804" s="28">
        <f t="shared" si="588"/>
        <v>1</v>
      </c>
    </row>
    <row r="4805" spans="1:23" outlineLevel="2" x14ac:dyDescent="0.25">
      <c r="A4805" s="20" t="s">
        <v>1688</v>
      </c>
      <c r="B4805" s="20">
        <v>1467</v>
      </c>
      <c r="C4805" s="20" t="s">
        <v>154</v>
      </c>
      <c r="D4805" s="20">
        <v>1467</v>
      </c>
      <c r="E4805" s="20" t="s">
        <v>154</v>
      </c>
      <c r="F4805" s="20">
        <v>487</v>
      </c>
      <c r="G4805" s="20" t="s">
        <v>627</v>
      </c>
      <c r="J4805" s="23">
        <v>10</v>
      </c>
      <c r="K4805" s="23">
        <v>14</v>
      </c>
      <c r="L4805" s="23">
        <v>10</v>
      </c>
      <c r="M4805" s="23">
        <v>12</v>
      </c>
      <c r="N4805" s="23">
        <v>10</v>
      </c>
      <c r="O4805" s="23">
        <v>8</v>
      </c>
      <c r="W4805" s="28">
        <f t="shared" si="588"/>
        <v>64</v>
      </c>
    </row>
    <row r="4806" spans="1:23" outlineLevel="2" x14ac:dyDescent="0.25">
      <c r="A4806" s="20" t="s">
        <v>1688</v>
      </c>
      <c r="B4806" s="20">
        <v>1467</v>
      </c>
      <c r="C4806" s="20" t="s">
        <v>154</v>
      </c>
      <c r="D4806" s="20">
        <v>524</v>
      </c>
      <c r="E4806" s="20" t="s">
        <v>215</v>
      </c>
      <c r="F4806" s="20">
        <v>525</v>
      </c>
      <c r="G4806" s="20" t="s">
        <v>825</v>
      </c>
      <c r="O4806" s="23">
        <v>1</v>
      </c>
      <c r="W4806" s="28">
        <f t="shared" si="588"/>
        <v>1</v>
      </c>
    </row>
    <row r="4807" spans="1:23" outlineLevel="2" x14ac:dyDescent="0.25">
      <c r="A4807" s="20" t="s">
        <v>1688</v>
      </c>
      <c r="B4807" s="20">
        <v>1467</v>
      </c>
      <c r="C4807" s="20" t="s">
        <v>154</v>
      </c>
      <c r="D4807" s="20">
        <v>524</v>
      </c>
      <c r="E4807" s="20" t="s">
        <v>215</v>
      </c>
      <c r="F4807" s="20">
        <v>526</v>
      </c>
      <c r="G4807" s="20" t="s">
        <v>826</v>
      </c>
      <c r="T4807" s="23">
        <v>1</v>
      </c>
      <c r="V4807" s="23">
        <v>2</v>
      </c>
      <c r="W4807" s="28">
        <f t="shared" si="588"/>
        <v>3</v>
      </c>
    </row>
    <row r="4808" spans="1:23" outlineLevel="1" x14ac:dyDescent="0.25">
      <c r="A4808" s="24" t="s">
        <v>2246</v>
      </c>
      <c r="B4808" s="25"/>
      <c r="C4808" s="25"/>
      <c r="D4808" s="25"/>
      <c r="E4808" s="25"/>
      <c r="F4808" s="25"/>
      <c r="G4808" s="25"/>
      <c r="H4808" s="26">
        <f t="shared" ref="H4808:W4808" si="592">SUBTOTAL(9,H4798:H4807)</f>
        <v>1</v>
      </c>
      <c r="I4808" s="26">
        <f t="shared" si="592"/>
        <v>0</v>
      </c>
      <c r="J4808" s="26">
        <f t="shared" si="592"/>
        <v>10</v>
      </c>
      <c r="K4808" s="26">
        <f t="shared" si="592"/>
        <v>15</v>
      </c>
      <c r="L4808" s="26">
        <f t="shared" si="592"/>
        <v>10</v>
      </c>
      <c r="M4808" s="26">
        <f t="shared" si="592"/>
        <v>13</v>
      </c>
      <c r="N4808" s="26">
        <f t="shared" si="592"/>
        <v>10</v>
      </c>
      <c r="O4808" s="26">
        <f t="shared" si="592"/>
        <v>10</v>
      </c>
      <c r="P4808" s="26">
        <f t="shared" si="592"/>
        <v>8</v>
      </c>
      <c r="Q4808" s="26">
        <f t="shared" si="592"/>
        <v>9</v>
      </c>
      <c r="R4808" s="26">
        <f t="shared" si="592"/>
        <v>13</v>
      </c>
      <c r="S4808" s="26">
        <f t="shared" si="592"/>
        <v>15</v>
      </c>
      <c r="T4808" s="26">
        <f t="shared" si="592"/>
        <v>11</v>
      </c>
      <c r="U4808" s="26">
        <f t="shared" si="592"/>
        <v>6</v>
      </c>
      <c r="V4808" s="26">
        <f t="shared" si="592"/>
        <v>20</v>
      </c>
      <c r="W4808" s="28">
        <f t="shared" si="592"/>
        <v>151</v>
      </c>
    </row>
    <row r="4809" spans="1:23" outlineLevel="2" x14ac:dyDescent="0.25">
      <c r="A4809" s="20" t="s">
        <v>1689</v>
      </c>
      <c r="B4809" s="20">
        <v>713</v>
      </c>
      <c r="C4809" s="20" t="s">
        <v>147</v>
      </c>
      <c r="D4809" s="20">
        <v>1197</v>
      </c>
      <c r="E4809" s="20" t="s">
        <v>239</v>
      </c>
      <c r="F4809" s="20">
        <v>1198</v>
      </c>
      <c r="G4809" s="20" t="s">
        <v>239</v>
      </c>
      <c r="S4809" s="23">
        <v>1</v>
      </c>
      <c r="T4809" s="23">
        <v>1</v>
      </c>
      <c r="U4809" s="23">
        <v>1</v>
      </c>
      <c r="V4809" s="23">
        <v>2</v>
      </c>
      <c r="W4809" s="28">
        <f t="shared" si="588"/>
        <v>5</v>
      </c>
    </row>
    <row r="4810" spans="1:23" outlineLevel="2" x14ac:dyDescent="0.25">
      <c r="A4810" s="20" t="s">
        <v>1689</v>
      </c>
      <c r="B4810" s="20">
        <v>713</v>
      </c>
      <c r="C4810" s="20" t="s">
        <v>147</v>
      </c>
      <c r="D4810" s="20">
        <v>713</v>
      </c>
      <c r="E4810" s="20" t="s">
        <v>147</v>
      </c>
      <c r="F4810" s="20">
        <v>716</v>
      </c>
      <c r="G4810" s="20" t="s">
        <v>600</v>
      </c>
      <c r="J4810" s="23">
        <v>2</v>
      </c>
      <c r="K4810" s="23">
        <v>1</v>
      </c>
      <c r="W4810" s="28">
        <f t="shared" si="588"/>
        <v>3</v>
      </c>
    </row>
    <row r="4811" spans="1:23" outlineLevel="2" x14ac:dyDescent="0.25">
      <c r="A4811" s="20" t="s">
        <v>1689</v>
      </c>
      <c r="B4811" s="20">
        <v>713</v>
      </c>
      <c r="C4811" s="20" t="s">
        <v>147</v>
      </c>
      <c r="D4811" s="20">
        <v>713</v>
      </c>
      <c r="E4811" s="20" t="s">
        <v>147</v>
      </c>
      <c r="F4811" s="20">
        <v>714</v>
      </c>
      <c r="G4811" s="20" t="s">
        <v>601</v>
      </c>
      <c r="R4811" s="23">
        <v>3</v>
      </c>
      <c r="W4811" s="28">
        <f t="shared" si="588"/>
        <v>3</v>
      </c>
    </row>
    <row r="4812" spans="1:23" outlineLevel="1" x14ac:dyDescent="0.25">
      <c r="A4812" s="24" t="s">
        <v>2247</v>
      </c>
      <c r="B4812" s="25"/>
      <c r="C4812" s="25"/>
      <c r="D4812" s="25"/>
      <c r="E4812" s="25"/>
      <c r="F4812" s="25"/>
      <c r="G4812" s="25"/>
      <c r="H4812" s="26">
        <f t="shared" ref="H4812:W4812" si="593">SUBTOTAL(9,H4809:H4811)</f>
        <v>0</v>
      </c>
      <c r="I4812" s="26">
        <f t="shared" si="593"/>
        <v>0</v>
      </c>
      <c r="J4812" s="26">
        <f t="shared" si="593"/>
        <v>2</v>
      </c>
      <c r="K4812" s="26">
        <f t="shared" si="593"/>
        <v>1</v>
      </c>
      <c r="L4812" s="26">
        <f t="shared" si="593"/>
        <v>0</v>
      </c>
      <c r="M4812" s="26">
        <f t="shared" si="593"/>
        <v>0</v>
      </c>
      <c r="N4812" s="26">
        <f t="shared" si="593"/>
        <v>0</v>
      </c>
      <c r="O4812" s="26">
        <f t="shared" si="593"/>
        <v>0</v>
      </c>
      <c r="P4812" s="26">
        <f t="shared" si="593"/>
        <v>0</v>
      </c>
      <c r="Q4812" s="26">
        <f t="shared" si="593"/>
        <v>0</v>
      </c>
      <c r="R4812" s="26">
        <f t="shared" si="593"/>
        <v>3</v>
      </c>
      <c r="S4812" s="26">
        <f t="shared" si="593"/>
        <v>1</v>
      </c>
      <c r="T4812" s="26">
        <f t="shared" si="593"/>
        <v>1</v>
      </c>
      <c r="U4812" s="26">
        <f t="shared" si="593"/>
        <v>1</v>
      </c>
      <c r="V4812" s="26">
        <f t="shared" si="593"/>
        <v>2</v>
      </c>
      <c r="W4812" s="28">
        <f t="shared" si="593"/>
        <v>11</v>
      </c>
    </row>
    <row r="4813" spans="1:23" outlineLevel="2" x14ac:dyDescent="0.25">
      <c r="A4813" s="20" t="s">
        <v>1690</v>
      </c>
      <c r="B4813" s="20">
        <v>1508</v>
      </c>
      <c r="C4813" s="20" t="s">
        <v>127</v>
      </c>
      <c r="D4813" s="20">
        <v>1508</v>
      </c>
      <c r="E4813" s="20" t="s">
        <v>127</v>
      </c>
      <c r="F4813" s="20">
        <v>615</v>
      </c>
      <c r="G4813" s="20" t="s">
        <v>482</v>
      </c>
      <c r="L4813" s="23">
        <v>1</v>
      </c>
      <c r="M4813" s="23">
        <v>4</v>
      </c>
      <c r="N4813" s="23">
        <v>2</v>
      </c>
      <c r="O4813" s="23">
        <v>3</v>
      </c>
      <c r="W4813" s="28">
        <f t="shared" si="588"/>
        <v>10</v>
      </c>
    </row>
    <row r="4814" spans="1:23" outlineLevel="2" x14ac:dyDescent="0.25">
      <c r="A4814" s="20" t="s">
        <v>1690</v>
      </c>
      <c r="B4814" s="20">
        <v>1508</v>
      </c>
      <c r="C4814" s="20" t="s">
        <v>127</v>
      </c>
      <c r="D4814" s="20">
        <v>1508</v>
      </c>
      <c r="E4814" s="20" t="s">
        <v>127</v>
      </c>
      <c r="F4814" s="20">
        <v>614</v>
      </c>
      <c r="G4814" s="20" t="s">
        <v>485</v>
      </c>
      <c r="H4814" s="23">
        <v>5</v>
      </c>
      <c r="J4814" s="23">
        <v>2</v>
      </c>
      <c r="K4814" s="23">
        <v>3</v>
      </c>
      <c r="W4814" s="28">
        <f t="shared" si="588"/>
        <v>10</v>
      </c>
    </row>
    <row r="4815" spans="1:23" outlineLevel="2" x14ac:dyDescent="0.25">
      <c r="A4815" s="20" t="s">
        <v>1690</v>
      </c>
      <c r="B4815" s="20">
        <v>1508</v>
      </c>
      <c r="C4815" s="20" t="s">
        <v>127</v>
      </c>
      <c r="D4815" s="20">
        <v>1508</v>
      </c>
      <c r="E4815" s="20" t="s">
        <v>127</v>
      </c>
      <c r="F4815" s="20">
        <v>609</v>
      </c>
      <c r="G4815" s="20" t="s">
        <v>486</v>
      </c>
      <c r="S4815" s="23">
        <v>1</v>
      </c>
      <c r="T4815" s="23">
        <v>1</v>
      </c>
      <c r="U4815" s="23">
        <v>2</v>
      </c>
      <c r="V4815" s="23">
        <v>2</v>
      </c>
      <c r="W4815" s="28">
        <f t="shared" si="588"/>
        <v>6</v>
      </c>
    </row>
    <row r="4816" spans="1:23" outlineLevel="2" x14ac:dyDescent="0.25">
      <c r="A4816" s="20" t="s">
        <v>1690</v>
      </c>
      <c r="B4816" s="20">
        <v>1508</v>
      </c>
      <c r="C4816" s="20" t="s">
        <v>127</v>
      </c>
      <c r="D4816" s="20">
        <v>1508</v>
      </c>
      <c r="E4816" s="20" t="s">
        <v>127</v>
      </c>
      <c r="F4816" s="20">
        <v>608</v>
      </c>
      <c r="G4816" s="20" t="s">
        <v>487</v>
      </c>
      <c r="R4816" s="23">
        <v>1</v>
      </c>
      <c r="W4816" s="28">
        <f t="shared" si="588"/>
        <v>1</v>
      </c>
    </row>
    <row r="4817" spans="1:23" outlineLevel="2" x14ac:dyDescent="0.25">
      <c r="A4817" s="20" t="s">
        <v>1690</v>
      </c>
      <c r="B4817" s="20">
        <v>1508</v>
      </c>
      <c r="C4817" s="20" t="s">
        <v>127</v>
      </c>
      <c r="D4817" s="20">
        <v>1450</v>
      </c>
      <c r="E4817" s="20" t="s">
        <v>128</v>
      </c>
      <c r="F4817" s="20">
        <v>670</v>
      </c>
      <c r="G4817" s="20" t="s">
        <v>491</v>
      </c>
      <c r="U4817" s="23">
        <v>1</v>
      </c>
      <c r="W4817" s="28">
        <f t="shared" si="588"/>
        <v>1</v>
      </c>
    </row>
    <row r="4818" spans="1:23" outlineLevel="2" x14ac:dyDescent="0.25">
      <c r="A4818" s="20" t="s">
        <v>1690</v>
      </c>
      <c r="B4818" s="20">
        <v>1508</v>
      </c>
      <c r="C4818" s="20" t="s">
        <v>127</v>
      </c>
      <c r="D4818" s="20">
        <v>1450</v>
      </c>
      <c r="E4818" s="20" t="s">
        <v>128</v>
      </c>
      <c r="F4818" s="20">
        <v>787</v>
      </c>
      <c r="G4818" s="20" t="s">
        <v>494</v>
      </c>
      <c r="U4818" s="23">
        <v>1</v>
      </c>
      <c r="W4818" s="28">
        <f t="shared" ref="W4818:W4888" si="594">SUM(H4818:V4818)</f>
        <v>1</v>
      </c>
    </row>
    <row r="4819" spans="1:23" outlineLevel="2" x14ac:dyDescent="0.25">
      <c r="A4819" s="20" t="s">
        <v>1690</v>
      </c>
      <c r="B4819" s="20">
        <v>1508</v>
      </c>
      <c r="C4819" s="20" t="s">
        <v>127</v>
      </c>
      <c r="D4819" s="20">
        <v>1498</v>
      </c>
      <c r="E4819" s="20" t="s">
        <v>181</v>
      </c>
      <c r="F4819" s="20">
        <v>1652</v>
      </c>
      <c r="G4819" s="20" t="s">
        <v>739</v>
      </c>
      <c r="U4819" s="23">
        <v>1</v>
      </c>
      <c r="W4819" s="28">
        <f t="shared" si="594"/>
        <v>1</v>
      </c>
    </row>
    <row r="4820" spans="1:23" outlineLevel="1" x14ac:dyDescent="0.25">
      <c r="A4820" s="24" t="s">
        <v>2248</v>
      </c>
      <c r="B4820" s="25"/>
      <c r="C4820" s="25"/>
      <c r="D4820" s="25"/>
      <c r="E4820" s="25"/>
      <c r="F4820" s="25"/>
      <c r="G4820" s="25"/>
      <c r="H4820" s="26">
        <f t="shared" ref="H4820:W4820" si="595">SUBTOTAL(9,H4813:H4819)</f>
        <v>5</v>
      </c>
      <c r="I4820" s="26">
        <f t="shared" si="595"/>
        <v>0</v>
      </c>
      <c r="J4820" s="26">
        <f t="shared" si="595"/>
        <v>2</v>
      </c>
      <c r="K4820" s="26">
        <f t="shared" si="595"/>
        <v>3</v>
      </c>
      <c r="L4820" s="26">
        <f t="shared" si="595"/>
        <v>1</v>
      </c>
      <c r="M4820" s="26">
        <f t="shared" si="595"/>
        <v>4</v>
      </c>
      <c r="N4820" s="26">
        <f t="shared" si="595"/>
        <v>2</v>
      </c>
      <c r="O4820" s="26">
        <f t="shared" si="595"/>
        <v>3</v>
      </c>
      <c r="P4820" s="26">
        <f t="shared" si="595"/>
        <v>0</v>
      </c>
      <c r="Q4820" s="26">
        <f t="shared" si="595"/>
        <v>0</v>
      </c>
      <c r="R4820" s="26">
        <f t="shared" si="595"/>
        <v>1</v>
      </c>
      <c r="S4820" s="26">
        <f t="shared" si="595"/>
        <v>1</v>
      </c>
      <c r="T4820" s="26">
        <f t="shared" si="595"/>
        <v>1</v>
      </c>
      <c r="U4820" s="26">
        <f t="shared" si="595"/>
        <v>5</v>
      </c>
      <c r="V4820" s="26">
        <f t="shared" si="595"/>
        <v>2</v>
      </c>
      <c r="W4820" s="28">
        <f t="shared" si="595"/>
        <v>30</v>
      </c>
    </row>
    <row r="4821" spans="1:23" outlineLevel="2" x14ac:dyDescent="0.25">
      <c r="A4821" s="20" t="s">
        <v>1691</v>
      </c>
      <c r="B4821" s="20">
        <v>570</v>
      </c>
      <c r="C4821" s="20" t="s">
        <v>186</v>
      </c>
      <c r="D4821" s="20">
        <v>217</v>
      </c>
      <c r="E4821" s="20" t="s">
        <v>73</v>
      </c>
      <c r="F4821" s="20">
        <v>218</v>
      </c>
      <c r="G4821" s="20" t="s">
        <v>360</v>
      </c>
      <c r="O4821" s="23">
        <v>1</v>
      </c>
      <c r="W4821" s="28">
        <f t="shared" si="594"/>
        <v>1</v>
      </c>
    </row>
    <row r="4822" spans="1:23" outlineLevel="2" x14ac:dyDescent="0.25">
      <c r="A4822" s="20" t="s">
        <v>1691</v>
      </c>
      <c r="B4822" s="20">
        <v>570</v>
      </c>
      <c r="C4822" s="20" t="s">
        <v>186</v>
      </c>
      <c r="D4822" s="20">
        <v>1223</v>
      </c>
      <c r="E4822" s="20" t="s">
        <v>241</v>
      </c>
      <c r="F4822" s="20">
        <v>1224</v>
      </c>
      <c r="G4822" s="20" t="s">
        <v>241</v>
      </c>
      <c r="S4822" s="23">
        <v>1</v>
      </c>
      <c r="W4822" s="28">
        <f t="shared" si="594"/>
        <v>1</v>
      </c>
    </row>
    <row r="4823" spans="1:23" outlineLevel="2" x14ac:dyDescent="0.25">
      <c r="A4823" s="20" t="s">
        <v>1691</v>
      </c>
      <c r="B4823" s="20">
        <v>570</v>
      </c>
      <c r="C4823" s="20" t="s">
        <v>186</v>
      </c>
      <c r="D4823" s="20">
        <v>1739</v>
      </c>
      <c r="E4823" s="20" t="s">
        <v>96</v>
      </c>
      <c r="F4823" s="20">
        <v>1715</v>
      </c>
      <c r="G4823" s="20" t="s">
        <v>96</v>
      </c>
      <c r="S4823" s="23">
        <v>1</v>
      </c>
      <c r="W4823" s="28">
        <f t="shared" si="594"/>
        <v>1</v>
      </c>
    </row>
    <row r="4824" spans="1:23" outlineLevel="2" x14ac:dyDescent="0.25">
      <c r="A4824" s="20" t="s">
        <v>1691</v>
      </c>
      <c r="B4824" s="20">
        <v>570</v>
      </c>
      <c r="C4824" s="20" t="s">
        <v>186</v>
      </c>
      <c r="D4824" s="20">
        <v>976</v>
      </c>
      <c r="E4824" s="20" t="s">
        <v>182</v>
      </c>
      <c r="F4824" s="20">
        <v>983</v>
      </c>
      <c r="G4824" s="20" t="s">
        <v>741</v>
      </c>
      <c r="Q4824" s="23">
        <v>1</v>
      </c>
      <c r="W4824" s="28">
        <f t="shared" si="594"/>
        <v>1</v>
      </c>
    </row>
    <row r="4825" spans="1:23" outlineLevel="2" x14ac:dyDescent="0.25">
      <c r="A4825" s="20" t="s">
        <v>1691</v>
      </c>
      <c r="B4825" s="20">
        <v>570</v>
      </c>
      <c r="C4825" s="20" t="s">
        <v>186</v>
      </c>
      <c r="D4825" s="20">
        <v>570</v>
      </c>
      <c r="E4825" s="20" t="s">
        <v>186</v>
      </c>
      <c r="F4825" s="20">
        <v>579</v>
      </c>
      <c r="G4825" s="20" t="s">
        <v>758</v>
      </c>
      <c r="J4825" s="23">
        <v>1</v>
      </c>
      <c r="K4825" s="23">
        <v>1</v>
      </c>
      <c r="L4825" s="23">
        <v>2</v>
      </c>
      <c r="N4825" s="23">
        <v>2</v>
      </c>
      <c r="O4825" s="23">
        <v>3</v>
      </c>
      <c r="P4825" s="23">
        <v>3</v>
      </c>
      <c r="W4825" s="28">
        <f t="shared" si="594"/>
        <v>12</v>
      </c>
    </row>
    <row r="4826" spans="1:23" outlineLevel="2" x14ac:dyDescent="0.25">
      <c r="A4826" s="20" t="s">
        <v>1691</v>
      </c>
      <c r="B4826" s="20">
        <v>570</v>
      </c>
      <c r="C4826" s="20" t="s">
        <v>186</v>
      </c>
      <c r="D4826" s="20">
        <v>570</v>
      </c>
      <c r="E4826" s="20" t="s">
        <v>186</v>
      </c>
      <c r="F4826" s="20">
        <v>578</v>
      </c>
      <c r="G4826" s="20" t="s">
        <v>759</v>
      </c>
      <c r="R4826" s="23">
        <v>2</v>
      </c>
      <c r="T4826" s="23">
        <v>2</v>
      </c>
      <c r="V4826" s="23">
        <v>2</v>
      </c>
      <c r="W4826" s="28">
        <f t="shared" si="594"/>
        <v>6</v>
      </c>
    </row>
    <row r="4827" spans="1:23" outlineLevel="1" x14ac:dyDescent="0.25">
      <c r="A4827" s="24" t="s">
        <v>2249</v>
      </c>
      <c r="B4827" s="25"/>
      <c r="C4827" s="25"/>
      <c r="D4827" s="25"/>
      <c r="E4827" s="25"/>
      <c r="F4827" s="25"/>
      <c r="G4827" s="25"/>
      <c r="H4827" s="26">
        <f t="shared" ref="H4827:W4827" si="596">SUBTOTAL(9,H4821:H4826)</f>
        <v>0</v>
      </c>
      <c r="I4827" s="26">
        <f t="shared" si="596"/>
        <v>0</v>
      </c>
      <c r="J4827" s="26">
        <f t="shared" si="596"/>
        <v>1</v>
      </c>
      <c r="K4827" s="26">
        <f t="shared" si="596"/>
        <v>1</v>
      </c>
      <c r="L4827" s="26">
        <f t="shared" si="596"/>
        <v>2</v>
      </c>
      <c r="M4827" s="26">
        <f t="shared" si="596"/>
        <v>0</v>
      </c>
      <c r="N4827" s="26">
        <f t="shared" si="596"/>
        <v>2</v>
      </c>
      <c r="O4827" s="26">
        <f t="shared" si="596"/>
        <v>4</v>
      </c>
      <c r="P4827" s="26">
        <f t="shared" si="596"/>
        <v>3</v>
      </c>
      <c r="Q4827" s="26">
        <f t="shared" si="596"/>
        <v>1</v>
      </c>
      <c r="R4827" s="26">
        <f t="shared" si="596"/>
        <v>2</v>
      </c>
      <c r="S4827" s="26">
        <f t="shared" si="596"/>
        <v>2</v>
      </c>
      <c r="T4827" s="26">
        <f t="shared" si="596"/>
        <v>2</v>
      </c>
      <c r="U4827" s="26">
        <f t="shared" si="596"/>
        <v>0</v>
      </c>
      <c r="V4827" s="26">
        <f t="shared" si="596"/>
        <v>2</v>
      </c>
      <c r="W4827" s="28">
        <f t="shared" si="596"/>
        <v>22</v>
      </c>
    </row>
    <row r="4828" spans="1:23" outlineLevel="2" x14ac:dyDescent="0.25">
      <c r="A4828" s="20" t="s">
        <v>1692</v>
      </c>
      <c r="B4828" s="20">
        <v>1060</v>
      </c>
      <c r="C4828" s="20" t="s">
        <v>209</v>
      </c>
      <c r="D4828" s="20">
        <v>1630</v>
      </c>
      <c r="E4828" s="20" t="s">
        <v>29</v>
      </c>
      <c r="F4828" s="20">
        <v>1648</v>
      </c>
      <c r="G4828" s="20" t="s">
        <v>292</v>
      </c>
      <c r="U4828" s="23">
        <v>1</v>
      </c>
      <c r="W4828" s="28">
        <f t="shared" si="594"/>
        <v>1</v>
      </c>
    </row>
    <row r="4829" spans="1:23" outlineLevel="2" x14ac:dyDescent="0.25">
      <c r="A4829" s="20" t="s">
        <v>1692</v>
      </c>
      <c r="B4829" s="20">
        <v>1060</v>
      </c>
      <c r="C4829" s="20" t="s">
        <v>209</v>
      </c>
      <c r="D4829" s="20">
        <v>65</v>
      </c>
      <c r="E4829" s="20" t="s">
        <v>31</v>
      </c>
      <c r="F4829" s="20">
        <v>66</v>
      </c>
      <c r="G4829" s="20" t="s">
        <v>294</v>
      </c>
      <c r="U4829" s="23">
        <v>1</v>
      </c>
      <c r="W4829" s="28">
        <f t="shared" si="594"/>
        <v>1</v>
      </c>
    </row>
    <row r="4830" spans="1:23" outlineLevel="2" x14ac:dyDescent="0.25">
      <c r="A4830" s="20" t="s">
        <v>1692</v>
      </c>
      <c r="B4830" s="20">
        <v>1060</v>
      </c>
      <c r="C4830" s="20" t="s">
        <v>209</v>
      </c>
      <c r="D4830" s="20">
        <v>1672</v>
      </c>
      <c r="E4830" s="20" t="s">
        <v>94</v>
      </c>
      <c r="F4830" s="20">
        <v>1673</v>
      </c>
      <c r="G4830" s="20" t="s">
        <v>94</v>
      </c>
      <c r="R4830" s="23">
        <v>1</v>
      </c>
      <c r="S4830" s="23">
        <v>1</v>
      </c>
      <c r="W4830" s="28">
        <f t="shared" si="594"/>
        <v>2</v>
      </c>
    </row>
    <row r="4831" spans="1:23" outlineLevel="2" x14ac:dyDescent="0.25">
      <c r="A4831" s="20" t="s">
        <v>1692</v>
      </c>
      <c r="B4831" s="20">
        <v>1060</v>
      </c>
      <c r="C4831" s="20" t="s">
        <v>209</v>
      </c>
      <c r="D4831" s="20">
        <v>1460</v>
      </c>
      <c r="E4831" s="20" t="s">
        <v>139</v>
      </c>
      <c r="F4831" s="20">
        <v>968</v>
      </c>
      <c r="G4831" s="20" t="s">
        <v>565</v>
      </c>
      <c r="J4831" s="23">
        <v>1</v>
      </c>
      <c r="L4831" s="23">
        <v>1</v>
      </c>
      <c r="W4831" s="28">
        <f t="shared" si="594"/>
        <v>2</v>
      </c>
    </row>
    <row r="4832" spans="1:23" outlineLevel="2" x14ac:dyDescent="0.25">
      <c r="A4832" s="20" t="s">
        <v>1692</v>
      </c>
      <c r="B4832" s="20">
        <v>1060</v>
      </c>
      <c r="C4832" s="20" t="s">
        <v>209</v>
      </c>
      <c r="D4832" s="20">
        <v>1460</v>
      </c>
      <c r="E4832" s="20" t="s">
        <v>139</v>
      </c>
      <c r="F4832" s="20">
        <v>966</v>
      </c>
      <c r="G4832" s="20" t="s">
        <v>568</v>
      </c>
      <c r="R4832" s="23">
        <v>2</v>
      </c>
      <c r="W4832" s="28">
        <f t="shared" si="594"/>
        <v>2</v>
      </c>
    </row>
    <row r="4833" spans="1:23" outlineLevel="2" x14ac:dyDescent="0.25">
      <c r="A4833" s="20" t="s">
        <v>1692</v>
      </c>
      <c r="B4833" s="20">
        <v>1060</v>
      </c>
      <c r="C4833" s="20" t="s">
        <v>209</v>
      </c>
      <c r="D4833" s="20">
        <v>888</v>
      </c>
      <c r="E4833" s="20" t="s">
        <v>168</v>
      </c>
      <c r="F4833" s="20">
        <v>894</v>
      </c>
      <c r="G4833" s="20" t="s">
        <v>687</v>
      </c>
      <c r="S4833" s="23">
        <v>1</v>
      </c>
      <c r="W4833" s="28">
        <f t="shared" si="594"/>
        <v>1</v>
      </c>
    </row>
    <row r="4834" spans="1:23" outlineLevel="2" x14ac:dyDescent="0.25">
      <c r="A4834" s="20" t="s">
        <v>1692</v>
      </c>
      <c r="B4834" s="20">
        <v>1060</v>
      </c>
      <c r="C4834" s="20" t="s">
        <v>209</v>
      </c>
      <c r="D4834" s="20">
        <v>913</v>
      </c>
      <c r="E4834" s="20" t="s">
        <v>171</v>
      </c>
      <c r="F4834" s="20">
        <v>920</v>
      </c>
      <c r="G4834" s="20" t="s">
        <v>700</v>
      </c>
      <c r="R4834" s="23">
        <v>1</v>
      </c>
      <c r="W4834" s="28">
        <f t="shared" si="594"/>
        <v>1</v>
      </c>
    </row>
    <row r="4835" spans="1:23" outlineLevel="2" x14ac:dyDescent="0.25">
      <c r="A4835" s="20" t="s">
        <v>1692</v>
      </c>
      <c r="B4835" s="20">
        <v>1060</v>
      </c>
      <c r="C4835" s="20" t="s">
        <v>209</v>
      </c>
      <c r="D4835" s="20">
        <v>416</v>
      </c>
      <c r="E4835" s="20" t="s">
        <v>195</v>
      </c>
      <c r="F4835" s="20">
        <v>423</v>
      </c>
      <c r="G4835" s="20" t="s">
        <v>780</v>
      </c>
      <c r="U4835" s="23">
        <v>1</v>
      </c>
      <c r="W4835" s="28">
        <f t="shared" si="594"/>
        <v>1</v>
      </c>
    </row>
    <row r="4836" spans="1:23" outlineLevel="2" x14ac:dyDescent="0.25">
      <c r="A4836" s="20" t="s">
        <v>1692</v>
      </c>
      <c r="B4836" s="20">
        <v>1060</v>
      </c>
      <c r="C4836" s="20" t="s">
        <v>209</v>
      </c>
      <c r="D4836" s="20">
        <v>1189</v>
      </c>
      <c r="E4836" s="20" t="s">
        <v>249</v>
      </c>
      <c r="F4836" s="20">
        <v>1190</v>
      </c>
      <c r="G4836" s="20" t="s">
        <v>249</v>
      </c>
      <c r="U4836" s="23">
        <v>2</v>
      </c>
      <c r="W4836" s="28">
        <f t="shared" si="594"/>
        <v>2</v>
      </c>
    </row>
    <row r="4837" spans="1:23" outlineLevel="2" x14ac:dyDescent="0.25">
      <c r="A4837" s="20" t="s">
        <v>1692</v>
      </c>
      <c r="B4837" s="20">
        <v>1060</v>
      </c>
      <c r="C4837" s="20" t="s">
        <v>209</v>
      </c>
      <c r="D4837" s="20">
        <v>1231</v>
      </c>
      <c r="E4837" s="20" t="s">
        <v>254</v>
      </c>
      <c r="F4837" s="20">
        <v>1232</v>
      </c>
      <c r="G4837" s="20" t="s">
        <v>254</v>
      </c>
      <c r="R4837" s="23">
        <v>1</v>
      </c>
      <c r="W4837" s="28">
        <f t="shared" si="594"/>
        <v>1</v>
      </c>
    </row>
    <row r="4838" spans="1:23" outlineLevel="2" x14ac:dyDescent="0.25">
      <c r="A4838" s="20" t="s">
        <v>1692</v>
      </c>
      <c r="B4838" s="20">
        <v>1060</v>
      </c>
      <c r="C4838" s="20" t="s">
        <v>209</v>
      </c>
      <c r="D4838" s="20">
        <v>1060</v>
      </c>
      <c r="E4838" s="20" t="s">
        <v>209</v>
      </c>
      <c r="F4838" s="20">
        <v>1061</v>
      </c>
      <c r="G4838" s="20" t="s">
        <v>811</v>
      </c>
      <c r="I4838" s="23">
        <v>14</v>
      </c>
      <c r="J4838" s="23">
        <v>81</v>
      </c>
      <c r="K4838" s="23">
        <v>91</v>
      </c>
      <c r="L4838" s="23">
        <v>75</v>
      </c>
      <c r="M4838" s="23">
        <v>96</v>
      </c>
      <c r="N4838" s="23">
        <v>77</v>
      </c>
      <c r="W4838" s="28">
        <f t="shared" si="594"/>
        <v>434</v>
      </c>
    </row>
    <row r="4839" spans="1:23" outlineLevel="2" x14ac:dyDescent="0.25">
      <c r="A4839" s="20" t="s">
        <v>1692</v>
      </c>
      <c r="B4839" s="20">
        <v>1060</v>
      </c>
      <c r="C4839" s="20" t="s">
        <v>209</v>
      </c>
      <c r="D4839" s="20">
        <v>1060</v>
      </c>
      <c r="E4839" s="20" t="s">
        <v>209</v>
      </c>
      <c r="F4839" s="20">
        <v>1063</v>
      </c>
      <c r="G4839" s="20" t="s">
        <v>812</v>
      </c>
      <c r="S4839" s="23">
        <v>99</v>
      </c>
      <c r="T4839" s="23">
        <v>97</v>
      </c>
      <c r="U4839" s="23">
        <v>115</v>
      </c>
      <c r="V4839" s="23">
        <v>104</v>
      </c>
      <c r="W4839" s="28">
        <f t="shared" si="594"/>
        <v>415</v>
      </c>
    </row>
    <row r="4840" spans="1:23" outlineLevel="2" x14ac:dyDescent="0.25">
      <c r="A4840" s="20" t="s">
        <v>1692</v>
      </c>
      <c r="B4840" s="20">
        <v>1060</v>
      </c>
      <c r="C4840" s="20" t="s">
        <v>209</v>
      </c>
      <c r="D4840" s="20">
        <v>1060</v>
      </c>
      <c r="E4840" s="20" t="s">
        <v>209</v>
      </c>
      <c r="F4840" s="20">
        <v>1062</v>
      </c>
      <c r="G4840" s="20" t="s">
        <v>813</v>
      </c>
      <c r="O4840" s="23">
        <v>95</v>
      </c>
      <c r="P4840" s="23">
        <v>97</v>
      </c>
      <c r="Q4840" s="23">
        <v>82</v>
      </c>
      <c r="R4840" s="23">
        <v>114</v>
      </c>
      <c r="W4840" s="28">
        <f t="shared" si="594"/>
        <v>388</v>
      </c>
    </row>
    <row r="4841" spans="1:23" outlineLevel="1" x14ac:dyDescent="0.25">
      <c r="A4841" s="24" t="s">
        <v>2250</v>
      </c>
      <c r="B4841" s="25"/>
      <c r="C4841" s="25"/>
      <c r="D4841" s="25"/>
      <c r="E4841" s="25"/>
      <c r="F4841" s="25"/>
      <c r="G4841" s="25"/>
      <c r="H4841" s="26">
        <f t="shared" ref="H4841:W4841" si="597">SUBTOTAL(9,H4828:H4840)</f>
        <v>0</v>
      </c>
      <c r="I4841" s="26">
        <f t="shared" si="597"/>
        <v>14</v>
      </c>
      <c r="J4841" s="26">
        <f t="shared" si="597"/>
        <v>82</v>
      </c>
      <c r="K4841" s="26">
        <f t="shared" si="597"/>
        <v>91</v>
      </c>
      <c r="L4841" s="26">
        <f t="shared" si="597"/>
        <v>76</v>
      </c>
      <c r="M4841" s="26">
        <f t="shared" si="597"/>
        <v>96</v>
      </c>
      <c r="N4841" s="26">
        <f t="shared" si="597"/>
        <v>77</v>
      </c>
      <c r="O4841" s="26">
        <f t="shared" si="597"/>
        <v>95</v>
      </c>
      <c r="P4841" s="26">
        <f t="shared" si="597"/>
        <v>97</v>
      </c>
      <c r="Q4841" s="26">
        <f t="shared" si="597"/>
        <v>82</v>
      </c>
      <c r="R4841" s="26">
        <f t="shared" si="597"/>
        <v>119</v>
      </c>
      <c r="S4841" s="26">
        <f t="shared" si="597"/>
        <v>101</v>
      </c>
      <c r="T4841" s="26">
        <f t="shared" si="597"/>
        <v>97</v>
      </c>
      <c r="U4841" s="26">
        <f t="shared" si="597"/>
        <v>120</v>
      </c>
      <c r="V4841" s="26">
        <f t="shared" si="597"/>
        <v>104</v>
      </c>
      <c r="W4841" s="28">
        <f t="shared" si="597"/>
        <v>1251</v>
      </c>
    </row>
    <row r="4842" spans="1:23" outlineLevel="2" x14ac:dyDescent="0.25">
      <c r="A4842" s="20" t="s">
        <v>1693</v>
      </c>
      <c r="B4842" s="20">
        <v>491</v>
      </c>
      <c r="C4842" s="20" t="s">
        <v>210</v>
      </c>
      <c r="D4842" s="20">
        <v>277</v>
      </c>
      <c r="E4842" s="20" t="s">
        <v>90</v>
      </c>
      <c r="F4842" s="20">
        <v>278</v>
      </c>
      <c r="G4842" s="20" t="s">
        <v>390</v>
      </c>
      <c r="J4842" s="23">
        <v>1</v>
      </c>
      <c r="L4842" s="23">
        <v>1</v>
      </c>
      <c r="M4842" s="23">
        <v>1</v>
      </c>
      <c r="N4842" s="23">
        <v>1</v>
      </c>
      <c r="R4842" s="23">
        <v>2</v>
      </c>
      <c r="W4842" s="28">
        <f t="shared" si="594"/>
        <v>6</v>
      </c>
    </row>
    <row r="4843" spans="1:23" outlineLevel="2" x14ac:dyDescent="0.25">
      <c r="A4843" s="20" t="s">
        <v>1693</v>
      </c>
      <c r="B4843" s="20">
        <v>491</v>
      </c>
      <c r="C4843" s="20" t="s">
        <v>210</v>
      </c>
      <c r="D4843" s="20">
        <v>1156</v>
      </c>
      <c r="E4843" s="20" t="s">
        <v>251</v>
      </c>
      <c r="F4843" s="20">
        <v>1157</v>
      </c>
      <c r="G4843" s="20" t="s">
        <v>251</v>
      </c>
      <c r="T4843" s="23">
        <v>3</v>
      </c>
      <c r="W4843" s="28">
        <f t="shared" si="594"/>
        <v>3</v>
      </c>
    </row>
    <row r="4844" spans="1:23" outlineLevel="2" x14ac:dyDescent="0.25">
      <c r="A4844" s="20" t="s">
        <v>1693</v>
      </c>
      <c r="B4844" s="20">
        <v>491</v>
      </c>
      <c r="C4844" s="20" t="s">
        <v>210</v>
      </c>
      <c r="D4844" s="20">
        <v>491</v>
      </c>
      <c r="E4844" s="20" t="s">
        <v>210</v>
      </c>
      <c r="F4844" s="20">
        <v>492</v>
      </c>
      <c r="G4844" s="20" t="s">
        <v>814</v>
      </c>
      <c r="L4844" s="23">
        <v>2</v>
      </c>
      <c r="M4844" s="23">
        <v>1</v>
      </c>
      <c r="N4844" s="23">
        <v>1</v>
      </c>
      <c r="O4844" s="23">
        <v>3</v>
      </c>
      <c r="W4844" s="28">
        <f t="shared" si="594"/>
        <v>7</v>
      </c>
    </row>
    <row r="4845" spans="1:23" outlineLevel="1" x14ac:dyDescent="0.25">
      <c r="A4845" s="24" t="s">
        <v>2251</v>
      </c>
      <c r="B4845" s="25"/>
      <c r="C4845" s="25"/>
      <c r="D4845" s="25"/>
      <c r="E4845" s="25"/>
      <c r="F4845" s="25"/>
      <c r="G4845" s="25"/>
      <c r="H4845" s="26">
        <f t="shared" ref="H4845:W4845" si="598">SUBTOTAL(9,H4842:H4844)</f>
        <v>0</v>
      </c>
      <c r="I4845" s="26">
        <f t="shared" si="598"/>
        <v>0</v>
      </c>
      <c r="J4845" s="26">
        <f t="shared" si="598"/>
        <v>1</v>
      </c>
      <c r="K4845" s="26">
        <f t="shared" si="598"/>
        <v>0</v>
      </c>
      <c r="L4845" s="26">
        <f t="shared" si="598"/>
        <v>3</v>
      </c>
      <c r="M4845" s="26">
        <f t="shared" si="598"/>
        <v>2</v>
      </c>
      <c r="N4845" s="26">
        <f t="shared" si="598"/>
        <v>2</v>
      </c>
      <c r="O4845" s="26">
        <f t="shared" si="598"/>
        <v>3</v>
      </c>
      <c r="P4845" s="26">
        <f t="shared" si="598"/>
        <v>0</v>
      </c>
      <c r="Q4845" s="26">
        <f t="shared" si="598"/>
        <v>0</v>
      </c>
      <c r="R4845" s="26">
        <f t="shared" si="598"/>
        <v>2</v>
      </c>
      <c r="S4845" s="26">
        <f t="shared" si="598"/>
        <v>0</v>
      </c>
      <c r="T4845" s="26">
        <f t="shared" si="598"/>
        <v>3</v>
      </c>
      <c r="U4845" s="26">
        <f t="shared" si="598"/>
        <v>0</v>
      </c>
      <c r="V4845" s="26">
        <f t="shared" si="598"/>
        <v>0</v>
      </c>
      <c r="W4845" s="28">
        <f t="shared" si="598"/>
        <v>16</v>
      </c>
    </row>
    <row r="4846" spans="1:23" outlineLevel="2" x14ac:dyDescent="0.25">
      <c r="A4846" s="20" t="s">
        <v>1694</v>
      </c>
      <c r="B4846" s="20">
        <v>1736</v>
      </c>
      <c r="C4846" s="20" t="s">
        <v>211</v>
      </c>
      <c r="D4846" s="20">
        <v>94</v>
      </c>
      <c r="E4846" s="20" t="s">
        <v>38</v>
      </c>
      <c r="F4846" s="20">
        <v>100</v>
      </c>
      <c r="G4846" s="20" t="s">
        <v>307</v>
      </c>
      <c r="S4846" s="23">
        <v>1</v>
      </c>
      <c r="V4846" s="23">
        <v>1</v>
      </c>
      <c r="W4846" s="28">
        <f t="shared" si="594"/>
        <v>2</v>
      </c>
    </row>
    <row r="4847" spans="1:23" outlineLevel="2" x14ac:dyDescent="0.25">
      <c r="A4847" s="20" t="s">
        <v>1694</v>
      </c>
      <c r="B4847" s="20">
        <v>1736</v>
      </c>
      <c r="C4847" s="20" t="s">
        <v>211</v>
      </c>
      <c r="D4847" s="20">
        <v>94</v>
      </c>
      <c r="E4847" s="20" t="s">
        <v>38</v>
      </c>
      <c r="F4847" s="20">
        <v>99</v>
      </c>
      <c r="G4847" s="20" t="s">
        <v>308</v>
      </c>
      <c r="Q4847" s="23">
        <v>1</v>
      </c>
      <c r="W4847" s="28">
        <f t="shared" si="594"/>
        <v>1</v>
      </c>
    </row>
    <row r="4848" spans="1:23" outlineLevel="2" x14ac:dyDescent="0.25">
      <c r="A4848" s="20" t="s">
        <v>1694</v>
      </c>
      <c r="B4848" s="20">
        <v>1736</v>
      </c>
      <c r="C4848" s="20" t="s">
        <v>211</v>
      </c>
      <c r="D4848" s="20">
        <v>1632</v>
      </c>
      <c r="E4848" s="20" t="s">
        <v>74</v>
      </c>
      <c r="F4848" s="20">
        <v>1650</v>
      </c>
      <c r="G4848" s="20" t="s">
        <v>74</v>
      </c>
      <c r="P4848" s="23">
        <v>3</v>
      </c>
      <c r="W4848" s="28">
        <f t="shared" si="594"/>
        <v>3</v>
      </c>
    </row>
    <row r="4849" spans="1:23" outlineLevel="2" x14ac:dyDescent="0.25">
      <c r="A4849" s="20" t="s">
        <v>1694</v>
      </c>
      <c r="B4849" s="20">
        <v>1736</v>
      </c>
      <c r="C4849" s="20" t="s">
        <v>211</v>
      </c>
      <c r="D4849" s="20">
        <v>1343</v>
      </c>
      <c r="E4849" s="20" t="s">
        <v>243</v>
      </c>
      <c r="F4849" s="20">
        <v>1344</v>
      </c>
      <c r="G4849" s="20" t="s">
        <v>243</v>
      </c>
      <c r="U4849" s="23">
        <v>1</v>
      </c>
      <c r="W4849" s="28">
        <f t="shared" si="594"/>
        <v>1</v>
      </c>
    </row>
    <row r="4850" spans="1:23" outlineLevel="2" x14ac:dyDescent="0.25">
      <c r="A4850" s="20" t="s">
        <v>1694</v>
      </c>
      <c r="B4850" s="20">
        <v>1736</v>
      </c>
      <c r="C4850" s="20" t="s">
        <v>211</v>
      </c>
      <c r="D4850" s="20">
        <v>1438</v>
      </c>
      <c r="E4850" s="20" t="s">
        <v>119</v>
      </c>
      <c r="F4850" s="20">
        <v>59</v>
      </c>
      <c r="G4850" s="20" t="s">
        <v>437</v>
      </c>
      <c r="P4850" s="23">
        <v>13</v>
      </c>
      <c r="Q4850" s="23">
        <v>8</v>
      </c>
      <c r="R4850" s="23">
        <v>11</v>
      </c>
      <c r="W4850" s="28">
        <f t="shared" si="594"/>
        <v>32</v>
      </c>
    </row>
    <row r="4851" spans="1:23" outlineLevel="2" x14ac:dyDescent="0.25">
      <c r="A4851" s="20" t="s">
        <v>1694</v>
      </c>
      <c r="B4851" s="20">
        <v>1736</v>
      </c>
      <c r="C4851" s="20" t="s">
        <v>211</v>
      </c>
      <c r="D4851" s="20">
        <v>1438</v>
      </c>
      <c r="E4851" s="20" t="s">
        <v>119</v>
      </c>
      <c r="F4851" s="20">
        <v>57</v>
      </c>
      <c r="G4851" s="20" t="s">
        <v>439</v>
      </c>
      <c r="M4851" s="23">
        <v>1</v>
      </c>
      <c r="W4851" s="28">
        <f t="shared" si="594"/>
        <v>1</v>
      </c>
    </row>
    <row r="4852" spans="1:23" outlineLevel="2" x14ac:dyDescent="0.25">
      <c r="A4852" s="20" t="s">
        <v>1694</v>
      </c>
      <c r="B4852" s="20">
        <v>1736</v>
      </c>
      <c r="C4852" s="20" t="s">
        <v>211</v>
      </c>
      <c r="D4852" s="20">
        <v>1438</v>
      </c>
      <c r="E4852" s="20" t="s">
        <v>119</v>
      </c>
      <c r="F4852" s="20">
        <v>60</v>
      </c>
      <c r="G4852" s="20" t="s">
        <v>440</v>
      </c>
      <c r="S4852" s="23">
        <v>12</v>
      </c>
      <c r="T4852" s="23">
        <v>21</v>
      </c>
      <c r="U4852" s="23">
        <v>18</v>
      </c>
      <c r="V4852" s="23">
        <v>14</v>
      </c>
      <c r="W4852" s="28">
        <f t="shared" si="594"/>
        <v>65</v>
      </c>
    </row>
    <row r="4853" spans="1:23" outlineLevel="2" x14ac:dyDescent="0.25">
      <c r="A4853" s="20" t="s">
        <v>1694</v>
      </c>
      <c r="B4853" s="20">
        <v>1736</v>
      </c>
      <c r="C4853" s="20" t="s">
        <v>211</v>
      </c>
      <c r="D4853" s="20">
        <v>1438</v>
      </c>
      <c r="E4853" s="20" t="s">
        <v>119</v>
      </c>
      <c r="F4853" s="20">
        <v>536</v>
      </c>
      <c r="G4853" s="20" t="s">
        <v>442</v>
      </c>
      <c r="N4853" s="23">
        <v>1</v>
      </c>
      <c r="P4853" s="23">
        <v>2</v>
      </c>
      <c r="Q4853" s="23">
        <v>2</v>
      </c>
      <c r="R4853" s="23">
        <v>1</v>
      </c>
      <c r="W4853" s="28">
        <f t="shared" si="594"/>
        <v>6</v>
      </c>
    </row>
    <row r="4854" spans="1:23" outlineLevel="2" x14ac:dyDescent="0.25">
      <c r="A4854" s="20" t="s">
        <v>1694</v>
      </c>
      <c r="B4854" s="20">
        <v>1736</v>
      </c>
      <c r="C4854" s="20" t="s">
        <v>211</v>
      </c>
      <c r="D4854" s="20">
        <v>1736</v>
      </c>
      <c r="E4854" s="20" t="s">
        <v>211</v>
      </c>
      <c r="F4854" s="20">
        <v>494</v>
      </c>
      <c r="G4854" s="20" t="s">
        <v>815</v>
      </c>
      <c r="H4854" s="23">
        <v>10</v>
      </c>
      <c r="J4854" s="23">
        <v>25</v>
      </c>
      <c r="K4854" s="23">
        <v>12</v>
      </c>
      <c r="L4854" s="23">
        <v>22</v>
      </c>
      <c r="M4854" s="23">
        <v>17</v>
      </c>
      <c r="N4854" s="23">
        <v>15</v>
      </c>
      <c r="O4854" s="23">
        <v>11</v>
      </c>
      <c r="W4854" s="28">
        <f t="shared" si="594"/>
        <v>112</v>
      </c>
    </row>
    <row r="4855" spans="1:23" outlineLevel="1" x14ac:dyDescent="0.25">
      <c r="A4855" s="24" t="s">
        <v>2252</v>
      </c>
      <c r="B4855" s="25"/>
      <c r="C4855" s="25"/>
      <c r="D4855" s="25"/>
      <c r="E4855" s="25"/>
      <c r="F4855" s="25"/>
      <c r="G4855" s="25"/>
      <c r="H4855" s="26">
        <f t="shared" ref="H4855:W4855" si="599">SUBTOTAL(9,H4846:H4854)</f>
        <v>10</v>
      </c>
      <c r="I4855" s="26">
        <f t="shared" si="599"/>
        <v>0</v>
      </c>
      <c r="J4855" s="26">
        <f t="shared" si="599"/>
        <v>25</v>
      </c>
      <c r="K4855" s="26">
        <f t="shared" si="599"/>
        <v>12</v>
      </c>
      <c r="L4855" s="26">
        <f t="shared" si="599"/>
        <v>22</v>
      </c>
      <c r="M4855" s="26">
        <f t="shared" si="599"/>
        <v>18</v>
      </c>
      <c r="N4855" s="26">
        <f t="shared" si="599"/>
        <v>16</v>
      </c>
      <c r="O4855" s="26">
        <f t="shared" si="599"/>
        <v>11</v>
      </c>
      <c r="P4855" s="26">
        <f t="shared" si="599"/>
        <v>18</v>
      </c>
      <c r="Q4855" s="26">
        <f t="shared" si="599"/>
        <v>11</v>
      </c>
      <c r="R4855" s="26">
        <f t="shared" si="599"/>
        <v>12</v>
      </c>
      <c r="S4855" s="26">
        <f t="shared" si="599"/>
        <v>13</v>
      </c>
      <c r="T4855" s="26">
        <f t="shared" si="599"/>
        <v>21</v>
      </c>
      <c r="U4855" s="26">
        <f t="shared" si="599"/>
        <v>19</v>
      </c>
      <c r="V4855" s="26">
        <f t="shared" si="599"/>
        <v>15</v>
      </c>
      <c r="W4855" s="28">
        <f t="shared" si="599"/>
        <v>223</v>
      </c>
    </row>
    <row r="4856" spans="1:23" outlineLevel="2" x14ac:dyDescent="0.25">
      <c r="A4856" s="20" t="s">
        <v>1695</v>
      </c>
      <c r="B4856" s="20">
        <v>617</v>
      </c>
      <c r="C4856" s="20" t="s">
        <v>129</v>
      </c>
      <c r="D4856" s="20">
        <v>1672</v>
      </c>
      <c r="E4856" s="20" t="s">
        <v>94</v>
      </c>
      <c r="F4856" s="20">
        <v>1673</v>
      </c>
      <c r="G4856" s="20" t="s">
        <v>94</v>
      </c>
      <c r="R4856" s="23">
        <v>1</v>
      </c>
      <c r="T4856" s="23">
        <v>1</v>
      </c>
      <c r="W4856" s="28">
        <f t="shared" si="594"/>
        <v>2</v>
      </c>
    </row>
    <row r="4857" spans="1:23" outlineLevel="2" x14ac:dyDescent="0.25">
      <c r="A4857" s="20" t="s">
        <v>1695</v>
      </c>
      <c r="B4857" s="20">
        <v>617</v>
      </c>
      <c r="C4857" s="20" t="s">
        <v>129</v>
      </c>
      <c r="D4857" s="20">
        <v>1739</v>
      </c>
      <c r="E4857" s="20" t="s">
        <v>96</v>
      </c>
      <c r="F4857" s="20">
        <v>1715</v>
      </c>
      <c r="G4857" s="20" t="s">
        <v>96</v>
      </c>
      <c r="R4857" s="23">
        <v>1</v>
      </c>
      <c r="W4857" s="28">
        <f t="shared" si="594"/>
        <v>1</v>
      </c>
    </row>
    <row r="4858" spans="1:23" outlineLevel="2" x14ac:dyDescent="0.25">
      <c r="A4858" s="20" t="s">
        <v>1695</v>
      </c>
      <c r="B4858" s="20">
        <v>617</v>
      </c>
      <c r="C4858" s="20" t="s">
        <v>129</v>
      </c>
      <c r="D4858" s="20">
        <v>1445</v>
      </c>
      <c r="E4858" s="20" t="s">
        <v>120</v>
      </c>
      <c r="F4858" s="20">
        <v>645</v>
      </c>
      <c r="G4858" s="20" t="s">
        <v>444</v>
      </c>
      <c r="H4858" s="23">
        <v>1</v>
      </c>
      <c r="K4858" s="23">
        <v>2</v>
      </c>
      <c r="M4858" s="23">
        <v>1</v>
      </c>
      <c r="W4858" s="28">
        <f t="shared" si="594"/>
        <v>4</v>
      </c>
    </row>
    <row r="4859" spans="1:23" outlineLevel="2" x14ac:dyDescent="0.25">
      <c r="A4859" s="20" t="s">
        <v>1695</v>
      </c>
      <c r="B4859" s="20">
        <v>617</v>
      </c>
      <c r="C4859" s="20" t="s">
        <v>129</v>
      </c>
      <c r="D4859" s="20">
        <v>1445</v>
      </c>
      <c r="E4859" s="20" t="s">
        <v>120</v>
      </c>
      <c r="F4859" s="20">
        <v>643</v>
      </c>
      <c r="G4859" s="20" t="s">
        <v>445</v>
      </c>
      <c r="S4859" s="23">
        <v>1</v>
      </c>
      <c r="U4859" s="23">
        <v>1</v>
      </c>
      <c r="W4859" s="28">
        <f t="shared" si="594"/>
        <v>2</v>
      </c>
    </row>
    <row r="4860" spans="1:23" outlineLevel="2" x14ac:dyDescent="0.25">
      <c r="A4860" s="20" t="s">
        <v>1695</v>
      </c>
      <c r="B4860" s="20">
        <v>617</v>
      </c>
      <c r="C4860" s="20" t="s">
        <v>129</v>
      </c>
      <c r="D4860" s="20">
        <v>617</v>
      </c>
      <c r="E4860" s="20" t="s">
        <v>129</v>
      </c>
      <c r="F4860" s="20">
        <v>619</v>
      </c>
      <c r="G4860" s="20" t="s">
        <v>498</v>
      </c>
      <c r="S4860" s="23">
        <v>44</v>
      </c>
      <c r="T4860" s="23">
        <v>51</v>
      </c>
      <c r="U4860" s="23">
        <v>30</v>
      </c>
      <c r="V4860" s="23">
        <v>44</v>
      </c>
      <c r="W4860" s="28">
        <f t="shared" si="594"/>
        <v>169</v>
      </c>
    </row>
    <row r="4861" spans="1:23" outlineLevel="2" x14ac:dyDescent="0.25">
      <c r="A4861" s="20" t="s">
        <v>1695</v>
      </c>
      <c r="B4861" s="20">
        <v>617</v>
      </c>
      <c r="C4861" s="20" t="s">
        <v>129</v>
      </c>
      <c r="D4861" s="20">
        <v>617</v>
      </c>
      <c r="E4861" s="20" t="s">
        <v>129</v>
      </c>
      <c r="F4861" s="20">
        <v>620</v>
      </c>
      <c r="G4861" s="20" t="s">
        <v>499</v>
      </c>
      <c r="P4861" s="23">
        <v>40</v>
      </c>
      <c r="Q4861" s="23">
        <v>52</v>
      </c>
      <c r="R4861" s="23">
        <v>39</v>
      </c>
      <c r="W4861" s="28">
        <f t="shared" si="594"/>
        <v>131</v>
      </c>
    </row>
    <row r="4862" spans="1:23" outlineLevel="2" x14ac:dyDescent="0.25">
      <c r="A4862" s="20" t="s">
        <v>1695</v>
      </c>
      <c r="B4862" s="20">
        <v>617</v>
      </c>
      <c r="C4862" s="20" t="s">
        <v>129</v>
      </c>
      <c r="D4862" s="20">
        <v>617</v>
      </c>
      <c r="E4862" s="20" t="s">
        <v>129</v>
      </c>
      <c r="F4862" s="20">
        <v>625</v>
      </c>
      <c r="G4862" s="20" t="s">
        <v>500</v>
      </c>
      <c r="H4862" s="23">
        <v>25</v>
      </c>
      <c r="I4862" s="23">
        <v>5</v>
      </c>
      <c r="J4862" s="23">
        <v>42</v>
      </c>
      <c r="K4862" s="23">
        <v>38</v>
      </c>
      <c r="L4862" s="23">
        <v>50</v>
      </c>
      <c r="M4862" s="23">
        <v>40</v>
      </c>
      <c r="N4862" s="23">
        <v>36</v>
      </c>
      <c r="O4862" s="23">
        <v>39</v>
      </c>
      <c r="W4862" s="28">
        <f t="shared" si="594"/>
        <v>275</v>
      </c>
    </row>
    <row r="4863" spans="1:23" outlineLevel="2" x14ac:dyDescent="0.25">
      <c r="A4863" s="20" t="s">
        <v>1695</v>
      </c>
      <c r="B4863" s="20">
        <v>617</v>
      </c>
      <c r="C4863" s="20" t="s">
        <v>129</v>
      </c>
      <c r="D4863" s="20">
        <v>617</v>
      </c>
      <c r="E4863" s="20" t="s">
        <v>129</v>
      </c>
      <c r="F4863" s="20">
        <v>621</v>
      </c>
      <c r="G4863" s="20" t="s">
        <v>501</v>
      </c>
      <c r="H4863" s="23">
        <v>4</v>
      </c>
      <c r="K4863" s="23">
        <v>1</v>
      </c>
      <c r="L4863" s="23">
        <v>2</v>
      </c>
      <c r="W4863" s="28">
        <f t="shared" si="594"/>
        <v>7</v>
      </c>
    </row>
    <row r="4864" spans="1:23" outlineLevel="2" x14ac:dyDescent="0.25">
      <c r="A4864" s="20" t="s">
        <v>1695</v>
      </c>
      <c r="B4864" s="20">
        <v>617</v>
      </c>
      <c r="C4864" s="20" t="s">
        <v>129</v>
      </c>
      <c r="D4864" s="20">
        <v>617</v>
      </c>
      <c r="E4864" s="20" t="s">
        <v>129</v>
      </c>
      <c r="F4864" s="20">
        <v>623</v>
      </c>
      <c r="G4864" s="20" t="s">
        <v>502</v>
      </c>
      <c r="L4864" s="23">
        <v>1</v>
      </c>
      <c r="W4864" s="28">
        <f t="shared" si="594"/>
        <v>1</v>
      </c>
    </row>
    <row r="4865" spans="1:23" outlineLevel="2" x14ac:dyDescent="0.25">
      <c r="A4865" s="20" t="s">
        <v>1695</v>
      </c>
      <c r="B4865" s="20">
        <v>617</v>
      </c>
      <c r="C4865" s="20" t="s">
        <v>129</v>
      </c>
      <c r="D4865" s="20">
        <v>617</v>
      </c>
      <c r="E4865" s="20" t="s">
        <v>129</v>
      </c>
      <c r="F4865" s="20">
        <v>622</v>
      </c>
      <c r="G4865" s="20" t="s">
        <v>503</v>
      </c>
      <c r="M4865" s="23">
        <v>1</v>
      </c>
      <c r="N4865" s="23">
        <v>1</v>
      </c>
      <c r="W4865" s="28">
        <f t="shared" si="594"/>
        <v>2</v>
      </c>
    </row>
    <row r="4866" spans="1:23" outlineLevel="2" x14ac:dyDescent="0.25">
      <c r="A4866" s="20" t="s">
        <v>1695</v>
      </c>
      <c r="B4866" s="20">
        <v>617</v>
      </c>
      <c r="C4866" s="20" t="s">
        <v>129</v>
      </c>
      <c r="D4866" s="20">
        <v>1457</v>
      </c>
      <c r="E4866" s="20" t="s">
        <v>136</v>
      </c>
      <c r="F4866" s="20">
        <v>807</v>
      </c>
      <c r="G4866" s="20" t="s">
        <v>545</v>
      </c>
      <c r="J4866" s="23">
        <v>1</v>
      </c>
      <c r="W4866" s="28">
        <f t="shared" si="594"/>
        <v>1</v>
      </c>
    </row>
    <row r="4867" spans="1:23" outlineLevel="2" x14ac:dyDescent="0.25">
      <c r="A4867" s="20" t="s">
        <v>1695</v>
      </c>
      <c r="B4867" s="20">
        <v>617</v>
      </c>
      <c r="C4867" s="20" t="s">
        <v>129</v>
      </c>
      <c r="D4867" s="20">
        <v>826</v>
      </c>
      <c r="E4867" s="20" t="s">
        <v>161</v>
      </c>
      <c r="F4867" s="20">
        <v>830</v>
      </c>
      <c r="G4867" s="20" t="s">
        <v>655</v>
      </c>
      <c r="U4867" s="23">
        <v>1</v>
      </c>
      <c r="W4867" s="28">
        <f t="shared" si="594"/>
        <v>1</v>
      </c>
    </row>
    <row r="4868" spans="1:23" outlineLevel="2" x14ac:dyDescent="0.25">
      <c r="A4868" s="20" t="s">
        <v>1695</v>
      </c>
      <c r="B4868" s="20">
        <v>617</v>
      </c>
      <c r="C4868" s="20" t="s">
        <v>129</v>
      </c>
      <c r="D4868" s="20">
        <v>524</v>
      </c>
      <c r="E4868" s="20" t="s">
        <v>215</v>
      </c>
      <c r="F4868" s="20">
        <v>525</v>
      </c>
      <c r="G4868" s="20" t="s">
        <v>825</v>
      </c>
      <c r="H4868" s="23">
        <v>1</v>
      </c>
      <c r="W4868" s="28">
        <f t="shared" si="594"/>
        <v>1</v>
      </c>
    </row>
    <row r="4869" spans="1:23" outlineLevel="1" x14ac:dyDescent="0.25">
      <c r="A4869" s="24" t="s">
        <v>2253</v>
      </c>
      <c r="B4869" s="25"/>
      <c r="C4869" s="25"/>
      <c r="D4869" s="25"/>
      <c r="E4869" s="25"/>
      <c r="F4869" s="25"/>
      <c r="G4869" s="25"/>
      <c r="H4869" s="26">
        <f t="shared" ref="H4869:W4869" si="600">SUBTOTAL(9,H4856:H4868)</f>
        <v>31</v>
      </c>
      <c r="I4869" s="26">
        <f t="shared" si="600"/>
        <v>5</v>
      </c>
      <c r="J4869" s="26">
        <f t="shared" si="600"/>
        <v>43</v>
      </c>
      <c r="K4869" s="26">
        <f t="shared" si="600"/>
        <v>41</v>
      </c>
      <c r="L4869" s="26">
        <f t="shared" si="600"/>
        <v>53</v>
      </c>
      <c r="M4869" s="26">
        <f t="shared" si="600"/>
        <v>42</v>
      </c>
      <c r="N4869" s="26">
        <f t="shared" si="600"/>
        <v>37</v>
      </c>
      <c r="O4869" s="26">
        <f t="shared" si="600"/>
        <v>39</v>
      </c>
      <c r="P4869" s="26">
        <f t="shared" si="600"/>
        <v>40</v>
      </c>
      <c r="Q4869" s="26">
        <f t="shared" si="600"/>
        <v>52</v>
      </c>
      <c r="R4869" s="26">
        <f t="shared" si="600"/>
        <v>41</v>
      </c>
      <c r="S4869" s="26">
        <f t="shared" si="600"/>
        <v>45</v>
      </c>
      <c r="T4869" s="26">
        <f t="shared" si="600"/>
        <v>52</v>
      </c>
      <c r="U4869" s="26">
        <f t="shared" si="600"/>
        <v>32</v>
      </c>
      <c r="V4869" s="26">
        <f t="shared" si="600"/>
        <v>44</v>
      </c>
      <c r="W4869" s="28">
        <f t="shared" si="600"/>
        <v>597</v>
      </c>
    </row>
    <row r="4870" spans="1:23" outlineLevel="2" x14ac:dyDescent="0.25">
      <c r="A4870" s="20" t="s">
        <v>1696</v>
      </c>
      <c r="B4870" s="20">
        <v>646</v>
      </c>
      <c r="C4870" s="20" t="s">
        <v>135</v>
      </c>
      <c r="D4870" s="20">
        <v>1450</v>
      </c>
      <c r="E4870" s="20" t="s">
        <v>128</v>
      </c>
      <c r="F4870" s="20">
        <v>763</v>
      </c>
      <c r="G4870" s="20" t="s">
        <v>489</v>
      </c>
      <c r="T4870" s="23">
        <v>1</v>
      </c>
      <c r="W4870" s="28">
        <f t="shared" si="594"/>
        <v>1</v>
      </c>
    </row>
    <row r="4871" spans="1:23" outlineLevel="2" x14ac:dyDescent="0.25">
      <c r="A4871" s="20" t="s">
        <v>1696</v>
      </c>
      <c r="B4871" s="20">
        <v>646</v>
      </c>
      <c r="C4871" s="20" t="s">
        <v>135</v>
      </c>
      <c r="D4871" s="20">
        <v>1450</v>
      </c>
      <c r="E4871" s="20" t="s">
        <v>128</v>
      </c>
      <c r="F4871" s="20">
        <v>764</v>
      </c>
      <c r="G4871" s="20" t="s">
        <v>492</v>
      </c>
      <c r="M4871" s="23">
        <v>1</v>
      </c>
      <c r="O4871" s="23">
        <v>1</v>
      </c>
      <c r="W4871" s="28">
        <f t="shared" si="594"/>
        <v>2</v>
      </c>
    </row>
    <row r="4872" spans="1:23" outlineLevel="2" x14ac:dyDescent="0.25">
      <c r="A4872" s="20" t="s">
        <v>1696</v>
      </c>
      <c r="B4872" s="20">
        <v>646</v>
      </c>
      <c r="C4872" s="20" t="s">
        <v>135</v>
      </c>
      <c r="D4872" s="20">
        <v>646</v>
      </c>
      <c r="E4872" s="20" t="s">
        <v>135</v>
      </c>
      <c r="F4872" s="20">
        <v>659</v>
      </c>
      <c r="G4872" s="20" t="s">
        <v>535</v>
      </c>
      <c r="H4872" s="23">
        <v>13</v>
      </c>
      <c r="I4872" s="23">
        <v>3</v>
      </c>
      <c r="J4872" s="23">
        <v>20</v>
      </c>
      <c r="K4872" s="23">
        <v>15</v>
      </c>
      <c r="L4872" s="23">
        <v>17</v>
      </c>
      <c r="M4872" s="23">
        <v>15</v>
      </c>
      <c r="N4872" s="23">
        <v>15</v>
      </c>
      <c r="W4872" s="28">
        <f t="shared" si="594"/>
        <v>98</v>
      </c>
    </row>
    <row r="4873" spans="1:23" outlineLevel="2" x14ac:dyDescent="0.25">
      <c r="A4873" s="20" t="s">
        <v>1696</v>
      </c>
      <c r="B4873" s="20">
        <v>646</v>
      </c>
      <c r="C4873" s="20" t="s">
        <v>135</v>
      </c>
      <c r="D4873" s="20">
        <v>646</v>
      </c>
      <c r="E4873" s="20" t="s">
        <v>135</v>
      </c>
      <c r="F4873" s="20">
        <v>650</v>
      </c>
      <c r="G4873" s="20" t="s">
        <v>536</v>
      </c>
      <c r="H4873" s="23">
        <v>2</v>
      </c>
      <c r="J4873" s="23">
        <v>2</v>
      </c>
      <c r="K4873" s="23">
        <v>4</v>
      </c>
      <c r="L4873" s="23">
        <v>3</v>
      </c>
      <c r="M4873" s="23">
        <v>1</v>
      </c>
      <c r="N4873" s="23">
        <v>7</v>
      </c>
      <c r="O4873" s="23">
        <v>1</v>
      </c>
      <c r="P4873" s="23">
        <v>1</v>
      </c>
      <c r="W4873" s="28">
        <f t="shared" si="594"/>
        <v>21</v>
      </c>
    </row>
    <row r="4874" spans="1:23" outlineLevel="2" x14ac:dyDescent="0.25">
      <c r="A4874" s="20" t="s">
        <v>1696</v>
      </c>
      <c r="B4874" s="20">
        <v>646</v>
      </c>
      <c r="C4874" s="20" t="s">
        <v>135</v>
      </c>
      <c r="D4874" s="20">
        <v>646</v>
      </c>
      <c r="E4874" s="20" t="s">
        <v>135</v>
      </c>
      <c r="F4874" s="20">
        <v>652</v>
      </c>
      <c r="G4874" s="20" t="s">
        <v>540</v>
      </c>
      <c r="K4874" s="23">
        <v>1</v>
      </c>
      <c r="W4874" s="28">
        <f t="shared" si="594"/>
        <v>1</v>
      </c>
    </row>
    <row r="4875" spans="1:23" outlineLevel="2" x14ac:dyDescent="0.25">
      <c r="A4875" s="20" t="s">
        <v>1696</v>
      </c>
      <c r="B4875" s="20">
        <v>646</v>
      </c>
      <c r="C4875" s="20" t="s">
        <v>135</v>
      </c>
      <c r="D4875" s="20">
        <v>646</v>
      </c>
      <c r="E4875" s="20" t="s">
        <v>135</v>
      </c>
      <c r="F4875" s="20">
        <v>656</v>
      </c>
      <c r="G4875" s="20" t="s">
        <v>541</v>
      </c>
      <c r="S4875" s="23">
        <v>21</v>
      </c>
      <c r="T4875" s="23">
        <v>20</v>
      </c>
      <c r="U4875" s="23">
        <v>21</v>
      </c>
      <c r="V4875" s="23">
        <v>20</v>
      </c>
      <c r="W4875" s="28">
        <f t="shared" si="594"/>
        <v>82</v>
      </c>
    </row>
    <row r="4876" spans="1:23" outlineLevel="2" x14ac:dyDescent="0.25">
      <c r="A4876" s="20" t="s">
        <v>1696</v>
      </c>
      <c r="B4876" s="20">
        <v>646</v>
      </c>
      <c r="C4876" s="20" t="s">
        <v>135</v>
      </c>
      <c r="D4876" s="20">
        <v>646</v>
      </c>
      <c r="E4876" s="20" t="s">
        <v>135</v>
      </c>
      <c r="F4876" s="20">
        <v>655</v>
      </c>
      <c r="G4876" s="20" t="s">
        <v>542</v>
      </c>
      <c r="Q4876" s="23">
        <v>22</v>
      </c>
      <c r="R4876" s="23">
        <v>21</v>
      </c>
      <c r="W4876" s="28">
        <f t="shared" si="594"/>
        <v>43</v>
      </c>
    </row>
    <row r="4877" spans="1:23" outlineLevel="2" x14ac:dyDescent="0.25">
      <c r="A4877" s="20" t="s">
        <v>1696</v>
      </c>
      <c r="B4877" s="20">
        <v>646</v>
      </c>
      <c r="C4877" s="20" t="s">
        <v>135</v>
      </c>
      <c r="D4877" s="20">
        <v>646</v>
      </c>
      <c r="E4877" s="20" t="s">
        <v>135</v>
      </c>
      <c r="F4877" s="20">
        <v>660</v>
      </c>
      <c r="G4877" s="20" t="s">
        <v>543</v>
      </c>
      <c r="H4877" s="23">
        <v>2</v>
      </c>
      <c r="J4877" s="23">
        <v>5</v>
      </c>
      <c r="K4877" s="23">
        <v>2</v>
      </c>
      <c r="L4877" s="23">
        <v>3</v>
      </c>
      <c r="M4877" s="23">
        <v>3</v>
      </c>
      <c r="N4877" s="23">
        <v>4</v>
      </c>
      <c r="O4877" s="23">
        <v>29</v>
      </c>
      <c r="P4877" s="23">
        <v>12</v>
      </c>
      <c r="W4877" s="28">
        <f t="shared" si="594"/>
        <v>60</v>
      </c>
    </row>
    <row r="4878" spans="1:23" outlineLevel="2" x14ac:dyDescent="0.25">
      <c r="A4878" s="20" t="s">
        <v>1696</v>
      </c>
      <c r="B4878" s="20">
        <v>646</v>
      </c>
      <c r="C4878" s="20" t="s">
        <v>135</v>
      </c>
      <c r="D4878" s="20">
        <v>789</v>
      </c>
      <c r="E4878" s="20" t="s">
        <v>159</v>
      </c>
      <c r="F4878" s="20">
        <v>792</v>
      </c>
      <c r="G4878" s="20" t="s">
        <v>646</v>
      </c>
      <c r="V4878" s="23">
        <v>2</v>
      </c>
      <c r="W4878" s="28">
        <f t="shared" si="594"/>
        <v>2</v>
      </c>
    </row>
    <row r="4879" spans="1:23" outlineLevel="2" x14ac:dyDescent="0.25">
      <c r="A4879" s="20" t="s">
        <v>1696</v>
      </c>
      <c r="B4879" s="20">
        <v>646</v>
      </c>
      <c r="C4879" s="20" t="s">
        <v>135</v>
      </c>
      <c r="D4879" s="20">
        <v>789</v>
      </c>
      <c r="E4879" s="20" t="s">
        <v>159</v>
      </c>
      <c r="F4879" s="20">
        <v>794</v>
      </c>
      <c r="G4879" s="20" t="s">
        <v>648</v>
      </c>
      <c r="J4879" s="23">
        <v>1</v>
      </c>
      <c r="L4879" s="23">
        <v>2</v>
      </c>
      <c r="N4879" s="23">
        <v>1</v>
      </c>
      <c r="W4879" s="28">
        <f t="shared" si="594"/>
        <v>4</v>
      </c>
    </row>
    <row r="4880" spans="1:23" outlineLevel="1" x14ac:dyDescent="0.25">
      <c r="A4880" s="24" t="s">
        <v>2254</v>
      </c>
      <c r="B4880" s="25"/>
      <c r="C4880" s="25"/>
      <c r="D4880" s="25"/>
      <c r="E4880" s="25"/>
      <c r="F4880" s="25"/>
      <c r="G4880" s="25"/>
      <c r="H4880" s="26">
        <f t="shared" ref="H4880:W4880" si="601">SUBTOTAL(9,H4870:H4879)</f>
        <v>17</v>
      </c>
      <c r="I4880" s="26">
        <f t="shared" si="601"/>
        <v>3</v>
      </c>
      <c r="J4880" s="26">
        <f t="shared" si="601"/>
        <v>28</v>
      </c>
      <c r="K4880" s="26">
        <f t="shared" si="601"/>
        <v>22</v>
      </c>
      <c r="L4880" s="26">
        <f t="shared" si="601"/>
        <v>25</v>
      </c>
      <c r="M4880" s="26">
        <f t="shared" si="601"/>
        <v>20</v>
      </c>
      <c r="N4880" s="26">
        <f t="shared" si="601"/>
        <v>27</v>
      </c>
      <c r="O4880" s="26">
        <f t="shared" si="601"/>
        <v>31</v>
      </c>
      <c r="P4880" s="26">
        <f t="shared" si="601"/>
        <v>13</v>
      </c>
      <c r="Q4880" s="26">
        <f t="shared" si="601"/>
        <v>22</v>
      </c>
      <c r="R4880" s="26">
        <f t="shared" si="601"/>
        <v>21</v>
      </c>
      <c r="S4880" s="26">
        <f t="shared" si="601"/>
        <v>21</v>
      </c>
      <c r="T4880" s="26">
        <f t="shared" si="601"/>
        <v>21</v>
      </c>
      <c r="U4880" s="26">
        <f t="shared" si="601"/>
        <v>21</v>
      </c>
      <c r="V4880" s="26">
        <f t="shared" si="601"/>
        <v>22</v>
      </c>
      <c r="W4880" s="28">
        <f t="shared" si="601"/>
        <v>314</v>
      </c>
    </row>
    <row r="4881" spans="1:23" outlineLevel="2" x14ac:dyDescent="0.25">
      <c r="A4881" s="20" t="s">
        <v>1697</v>
      </c>
      <c r="B4881" s="20">
        <v>495</v>
      </c>
      <c r="C4881" s="20" t="s">
        <v>212</v>
      </c>
      <c r="D4881" s="20">
        <v>1630</v>
      </c>
      <c r="E4881" s="20" t="s">
        <v>29</v>
      </c>
      <c r="F4881" s="20">
        <v>1648</v>
      </c>
      <c r="G4881" s="20" t="s">
        <v>292</v>
      </c>
      <c r="S4881" s="23">
        <v>2</v>
      </c>
      <c r="T4881" s="23">
        <v>2</v>
      </c>
      <c r="U4881" s="23">
        <v>3</v>
      </c>
      <c r="V4881" s="23">
        <v>1</v>
      </c>
      <c r="W4881" s="28">
        <f t="shared" si="594"/>
        <v>8</v>
      </c>
    </row>
    <row r="4882" spans="1:23" outlineLevel="2" x14ac:dyDescent="0.25">
      <c r="A4882" s="20" t="s">
        <v>1697</v>
      </c>
      <c r="B4882" s="20">
        <v>495</v>
      </c>
      <c r="C4882" s="20" t="s">
        <v>212</v>
      </c>
      <c r="D4882" s="20">
        <v>65</v>
      </c>
      <c r="E4882" s="20" t="s">
        <v>31</v>
      </c>
      <c r="F4882" s="20">
        <v>71</v>
      </c>
      <c r="G4882" s="20" t="s">
        <v>295</v>
      </c>
      <c r="N4882" s="23">
        <v>1</v>
      </c>
      <c r="W4882" s="28">
        <f t="shared" si="594"/>
        <v>1</v>
      </c>
    </row>
    <row r="4883" spans="1:23" outlineLevel="2" x14ac:dyDescent="0.25">
      <c r="A4883" s="20" t="s">
        <v>1697</v>
      </c>
      <c r="B4883" s="20">
        <v>495</v>
      </c>
      <c r="C4883" s="20" t="s">
        <v>212</v>
      </c>
      <c r="D4883" s="20">
        <v>1631</v>
      </c>
      <c r="E4883" s="20" t="s">
        <v>63</v>
      </c>
      <c r="F4883" s="20">
        <v>1649</v>
      </c>
      <c r="G4883" s="20" t="s">
        <v>346</v>
      </c>
      <c r="H4883" s="23">
        <v>1</v>
      </c>
      <c r="W4883" s="28">
        <f t="shared" si="594"/>
        <v>1</v>
      </c>
    </row>
    <row r="4884" spans="1:23" outlineLevel="2" x14ac:dyDescent="0.25">
      <c r="A4884" s="20" t="s">
        <v>1697</v>
      </c>
      <c r="B4884" s="20">
        <v>495</v>
      </c>
      <c r="C4884" s="20" t="s">
        <v>212</v>
      </c>
      <c r="D4884" s="20">
        <v>194</v>
      </c>
      <c r="E4884" s="20" t="s">
        <v>68</v>
      </c>
      <c r="F4884" s="20">
        <v>199</v>
      </c>
      <c r="G4884" s="20" t="s">
        <v>351</v>
      </c>
      <c r="S4884" s="23">
        <v>1</v>
      </c>
      <c r="U4884" s="23">
        <v>1</v>
      </c>
      <c r="W4884" s="28">
        <f t="shared" si="594"/>
        <v>2</v>
      </c>
    </row>
    <row r="4885" spans="1:23" outlineLevel="2" x14ac:dyDescent="0.25">
      <c r="A4885" s="20" t="s">
        <v>1697</v>
      </c>
      <c r="B4885" s="20">
        <v>495</v>
      </c>
      <c r="C4885" s="20" t="s">
        <v>212</v>
      </c>
      <c r="D4885" s="20">
        <v>194</v>
      </c>
      <c r="E4885" s="20" t="s">
        <v>68</v>
      </c>
      <c r="F4885" s="20">
        <v>201</v>
      </c>
      <c r="G4885" s="20" t="s">
        <v>352</v>
      </c>
      <c r="P4885" s="23">
        <v>1</v>
      </c>
      <c r="R4885" s="23">
        <v>1</v>
      </c>
      <c r="W4885" s="28">
        <f t="shared" si="594"/>
        <v>2</v>
      </c>
    </row>
    <row r="4886" spans="1:23" outlineLevel="2" x14ac:dyDescent="0.25">
      <c r="A4886" s="20" t="s">
        <v>1697</v>
      </c>
      <c r="B4886" s="20">
        <v>495</v>
      </c>
      <c r="C4886" s="20" t="s">
        <v>212</v>
      </c>
      <c r="D4886" s="20">
        <v>194</v>
      </c>
      <c r="E4886" s="20" t="s">
        <v>68</v>
      </c>
      <c r="F4886" s="20">
        <v>197</v>
      </c>
      <c r="G4886" s="20" t="s">
        <v>355</v>
      </c>
      <c r="J4886" s="23">
        <v>1</v>
      </c>
      <c r="W4886" s="28">
        <f t="shared" si="594"/>
        <v>1</v>
      </c>
    </row>
    <row r="4887" spans="1:23" outlineLevel="2" x14ac:dyDescent="0.25">
      <c r="A4887" s="20" t="s">
        <v>1697</v>
      </c>
      <c r="B4887" s="20">
        <v>495</v>
      </c>
      <c r="C4887" s="20" t="s">
        <v>212</v>
      </c>
      <c r="D4887" s="20">
        <v>1501</v>
      </c>
      <c r="E4887" s="20" t="s">
        <v>93</v>
      </c>
      <c r="F4887" s="20">
        <v>1502</v>
      </c>
      <c r="G4887" s="20" t="s">
        <v>93</v>
      </c>
      <c r="S4887" s="23">
        <v>1</v>
      </c>
      <c r="W4887" s="28">
        <f t="shared" si="594"/>
        <v>1</v>
      </c>
    </row>
    <row r="4888" spans="1:23" outlineLevel="2" x14ac:dyDescent="0.25">
      <c r="A4888" s="20" t="s">
        <v>1697</v>
      </c>
      <c r="B4888" s="20">
        <v>495</v>
      </c>
      <c r="C4888" s="20" t="s">
        <v>212</v>
      </c>
      <c r="D4888" s="20">
        <v>1672</v>
      </c>
      <c r="E4888" s="20" t="s">
        <v>94</v>
      </c>
      <c r="F4888" s="20">
        <v>1673</v>
      </c>
      <c r="G4888" s="20" t="s">
        <v>94</v>
      </c>
      <c r="R4888" s="23">
        <v>1</v>
      </c>
      <c r="S4888" s="23">
        <v>2</v>
      </c>
      <c r="W4888" s="28">
        <f t="shared" si="594"/>
        <v>3</v>
      </c>
    </row>
    <row r="4889" spans="1:23" outlineLevel="2" x14ac:dyDescent="0.25">
      <c r="A4889" s="20" t="s">
        <v>1697</v>
      </c>
      <c r="B4889" s="20">
        <v>495</v>
      </c>
      <c r="C4889" s="20" t="s">
        <v>212</v>
      </c>
      <c r="D4889" s="20">
        <v>1739</v>
      </c>
      <c r="E4889" s="20" t="s">
        <v>96</v>
      </c>
      <c r="F4889" s="20">
        <v>1715</v>
      </c>
      <c r="G4889" s="20" t="s">
        <v>96</v>
      </c>
      <c r="S4889" s="23">
        <v>1</v>
      </c>
      <c r="V4889" s="23">
        <v>2</v>
      </c>
      <c r="W4889" s="28">
        <f t="shared" ref="W4889:W4958" si="602">SUM(H4889:V4889)</f>
        <v>3</v>
      </c>
    </row>
    <row r="4890" spans="1:23" outlineLevel="2" x14ac:dyDescent="0.25">
      <c r="A4890" s="20" t="s">
        <v>1697</v>
      </c>
      <c r="B4890" s="20">
        <v>495</v>
      </c>
      <c r="C4890" s="20" t="s">
        <v>212</v>
      </c>
      <c r="D4890" s="20">
        <v>1343</v>
      </c>
      <c r="E4890" s="20" t="s">
        <v>243</v>
      </c>
      <c r="F4890" s="20">
        <v>1344</v>
      </c>
      <c r="G4890" s="20" t="s">
        <v>243</v>
      </c>
      <c r="J4890" s="23">
        <v>1</v>
      </c>
      <c r="W4890" s="28">
        <f t="shared" si="602"/>
        <v>1</v>
      </c>
    </row>
    <row r="4891" spans="1:23" outlineLevel="2" x14ac:dyDescent="0.25">
      <c r="A4891" s="20" t="s">
        <v>1697</v>
      </c>
      <c r="B4891" s="20">
        <v>495</v>
      </c>
      <c r="C4891" s="20" t="s">
        <v>212</v>
      </c>
      <c r="D4891" s="20">
        <v>364</v>
      </c>
      <c r="E4891" s="20" t="s">
        <v>117</v>
      </c>
      <c r="F4891" s="20">
        <v>379</v>
      </c>
      <c r="G4891" s="20" t="s">
        <v>422</v>
      </c>
      <c r="S4891" s="23">
        <v>1</v>
      </c>
      <c r="T4891" s="23">
        <v>2</v>
      </c>
      <c r="U4891" s="23">
        <v>1</v>
      </c>
      <c r="V4891" s="23">
        <v>1</v>
      </c>
      <c r="W4891" s="28">
        <f t="shared" si="602"/>
        <v>5</v>
      </c>
    </row>
    <row r="4892" spans="1:23" outlineLevel="2" x14ac:dyDescent="0.25">
      <c r="A4892" s="20" t="s">
        <v>1697</v>
      </c>
      <c r="B4892" s="20">
        <v>495</v>
      </c>
      <c r="C4892" s="20" t="s">
        <v>212</v>
      </c>
      <c r="D4892" s="20">
        <v>364</v>
      </c>
      <c r="E4892" s="20" t="s">
        <v>117</v>
      </c>
      <c r="F4892" s="20">
        <v>373</v>
      </c>
      <c r="G4892" s="20" t="s">
        <v>425</v>
      </c>
      <c r="K4892" s="23">
        <v>1</v>
      </c>
      <c r="W4892" s="28">
        <f t="shared" si="602"/>
        <v>1</v>
      </c>
    </row>
    <row r="4893" spans="1:23" outlineLevel="2" x14ac:dyDescent="0.25">
      <c r="A4893" s="20" t="s">
        <v>1697</v>
      </c>
      <c r="B4893" s="20">
        <v>495</v>
      </c>
      <c r="C4893" s="20" t="s">
        <v>212</v>
      </c>
      <c r="D4893" s="20">
        <v>364</v>
      </c>
      <c r="E4893" s="20" t="s">
        <v>117</v>
      </c>
      <c r="F4893" s="20">
        <v>378</v>
      </c>
      <c r="G4893" s="20" t="s">
        <v>433</v>
      </c>
      <c r="S4893" s="23">
        <v>1</v>
      </c>
      <c r="U4893" s="23">
        <v>1</v>
      </c>
      <c r="W4893" s="28">
        <f t="shared" si="602"/>
        <v>2</v>
      </c>
    </row>
    <row r="4894" spans="1:23" outlineLevel="2" x14ac:dyDescent="0.25">
      <c r="A4894" s="20" t="s">
        <v>1697</v>
      </c>
      <c r="B4894" s="20">
        <v>495</v>
      </c>
      <c r="C4894" s="20" t="s">
        <v>212</v>
      </c>
      <c r="D4894" s="20">
        <v>364</v>
      </c>
      <c r="E4894" s="20" t="s">
        <v>117</v>
      </c>
      <c r="F4894" s="20">
        <v>381</v>
      </c>
      <c r="G4894" s="20" t="s">
        <v>435</v>
      </c>
      <c r="O4894" s="23">
        <v>1</v>
      </c>
      <c r="W4894" s="28">
        <f t="shared" si="602"/>
        <v>1</v>
      </c>
    </row>
    <row r="4895" spans="1:23" outlineLevel="2" x14ac:dyDescent="0.25">
      <c r="A4895" s="20" t="s">
        <v>1697</v>
      </c>
      <c r="B4895" s="20">
        <v>495</v>
      </c>
      <c r="C4895" s="20" t="s">
        <v>212</v>
      </c>
      <c r="D4895" s="20">
        <v>587</v>
      </c>
      <c r="E4895" s="20" t="s">
        <v>124</v>
      </c>
      <c r="F4895" s="20">
        <v>597</v>
      </c>
      <c r="G4895" s="20" t="s">
        <v>472</v>
      </c>
      <c r="T4895" s="23">
        <v>1</v>
      </c>
      <c r="W4895" s="28">
        <f t="shared" si="602"/>
        <v>1</v>
      </c>
    </row>
    <row r="4896" spans="1:23" outlineLevel="2" x14ac:dyDescent="0.25">
      <c r="A4896" s="20" t="s">
        <v>1697</v>
      </c>
      <c r="B4896" s="20">
        <v>495</v>
      </c>
      <c r="C4896" s="20" t="s">
        <v>212</v>
      </c>
      <c r="D4896" s="20">
        <v>587</v>
      </c>
      <c r="E4896" s="20" t="s">
        <v>124</v>
      </c>
      <c r="F4896" s="20">
        <v>595</v>
      </c>
      <c r="G4896" s="20" t="s">
        <v>477</v>
      </c>
      <c r="K4896" s="23">
        <v>1</v>
      </c>
      <c r="W4896" s="28">
        <f t="shared" si="602"/>
        <v>1</v>
      </c>
    </row>
    <row r="4897" spans="1:23" outlineLevel="2" x14ac:dyDescent="0.25">
      <c r="A4897" s="20" t="s">
        <v>1697</v>
      </c>
      <c r="B4897" s="20">
        <v>495</v>
      </c>
      <c r="C4897" s="20" t="s">
        <v>212</v>
      </c>
      <c r="D4897" s="20">
        <v>1455</v>
      </c>
      <c r="E4897" s="20" t="s">
        <v>132</v>
      </c>
      <c r="F4897" s="20">
        <v>511</v>
      </c>
      <c r="G4897" s="20" t="s">
        <v>522</v>
      </c>
      <c r="S4897" s="23">
        <v>1</v>
      </c>
      <c r="V4897" s="23">
        <v>1</v>
      </c>
      <c r="W4897" s="28">
        <f t="shared" si="602"/>
        <v>2</v>
      </c>
    </row>
    <row r="4898" spans="1:23" outlineLevel="2" x14ac:dyDescent="0.25">
      <c r="A4898" s="20" t="s">
        <v>1697</v>
      </c>
      <c r="B4898" s="20">
        <v>495</v>
      </c>
      <c r="C4898" s="20" t="s">
        <v>212</v>
      </c>
      <c r="D4898" s="20">
        <v>839</v>
      </c>
      <c r="E4898" s="20" t="s">
        <v>163</v>
      </c>
      <c r="F4898" s="20">
        <v>845</v>
      </c>
      <c r="G4898" s="20" t="s">
        <v>662</v>
      </c>
      <c r="N4898" s="23">
        <v>1</v>
      </c>
      <c r="W4898" s="28">
        <f t="shared" si="602"/>
        <v>1</v>
      </c>
    </row>
    <row r="4899" spans="1:23" outlineLevel="2" x14ac:dyDescent="0.25">
      <c r="A4899" s="20" t="s">
        <v>1697</v>
      </c>
      <c r="B4899" s="20">
        <v>495</v>
      </c>
      <c r="C4899" s="20" t="s">
        <v>212</v>
      </c>
      <c r="D4899" s="20">
        <v>839</v>
      </c>
      <c r="E4899" s="20" t="s">
        <v>163</v>
      </c>
      <c r="F4899" s="20">
        <v>844</v>
      </c>
      <c r="G4899" s="20" t="s">
        <v>663</v>
      </c>
      <c r="K4899" s="23">
        <v>1</v>
      </c>
      <c r="L4899" s="23">
        <v>1</v>
      </c>
      <c r="W4899" s="28">
        <f t="shared" si="602"/>
        <v>2</v>
      </c>
    </row>
    <row r="4900" spans="1:23" outlineLevel="2" x14ac:dyDescent="0.25">
      <c r="A4900" s="20" t="s">
        <v>1697</v>
      </c>
      <c r="B4900" s="20">
        <v>495</v>
      </c>
      <c r="C4900" s="20" t="s">
        <v>212</v>
      </c>
      <c r="D4900" s="20">
        <v>1662</v>
      </c>
      <c r="E4900" s="20" t="s">
        <v>194</v>
      </c>
      <c r="F4900" s="20">
        <v>411</v>
      </c>
      <c r="G4900" s="20" t="s">
        <v>774</v>
      </c>
      <c r="J4900" s="23">
        <v>2</v>
      </c>
      <c r="W4900" s="28">
        <f t="shared" si="602"/>
        <v>2</v>
      </c>
    </row>
    <row r="4901" spans="1:23" outlineLevel="2" x14ac:dyDescent="0.25">
      <c r="A4901" s="20" t="s">
        <v>1697</v>
      </c>
      <c r="B4901" s="20">
        <v>495</v>
      </c>
      <c r="C4901" s="20" t="s">
        <v>212</v>
      </c>
      <c r="D4901" s="20">
        <v>444</v>
      </c>
      <c r="E4901" s="20" t="s">
        <v>199</v>
      </c>
      <c r="F4901" s="20">
        <v>446</v>
      </c>
      <c r="G4901" s="20" t="s">
        <v>795</v>
      </c>
      <c r="K4901" s="23">
        <v>1</v>
      </c>
      <c r="W4901" s="28">
        <f t="shared" si="602"/>
        <v>1</v>
      </c>
    </row>
    <row r="4902" spans="1:23" outlineLevel="2" x14ac:dyDescent="0.25">
      <c r="A4902" s="20" t="s">
        <v>1697</v>
      </c>
      <c r="B4902" s="20">
        <v>495</v>
      </c>
      <c r="C4902" s="20" t="s">
        <v>212</v>
      </c>
      <c r="D4902" s="20">
        <v>444</v>
      </c>
      <c r="E4902" s="20" t="s">
        <v>199</v>
      </c>
      <c r="F4902" s="20">
        <v>451</v>
      </c>
      <c r="G4902" s="20" t="s">
        <v>797</v>
      </c>
      <c r="S4902" s="23">
        <v>1</v>
      </c>
      <c r="W4902" s="28">
        <f t="shared" si="602"/>
        <v>1</v>
      </c>
    </row>
    <row r="4903" spans="1:23" outlineLevel="2" x14ac:dyDescent="0.25">
      <c r="A4903" s="20" t="s">
        <v>1697</v>
      </c>
      <c r="B4903" s="20">
        <v>495</v>
      </c>
      <c r="C4903" s="20" t="s">
        <v>212</v>
      </c>
      <c r="D4903" s="20">
        <v>1282</v>
      </c>
      <c r="E4903" s="20" t="s">
        <v>250</v>
      </c>
      <c r="F4903" s="20">
        <v>1283</v>
      </c>
      <c r="G4903" s="20" t="s">
        <v>250</v>
      </c>
      <c r="S4903" s="23">
        <v>2</v>
      </c>
      <c r="U4903" s="23">
        <v>1</v>
      </c>
      <c r="W4903" s="28">
        <f t="shared" si="602"/>
        <v>3</v>
      </c>
    </row>
    <row r="4904" spans="1:23" outlineLevel="2" x14ac:dyDescent="0.25">
      <c r="A4904" s="20" t="s">
        <v>1697</v>
      </c>
      <c r="B4904" s="20">
        <v>495</v>
      </c>
      <c r="C4904" s="20" t="s">
        <v>212</v>
      </c>
      <c r="D4904" s="20">
        <v>1231</v>
      </c>
      <c r="E4904" s="20" t="s">
        <v>254</v>
      </c>
      <c r="F4904" s="20">
        <v>1232</v>
      </c>
      <c r="G4904" s="20" t="s">
        <v>254</v>
      </c>
      <c r="J4904" s="23">
        <v>1</v>
      </c>
      <c r="M4904" s="23">
        <v>1</v>
      </c>
      <c r="R4904" s="23">
        <v>1</v>
      </c>
      <c r="T4904" s="23">
        <v>1</v>
      </c>
      <c r="V4904" s="23">
        <v>1</v>
      </c>
      <c r="W4904" s="28">
        <f t="shared" si="602"/>
        <v>5</v>
      </c>
    </row>
    <row r="4905" spans="1:23" outlineLevel="2" x14ac:dyDescent="0.25">
      <c r="A4905" s="20" t="s">
        <v>1697</v>
      </c>
      <c r="B4905" s="20">
        <v>495</v>
      </c>
      <c r="C4905" s="20" t="s">
        <v>212</v>
      </c>
      <c r="D4905" s="20">
        <v>495</v>
      </c>
      <c r="E4905" s="20" t="s">
        <v>212</v>
      </c>
      <c r="F4905" s="20">
        <v>501</v>
      </c>
      <c r="G4905" s="20" t="s">
        <v>816</v>
      </c>
      <c r="H4905" s="23">
        <v>48</v>
      </c>
      <c r="I4905" s="23">
        <v>2</v>
      </c>
      <c r="J4905" s="23">
        <v>76</v>
      </c>
      <c r="K4905" s="23">
        <v>78</v>
      </c>
      <c r="L4905" s="23">
        <v>74</v>
      </c>
      <c r="M4905" s="23">
        <v>67</v>
      </c>
      <c r="N4905" s="23">
        <v>78</v>
      </c>
      <c r="W4905" s="28">
        <f t="shared" si="602"/>
        <v>423</v>
      </c>
    </row>
    <row r="4906" spans="1:23" outlineLevel="2" x14ac:dyDescent="0.25">
      <c r="A4906" s="20" t="s">
        <v>1697</v>
      </c>
      <c r="B4906" s="20">
        <v>495</v>
      </c>
      <c r="C4906" s="20" t="s">
        <v>212</v>
      </c>
      <c r="D4906" s="20">
        <v>495</v>
      </c>
      <c r="E4906" s="20" t="s">
        <v>212</v>
      </c>
      <c r="F4906" s="20">
        <v>500</v>
      </c>
      <c r="G4906" s="20" t="s">
        <v>817</v>
      </c>
      <c r="J4906" s="23">
        <v>59</v>
      </c>
      <c r="K4906" s="23">
        <v>67</v>
      </c>
      <c r="L4906" s="23">
        <v>53</v>
      </c>
      <c r="M4906" s="23">
        <v>68</v>
      </c>
      <c r="N4906" s="23">
        <v>64</v>
      </c>
      <c r="W4906" s="28">
        <f t="shared" si="602"/>
        <v>311</v>
      </c>
    </row>
    <row r="4907" spans="1:23" outlineLevel="2" x14ac:dyDescent="0.25">
      <c r="A4907" s="20" t="s">
        <v>1697</v>
      </c>
      <c r="B4907" s="20">
        <v>495</v>
      </c>
      <c r="C4907" s="20" t="s">
        <v>212</v>
      </c>
      <c r="D4907" s="20">
        <v>495</v>
      </c>
      <c r="E4907" s="20" t="s">
        <v>212</v>
      </c>
      <c r="F4907" s="20">
        <v>497</v>
      </c>
      <c r="G4907" s="20" t="s">
        <v>818</v>
      </c>
      <c r="J4907" s="23">
        <v>63</v>
      </c>
      <c r="K4907" s="23">
        <v>69</v>
      </c>
      <c r="L4907" s="23">
        <v>58</v>
      </c>
      <c r="M4907" s="23">
        <v>82</v>
      </c>
      <c r="N4907" s="23">
        <v>65</v>
      </c>
      <c r="W4907" s="28">
        <f t="shared" si="602"/>
        <v>337</v>
      </c>
    </row>
    <row r="4908" spans="1:23" outlineLevel="2" x14ac:dyDescent="0.25">
      <c r="A4908" s="20" t="s">
        <v>1697</v>
      </c>
      <c r="B4908" s="20">
        <v>495</v>
      </c>
      <c r="C4908" s="20" t="s">
        <v>212</v>
      </c>
      <c r="D4908" s="20">
        <v>495</v>
      </c>
      <c r="E4908" s="20" t="s">
        <v>212</v>
      </c>
      <c r="F4908" s="20">
        <v>499</v>
      </c>
      <c r="G4908" s="20" t="s">
        <v>819</v>
      </c>
      <c r="S4908" s="23">
        <v>230</v>
      </c>
      <c r="T4908" s="23">
        <v>198</v>
      </c>
      <c r="U4908" s="23">
        <v>164</v>
      </c>
      <c r="V4908" s="23">
        <v>140</v>
      </c>
      <c r="W4908" s="28">
        <f t="shared" si="602"/>
        <v>732</v>
      </c>
    </row>
    <row r="4909" spans="1:23" outlineLevel="2" x14ac:dyDescent="0.25">
      <c r="A4909" s="20" t="s">
        <v>1697</v>
      </c>
      <c r="B4909" s="20">
        <v>495</v>
      </c>
      <c r="C4909" s="20" t="s">
        <v>212</v>
      </c>
      <c r="D4909" s="20">
        <v>495</v>
      </c>
      <c r="E4909" s="20" t="s">
        <v>212</v>
      </c>
      <c r="F4909" s="20">
        <v>498</v>
      </c>
      <c r="G4909" s="20" t="s">
        <v>820</v>
      </c>
      <c r="O4909" s="23">
        <v>183</v>
      </c>
      <c r="P4909" s="23">
        <v>190</v>
      </c>
      <c r="Q4909" s="23">
        <v>175</v>
      </c>
      <c r="R4909" s="23">
        <v>192</v>
      </c>
      <c r="W4909" s="28">
        <f t="shared" si="602"/>
        <v>740</v>
      </c>
    </row>
    <row r="4910" spans="1:23" outlineLevel="1" x14ac:dyDescent="0.25">
      <c r="A4910" s="24" t="s">
        <v>2255</v>
      </c>
      <c r="B4910" s="25"/>
      <c r="C4910" s="25"/>
      <c r="D4910" s="25"/>
      <c r="E4910" s="25"/>
      <c r="F4910" s="25"/>
      <c r="G4910" s="25"/>
      <c r="H4910" s="26">
        <f t="shared" ref="H4910:W4910" si="603">SUBTOTAL(9,H4881:H4909)</f>
        <v>49</v>
      </c>
      <c r="I4910" s="26">
        <f t="shared" si="603"/>
        <v>2</v>
      </c>
      <c r="J4910" s="26">
        <f t="shared" si="603"/>
        <v>203</v>
      </c>
      <c r="K4910" s="26">
        <f t="shared" si="603"/>
        <v>218</v>
      </c>
      <c r="L4910" s="26">
        <f t="shared" si="603"/>
        <v>186</v>
      </c>
      <c r="M4910" s="26">
        <f t="shared" si="603"/>
        <v>218</v>
      </c>
      <c r="N4910" s="26">
        <f t="shared" si="603"/>
        <v>209</v>
      </c>
      <c r="O4910" s="26">
        <f t="shared" si="603"/>
        <v>184</v>
      </c>
      <c r="P4910" s="26">
        <f t="shared" si="603"/>
        <v>191</v>
      </c>
      <c r="Q4910" s="26">
        <f t="shared" si="603"/>
        <v>175</v>
      </c>
      <c r="R4910" s="26">
        <f t="shared" si="603"/>
        <v>195</v>
      </c>
      <c r="S4910" s="26">
        <f t="shared" si="603"/>
        <v>243</v>
      </c>
      <c r="T4910" s="26">
        <f t="shared" si="603"/>
        <v>204</v>
      </c>
      <c r="U4910" s="26">
        <f t="shared" si="603"/>
        <v>171</v>
      </c>
      <c r="V4910" s="26">
        <f t="shared" si="603"/>
        <v>146</v>
      </c>
      <c r="W4910" s="28">
        <f t="shared" si="603"/>
        <v>2594</v>
      </c>
    </row>
    <row r="4911" spans="1:23" outlineLevel="2" x14ac:dyDescent="0.25">
      <c r="A4911" s="20" t="s">
        <v>1698</v>
      </c>
      <c r="B4911" s="20">
        <v>551</v>
      </c>
      <c r="C4911" s="20" t="s">
        <v>185</v>
      </c>
      <c r="D4911" s="20">
        <v>160</v>
      </c>
      <c r="E4911" s="20" t="s">
        <v>55</v>
      </c>
      <c r="F4911" s="20">
        <v>161</v>
      </c>
      <c r="G4911" s="20" t="s">
        <v>332</v>
      </c>
      <c r="U4911" s="23">
        <v>1</v>
      </c>
      <c r="V4911" s="23">
        <v>1</v>
      </c>
      <c r="W4911" s="28">
        <f t="shared" si="602"/>
        <v>2</v>
      </c>
    </row>
    <row r="4912" spans="1:23" outlineLevel="2" x14ac:dyDescent="0.25">
      <c r="A4912" s="20" t="s">
        <v>1698</v>
      </c>
      <c r="B4912" s="20">
        <v>551</v>
      </c>
      <c r="C4912" s="20" t="s">
        <v>185</v>
      </c>
      <c r="D4912" s="20">
        <v>780</v>
      </c>
      <c r="E4912" s="20" t="s">
        <v>158</v>
      </c>
      <c r="F4912" s="20">
        <v>782</v>
      </c>
      <c r="G4912" s="20" t="s">
        <v>643</v>
      </c>
      <c r="Q4912" s="23">
        <v>1</v>
      </c>
      <c r="T4912" s="23">
        <v>1</v>
      </c>
      <c r="W4912" s="28">
        <f t="shared" si="602"/>
        <v>2</v>
      </c>
    </row>
    <row r="4913" spans="1:23" outlineLevel="2" x14ac:dyDescent="0.25">
      <c r="A4913" s="20" t="s">
        <v>1698</v>
      </c>
      <c r="B4913" s="20">
        <v>551</v>
      </c>
      <c r="C4913" s="20" t="s">
        <v>185</v>
      </c>
      <c r="D4913" s="20">
        <v>551</v>
      </c>
      <c r="E4913" s="20" t="s">
        <v>185</v>
      </c>
      <c r="F4913" s="20">
        <v>554</v>
      </c>
      <c r="G4913" s="20" t="s">
        <v>753</v>
      </c>
      <c r="M4913" s="23">
        <v>3</v>
      </c>
      <c r="N4913" s="23">
        <v>5</v>
      </c>
      <c r="O4913" s="23">
        <v>3</v>
      </c>
      <c r="W4913" s="28">
        <f t="shared" si="602"/>
        <v>11</v>
      </c>
    </row>
    <row r="4914" spans="1:23" outlineLevel="2" x14ac:dyDescent="0.25">
      <c r="A4914" s="20" t="s">
        <v>1698</v>
      </c>
      <c r="B4914" s="20">
        <v>551</v>
      </c>
      <c r="C4914" s="20" t="s">
        <v>185</v>
      </c>
      <c r="D4914" s="20">
        <v>551</v>
      </c>
      <c r="E4914" s="20" t="s">
        <v>185</v>
      </c>
      <c r="F4914" s="20">
        <v>553</v>
      </c>
      <c r="G4914" s="20" t="s">
        <v>755</v>
      </c>
      <c r="H4914" s="23">
        <v>4</v>
      </c>
      <c r="I4914" s="23">
        <v>1</v>
      </c>
      <c r="J4914" s="23">
        <v>2</v>
      </c>
      <c r="K4914" s="23">
        <v>6</v>
      </c>
      <c r="L4914" s="23">
        <v>4</v>
      </c>
      <c r="W4914" s="28">
        <f t="shared" si="602"/>
        <v>17</v>
      </c>
    </row>
    <row r="4915" spans="1:23" outlineLevel="2" x14ac:dyDescent="0.25">
      <c r="A4915" s="20" t="s">
        <v>1698</v>
      </c>
      <c r="B4915" s="20">
        <v>551</v>
      </c>
      <c r="C4915" s="20" t="s">
        <v>185</v>
      </c>
      <c r="D4915" s="20">
        <v>551</v>
      </c>
      <c r="E4915" s="20" t="s">
        <v>185</v>
      </c>
      <c r="F4915" s="20">
        <v>557</v>
      </c>
      <c r="G4915" s="20" t="s">
        <v>756</v>
      </c>
      <c r="S4915" s="23">
        <v>4</v>
      </c>
      <c r="T4915" s="23">
        <v>5</v>
      </c>
      <c r="U4915" s="23">
        <v>3</v>
      </c>
      <c r="V4915" s="23">
        <v>9</v>
      </c>
      <c r="W4915" s="28">
        <f t="shared" si="602"/>
        <v>21</v>
      </c>
    </row>
    <row r="4916" spans="1:23" outlineLevel="2" x14ac:dyDescent="0.25">
      <c r="A4916" s="20" t="s">
        <v>1698</v>
      </c>
      <c r="B4916" s="20">
        <v>551</v>
      </c>
      <c r="C4916" s="20" t="s">
        <v>185</v>
      </c>
      <c r="D4916" s="20">
        <v>551</v>
      </c>
      <c r="E4916" s="20" t="s">
        <v>185</v>
      </c>
      <c r="F4916" s="20">
        <v>556</v>
      </c>
      <c r="G4916" s="20" t="s">
        <v>757</v>
      </c>
      <c r="P4916" s="23">
        <v>5</v>
      </c>
      <c r="Q4916" s="23">
        <v>3</v>
      </c>
      <c r="R4916" s="23">
        <v>2</v>
      </c>
      <c r="W4916" s="28">
        <f t="shared" si="602"/>
        <v>10</v>
      </c>
    </row>
    <row r="4917" spans="1:23" outlineLevel="1" x14ac:dyDescent="0.25">
      <c r="A4917" s="24" t="s">
        <v>2256</v>
      </c>
      <c r="B4917" s="25"/>
      <c r="C4917" s="25"/>
      <c r="D4917" s="25"/>
      <c r="E4917" s="25"/>
      <c r="F4917" s="25"/>
      <c r="G4917" s="25"/>
      <c r="H4917" s="26">
        <f t="shared" ref="H4917:W4917" si="604">SUBTOTAL(9,H4911:H4916)</f>
        <v>4</v>
      </c>
      <c r="I4917" s="26">
        <f t="shared" si="604"/>
        <v>1</v>
      </c>
      <c r="J4917" s="26">
        <f t="shared" si="604"/>
        <v>2</v>
      </c>
      <c r="K4917" s="26">
        <f t="shared" si="604"/>
        <v>6</v>
      </c>
      <c r="L4917" s="26">
        <f t="shared" si="604"/>
        <v>4</v>
      </c>
      <c r="M4917" s="26">
        <f t="shared" si="604"/>
        <v>3</v>
      </c>
      <c r="N4917" s="26">
        <f t="shared" si="604"/>
        <v>5</v>
      </c>
      <c r="O4917" s="26">
        <f t="shared" si="604"/>
        <v>3</v>
      </c>
      <c r="P4917" s="26">
        <f t="shared" si="604"/>
        <v>5</v>
      </c>
      <c r="Q4917" s="26">
        <f t="shared" si="604"/>
        <v>4</v>
      </c>
      <c r="R4917" s="26">
        <f t="shared" si="604"/>
        <v>2</v>
      </c>
      <c r="S4917" s="26">
        <f t="shared" si="604"/>
        <v>4</v>
      </c>
      <c r="T4917" s="26">
        <f t="shared" si="604"/>
        <v>6</v>
      </c>
      <c r="U4917" s="26">
        <f t="shared" si="604"/>
        <v>4</v>
      </c>
      <c r="V4917" s="26">
        <f t="shared" si="604"/>
        <v>10</v>
      </c>
      <c r="W4917" s="28">
        <f t="shared" si="604"/>
        <v>63</v>
      </c>
    </row>
    <row r="4918" spans="1:23" outlineLevel="2" x14ac:dyDescent="0.25">
      <c r="A4918" s="20" t="s">
        <v>1699</v>
      </c>
      <c r="B4918" s="20">
        <v>503</v>
      </c>
      <c r="C4918" s="20" t="s">
        <v>911</v>
      </c>
      <c r="D4918" s="20">
        <v>317</v>
      </c>
      <c r="E4918" s="20" t="s">
        <v>108</v>
      </c>
      <c r="F4918" s="20">
        <v>318</v>
      </c>
      <c r="G4918" s="20" t="s">
        <v>411</v>
      </c>
      <c r="P4918" s="23">
        <v>3</v>
      </c>
      <c r="W4918" s="28">
        <f t="shared" si="602"/>
        <v>3</v>
      </c>
    </row>
    <row r="4919" spans="1:23" outlineLevel="2" x14ac:dyDescent="0.25">
      <c r="A4919" s="20" t="s">
        <v>1699</v>
      </c>
      <c r="B4919" s="20">
        <v>503</v>
      </c>
      <c r="C4919" s="20" t="s">
        <v>911</v>
      </c>
      <c r="D4919" s="20">
        <v>1468</v>
      </c>
      <c r="E4919" s="20" t="s">
        <v>155</v>
      </c>
      <c r="F4919" s="20">
        <v>122</v>
      </c>
      <c r="G4919" s="20" t="s">
        <v>628</v>
      </c>
      <c r="S4919" s="23">
        <v>2</v>
      </c>
      <c r="T4919" s="23">
        <v>1</v>
      </c>
      <c r="W4919" s="28">
        <f t="shared" si="602"/>
        <v>3</v>
      </c>
    </row>
    <row r="4920" spans="1:23" outlineLevel="2" x14ac:dyDescent="0.25">
      <c r="A4920" s="20" t="s">
        <v>1699</v>
      </c>
      <c r="B4920" s="20">
        <v>503</v>
      </c>
      <c r="C4920" s="20" t="s">
        <v>911</v>
      </c>
      <c r="D4920" s="20">
        <v>1468</v>
      </c>
      <c r="E4920" s="20" t="s">
        <v>155</v>
      </c>
      <c r="F4920" s="20">
        <v>121</v>
      </c>
      <c r="G4920" s="20" t="s">
        <v>629</v>
      </c>
      <c r="R4920" s="23">
        <v>1</v>
      </c>
      <c r="W4920" s="28">
        <f t="shared" si="602"/>
        <v>1</v>
      </c>
    </row>
    <row r="4921" spans="1:23" outlineLevel="1" x14ac:dyDescent="0.25">
      <c r="A4921" s="24" t="s">
        <v>2257</v>
      </c>
      <c r="B4921" s="25"/>
      <c r="C4921" s="25"/>
      <c r="D4921" s="25"/>
      <c r="E4921" s="25"/>
      <c r="F4921" s="25"/>
      <c r="G4921" s="25"/>
      <c r="H4921" s="26">
        <f t="shared" ref="H4921:W4921" si="605">SUBTOTAL(9,H4918:H4920)</f>
        <v>0</v>
      </c>
      <c r="I4921" s="26">
        <f t="shared" si="605"/>
        <v>0</v>
      </c>
      <c r="J4921" s="26">
        <f t="shared" si="605"/>
        <v>0</v>
      </c>
      <c r="K4921" s="26">
        <f t="shared" si="605"/>
        <v>0</v>
      </c>
      <c r="L4921" s="26">
        <f t="shared" si="605"/>
        <v>0</v>
      </c>
      <c r="M4921" s="26">
        <f t="shared" si="605"/>
        <v>0</v>
      </c>
      <c r="N4921" s="26">
        <f t="shared" si="605"/>
        <v>0</v>
      </c>
      <c r="O4921" s="26">
        <f t="shared" si="605"/>
        <v>0</v>
      </c>
      <c r="P4921" s="26">
        <f t="shared" si="605"/>
        <v>3</v>
      </c>
      <c r="Q4921" s="26">
        <f t="shared" si="605"/>
        <v>0</v>
      </c>
      <c r="R4921" s="26">
        <f t="shared" si="605"/>
        <v>1</v>
      </c>
      <c r="S4921" s="26">
        <f t="shared" si="605"/>
        <v>2</v>
      </c>
      <c r="T4921" s="26">
        <f t="shared" si="605"/>
        <v>1</v>
      </c>
      <c r="U4921" s="26">
        <f t="shared" si="605"/>
        <v>0</v>
      </c>
      <c r="V4921" s="26">
        <f t="shared" si="605"/>
        <v>0</v>
      </c>
      <c r="W4921" s="28">
        <f t="shared" si="605"/>
        <v>7</v>
      </c>
    </row>
    <row r="4922" spans="1:23" outlineLevel="2" x14ac:dyDescent="0.25">
      <c r="A4922" s="20" t="s">
        <v>1700</v>
      </c>
      <c r="B4922" s="20">
        <v>633</v>
      </c>
      <c r="C4922" s="20" t="s">
        <v>189</v>
      </c>
      <c r="D4922" s="20">
        <v>633</v>
      </c>
      <c r="E4922" s="20" t="s">
        <v>189</v>
      </c>
      <c r="F4922" s="20">
        <v>634</v>
      </c>
      <c r="G4922" s="20" t="s">
        <v>764</v>
      </c>
      <c r="H4922" s="23">
        <v>1</v>
      </c>
      <c r="J4922" s="23">
        <v>3</v>
      </c>
      <c r="M4922" s="23">
        <v>2</v>
      </c>
      <c r="N4922" s="23">
        <v>1</v>
      </c>
      <c r="O4922" s="23">
        <v>1</v>
      </c>
      <c r="S4922" s="23">
        <v>2</v>
      </c>
      <c r="T4922" s="23">
        <v>1</v>
      </c>
      <c r="U4922" s="23">
        <v>7</v>
      </c>
      <c r="W4922" s="28">
        <f t="shared" si="602"/>
        <v>18</v>
      </c>
    </row>
    <row r="4923" spans="1:23" outlineLevel="1" x14ac:dyDescent="0.25">
      <c r="A4923" s="24" t="s">
        <v>2258</v>
      </c>
      <c r="B4923" s="25"/>
      <c r="C4923" s="25"/>
      <c r="D4923" s="25"/>
      <c r="E4923" s="25"/>
      <c r="F4923" s="25"/>
      <c r="G4923" s="25"/>
      <c r="H4923" s="26">
        <f t="shared" ref="H4923:W4923" si="606">SUBTOTAL(9,H4922:H4922)</f>
        <v>1</v>
      </c>
      <c r="I4923" s="26">
        <f t="shared" si="606"/>
        <v>0</v>
      </c>
      <c r="J4923" s="26">
        <f t="shared" si="606"/>
        <v>3</v>
      </c>
      <c r="K4923" s="26">
        <f t="shared" si="606"/>
        <v>0</v>
      </c>
      <c r="L4923" s="26">
        <f t="shared" si="606"/>
        <v>0</v>
      </c>
      <c r="M4923" s="26">
        <f t="shared" si="606"/>
        <v>2</v>
      </c>
      <c r="N4923" s="26">
        <f t="shared" si="606"/>
        <v>1</v>
      </c>
      <c r="O4923" s="26">
        <f t="shared" si="606"/>
        <v>1</v>
      </c>
      <c r="P4923" s="26">
        <f t="shared" si="606"/>
        <v>0</v>
      </c>
      <c r="Q4923" s="26">
        <f t="shared" si="606"/>
        <v>0</v>
      </c>
      <c r="R4923" s="26">
        <f t="shared" si="606"/>
        <v>0</v>
      </c>
      <c r="S4923" s="26">
        <f t="shared" si="606"/>
        <v>2</v>
      </c>
      <c r="T4923" s="26">
        <f t="shared" si="606"/>
        <v>1</v>
      </c>
      <c r="U4923" s="26">
        <f t="shared" si="606"/>
        <v>7</v>
      </c>
      <c r="V4923" s="26">
        <f t="shared" si="606"/>
        <v>0</v>
      </c>
      <c r="W4923" s="28">
        <f t="shared" si="606"/>
        <v>18</v>
      </c>
    </row>
    <row r="4924" spans="1:23" outlineLevel="2" x14ac:dyDescent="0.25">
      <c r="A4924" s="20" t="s">
        <v>1701</v>
      </c>
      <c r="B4924" s="20">
        <v>1451</v>
      </c>
      <c r="C4924" s="20" t="s">
        <v>130</v>
      </c>
      <c r="D4924" s="20">
        <v>94</v>
      </c>
      <c r="E4924" s="20" t="s">
        <v>38</v>
      </c>
      <c r="F4924" s="20">
        <v>100</v>
      </c>
      <c r="G4924" s="20" t="s">
        <v>307</v>
      </c>
      <c r="S4924" s="23">
        <v>1</v>
      </c>
      <c r="W4924" s="28">
        <f t="shared" si="602"/>
        <v>1</v>
      </c>
    </row>
    <row r="4925" spans="1:23" outlineLevel="2" x14ac:dyDescent="0.25">
      <c r="A4925" s="20" t="s">
        <v>1701</v>
      </c>
      <c r="B4925" s="20">
        <v>1451</v>
      </c>
      <c r="C4925" s="20" t="s">
        <v>130</v>
      </c>
      <c r="D4925" s="20">
        <v>1160</v>
      </c>
      <c r="E4925" s="20" t="s">
        <v>226</v>
      </c>
      <c r="F4925" s="20">
        <v>1161</v>
      </c>
      <c r="G4925" s="20" t="s">
        <v>226</v>
      </c>
      <c r="J4925" s="23">
        <v>1</v>
      </c>
      <c r="M4925" s="23">
        <v>2</v>
      </c>
      <c r="N4925" s="23">
        <v>1</v>
      </c>
      <c r="O4925" s="23">
        <v>2</v>
      </c>
      <c r="Q4925" s="23">
        <v>1</v>
      </c>
      <c r="W4925" s="28">
        <f t="shared" si="602"/>
        <v>7</v>
      </c>
    </row>
    <row r="4926" spans="1:23" outlineLevel="2" x14ac:dyDescent="0.25">
      <c r="A4926" s="20" t="s">
        <v>1701</v>
      </c>
      <c r="B4926" s="20">
        <v>1451</v>
      </c>
      <c r="C4926" s="20" t="s">
        <v>130</v>
      </c>
      <c r="D4926" s="20">
        <v>1409</v>
      </c>
      <c r="E4926" s="20" t="s">
        <v>227</v>
      </c>
      <c r="F4926" s="20">
        <v>1410</v>
      </c>
      <c r="G4926" s="20" t="s">
        <v>227</v>
      </c>
      <c r="O4926" s="23">
        <v>1</v>
      </c>
      <c r="W4926" s="28">
        <f t="shared" si="602"/>
        <v>1</v>
      </c>
    </row>
    <row r="4927" spans="1:23" outlineLevel="2" x14ac:dyDescent="0.25">
      <c r="A4927" s="20" t="s">
        <v>1701</v>
      </c>
      <c r="B4927" s="20">
        <v>1451</v>
      </c>
      <c r="C4927" s="20" t="s">
        <v>130</v>
      </c>
      <c r="D4927" s="20">
        <v>166</v>
      </c>
      <c r="E4927" s="20" t="s">
        <v>57</v>
      </c>
      <c r="F4927" s="20">
        <v>167</v>
      </c>
      <c r="G4927" s="20" t="s">
        <v>335</v>
      </c>
      <c r="M4927" s="23">
        <v>1</v>
      </c>
      <c r="P4927" s="23">
        <v>1</v>
      </c>
      <c r="W4927" s="28">
        <f t="shared" si="602"/>
        <v>2</v>
      </c>
    </row>
    <row r="4928" spans="1:23" outlineLevel="2" x14ac:dyDescent="0.25">
      <c r="A4928" s="20" t="s">
        <v>1701</v>
      </c>
      <c r="B4928" s="20">
        <v>1451</v>
      </c>
      <c r="C4928" s="20" t="s">
        <v>130</v>
      </c>
      <c r="D4928" s="20">
        <v>1115</v>
      </c>
      <c r="E4928" s="20" t="s">
        <v>232</v>
      </c>
      <c r="F4928" s="20">
        <v>1116</v>
      </c>
      <c r="G4928" s="20" t="s">
        <v>232</v>
      </c>
      <c r="U4928" s="23">
        <v>1</v>
      </c>
      <c r="W4928" s="28">
        <f t="shared" si="602"/>
        <v>1</v>
      </c>
    </row>
    <row r="4929" spans="1:23" outlineLevel="2" x14ac:dyDescent="0.25">
      <c r="A4929" s="20" t="s">
        <v>1701</v>
      </c>
      <c r="B4929" s="20">
        <v>1451</v>
      </c>
      <c r="C4929" s="20" t="s">
        <v>130</v>
      </c>
      <c r="D4929" s="20">
        <v>1054</v>
      </c>
      <c r="E4929" s="20" t="s">
        <v>69</v>
      </c>
      <c r="F4929" s="20">
        <v>1055</v>
      </c>
      <c r="G4929" s="20" t="s">
        <v>356</v>
      </c>
      <c r="L4929" s="23">
        <v>1</v>
      </c>
      <c r="M4929" s="23">
        <v>1</v>
      </c>
      <c r="N4929" s="23">
        <v>1</v>
      </c>
      <c r="Q4929" s="23">
        <v>1</v>
      </c>
      <c r="W4929" s="28">
        <f t="shared" si="602"/>
        <v>4</v>
      </c>
    </row>
    <row r="4930" spans="1:23" outlineLevel="2" x14ac:dyDescent="0.25">
      <c r="A4930" s="20" t="s">
        <v>1701</v>
      </c>
      <c r="B4930" s="20">
        <v>1451</v>
      </c>
      <c r="C4930" s="20" t="s">
        <v>130</v>
      </c>
      <c r="D4930" s="20">
        <v>1213</v>
      </c>
      <c r="E4930" s="20" t="s">
        <v>240</v>
      </c>
      <c r="F4930" s="20">
        <v>1214</v>
      </c>
      <c r="G4930" s="20" t="s">
        <v>240</v>
      </c>
      <c r="T4930" s="23">
        <v>2</v>
      </c>
      <c r="W4930" s="28">
        <f t="shared" si="602"/>
        <v>2</v>
      </c>
    </row>
    <row r="4931" spans="1:23" outlineLevel="2" x14ac:dyDescent="0.25">
      <c r="A4931" s="20" t="s">
        <v>1701</v>
      </c>
      <c r="B4931" s="20">
        <v>1451</v>
      </c>
      <c r="C4931" s="20" t="s">
        <v>130</v>
      </c>
      <c r="D4931" s="20">
        <v>1067</v>
      </c>
      <c r="E4931" s="20" t="s">
        <v>97</v>
      </c>
      <c r="F4931" s="20">
        <v>1068</v>
      </c>
      <c r="G4931" s="20" t="s">
        <v>97</v>
      </c>
      <c r="V4931" s="23">
        <v>1</v>
      </c>
      <c r="W4931" s="28">
        <f t="shared" si="602"/>
        <v>1</v>
      </c>
    </row>
    <row r="4932" spans="1:23" outlineLevel="2" x14ac:dyDescent="0.25">
      <c r="A4932" s="20" t="s">
        <v>1701</v>
      </c>
      <c r="B4932" s="20">
        <v>1451</v>
      </c>
      <c r="C4932" s="20" t="s">
        <v>130</v>
      </c>
      <c r="D4932" s="20">
        <v>1337</v>
      </c>
      <c r="E4932" s="20" t="s">
        <v>246</v>
      </c>
      <c r="F4932" s="20">
        <v>1338</v>
      </c>
      <c r="G4932" s="20" t="s">
        <v>246</v>
      </c>
      <c r="J4932" s="23">
        <v>1</v>
      </c>
      <c r="W4932" s="28">
        <f t="shared" si="602"/>
        <v>1</v>
      </c>
    </row>
    <row r="4933" spans="1:23" outlineLevel="2" x14ac:dyDescent="0.25">
      <c r="A4933" s="20" t="s">
        <v>1701</v>
      </c>
      <c r="B4933" s="20">
        <v>1451</v>
      </c>
      <c r="C4933" s="20" t="s">
        <v>130</v>
      </c>
      <c r="D4933" s="20">
        <v>1671</v>
      </c>
      <c r="E4933" s="20" t="s">
        <v>216</v>
      </c>
      <c r="F4933" s="20">
        <v>529</v>
      </c>
      <c r="G4933" s="20" t="s">
        <v>828</v>
      </c>
      <c r="J4933" s="23">
        <v>2</v>
      </c>
      <c r="K4933" s="23">
        <v>3</v>
      </c>
      <c r="L4933" s="23">
        <v>1</v>
      </c>
      <c r="M4933" s="23">
        <v>2</v>
      </c>
      <c r="N4933" s="23">
        <v>2</v>
      </c>
      <c r="O4933" s="23">
        <v>2</v>
      </c>
      <c r="P4933" s="23">
        <v>2</v>
      </c>
      <c r="W4933" s="28">
        <f t="shared" si="602"/>
        <v>14</v>
      </c>
    </row>
    <row r="4934" spans="1:23" outlineLevel="2" x14ac:dyDescent="0.25">
      <c r="A4934" s="20" t="s">
        <v>1701</v>
      </c>
      <c r="B4934" s="20">
        <v>1451</v>
      </c>
      <c r="C4934" s="20" t="s">
        <v>130</v>
      </c>
      <c r="D4934" s="20">
        <v>1671</v>
      </c>
      <c r="E4934" s="20" t="s">
        <v>216</v>
      </c>
      <c r="F4934" s="20">
        <v>530</v>
      </c>
      <c r="G4934" s="20" t="s">
        <v>829</v>
      </c>
      <c r="Q4934" s="23">
        <v>4</v>
      </c>
      <c r="R4934" s="23">
        <v>4</v>
      </c>
      <c r="S4934" s="23">
        <v>2</v>
      </c>
      <c r="T4934" s="23">
        <v>3</v>
      </c>
      <c r="U4934" s="23">
        <v>4</v>
      </c>
      <c r="V4934" s="23">
        <v>5</v>
      </c>
      <c r="W4934" s="28">
        <f t="shared" si="602"/>
        <v>22</v>
      </c>
    </row>
    <row r="4935" spans="1:23" outlineLevel="1" x14ac:dyDescent="0.25">
      <c r="A4935" s="24" t="s">
        <v>2259</v>
      </c>
      <c r="B4935" s="25"/>
      <c r="C4935" s="25"/>
      <c r="D4935" s="25"/>
      <c r="E4935" s="25"/>
      <c r="F4935" s="25"/>
      <c r="G4935" s="25"/>
      <c r="H4935" s="26">
        <f t="shared" ref="H4935:W4935" si="607">SUBTOTAL(9,H4924:H4934)</f>
        <v>0</v>
      </c>
      <c r="I4935" s="26">
        <f t="shared" si="607"/>
        <v>0</v>
      </c>
      <c r="J4935" s="26">
        <f t="shared" si="607"/>
        <v>4</v>
      </c>
      <c r="K4935" s="26">
        <f t="shared" si="607"/>
        <v>3</v>
      </c>
      <c r="L4935" s="26">
        <f t="shared" si="607"/>
        <v>2</v>
      </c>
      <c r="M4935" s="26">
        <f t="shared" si="607"/>
        <v>6</v>
      </c>
      <c r="N4935" s="26">
        <f t="shared" si="607"/>
        <v>4</v>
      </c>
      <c r="O4935" s="26">
        <f t="shared" si="607"/>
        <v>5</v>
      </c>
      <c r="P4935" s="26">
        <f t="shared" si="607"/>
        <v>3</v>
      </c>
      <c r="Q4935" s="26">
        <f t="shared" si="607"/>
        <v>6</v>
      </c>
      <c r="R4935" s="26">
        <f t="shared" si="607"/>
        <v>4</v>
      </c>
      <c r="S4935" s="26">
        <f t="shared" si="607"/>
        <v>3</v>
      </c>
      <c r="T4935" s="26">
        <f t="shared" si="607"/>
        <v>5</v>
      </c>
      <c r="U4935" s="26">
        <f t="shared" si="607"/>
        <v>5</v>
      </c>
      <c r="V4935" s="26">
        <f t="shared" si="607"/>
        <v>6</v>
      </c>
      <c r="W4935" s="28">
        <f t="shared" si="607"/>
        <v>56</v>
      </c>
    </row>
    <row r="4936" spans="1:23" outlineLevel="2" x14ac:dyDescent="0.25">
      <c r="A4936" s="20" t="s">
        <v>1702</v>
      </c>
      <c r="B4936" s="20">
        <v>1451</v>
      </c>
      <c r="C4936" s="20" t="s">
        <v>130</v>
      </c>
      <c r="D4936" s="20">
        <v>28</v>
      </c>
      <c r="E4936" s="20" t="s">
        <v>25</v>
      </c>
      <c r="F4936" s="20">
        <v>37</v>
      </c>
      <c r="G4936" s="20" t="s">
        <v>274</v>
      </c>
      <c r="U4936" s="23">
        <v>2</v>
      </c>
      <c r="V4936" s="23">
        <v>1</v>
      </c>
      <c r="W4936" s="28">
        <f t="shared" si="602"/>
        <v>3</v>
      </c>
    </row>
    <row r="4937" spans="1:23" outlineLevel="2" x14ac:dyDescent="0.25">
      <c r="A4937" s="20" t="s">
        <v>1702</v>
      </c>
      <c r="B4937" s="20">
        <v>1451</v>
      </c>
      <c r="C4937" s="20" t="s">
        <v>130</v>
      </c>
      <c r="D4937" s="20">
        <v>1148</v>
      </c>
      <c r="E4937" s="20" t="s">
        <v>228</v>
      </c>
      <c r="F4937" s="20">
        <v>1149</v>
      </c>
      <c r="G4937" s="20" t="s">
        <v>228</v>
      </c>
      <c r="S4937" s="23">
        <v>7</v>
      </c>
      <c r="T4937" s="23">
        <v>15</v>
      </c>
      <c r="U4937" s="23">
        <v>13</v>
      </c>
      <c r="V4937" s="23">
        <v>9</v>
      </c>
      <c r="W4937" s="28">
        <f t="shared" si="602"/>
        <v>44</v>
      </c>
    </row>
    <row r="4938" spans="1:23" outlineLevel="2" x14ac:dyDescent="0.25">
      <c r="A4938" s="20" t="s">
        <v>1702</v>
      </c>
      <c r="B4938" s="20">
        <v>1451</v>
      </c>
      <c r="C4938" s="20" t="s">
        <v>130</v>
      </c>
      <c r="D4938" s="20">
        <v>1054</v>
      </c>
      <c r="E4938" s="20" t="s">
        <v>69</v>
      </c>
      <c r="F4938" s="20">
        <v>1055</v>
      </c>
      <c r="G4938" s="20" t="s">
        <v>356</v>
      </c>
      <c r="L4938" s="23">
        <v>1</v>
      </c>
      <c r="M4938" s="23">
        <v>1</v>
      </c>
      <c r="W4938" s="28">
        <f t="shared" si="602"/>
        <v>2</v>
      </c>
    </row>
    <row r="4939" spans="1:23" outlineLevel="2" x14ac:dyDescent="0.25">
      <c r="A4939" s="20" t="s">
        <v>1702</v>
      </c>
      <c r="B4939" s="20">
        <v>1451</v>
      </c>
      <c r="C4939" s="20" t="s">
        <v>130</v>
      </c>
      <c r="D4939" s="20">
        <v>1213</v>
      </c>
      <c r="E4939" s="20" t="s">
        <v>240</v>
      </c>
      <c r="F4939" s="20">
        <v>1214</v>
      </c>
      <c r="G4939" s="20" t="s">
        <v>240</v>
      </c>
      <c r="S4939" s="23">
        <v>3</v>
      </c>
      <c r="T4939" s="23">
        <v>1</v>
      </c>
      <c r="U4939" s="23">
        <v>3</v>
      </c>
      <c r="V4939" s="23">
        <v>2</v>
      </c>
      <c r="W4939" s="28">
        <f t="shared" si="602"/>
        <v>9</v>
      </c>
    </row>
    <row r="4940" spans="1:23" outlineLevel="2" x14ac:dyDescent="0.25">
      <c r="A4940" s="20" t="s">
        <v>1702</v>
      </c>
      <c r="B4940" s="20">
        <v>1451</v>
      </c>
      <c r="C4940" s="20" t="s">
        <v>130</v>
      </c>
      <c r="D4940" s="20">
        <v>1739</v>
      </c>
      <c r="E4940" s="20" t="s">
        <v>96</v>
      </c>
      <c r="F4940" s="20">
        <v>1715</v>
      </c>
      <c r="G4940" s="20" t="s">
        <v>96</v>
      </c>
      <c r="T4940" s="23">
        <v>1</v>
      </c>
      <c r="W4940" s="28">
        <f t="shared" si="602"/>
        <v>1</v>
      </c>
    </row>
    <row r="4941" spans="1:23" outlineLevel="2" x14ac:dyDescent="0.25">
      <c r="A4941" s="20" t="s">
        <v>1702</v>
      </c>
      <c r="B4941" s="20">
        <v>1451</v>
      </c>
      <c r="C4941" s="20" t="s">
        <v>130</v>
      </c>
      <c r="D4941" s="20">
        <v>1445</v>
      </c>
      <c r="E4941" s="20" t="s">
        <v>120</v>
      </c>
      <c r="F4941" s="20">
        <v>645</v>
      </c>
      <c r="G4941" s="20" t="s">
        <v>444</v>
      </c>
      <c r="N4941" s="23">
        <v>1</v>
      </c>
      <c r="W4941" s="28">
        <f t="shared" si="602"/>
        <v>1</v>
      </c>
    </row>
    <row r="4942" spans="1:23" outlineLevel="2" x14ac:dyDescent="0.25">
      <c r="A4942" s="20" t="s">
        <v>1702</v>
      </c>
      <c r="B4942" s="20">
        <v>1451</v>
      </c>
      <c r="C4942" s="20" t="s">
        <v>130</v>
      </c>
      <c r="D4942" s="20">
        <v>1445</v>
      </c>
      <c r="E4942" s="20" t="s">
        <v>120</v>
      </c>
      <c r="F4942" s="20">
        <v>643</v>
      </c>
      <c r="G4942" s="20" t="s">
        <v>445</v>
      </c>
      <c r="S4942" s="23">
        <v>2</v>
      </c>
      <c r="T4942" s="23">
        <v>2</v>
      </c>
      <c r="U4942" s="23">
        <v>1</v>
      </c>
      <c r="V4942" s="23">
        <v>2</v>
      </c>
      <c r="W4942" s="28">
        <f t="shared" si="602"/>
        <v>7</v>
      </c>
    </row>
    <row r="4943" spans="1:23" outlineLevel="2" x14ac:dyDescent="0.25">
      <c r="A4943" s="20" t="s">
        <v>1702</v>
      </c>
      <c r="B4943" s="20">
        <v>1451</v>
      </c>
      <c r="C4943" s="20" t="s">
        <v>130</v>
      </c>
      <c r="D4943" s="20">
        <v>1445</v>
      </c>
      <c r="E4943" s="20" t="s">
        <v>120</v>
      </c>
      <c r="F4943" s="20">
        <v>644</v>
      </c>
      <c r="G4943" s="20" t="s">
        <v>446</v>
      </c>
      <c r="P4943" s="23">
        <v>1</v>
      </c>
      <c r="W4943" s="28">
        <f t="shared" si="602"/>
        <v>1</v>
      </c>
    </row>
    <row r="4944" spans="1:23" outlineLevel="2" x14ac:dyDescent="0.25">
      <c r="A4944" s="20" t="s">
        <v>1702</v>
      </c>
      <c r="B4944" s="20">
        <v>1451</v>
      </c>
      <c r="C4944" s="20" t="s">
        <v>130</v>
      </c>
      <c r="D4944" s="20">
        <v>617</v>
      </c>
      <c r="E4944" s="20" t="s">
        <v>129</v>
      </c>
      <c r="F4944" s="20">
        <v>619</v>
      </c>
      <c r="G4944" s="20" t="s">
        <v>498</v>
      </c>
      <c r="T4944" s="23">
        <v>1</v>
      </c>
      <c r="U4944" s="23">
        <v>1</v>
      </c>
      <c r="W4944" s="28">
        <f t="shared" si="602"/>
        <v>2</v>
      </c>
    </row>
    <row r="4945" spans="1:23" outlineLevel="2" x14ac:dyDescent="0.25">
      <c r="A4945" s="20" t="s">
        <v>1702</v>
      </c>
      <c r="B4945" s="20">
        <v>1451</v>
      </c>
      <c r="C4945" s="20" t="s">
        <v>130</v>
      </c>
      <c r="D4945" s="20">
        <v>617</v>
      </c>
      <c r="E4945" s="20" t="s">
        <v>129</v>
      </c>
      <c r="F4945" s="20">
        <v>623</v>
      </c>
      <c r="G4945" s="20" t="s">
        <v>502</v>
      </c>
      <c r="J4945" s="23">
        <v>1</v>
      </c>
      <c r="L4945" s="23">
        <v>1</v>
      </c>
      <c r="W4945" s="28">
        <f t="shared" si="602"/>
        <v>2</v>
      </c>
    </row>
    <row r="4946" spans="1:23" outlineLevel="2" x14ac:dyDescent="0.25">
      <c r="A4946" s="20" t="s">
        <v>1702</v>
      </c>
      <c r="B4946" s="20">
        <v>1451</v>
      </c>
      <c r="C4946" s="20" t="s">
        <v>130</v>
      </c>
      <c r="D4946" s="20">
        <v>1451</v>
      </c>
      <c r="E4946" s="20" t="s">
        <v>130</v>
      </c>
      <c r="F4946" s="20">
        <v>133</v>
      </c>
      <c r="G4946" s="20" t="s">
        <v>505</v>
      </c>
      <c r="H4946" s="23">
        <v>1</v>
      </c>
      <c r="K4946" s="23">
        <v>1</v>
      </c>
      <c r="N4946" s="23">
        <v>1</v>
      </c>
      <c r="W4946" s="28">
        <f t="shared" si="602"/>
        <v>3</v>
      </c>
    </row>
    <row r="4947" spans="1:23" outlineLevel="2" x14ac:dyDescent="0.25">
      <c r="A4947" s="20" t="s">
        <v>1702</v>
      </c>
      <c r="B4947" s="20">
        <v>1451</v>
      </c>
      <c r="C4947" s="20" t="s">
        <v>130</v>
      </c>
      <c r="D4947" s="20">
        <v>1451</v>
      </c>
      <c r="E4947" s="20" t="s">
        <v>130</v>
      </c>
      <c r="F4947" s="20">
        <v>506</v>
      </c>
      <c r="G4947" s="20" t="s">
        <v>508</v>
      </c>
      <c r="H4947" s="23">
        <v>10</v>
      </c>
      <c r="I4947" s="23">
        <v>1</v>
      </c>
      <c r="J4947" s="23">
        <v>18</v>
      </c>
      <c r="K4947" s="23">
        <v>17</v>
      </c>
      <c r="L4947" s="23">
        <v>17</v>
      </c>
      <c r="M4947" s="23">
        <v>20</v>
      </c>
      <c r="N4947" s="23">
        <v>18</v>
      </c>
      <c r="O4947" s="23">
        <v>27</v>
      </c>
      <c r="P4947" s="23">
        <v>21</v>
      </c>
      <c r="Q4947" s="23">
        <v>22</v>
      </c>
      <c r="R4947" s="23">
        <v>16</v>
      </c>
      <c r="W4947" s="28">
        <f t="shared" si="602"/>
        <v>187</v>
      </c>
    </row>
    <row r="4948" spans="1:23" outlineLevel="2" x14ac:dyDescent="0.25">
      <c r="A4948" s="20" t="s">
        <v>1702</v>
      </c>
      <c r="B4948" s="20">
        <v>1451</v>
      </c>
      <c r="C4948" s="20" t="s">
        <v>130</v>
      </c>
      <c r="D4948" s="20">
        <v>1451</v>
      </c>
      <c r="E4948" s="20" t="s">
        <v>130</v>
      </c>
      <c r="F4948" s="20">
        <v>517</v>
      </c>
      <c r="G4948" s="20" t="s">
        <v>509</v>
      </c>
      <c r="J4948" s="23">
        <v>1</v>
      </c>
      <c r="K4948" s="23">
        <v>2</v>
      </c>
      <c r="M4948" s="23">
        <v>1</v>
      </c>
      <c r="O4948" s="23">
        <v>2</v>
      </c>
      <c r="P4948" s="23">
        <v>1</v>
      </c>
      <c r="Q4948" s="23">
        <v>1</v>
      </c>
      <c r="R4948" s="23">
        <v>2</v>
      </c>
      <c r="W4948" s="28">
        <f t="shared" si="602"/>
        <v>10</v>
      </c>
    </row>
    <row r="4949" spans="1:23" outlineLevel="2" x14ac:dyDescent="0.25">
      <c r="A4949" s="20" t="s">
        <v>1702</v>
      </c>
      <c r="B4949" s="20">
        <v>1451</v>
      </c>
      <c r="C4949" s="20" t="s">
        <v>130</v>
      </c>
      <c r="D4949" s="20">
        <v>480</v>
      </c>
      <c r="E4949" s="20" t="s">
        <v>208</v>
      </c>
      <c r="F4949" s="20">
        <v>482</v>
      </c>
      <c r="G4949" s="20" t="s">
        <v>810</v>
      </c>
      <c r="T4949" s="23">
        <v>1</v>
      </c>
      <c r="W4949" s="28">
        <f t="shared" si="602"/>
        <v>1</v>
      </c>
    </row>
    <row r="4950" spans="1:23" outlineLevel="2" x14ac:dyDescent="0.25">
      <c r="A4950" s="20" t="s">
        <v>1702</v>
      </c>
      <c r="B4950" s="20">
        <v>1451</v>
      </c>
      <c r="C4950" s="20" t="s">
        <v>130</v>
      </c>
      <c r="D4950" s="20">
        <v>1671</v>
      </c>
      <c r="E4950" s="20" t="s">
        <v>216</v>
      </c>
      <c r="F4950" s="20">
        <v>529</v>
      </c>
      <c r="G4950" s="20" t="s">
        <v>828</v>
      </c>
      <c r="O4950" s="23">
        <v>1</v>
      </c>
      <c r="W4950" s="28">
        <f t="shared" si="602"/>
        <v>1</v>
      </c>
    </row>
    <row r="4951" spans="1:23" outlineLevel="2" x14ac:dyDescent="0.25">
      <c r="A4951" s="20" t="s">
        <v>1702</v>
      </c>
      <c r="B4951" s="20">
        <v>1451</v>
      </c>
      <c r="C4951" s="20" t="s">
        <v>130</v>
      </c>
      <c r="D4951" s="20">
        <v>1671</v>
      </c>
      <c r="E4951" s="20" t="s">
        <v>216</v>
      </c>
      <c r="F4951" s="20">
        <v>530</v>
      </c>
      <c r="G4951" s="20" t="s">
        <v>829</v>
      </c>
      <c r="Q4951" s="23">
        <v>2</v>
      </c>
      <c r="S4951" s="23">
        <v>6</v>
      </c>
      <c r="T4951" s="23">
        <v>2</v>
      </c>
      <c r="U4951" s="23">
        <v>3</v>
      </c>
      <c r="V4951" s="23">
        <v>5</v>
      </c>
      <c r="W4951" s="28">
        <f t="shared" si="602"/>
        <v>18</v>
      </c>
    </row>
    <row r="4952" spans="1:23" outlineLevel="1" x14ac:dyDescent="0.25">
      <c r="A4952" s="24" t="s">
        <v>2260</v>
      </c>
      <c r="B4952" s="25"/>
      <c r="C4952" s="25"/>
      <c r="D4952" s="25"/>
      <c r="E4952" s="25"/>
      <c r="F4952" s="25"/>
      <c r="G4952" s="25"/>
      <c r="H4952" s="26">
        <f t="shared" ref="H4952:W4952" si="608">SUBTOTAL(9,H4936:H4951)</f>
        <v>11</v>
      </c>
      <c r="I4952" s="26">
        <f t="shared" si="608"/>
        <v>1</v>
      </c>
      <c r="J4952" s="26">
        <f t="shared" si="608"/>
        <v>20</v>
      </c>
      <c r="K4952" s="26">
        <f t="shared" si="608"/>
        <v>20</v>
      </c>
      <c r="L4952" s="26">
        <f t="shared" si="608"/>
        <v>19</v>
      </c>
      <c r="M4952" s="26">
        <f t="shared" si="608"/>
        <v>22</v>
      </c>
      <c r="N4952" s="26">
        <f t="shared" si="608"/>
        <v>20</v>
      </c>
      <c r="O4952" s="26">
        <f t="shared" si="608"/>
        <v>30</v>
      </c>
      <c r="P4952" s="26">
        <f t="shared" si="608"/>
        <v>23</v>
      </c>
      <c r="Q4952" s="26">
        <f t="shared" si="608"/>
        <v>25</v>
      </c>
      <c r="R4952" s="26">
        <f t="shared" si="608"/>
        <v>18</v>
      </c>
      <c r="S4952" s="26">
        <f t="shared" si="608"/>
        <v>18</v>
      </c>
      <c r="T4952" s="26">
        <f t="shared" si="608"/>
        <v>23</v>
      </c>
      <c r="U4952" s="26">
        <f t="shared" si="608"/>
        <v>23</v>
      </c>
      <c r="V4952" s="26">
        <f t="shared" si="608"/>
        <v>19</v>
      </c>
      <c r="W4952" s="28">
        <f t="shared" si="608"/>
        <v>292</v>
      </c>
    </row>
    <row r="4953" spans="1:23" outlineLevel="2" x14ac:dyDescent="0.25">
      <c r="A4953" s="20" t="s">
        <v>1703</v>
      </c>
      <c r="B4953" s="20">
        <v>1413</v>
      </c>
      <c r="C4953" s="20" t="s">
        <v>213</v>
      </c>
      <c r="D4953" s="20">
        <v>108</v>
      </c>
      <c r="E4953" s="20" t="s">
        <v>39</v>
      </c>
      <c r="F4953" s="20">
        <v>111</v>
      </c>
      <c r="G4953" s="20" t="s">
        <v>312</v>
      </c>
      <c r="V4953" s="23">
        <v>1</v>
      </c>
      <c r="W4953" s="28">
        <f t="shared" si="602"/>
        <v>1</v>
      </c>
    </row>
    <row r="4954" spans="1:23" outlineLevel="2" x14ac:dyDescent="0.25">
      <c r="A4954" s="20" t="s">
        <v>1703</v>
      </c>
      <c r="B4954" s="20">
        <v>1413</v>
      </c>
      <c r="C4954" s="20" t="s">
        <v>213</v>
      </c>
      <c r="D4954" s="20">
        <v>1400</v>
      </c>
      <c r="E4954" s="20" t="s">
        <v>52</v>
      </c>
      <c r="F4954" s="20">
        <v>999</v>
      </c>
      <c r="G4954" s="20" t="s">
        <v>327</v>
      </c>
      <c r="H4954" s="23">
        <v>2</v>
      </c>
      <c r="K4954" s="23">
        <v>1</v>
      </c>
      <c r="L4954" s="23">
        <v>3</v>
      </c>
      <c r="N4954" s="23">
        <v>2</v>
      </c>
      <c r="O4954" s="23">
        <v>2</v>
      </c>
      <c r="P4954" s="23">
        <v>2</v>
      </c>
      <c r="R4954" s="23">
        <v>3</v>
      </c>
      <c r="W4954" s="28">
        <f t="shared" si="602"/>
        <v>15</v>
      </c>
    </row>
    <row r="4955" spans="1:23" outlineLevel="2" x14ac:dyDescent="0.25">
      <c r="A4955" s="20" t="s">
        <v>1703</v>
      </c>
      <c r="B4955" s="20">
        <v>1413</v>
      </c>
      <c r="C4955" s="20" t="s">
        <v>213</v>
      </c>
      <c r="D4955" s="20">
        <v>277</v>
      </c>
      <c r="E4955" s="20" t="s">
        <v>90</v>
      </c>
      <c r="F4955" s="20">
        <v>279</v>
      </c>
      <c r="G4955" s="20" t="s">
        <v>389</v>
      </c>
      <c r="S4955" s="23">
        <v>1</v>
      </c>
      <c r="V4955" s="23">
        <v>1</v>
      </c>
      <c r="W4955" s="28">
        <f t="shared" si="602"/>
        <v>2</v>
      </c>
    </row>
    <row r="4956" spans="1:23" outlineLevel="2" x14ac:dyDescent="0.25">
      <c r="A4956" s="20" t="s">
        <v>1703</v>
      </c>
      <c r="B4956" s="20">
        <v>1413</v>
      </c>
      <c r="C4956" s="20" t="s">
        <v>213</v>
      </c>
      <c r="D4956" s="20">
        <v>277</v>
      </c>
      <c r="E4956" s="20" t="s">
        <v>90</v>
      </c>
      <c r="F4956" s="20">
        <v>278</v>
      </c>
      <c r="G4956" s="20" t="s">
        <v>390</v>
      </c>
      <c r="J4956" s="23">
        <v>2</v>
      </c>
      <c r="L4956" s="23">
        <v>3</v>
      </c>
      <c r="O4956" s="23">
        <v>2</v>
      </c>
      <c r="Q4956" s="23">
        <v>1</v>
      </c>
      <c r="W4956" s="28">
        <f t="shared" si="602"/>
        <v>8</v>
      </c>
    </row>
    <row r="4957" spans="1:23" outlineLevel="2" x14ac:dyDescent="0.25">
      <c r="A4957" s="20" t="s">
        <v>1703</v>
      </c>
      <c r="B4957" s="20">
        <v>1413</v>
      </c>
      <c r="C4957" s="20" t="s">
        <v>213</v>
      </c>
      <c r="D4957" s="20">
        <v>1156</v>
      </c>
      <c r="E4957" s="20" t="s">
        <v>251</v>
      </c>
      <c r="F4957" s="20">
        <v>1157</v>
      </c>
      <c r="G4957" s="20" t="s">
        <v>251</v>
      </c>
      <c r="S4957" s="23">
        <v>2</v>
      </c>
      <c r="T4957" s="23">
        <v>5</v>
      </c>
      <c r="U4957" s="23">
        <v>5</v>
      </c>
      <c r="V4957" s="23">
        <v>4</v>
      </c>
      <c r="W4957" s="28">
        <f t="shared" si="602"/>
        <v>16</v>
      </c>
    </row>
    <row r="4958" spans="1:23" outlineLevel="2" x14ac:dyDescent="0.25">
      <c r="A4958" s="20" t="s">
        <v>1703</v>
      </c>
      <c r="B4958" s="20">
        <v>1413</v>
      </c>
      <c r="C4958" s="20" t="s">
        <v>213</v>
      </c>
      <c r="D4958" s="20">
        <v>1413</v>
      </c>
      <c r="E4958" s="20" t="s">
        <v>213</v>
      </c>
      <c r="F4958" s="20">
        <v>1001</v>
      </c>
      <c r="G4958" s="20" t="s">
        <v>821</v>
      </c>
      <c r="J4958" s="23">
        <v>3</v>
      </c>
      <c r="K4958" s="23">
        <v>3</v>
      </c>
      <c r="L4958" s="23">
        <v>3</v>
      </c>
      <c r="M4958" s="23">
        <v>3</v>
      </c>
      <c r="N4958" s="23">
        <v>2</v>
      </c>
      <c r="O4958" s="23">
        <v>2</v>
      </c>
      <c r="P4958" s="23">
        <v>2</v>
      </c>
      <c r="Q4958" s="23">
        <v>5</v>
      </c>
      <c r="R4958" s="23">
        <v>3</v>
      </c>
      <c r="W4958" s="28">
        <f t="shared" si="602"/>
        <v>26</v>
      </c>
    </row>
    <row r="4959" spans="1:23" outlineLevel="1" x14ac:dyDescent="0.25">
      <c r="A4959" s="24" t="s">
        <v>2261</v>
      </c>
      <c r="B4959" s="25"/>
      <c r="C4959" s="25"/>
      <c r="D4959" s="25"/>
      <c r="E4959" s="25"/>
      <c r="F4959" s="25"/>
      <c r="G4959" s="25"/>
      <c r="H4959" s="26">
        <f t="shared" ref="H4959:W4959" si="609">SUBTOTAL(9,H4953:H4958)</f>
        <v>2</v>
      </c>
      <c r="I4959" s="26">
        <f t="shared" si="609"/>
        <v>0</v>
      </c>
      <c r="J4959" s="26">
        <f t="shared" si="609"/>
        <v>5</v>
      </c>
      <c r="K4959" s="26">
        <f t="shared" si="609"/>
        <v>4</v>
      </c>
      <c r="L4959" s="26">
        <f t="shared" si="609"/>
        <v>9</v>
      </c>
      <c r="M4959" s="26">
        <f t="shared" si="609"/>
        <v>3</v>
      </c>
      <c r="N4959" s="26">
        <f t="shared" si="609"/>
        <v>4</v>
      </c>
      <c r="O4959" s="26">
        <f t="shared" si="609"/>
        <v>6</v>
      </c>
      <c r="P4959" s="26">
        <f t="shared" si="609"/>
        <v>4</v>
      </c>
      <c r="Q4959" s="26">
        <f t="shared" si="609"/>
        <v>6</v>
      </c>
      <c r="R4959" s="26">
        <f t="shared" si="609"/>
        <v>6</v>
      </c>
      <c r="S4959" s="26">
        <f t="shared" si="609"/>
        <v>3</v>
      </c>
      <c r="T4959" s="26">
        <f t="shared" si="609"/>
        <v>5</v>
      </c>
      <c r="U4959" s="26">
        <f t="shared" si="609"/>
        <v>5</v>
      </c>
      <c r="V4959" s="26">
        <f t="shared" si="609"/>
        <v>6</v>
      </c>
      <c r="W4959" s="28">
        <f t="shared" si="609"/>
        <v>68</v>
      </c>
    </row>
    <row r="4960" spans="1:23" outlineLevel="2" x14ac:dyDescent="0.25">
      <c r="A4960" s="20" t="s">
        <v>1704</v>
      </c>
      <c r="B4960" s="20">
        <v>508</v>
      </c>
      <c r="C4960" s="20" t="s">
        <v>912</v>
      </c>
      <c r="D4960" s="20">
        <v>237</v>
      </c>
      <c r="E4960" s="20" t="s">
        <v>82</v>
      </c>
      <c r="F4960" s="20">
        <v>238</v>
      </c>
      <c r="G4960" s="20" t="s">
        <v>370</v>
      </c>
      <c r="M4960" s="23">
        <v>1</v>
      </c>
      <c r="W4960" s="28">
        <f t="shared" ref="W4960:W5028" si="610">SUM(H4960:V4960)</f>
        <v>1</v>
      </c>
    </row>
    <row r="4961" spans="1:23" outlineLevel="2" x14ac:dyDescent="0.25">
      <c r="A4961" s="20" t="s">
        <v>1704</v>
      </c>
      <c r="B4961" s="20">
        <v>508</v>
      </c>
      <c r="C4961" s="20" t="s">
        <v>912</v>
      </c>
      <c r="D4961" s="20">
        <v>277</v>
      </c>
      <c r="E4961" s="20" t="s">
        <v>90</v>
      </c>
      <c r="F4961" s="20">
        <v>279</v>
      </c>
      <c r="G4961" s="20" t="s">
        <v>389</v>
      </c>
      <c r="S4961" s="23">
        <v>3</v>
      </c>
      <c r="U4961" s="23">
        <v>2</v>
      </c>
      <c r="W4961" s="28">
        <f t="shared" si="610"/>
        <v>5</v>
      </c>
    </row>
    <row r="4962" spans="1:23" outlineLevel="2" x14ac:dyDescent="0.25">
      <c r="A4962" s="20" t="s">
        <v>1704</v>
      </c>
      <c r="B4962" s="20">
        <v>508</v>
      </c>
      <c r="C4962" s="20" t="s">
        <v>912</v>
      </c>
      <c r="D4962" s="20">
        <v>277</v>
      </c>
      <c r="E4962" s="20" t="s">
        <v>90</v>
      </c>
      <c r="F4962" s="20">
        <v>278</v>
      </c>
      <c r="G4962" s="20" t="s">
        <v>390</v>
      </c>
      <c r="J4962" s="23">
        <v>4</v>
      </c>
      <c r="K4962" s="23">
        <v>8</v>
      </c>
      <c r="L4962" s="23">
        <v>2</v>
      </c>
      <c r="M4962" s="23">
        <v>1</v>
      </c>
      <c r="N4962" s="23">
        <v>2</v>
      </c>
      <c r="O4962" s="23">
        <v>3</v>
      </c>
      <c r="P4962" s="23">
        <v>3</v>
      </c>
      <c r="R4962" s="23">
        <v>2</v>
      </c>
      <c r="W4962" s="28">
        <f t="shared" si="610"/>
        <v>25</v>
      </c>
    </row>
    <row r="4963" spans="1:23" outlineLevel="1" x14ac:dyDescent="0.25">
      <c r="A4963" s="24" t="s">
        <v>2262</v>
      </c>
      <c r="B4963" s="25"/>
      <c r="C4963" s="25"/>
      <c r="D4963" s="25"/>
      <c r="E4963" s="25"/>
      <c r="F4963" s="25"/>
      <c r="G4963" s="25"/>
      <c r="H4963" s="26">
        <f t="shared" ref="H4963:W4963" si="611">SUBTOTAL(9,H4960:H4962)</f>
        <v>0</v>
      </c>
      <c r="I4963" s="26">
        <f t="shared" si="611"/>
        <v>0</v>
      </c>
      <c r="J4963" s="26">
        <f t="shared" si="611"/>
        <v>4</v>
      </c>
      <c r="K4963" s="26">
        <f t="shared" si="611"/>
        <v>8</v>
      </c>
      <c r="L4963" s="26">
        <f t="shared" si="611"/>
        <v>2</v>
      </c>
      <c r="M4963" s="26">
        <f t="shared" si="611"/>
        <v>2</v>
      </c>
      <c r="N4963" s="26">
        <f t="shared" si="611"/>
        <v>2</v>
      </c>
      <c r="O4963" s="26">
        <f t="shared" si="611"/>
        <v>3</v>
      </c>
      <c r="P4963" s="26">
        <f t="shared" si="611"/>
        <v>3</v>
      </c>
      <c r="Q4963" s="26">
        <f t="shared" si="611"/>
        <v>0</v>
      </c>
      <c r="R4963" s="26">
        <f t="shared" si="611"/>
        <v>2</v>
      </c>
      <c r="S4963" s="26">
        <f t="shared" si="611"/>
        <v>3</v>
      </c>
      <c r="T4963" s="26">
        <f t="shared" si="611"/>
        <v>0</v>
      </c>
      <c r="U4963" s="26">
        <f t="shared" si="611"/>
        <v>2</v>
      </c>
      <c r="V4963" s="26">
        <f t="shared" si="611"/>
        <v>0</v>
      </c>
      <c r="W4963" s="28">
        <f t="shared" si="611"/>
        <v>31</v>
      </c>
    </row>
    <row r="4964" spans="1:23" outlineLevel="2" x14ac:dyDescent="0.25">
      <c r="A4964" s="20" t="s">
        <v>1705</v>
      </c>
      <c r="B4964" s="20">
        <v>1002</v>
      </c>
      <c r="C4964" s="20" t="s">
        <v>58</v>
      </c>
      <c r="D4964" s="20">
        <v>774</v>
      </c>
      <c r="E4964" s="20" t="s">
        <v>157</v>
      </c>
      <c r="F4964" s="20">
        <v>775</v>
      </c>
      <c r="G4964" s="20" t="s">
        <v>640</v>
      </c>
      <c r="O4964" s="23">
        <v>1</v>
      </c>
      <c r="W4964" s="28">
        <f t="shared" si="610"/>
        <v>1</v>
      </c>
    </row>
    <row r="4965" spans="1:23" outlineLevel="2" x14ac:dyDescent="0.25">
      <c r="A4965" s="20" t="s">
        <v>1705</v>
      </c>
      <c r="B4965" s="20">
        <v>1002</v>
      </c>
      <c r="C4965" s="20" t="s">
        <v>58</v>
      </c>
      <c r="D4965" s="20">
        <v>774</v>
      </c>
      <c r="E4965" s="20" t="s">
        <v>157</v>
      </c>
      <c r="F4965" s="20">
        <v>777</v>
      </c>
      <c r="G4965" s="20" t="s">
        <v>641</v>
      </c>
      <c r="L4965" s="23">
        <v>1</v>
      </c>
      <c r="W4965" s="28">
        <f t="shared" si="610"/>
        <v>1</v>
      </c>
    </row>
    <row r="4966" spans="1:23" outlineLevel="2" x14ac:dyDescent="0.25">
      <c r="A4966" s="20" t="s">
        <v>1705</v>
      </c>
      <c r="B4966" s="20">
        <v>1002</v>
      </c>
      <c r="C4966" s="20" t="s">
        <v>58</v>
      </c>
      <c r="D4966" s="20">
        <v>774</v>
      </c>
      <c r="E4966" s="20" t="s">
        <v>157</v>
      </c>
      <c r="F4966" s="20">
        <v>778</v>
      </c>
      <c r="G4966" s="20" t="s">
        <v>642</v>
      </c>
      <c r="P4966" s="23">
        <v>1</v>
      </c>
      <c r="R4966" s="23">
        <v>1</v>
      </c>
      <c r="U4966" s="23">
        <v>1</v>
      </c>
      <c r="W4966" s="28">
        <f t="shared" si="610"/>
        <v>3</v>
      </c>
    </row>
    <row r="4967" spans="1:23" outlineLevel="1" x14ac:dyDescent="0.25">
      <c r="A4967" s="24" t="s">
        <v>2263</v>
      </c>
      <c r="B4967" s="25"/>
      <c r="C4967" s="25"/>
      <c r="D4967" s="25"/>
      <c r="E4967" s="25"/>
      <c r="F4967" s="25"/>
      <c r="G4967" s="25"/>
      <c r="H4967" s="26">
        <f t="shared" ref="H4967:W4967" si="612">SUBTOTAL(9,H4964:H4966)</f>
        <v>0</v>
      </c>
      <c r="I4967" s="26">
        <f t="shared" si="612"/>
        <v>0</v>
      </c>
      <c r="J4967" s="26">
        <f t="shared" si="612"/>
        <v>0</v>
      </c>
      <c r="K4967" s="26">
        <f t="shared" si="612"/>
        <v>0</v>
      </c>
      <c r="L4967" s="26">
        <f t="shared" si="612"/>
        <v>1</v>
      </c>
      <c r="M4967" s="26">
        <f t="shared" si="612"/>
        <v>0</v>
      </c>
      <c r="N4967" s="26">
        <f t="shared" si="612"/>
        <v>0</v>
      </c>
      <c r="O4967" s="26">
        <f t="shared" si="612"/>
        <v>1</v>
      </c>
      <c r="P4967" s="26">
        <f t="shared" si="612"/>
        <v>1</v>
      </c>
      <c r="Q4967" s="26">
        <f t="shared" si="612"/>
        <v>0</v>
      </c>
      <c r="R4967" s="26">
        <f t="shared" si="612"/>
        <v>1</v>
      </c>
      <c r="S4967" s="26">
        <f t="shared" si="612"/>
        <v>0</v>
      </c>
      <c r="T4967" s="26">
        <f t="shared" si="612"/>
        <v>0</v>
      </c>
      <c r="U4967" s="26">
        <f t="shared" si="612"/>
        <v>1</v>
      </c>
      <c r="V4967" s="26">
        <f t="shared" si="612"/>
        <v>0</v>
      </c>
      <c r="W4967" s="28">
        <f t="shared" si="612"/>
        <v>5</v>
      </c>
    </row>
    <row r="4968" spans="1:23" outlineLevel="2" x14ac:dyDescent="0.25">
      <c r="A4968" s="20" t="s">
        <v>1706</v>
      </c>
      <c r="B4968" s="20">
        <v>509</v>
      </c>
      <c r="C4968" s="20" t="s">
        <v>913</v>
      </c>
      <c r="D4968" s="20">
        <v>1154</v>
      </c>
      <c r="E4968" s="20" t="s">
        <v>229</v>
      </c>
      <c r="F4968" s="20">
        <v>1155</v>
      </c>
      <c r="G4968" s="20" t="s">
        <v>229</v>
      </c>
      <c r="S4968" s="23">
        <v>2</v>
      </c>
      <c r="U4968" s="23">
        <v>1</v>
      </c>
      <c r="W4968" s="28">
        <f t="shared" si="610"/>
        <v>3</v>
      </c>
    </row>
    <row r="4969" spans="1:23" outlineLevel="2" x14ac:dyDescent="0.25">
      <c r="A4969" s="20" t="s">
        <v>1706</v>
      </c>
      <c r="B4969" s="20">
        <v>509</v>
      </c>
      <c r="C4969" s="20" t="s">
        <v>913</v>
      </c>
      <c r="D4969" s="20">
        <v>951</v>
      </c>
      <c r="E4969" s="20" t="s">
        <v>177</v>
      </c>
      <c r="F4969" s="20">
        <v>956</v>
      </c>
      <c r="G4969" s="20" t="s">
        <v>722</v>
      </c>
      <c r="M4969" s="23">
        <v>1</v>
      </c>
      <c r="W4969" s="28">
        <f t="shared" si="610"/>
        <v>1</v>
      </c>
    </row>
    <row r="4970" spans="1:23" outlineLevel="2" x14ac:dyDescent="0.25">
      <c r="A4970" s="20" t="s">
        <v>1706</v>
      </c>
      <c r="B4970" s="20">
        <v>509</v>
      </c>
      <c r="C4970" s="20" t="s">
        <v>913</v>
      </c>
      <c r="D4970" s="20">
        <v>951</v>
      </c>
      <c r="E4970" s="20" t="s">
        <v>177</v>
      </c>
      <c r="F4970" s="20">
        <v>954</v>
      </c>
      <c r="G4970" s="20" t="s">
        <v>723</v>
      </c>
      <c r="O4970" s="23">
        <v>1</v>
      </c>
      <c r="Q4970" s="23">
        <v>2</v>
      </c>
      <c r="W4970" s="28">
        <f t="shared" si="610"/>
        <v>3</v>
      </c>
    </row>
    <row r="4971" spans="1:23" outlineLevel="2" x14ac:dyDescent="0.25">
      <c r="A4971" s="20" t="s">
        <v>1706</v>
      </c>
      <c r="B4971" s="20">
        <v>509</v>
      </c>
      <c r="C4971" s="20" t="s">
        <v>913</v>
      </c>
      <c r="D4971" s="20">
        <v>570</v>
      </c>
      <c r="E4971" s="20" t="s">
        <v>186</v>
      </c>
      <c r="F4971" s="20">
        <v>579</v>
      </c>
      <c r="G4971" s="20" t="s">
        <v>758</v>
      </c>
      <c r="K4971" s="23">
        <v>1</v>
      </c>
      <c r="M4971" s="23">
        <v>4</v>
      </c>
      <c r="O4971" s="23">
        <v>1</v>
      </c>
      <c r="W4971" s="28">
        <f t="shared" si="610"/>
        <v>6</v>
      </c>
    </row>
    <row r="4972" spans="1:23" outlineLevel="2" x14ac:dyDescent="0.25">
      <c r="A4972" s="20" t="s">
        <v>1706</v>
      </c>
      <c r="B4972" s="20">
        <v>509</v>
      </c>
      <c r="C4972" s="20" t="s">
        <v>913</v>
      </c>
      <c r="D4972" s="20">
        <v>570</v>
      </c>
      <c r="E4972" s="20" t="s">
        <v>186</v>
      </c>
      <c r="F4972" s="20">
        <v>578</v>
      </c>
      <c r="G4972" s="20" t="s">
        <v>759</v>
      </c>
      <c r="Q4972" s="23">
        <v>2</v>
      </c>
      <c r="R4972" s="23">
        <v>1</v>
      </c>
      <c r="S4972" s="23">
        <v>2</v>
      </c>
      <c r="T4972" s="23">
        <v>1</v>
      </c>
      <c r="W4972" s="28">
        <f t="shared" si="610"/>
        <v>6</v>
      </c>
    </row>
    <row r="4973" spans="1:23" outlineLevel="1" x14ac:dyDescent="0.25">
      <c r="A4973" s="24" t="s">
        <v>2264</v>
      </c>
      <c r="B4973" s="25"/>
      <c r="C4973" s="25"/>
      <c r="D4973" s="25"/>
      <c r="E4973" s="25"/>
      <c r="F4973" s="25"/>
      <c r="G4973" s="25"/>
      <c r="H4973" s="26">
        <f t="shared" ref="H4973:W4973" si="613">SUBTOTAL(9,H4968:H4972)</f>
        <v>0</v>
      </c>
      <c r="I4973" s="26">
        <f t="shared" si="613"/>
        <v>0</v>
      </c>
      <c r="J4973" s="26">
        <f t="shared" si="613"/>
        <v>0</v>
      </c>
      <c r="K4973" s="26">
        <f t="shared" si="613"/>
        <v>1</v>
      </c>
      <c r="L4973" s="26">
        <f t="shared" si="613"/>
        <v>0</v>
      </c>
      <c r="M4973" s="26">
        <f t="shared" si="613"/>
        <v>5</v>
      </c>
      <c r="N4973" s="26">
        <f t="shared" si="613"/>
        <v>0</v>
      </c>
      <c r="O4973" s="26">
        <f t="shared" si="613"/>
        <v>2</v>
      </c>
      <c r="P4973" s="26">
        <f t="shared" si="613"/>
        <v>0</v>
      </c>
      <c r="Q4973" s="26">
        <f t="shared" si="613"/>
        <v>4</v>
      </c>
      <c r="R4973" s="26">
        <f t="shared" si="613"/>
        <v>1</v>
      </c>
      <c r="S4973" s="26">
        <f t="shared" si="613"/>
        <v>4</v>
      </c>
      <c r="T4973" s="26">
        <f t="shared" si="613"/>
        <v>1</v>
      </c>
      <c r="U4973" s="26">
        <f t="shared" si="613"/>
        <v>1</v>
      </c>
      <c r="V4973" s="26">
        <f t="shared" si="613"/>
        <v>0</v>
      </c>
      <c r="W4973" s="28">
        <f t="shared" si="613"/>
        <v>19</v>
      </c>
    </row>
    <row r="4974" spans="1:23" outlineLevel="2" x14ac:dyDescent="0.25">
      <c r="A4974" s="20" t="s">
        <v>1707</v>
      </c>
      <c r="B4974" s="20">
        <v>1508</v>
      </c>
      <c r="C4974" s="20" t="s">
        <v>127</v>
      </c>
      <c r="D4974" s="20">
        <v>1672</v>
      </c>
      <c r="E4974" s="20" t="s">
        <v>94</v>
      </c>
      <c r="F4974" s="20">
        <v>1673</v>
      </c>
      <c r="G4974" s="20" t="s">
        <v>94</v>
      </c>
      <c r="R4974" s="23">
        <v>1</v>
      </c>
      <c r="S4974" s="23">
        <v>2</v>
      </c>
      <c r="W4974" s="28">
        <f t="shared" si="610"/>
        <v>3</v>
      </c>
    </row>
    <row r="4975" spans="1:23" outlineLevel="2" x14ac:dyDescent="0.25">
      <c r="A4975" s="20" t="s">
        <v>1707</v>
      </c>
      <c r="B4975" s="20">
        <v>1508</v>
      </c>
      <c r="C4975" s="20" t="s">
        <v>127</v>
      </c>
      <c r="D4975" s="20">
        <v>1508</v>
      </c>
      <c r="E4975" s="20" t="s">
        <v>127</v>
      </c>
      <c r="F4975" s="20">
        <v>615</v>
      </c>
      <c r="G4975" s="20" t="s">
        <v>482</v>
      </c>
      <c r="L4975" s="23">
        <v>36</v>
      </c>
      <c r="M4975" s="23">
        <v>47</v>
      </c>
      <c r="N4975" s="23">
        <v>42</v>
      </c>
      <c r="O4975" s="23">
        <v>36</v>
      </c>
      <c r="W4975" s="28">
        <f t="shared" si="610"/>
        <v>161</v>
      </c>
    </row>
    <row r="4976" spans="1:23" outlineLevel="2" x14ac:dyDescent="0.25">
      <c r="A4976" s="20" t="s">
        <v>1707</v>
      </c>
      <c r="B4976" s="20">
        <v>1508</v>
      </c>
      <c r="C4976" s="20" t="s">
        <v>127</v>
      </c>
      <c r="D4976" s="20">
        <v>1508</v>
      </c>
      <c r="E4976" s="20" t="s">
        <v>127</v>
      </c>
      <c r="F4976" s="20">
        <v>610</v>
      </c>
      <c r="G4976" s="20" t="s">
        <v>484</v>
      </c>
      <c r="M4976" s="23">
        <v>2</v>
      </c>
      <c r="O4976" s="23">
        <v>2</v>
      </c>
      <c r="W4976" s="28">
        <f t="shared" si="610"/>
        <v>4</v>
      </c>
    </row>
    <row r="4977" spans="1:23" outlineLevel="2" x14ac:dyDescent="0.25">
      <c r="A4977" s="20" t="s">
        <v>1707</v>
      </c>
      <c r="B4977" s="20">
        <v>1508</v>
      </c>
      <c r="C4977" s="20" t="s">
        <v>127</v>
      </c>
      <c r="D4977" s="20">
        <v>1508</v>
      </c>
      <c r="E4977" s="20" t="s">
        <v>127</v>
      </c>
      <c r="F4977" s="20">
        <v>614</v>
      </c>
      <c r="G4977" s="20" t="s">
        <v>485</v>
      </c>
      <c r="H4977" s="23">
        <v>27</v>
      </c>
      <c r="J4977" s="23">
        <v>50</v>
      </c>
      <c r="K4977" s="23">
        <v>45</v>
      </c>
      <c r="W4977" s="28">
        <f t="shared" si="610"/>
        <v>122</v>
      </c>
    </row>
    <row r="4978" spans="1:23" outlineLevel="2" x14ac:dyDescent="0.25">
      <c r="A4978" s="20" t="s">
        <v>1707</v>
      </c>
      <c r="B4978" s="20">
        <v>1508</v>
      </c>
      <c r="C4978" s="20" t="s">
        <v>127</v>
      </c>
      <c r="D4978" s="20">
        <v>1508</v>
      </c>
      <c r="E4978" s="20" t="s">
        <v>127</v>
      </c>
      <c r="F4978" s="20">
        <v>609</v>
      </c>
      <c r="G4978" s="20" t="s">
        <v>486</v>
      </c>
      <c r="S4978" s="23">
        <v>53</v>
      </c>
      <c r="T4978" s="23">
        <v>41</v>
      </c>
      <c r="U4978" s="23">
        <v>39</v>
      </c>
      <c r="V4978" s="23">
        <v>44</v>
      </c>
      <c r="W4978" s="28">
        <f t="shared" si="610"/>
        <v>177</v>
      </c>
    </row>
    <row r="4979" spans="1:23" outlineLevel="2" x14ac:dyDescent="0.25">
      <c r="A4979" s="20" t="s">
        <v>1707</v>
      </c>
      <c r="B4979" s="20">
        <v>1508</v>
      </c>
      <c r="C4979" s="20" t="s">
        <v>127</v>
      </c>
      <c r="D4979" s="20">
        <v>1508</v>
      </c>
      <c r="E4979" s="20" t="s">
        <v>127</v>
      </c>
      <c r="F4979" s="20">
        <v>608</v>
      </c>
      <c r="G4979" s="20" t="s">
        <v>487</v>
      </c>
      <c r="P4979" s="23">
        <v>41</v>
      </c>
      <c r="Q4979" s="23">
        <v>36</v>
      </c>
      <c r="R4979" s="23">
        <v>52</v>
      </c>
      <c r="W4979" s="28">
        <f t="shared" si="610"/>
        <v>129</v>
      </c>
    </row>
    <row r="4980" spans="1:23" outlineLevel="2" x14ac:dyDescent="0.25">
      <c r="A4980" s="20" t="s">
        <v>1707</v>
      </c>
      <c r="B4980" s="20">
        <v>1508</v>
      </c>
      <c r="C4980" s="20" t="s">
        <v>127</v>
      </c>
      <c r="D4980" s="20">
        <v>1508</v>
      </c>
      <c r="E4980" s="20" t="s">
        <v>127</v>
      </c>
      <c r="F4980" s="20">
        <v>607</v>
      </c>
      <c r="G4980" s="20" t="s">
        <v>488</v>
      </c>
      <c r="J4980" s="23">
        <v>4</v>
      </c>
      <c r="K4980" s="23">
        <v>4</v>
      </c>
      <c r="L4980" s="23">
        <v>6</v>
      </c>
      <c r="W4980" s="28">
        <f t="shared" si="610"/>
        <v>14</v>
      </c>
    </row>
    <row r="4981" spans="1:23" outlineLevel="2" x14ac:dyDescent="0.25">
      <c r="A4981" s="20" t="s">
        <v>1707</v>
      </c>
      <c r="B4981" s="20">
        <v>1508</v>
      </c>
      <c r="C4981" s="20" t="s">
        <v>127</v>
      </c>
      <c r="D4981" s="20">
        <v>1450</v>
      </c>
      <c r="E4981" s="20" t="s">
        <v>128</v>
      </c>
      <c r="F4981" s="20">
        <v>672</v>
      </c>
      <c r="G4981" s="20" t="s">
        <v>490</v>
      </c>
      <c r="L4981" s="23">
        <v>1</v>
      </c>
      <c r="O4981" s="23">
        <v>1</v>
      </c>
      <c r="W4981" s="28">
        <f t="shared" si="610"/>
        <v>2</v>
      </c>
    </row>
    <row r="4982" spans="1:23" outlineLevel="2" x14ac:dyDescent="0.25">
      <c r="A4982" s="20" t="s">
        <v>1707</v>
      </c>
      <c r="B4982" s="20">
        <v>1508</v>
      </c>
      <c r="C4982" s="20" t="s">
        <v>127</v>
      </c>
      <c r="D4982" s="20">
        <v>1450</v>
      </c>
      <c r="E4982" s="20" t="s">
        <v>128</v>
      </c>
      <c r="F4982" s="20">
        <v>670</v>
      </c>
      <c r="G4982" s="20" t="s">
        <v>491</v>
      </c>
      <c r="T4982" s="23">
        <v>1</v>
      </c>
      <c r="W4982" s="28">
        <f t="shared" si="610"/>
        <v>1</v>
      </c>
    </row>
    <row r="4983" spans="1:23" outlineLevel="2" x14ac:dyDescent="0.25">
      <c r="A4983" s="20" t="s">
        <v>1707</v>
      </c>
      <c r="B4983" s="20">
        <v>1508</v>
      </c>
      <c r="C4983" s="20" t="s">
        <v>127</v>
      </c>
      <c r="D4983" s="20">
        <v>1450</v>
      </c>
      <c r="E4983" s="20" t="s">
        <v>128</v>
      </c>
      <c r="F4983" s="20">
        <v>671</v>
      </c>
      <c r="G4983" s="20" t="s">
        <v>497</v>
      </c>
      <c r="Q4983" s="23">
        <v>1</v>
      </c>
      <c r="W4983" s="28">
        <f t="shared" si="610"/>
        <v>1</v>
      </c>
    </row>
    <row r="4984" spans="1:23" outlineLevel="2" x14ac:dyDescent="0.25">
      <c r="A4984" s="20" t="s">
        <v>1707</v>
      </c>
      <c r="B4984" s="20">
        <v>1508</v>
      </c>
      <c r="C4984" s="20" t="s">
        <v>127</v>
      </c>
      <c r="D4984" s="20">
        <v>789</v>
      </c>
      <c r="E4984" s="20" t="s">
        <v>159</v>
      </c>
      <c r="F4984" s="20">
        <v>792</v>
      </c>
      <c r="G4984" s="20" t="s">
        <v>646</v>
      </c>
      <c r="T4984" s="23">
        <v>1</v>
      </c>
      <c r="W4984" s="28">
        <f t="shared" si="610"/>
        <v>1</v>
      </c>
    </row>
    <row r="4985" spans="1:23" outlineLevel="2" x14ac:dyDescent="0.25">
      <c r="A4985" s="20" t="s">
        <v>1707</v>
      </c>
      <c r="B4985" s="20">
        <v>1508</v>
      </c>
      <c r="C4985" s="20" t="s">
        <v>127</v>
      </c>
      <c r="D4985" s="20">
        <v>847</v>
      </c>
      <c r="E4985" s="20" t="s">
        <v>164</v>
      </c>
      <c r="F4985" s="20">
        <v>851</v>
      </c>
      <c r="G4985" s="20" t="s">
        <v>665</v>
      </c>
      <c r="T4985" s="23">
        <v>1</v>
      </c>
      <c r="W4985" s="28">
        <f t="shared" si="610"/>
        <v>1</v>
      </c>
    </row>
    <row r="4986" spans="1:23" outlineLevel="2" x14ac:dyDescent="0.25">
      <c r="A4986" s="20" t="s">
        <v>1707</v>
      </c>
      <c r="B4986" s="20">
        <v>1508</v>
      </c>
      <c r="C4986" s="20" t="s">
        <v>127</v>
      </c>
      <c r="D4986" s="20">
        <v>1498</v>
      </c>
      <c r="E4986" s="20" t="s">
        <v>181</v>
      </c>
      <c r="F4986" s="20">
        <v>233</v>
      </c>
      <c r="G4986" s="20" t="s">
        <v>737</v>
      </c>
      <c r="J4986" s="23">
        <v>1</v>
      </c>
      <c r="L4986" s="23">
        <v>1</v>
      </c>
      <c r="M4986" s="23">
        <v>1</v>
      </c>
      <c r="W4986" s="28">
        <f t="shared" si="610"/>
        <v>3</v>
      </c>
    </row>
    <row r="4987" spans="1:23" outlineLevel="2" x14ac:dyDescent="0.25">
      <c r="A4987" s="20" t="s">
        <v>1707</v>
      </c>
      <c r="B4987" s="20">
        <v>1508</v>
      </c>
      <c r="C4987" s="20" t="s">
        <v>127</v>
      </c>
      <c r="D4987" s="20">
        <v>1498</v>
      </c>
      <c r="E4987" s="20" t="s">
        <v>181</v>
      </c>
      <c r="F4987" s="20">
        <v>750</v>
      </c>
      <c r="G4987" s="20" t="s">
        <v>738</v>
      </c>
      <c r="J4987" s="23">
        <v>1</v>
      </c>
      <c r="W4987" s="28">
        <f t="shared" si="610"/>
        <v>1</v>
      </c>
    </row>
    <row r="4988" spans="1:23" outlineLevel="2" x14ac:dyDescent="0.25">
      <c r="A4988" s="20" t="s">
        <v>1707</v>
      </c>
      <c r="B4988" s="20">
        <v>1508</v>
      </c>
      <c r="C4988" s="20" t="s">
        <v>127</v>
      </c>
      <c r="D4988" s="20">
        <v>1498</v>
      </c>
      <c r="E4988" s="20" t="s">
        <v>181</v>
      </c>
      <c r="F4988" s="20">
        <v>1652</v>
      </c>
      <c r="G4988" s="20" t="s">
        <v>739</v>
      </c>
      <c r="T4988" s="23">
        <v>1</v>
      </c>
      <c r="W4988" s="28">
        <f t="shared" si="610"/>
        <v>1</v>
      </c>
    </row>
    <row r="4989" spans="1:23" outlineLevel="1" x14ac:dyDescent="0.25">
      <c r="A4989" s="24" t="s">
        <v>2265</v>
      </c>
      <c r="B4989" s="25"/>
      <c r="C4989" s="25"/>
      <c r="D4989" s="25"/>
      <c r="E4989" s="25"/>
      <c r="F4989" s="25"/>
      <c r="G4989" s="25"/>
      <c r="H4989" s="26">
        <f t="shared" ref="H4989:W4989" si="614">SUBTOTAL(9,H4974:H4988)</f>
        <v>27</v>
      </c>
      <c r="I4989" s="26">
        <f t="shared" si="614"/>
        <v>0</v>
      </c>
      <c r="J4989" s="26">
        <f t="shared" si="614"/>
        <v>56</v>
      </c>
      <c r="K4989" s="26">
        <f t="shared" si="614"/>
        <v>49</v>
      </c>
      <c r="L4989" s="26">
        <f t="shared" si="614"/>
        <v>44</v>
      </c>
      <c r="M4989" s="26">
        <f t="shared" si="614"/>
        <v>50</v>
      </c>
      <c r="N4989" s="26">
        <f t="shared" si="614"/>
        <v>42</v>
      </c>
      <c r="O4989" s="26">
        <f t="shared" si="614"/>
        <v>39</v>
      </c>
      <c r="P4989" s="26">
        <f t="shared" si="614"/>
        <v>41</v>
      </c>
      <c r="Q4989" s="26">
        <f t="shared" si="614"/>
        <v>37</v>
      </c>
      <c r="R4989" s="26">
        <f t="shared" si="614"/>
        <v>53</v>
      </c>
      <c r="S4989" s="26">
        <f t="shared" si="614"/>
        <v>55</v>
      </c>
      <c r="T4989" s="26">
        <f t="shared" si="614"/>
        <v>45</v>
      </c>
      <c r="U4989" s="26">
        <f t="shared" si="614"/>
        <v>39</v>
      </c>
      <c r="V4989" s="26">
        <f t="shared" si="614"/>
        <v>44</v>
      </c>
      <c r="W4989" s="28">
        <f t="shared" si="614"/>
        <v>621</v>
      </c>
    </row>
    <row r="4990" spans="1:23" outlineLevel="2" x14ac:dyDescent="0.25">
      <c r="A4990" s="20" t="s">
        <v>1708</v>
      </c>
      <c r="B4990" s="20">
        <v>1455</v>
      </c>
      <c r="C4990" s="20" t="s">
        <v>132</v>
      </c>
      <c r="D4990" s="20">
        <v>14</v>
      </c>
      <c r="E4990" s="20" t="s">
        <v>24</v>
      </c>
      <c r="F4990" s="20">
        <v>23</v>
      </c>
      <c r="G4990" s="20" t="s">
        <v>268</v>
      </c>
      <c r="U4990" s="23">
        <v>1</v>
      </c>
      <c r="W4990" s="28">
        <f t="shared" si="610"/>
        <v>1</v>
      </c>
    </row>
    <row r="4991" spans="1:23" outlineLevel="2" x14ac:dyDescent="0.25">
      <c r="A4991" s="20" t="s">
        <v>1708</v>
      </c>
      <c r="B4991" s="20">
        <v>1455</v>
      </c>
      <c r="C4991" s="20" t="s">
        <v>132</v>
      </c>
      <c r="D4991" s="20">
        <v>1630</v>
      </c>
      <c r="E4991" s="20" t="s">
        <v>29</v>
      </c>
      <c r="F4991" s="20">
        <v>1648</v>
      </c>
      <c r="G4991" s="20" t="s">
        <v>292</v>
      </c>
      <c r="S4991" s="23">
        <v>1</v>
      </c>
      <c r="T4991" s="23">
        <v>2</v>
      </c>
      <c r="U4991" s="23">
        <v>4</v>
      </c>
      <c r="V4991" s="23">
        <v>3</v>
      </c>
      <c r="W4991" s="28">
        <f t="shared" si="610"/>
        <v>10</v>
      </c>
    </row>
    <row r="4992" spans="1:23" outlineLevel="2" x14ac:dyDescent="0.25">
      <c r="A4992" s="20" t="s">
        <v>1708</v>
      </c>
      <c r="B4992" s="20">
        <v>1455</v>
      </c>
      <c r="C4992" s="20" t="s">
        <v>132</v>
      </c>
      <c r="D4992" s="20">
        <v>174</v>
      </c>
      <c r="E4992" s="20" t="s">
        <v>61</v>
      </c>
      <c r="F4992" s="20">
        <v>179</v>
      </c>
      <c r="G4992" s="20" t="s">
        <v>342</v>
      </c>
      <c r="K4992" s="23">
        <v>1</v>
      </c>
      <c r="W4992" s="28">
        <f t="shared" si="610"/>
        <v>1</v>
      </c>
    </row>
    <row r="4993" spans="1:23" outlineLevel="2" x14ac:dyDescent="0.25">
      <c r="A4993" s="20" t="s">
        <v>1708</v>
      </c>
      <c r="B4993" s="20">
        <v>1455</v>
      </c>
      <c r="C4993" s="20" t="s">
        <v>132</v>
      </c>
      <c r="D4993" s="20">
        <v>1631</v>
      </c>
      <c r="E4993" s="20" t="s">
        <v>63</v>
      </c>
      <c r="F4993" s="20">
        <v>1649</v>
      </c>
      <c r="G4993" s="20" t="s">
        <v>346</v>
      </c>
      <c r="J4993" s="23">
        <v>2</v>
      </c>
      <c r="L4993" s="23">
        <v>2</v>
      </c>
      <c r="N4993" s="23">
        <v>1</v>
      </c>
      <c r="W4993" s="28">
        <f t="shared" si="610"/>
        <v>5</v>
      </c>
    </row>
    <row r="4994" spans="1:23" outlineLevel="2" x14ac:dyDescent="0.25">
      <c r="A4994" s="20" t="s">
        <v>1708</v>
      </c>
      <c r="B4994" s="20">
        <v>1455</v>
      </c>
      <c r="C4994" s="20" t="s">
        <v>132</v>
      </c>
      <c r="D4994" s="20">
        <v>194</v>
      </c>
      <c r="E4994" s="20" t="s">
        <v>68</v>
      </c>
      <c r="F4994" s="20">
        <v>199</v>
      </c>
      <c r="G4994" s="20" t="s">
        <v>351</v>
      </c>
      <c r="U4994" s="23">
        <v>2</v>
      </c>
      <c r="V4994" s="23">
        <v>1</v>
      </c>
      <c r="W4994" s="28">
        <f t="shared" si="610"/>
        <v>3</v>
      </c>
    </row>
    <row r="4995" spans="1:23" outlineLevel="2" x14ac:dyDescent="0.25">
      <c r="A4995" s="20" t="s">
        <v>1708</v>
      </c>
      <c r="B4995" s="20">
        <v>1455</v>
      </c>
      <c r="C4995" s="20" t="s">
        <v>132</v>
      </c>
      <c r="D4995" s="20">
        <v>194</v>
      </c>
      <c r="E4995" s="20" t="s">
        <v>68</v>
      </c>
      <c r="F4995" s="20">
        <v>201</v>
      </c>
      <c r="G4995" s="20" t="s">
        <v>352</v>
      </c>
      <c r="P4995" s="23">
        <v>1</v>
      </c>
      <c r="Q4995" s="23">
        <v>1</v>
      </c>
      <c r="W4995" s="28">
        <f t="shared" si="610"/>
        <v>2</v>
      </c>
    </row>
    <row r="4996" spans="1:23" outlineLevel="2" x14ac:dyDescent="0.25">
      <c r="A4996" s="20" t="s">
        <v>1708</v>
      </c>
      <c r="B4996" s="20">
        <v>1455</v>
      </c>
      <c r="C4996" s="20" t="s">
        <v>132</v>
      </c>
      <c r="D4996" s="20">
        <v>194</v>
      </c>
      <c r="E4996" s="20" t="s">
        <v>68</v>
      </c>
      <c r="F4996" s="20">
        <v>197</v>
      </c>
      <c r="G4996" s="20" t="s">
        <v>355</v>
      </c>
      <c r="J4996" s="23">
        <v>1</v>
      </c>
      <c r="W4996" s="28">
        <f t="shared" si="610"/>
        <v>1</v>
      </c>
    </row>
    <row r="4997" spans="1:23" outlineLevel="2" x14ac:dyDescent="0.25">
      <c r="A4997" s="20" t="s">
        <v>1708</v>
      </c>
      <c r="B4997" s="20">
        <v>1455</v>
      </c>
      <c r="C4997" s="20" t="s">
        <v>132</v>
      </c>
      <c r="D4997" s="20">
        <v>1672</v>
      </c>
      <c r="E4997" s="20" t="s">
        <v>94</v>
      </c>
      <c r="F4997" s="20">
        <v>1673</v>
      </c>
      <c r="G4997" s="20" t="s">
        <v>94</v>
      </c>
      <c r="Q4997" s="23">
        <v>1</v>
      </c>
      <c r="S4997" s="23">
        <v>1</v>
      </c>
      <c r="U4997" s="23">
        <v>1</v>
      </c>
      <c r="V4997" s="23">
        <v>1</v>
      </c>
      <c r="W4997" s="28">
        <f t="shared" si="610"/>
        <v>4</v>
      </c>
    </row>
    <row r="4998" spans="1:23" outlineLevel="2" x14ac:dyDescent="0.25">
      <c r="A4998" s="20" t="s">
        <v>1708</v>
      </c>
      <c r="B4998" s="20">
        <v>1455</v>
      </c>
      <c r="C4998" s="20" t="s">
        <v>132</v>
      </c>
      <c r="D4998" s="20">
        <v>1739</v>
      </c>
      <c r="E4998" s="20" t="s">
        <v>96</v>
      </c>
      <c r="F4998" s="20">
        <v>1715</v>
      </c>
      <c r="G4998" s="20" t="s">
        <v>96</v>
      </c>
      <c r="Q4998" s="23">
        <v>1</v>
      </c>
      <c r="U4998" s="23">
        <v>1</v>
      </c>
      <c r="V4998" s="23">
        <v>1</v>
      </c>
      <c r="W4998" s="28">
        <f t="shared" si="610"/>
        <v>3</v>
      </c>
    </row>
    <row r="4999" spans="1:23" outlineLevel="2" x14ac:dyDescent="0.25">
      <c r="A4999" s="20" t="s">
        <v>1708</v>
      </c>
      <c r="B4999" s="20">
        <v>1455</v>
      </c>
      <c r="C4999" s="20" t="s">
        <v>132</v>
      </c>
      <c r="D4999" s="20">
        <v>1343</v>
      </c>
      <c r="E4999" s="20" t="s">
        <v>243</v>
      </c>
      <c r="F4999" s="20">
        <v>1344</v>
      </c>
      <c r="G4999" s="20" t="s">
        <v>243</v>
      </c>
      <c r="R4999" s="23">
        <v>1</v>
      </c>
      <c r="U4999" s="23">
        <v>1</v>
      </c>
      <c r="V4999" s="23">
        <v>1</v>
      </c>
      <c r="W4999" s="28">
        <f t="shared" si="610"/>
        <v>3</v>
      </c>
    </row>
    <row r="5000" spans="1:23" outlineLevel="2" x14ac:dyDescent="0.25">
      <c r="A5000" s="20" t="s">
        <v>1708</v>
      </c>
      <c r="B5000" s="20">
        <v>1455</v>
      </c>
      <c r="C5000" s="20" t="s">
        <v>132</v>
      </c>
      <c r="D5000" s="20">
        <v>364</v>
      </c>
      <c r="E5000" s="20" t="s">
        <v>117</v>
      </c>
      <c r="F5000" s="20">
        <v>384</v>
      </c>
      <c r="G5000" s="20" t="s">
        <v>420</v>
      </c>
      <c r="V5000" s="23">
        <v>1</v>
      </c>
      <c r="W5000" s="28">
        <f t="shared" si="610"/>
        <v>1</v>
      </c>
    </row>
    <row r="5001" spans="1:23" outlineLevel="2" x14ac:dyDescent="0.25">
      <c r="A5001" s="20" t="s">
        <v>1708</v>
      </c>
      <c r="B5001" s="20">
        <v>1455</v>
      </c>
      <c r="C5001" s="20" t="s">
        <v>132</v>
      </c>
      <c r="D5001" s="20">
        <v>587</v>
      </c>
      <c r="E5001" s="20" t="s">
        <v>124</v>
      </c>
      <c r="F5001" s="20">
        <v>597</v>
      </c>
      <c r="G5001" s="20" t="s">
        <v>472</v>
      </c>
      <c r="U5001" s="23">
        <v>1</v>
      </c>
      <c r="W5001" s="28">
        <f t="shared" si="610"/>
        <v>1</v>
      </c>
    </row>
    <row r="5002" spans="1:23" outlineLevel="2" x14ac:dyDescent="0.25">
      <c r="A5002" s="20" t="s">
        <v>1708</v>
      </c>
      <c r="B5002" s="20">
        <v>1455</v>
      </c>
      <c r="C5002" s="20" t="s">
        <v>132</v>
      </c>
      <c r="D5002" s="20">
        <v>1455</v>
      </c>
      <c r="E5002" s="20" t="s">
        <v>132</v>
      </c>
      <c r="F5002" s="20">
        <v>395</v>
      </c>
      <c r="G5002" s="20" t="s">
        <v>519</v>
      </c>
      <c r="O5002" s="23">
        <v>1</v>
      </c>
      <c r="Q5002" s="23">
        <v>3</v>
      </c>
      <c r="R5002" s="23">
        <v>2</v>
      </c>
      <c r="W5002" s="28">
        <f t="shared" si="610"/>
        <v>6</v>
      </c>
    </row>
    <row r="5003" spans="1:23" outlineLevel="2" x14ac:dyDescent="0.25">
      <c r="A5003" s="20" t="s">
        <v>1708</v>
      </c>
      <c r="B5003" s="20">
        <v>1455</v>
      </c>
      <c r="C5003" s="20" t="s">
        <v>132</v>
      </c>
      <c r="D5003" s="20">
        <v>1455</v>
      </c>
      <c r="E5003" s="20" t="s">
        <v>132</v>
      </c>
      <c r="F5003" s="20">
        <v>512</v>
      </c>
      <c r="G5003" s="20" t="s">
        <v>520</v>
      </c>
      <c r="N5003" s="23">
        <v>185</v>
      </c>
      <c r="O5003" s="23">
        <v>207</v>
      </c>
      <c r="W5003" s="28">
        <f t="shared" si="610"/>
        <v>392</v>
      </c>
    </row>
    <row r="5004" spans="1:23" outlineLevel="2" x14ac:dyDescent="0.25">
      <c r="A5004" s="20" t="s">
        <v>1708</v>
      </c>
      <c r="B5004" s="20">
        <v>1455</v>
      </c>
      <c r="C5004" s="20" t="s">
        <v>132</v>
      </c>
      <c r="D5004" s="20">
        <v>1455</v>
      </c>
      <c r="E5004" s="20" t="s">
        <v>132</v>
      </c>
      <c r="F5004" s="20">
        <v>396</v>
      </c>
      <c r="G5004" s="20" t="s">
        <v>521</v>
      </c>
      <c r="J5004" s="23">
        <v>3</v>
      </c>
      <c r="K5004" s="23">
        <v>1</v>
      </c>
      <c r="L5004" s="23">
        <v>1</v>
      </c>
      <c r="M5004" s="23">
        <v>4</v>
      </c>
      <c r="W5004" s="28">
        <f t="shared" si="610"/>
        <v>9</v>
      </c>
    </row>
    <row r="5005" spans="1:23" outlineLevel="2" x14ac:dyDescent="0.25">
      <c r="A5005" s="20" t="s">
        <v>1708</v>
      </c>
      <c r="B5005" s="20">
        <v>1455</v>
      </c>
      <c r="C5005" s="20" t="s">
        <v>132</v>
      </c>
      <c r="D5005" s="20">
        <v>1455</v>
      </c>
      <c r="E5005" s="20" t="s">
        <v>132</v>
      </c>
      <c r="F5005" s="20">
        <v>511</v>
      </c>
      <c r="G5005" s="20" t="s">
        <v>522</v>
      </c>
      <c r="S5005" s="23">
        <v>190</v>
      </c>
      <c r="T5005" s="23">
        <v>214</v>
      </c>
      <c r="U5005" s="23">
        <v>167</v>
      </c>
      <c r="V5005" s="23">
        <v>220</v>
      </c>
      <c r="W5005" s="28">
        <f t="shared" si="610"/>
        <v>791</v>
      </c>
    </row>
    <row r="5006" spans="1:23" outlineLevel="2" x14ac:dyDescent="0.25">
      <c r="A5006" s="20" t="s">
        <v>1708</v>
      </c>
      <c r="B5006" s="20">
        <v>1455</v>
      </c>
      <c r="C5006" s="20" t="s">
        <v>132</v>
      </c>
      <c r="D5006" s="20">
        <v>1455</v>
      </c>
      <c r="E5006" s="20" t="s">
        <v>132</v>
      </c>
      <c r="F5006" s="20">
        <v>513</v>
      </c>
      <c r="G5006" s="20" t="s">
        <v>523</v>
      </c>
      <c r="P5006" s="23">
        <v>195</v>
      </c>
      <c r="Q5006" s="23">
        <v>200</v>
      </c>
      <c r="R5006" s="23">
        <v>184</v>
      </c>
      <c r="W5006" s="28">
        <f t="shared" si="610"/>
        <v>579</v>
      </c>
    </row>
    <row r="5007" spans="1:23" outlineLevel="2" x14ac:dyDescent="0.25">
      <c r="A5007" s="20" t="s">
        <v>1708</v>
      </c>
      <c r="B5007" s="20">
        <v>1455</v>
      </c>
      <c r="C5007" s="20" t="s">
        <v>132</v>
      </c>
      <c r="D5007" s="20">
        <v>1455</v>
      </c>
      <c r="E5007" s="20" t="s">
        <v>132</v>
      </c>
      <c r="F5007" s="20">
        <v>514</v>
      </c>
      <c r="G5007" s="20" t="s">
        <v>524</v>
      </c>
      <c r="J5007" s="23">
        <v>188</v>
      </c>
      <c r="K5007" s="23">
        <v>177</v>
      </c>
      <c r="L5007" s="23">
        <v>220</v>
      </c>
      <c r="M5007" s="23">
        <v>218</v>
      </c>
      <c r="W5007" s="28">
        <f t="shared" si="610"/>
        <v>803</v>
      </c>
    </row>
    <row r="5008" spans="1:23" outlineLevel="2" x14ac:dyDescent="0.25">
      <c r="A5008" s="20" t="s">
        <v>1708</v>
      </c>
      <c r="B5008" s="20">
        <v>1455</v>
      </c>
      <c r="C5008" s="20" t="s">
        <v>132</v>
      </c>
      <c r="D5008" s="20">
        <v>635</v>
      </c>
      <c r="E5008" s="20" t="s">
        <v>133</v>
      </c>
      <c r="F5008" s="20">
        <v>637</v>
      </c>
      <c r="G5008" s="20" t="s">
        <v>526</v>
      </c>
      <c r="T5008" s="23">
        <v>1</v>
      </c>
      <c r="W5008" s="28">
        <f t="shared" si="610"/>
        <v>1</v>
      </c>
    </row>
    <row r="5009" spans="1:23" outlineLevel="2" x14ac:dyDescent="0.25">
      <c r="A5009" s="20" t="s">
        <v>1708</v>
      </c>
      <c r="B5009" s="20">
        <v>1455</v>
      </c>
      <c r="C5009" s="20" t="s">
        <v>132</v>
      </c>
      <c r="D5009" s="20">
        <v>635</v>
      </c>
      <c r="E5009" s="20" t="s">
        <v>133</v>
      </c>
      <c r="F5009" s="20">
        <v>638</v>
      </c>
      <c r="G5009" s="20" t="s">
        <v>527</v>
      </c>
      <c r="Q5009" s="23">
        <v>1</v>
      </c>
      <c r="R5009" s="23">
        <v>1</v>
      </c>
      <c r="W5009" s="28">
        <f t="shared" si="610"/>
        <v>2</v>
      </c>
    </row>
    <row r="5010" spans="1:23" outlineLevel="2" x14ac:dyDescent="0.25">
      <c r="A5010" s="20" t="s">
        <v>1708</v>
      </c>
      <c r="B5010" s="20">
        <v>1455</v>
      </c>
      <c r="C5010" s="20" t="s">
        <v>132</v>
      </c>
      <c r="D5010" s="20">
        <v>839</v>
      </c>
      <c r="E5010" s="20" t="s">
        <v>163</v>
      </c>
      <c r="F5010" s="20">
        <v>843</v>
      </c>
      <c r="G5010" s="20" t="s">
        <v>660</v>
      </c>
      <c r="T5010" s="23">
        <v>1</v>
      </c>
      <c r="W5010" s="28">
        <f t="shared" si="610"/>
        <v>1</v>
      </c>
    </row>
    <row r="5011" spans="1:23" outlineLevel="2" x14ac:dyDescent="0.25">
      <c r="A5011" s="20" t="s">
        <v>1708</v>
      </c>
      <c r="B5011" s="20">
        <v>1455</v>
      </c>
      <c r="C5011" s="20" t="s">
        <v>132</v>
      </c>
      <c r="D5011" s="20">
        <v>839</v>
      </c>
      <c r="E5011" s="20" t="s">
        <v>163</v>
      </c>
      <c r="F5011" s="20">
        <v>844</v>
      </c>
      <c r="G5011" s="20" t="s">
        <v>663</v>
      </c>
      <c r="J5011" s="23">
        <v>1</v>
      </c>
      <c r="M5011" s="23">
        <v>1</v>
      </c>
      <c r="W5011" s="28">
        <f t="shared" si="610"/>
        <v>2</v>
      </c>
    </row>
    <row r="5012" spans="1:23" outlineLevel="2" x14ac:dyDescent="0.25">
      <c r="A5012" s="20" t="s">
        <v>1708</v>
      </c>
      <c r="B5012" s="20">
        <v>1455</v>
      </c>
      <c r="C5012" s="20" t="s">
        <v>132</v>
      </c>
      <c r="D5012" s="20">
        <v>1231</v>
      </c>
      <c r="E5012" s="20" t="s">
        <v>254</v>
      </c>
      <c r="F5012" s="20">
        <v>1232</v>
      </c>
      <c r="G5012" s="20" t="s">
        <v>254</v>
      </c>
      <c r="H5012" s="23">
        <v>1</v>
      </c>
      <c r="S5012" s="23">
        <v>3</v>
      </c>
      <c r="T5012" s="23">
        <v>1</v>
      </c>
      <c r="V5012" s="23">
        <v>1</v>
      </c>
      <c r="W5012" s="28">
        <f t="shared" si="610"/>
        <v>6</v>
      </c>
    </row>
    <row r="5013" spans="1:23" outlineLevel="2" x14ac:dyDescent="0.25">
      <c r="A5013" s="20" t="s">
        <v>1708</v>
      </c>
      <c r="B5013" s="20">
        <v>1455</v>
      </c>
      <c r="C5013" s="20" t="s">
        <v>132</v>
      </c>
      <c r="D5013" s="20">
        <v>495</v>
      </c>
      <c r="E5013" s="20" t="s">
        <v>212</v>
      </c>
      <c r="F5013" s="20">
        <v>499</v>
      </c>
      <c r="G5013" s="20" t="s">
        <v>819</v>
      </c>
      <c r="U5013" s="23">
        <v>2</v>
      </c>
      <c r="W5013" s="28">
        <f t="shared" si="610"/>
        <v>2</v>
      </c>
    </row>
    <row r="5014" spans="1:23" outlineLevel="2" x14ac:dyDescent="0.25">
      <c r="A5014" s="20" t="s">
        <v>1708</v>
      </c>
      <c r="B5014" s="20">
        <v>1455</v>
      </c>
      <c r="C5014" s="20" t="s">
        <v>132</v>
      </c>
      <c r="D5014" s="20">
        <v>495</v>
      </c>
      <c r="E5014" s="20" t="s">
        <v>212</v>
      </c>
      <c r="F5014" s="20">
        <v>498</v>
      </c>
      <c r="G5014" s="20" t="s">
        <v>820</v>
      </c>
      <c r="R5014" s="23">
        <v>1</v>
      </c>
      <c r="W5014" s="28">
        <f t="shared" si="610"/>
        <v>1</v>
      </c>
    </row>
    <row r="5015" spans="1:23" outlineLevel="1" x14ac:dyDescent="0.25">
      <c r="A5015" s="24" t="s">
        <v>2266</v>
      </c>
      <c r="B5015" s="25"/>
      <c r="C5015" s="25"/>
      <c r="D5015" s="25"/>
      <c r="E5015" s="25"/>
      <c r="F5015" s="25"/>
      <c r="G5015" s="25"/>
      <c r="H5015" s="26">
        <f t="shared" ref="H5015:W5015" si="615">SUBTOTAL(9,H4990:H5014)</f>
        <v>1</v>
      </c>
      <c r="I5015" s="26">
        <f t="shared" si="615"/>
        <v>0</v>
      </c>
      <c r="J5015" s="26">
        <f t="shared" si="615"/>
        <v>195</v>
      </c>
      <c r="K5015" s="26">
        <f t="shared" si="615"/>
        <v>179</v>
      </c>
      <c r="L5015" s="26">
        <f t="shared" si="615"/>
        <v>223</v>
      </c>
      <c r="M5015" s="26">
        <f t="shared" si="615"/>
        <v>223</v>
      </c>
      <c r="N5015" s="26">
        <f t="shared" si="615"/>
        <v>186</v>
      </c>
      <c r="O5015" s="26">
        <f t="shared" si="615"/>
        <v>208</v>
      </c>
      <c r="P5015" s="26">
        <f t="shared" si="615"/>
        <v>196</v>
      </c>
      <c r="Q5015" s="26">
        <f t="shared" si="615"/>
        <v>207</v>
      </c>
      <c r="R5015" s="26">
        <f t="shared" si="615"/>
        <v>189</v>
      </c>
      <c r="S5015" s="26">
        <f t="shared" si="615"/>
        <v>195</v>
      </c>
      <c r="T5015" s="26">
        <f t="shared" si="615"/>
        <v>219</v>
      </c>
      <c r="U5015" s="26">
        <f t="shared" si="615"/>
        <v>180</v>
      </c>
      <c r="V5015" s="26">
        <f t="shared" si="615"/>
        <v>229</v>
      </c>
      <c r="W5015" s="28">
        <f t="shared" si="615"/>
        <v>2630</v>
      </c>
    </row>
    <row r="5016" spans="1:23" outlineLevel="2" x14ac:dyDescent="0.25">
      <c r="A5016" s="20" t="s">
        <v>1709</v>
      </c>
      <c r="B5016" s="20">
        <v>1451</v>
      </c>
      <c r="C5016" s="20" t="s">
        <v>130</v>
      </c>
      <c r="D5016" s="20">
        <v>28</v>
      </c>
      <c r="E5016" s="20" t="s">
        <v>25</v>
      </c>
      <c r="F5016" s="20">
        <v>37</v>
      </c>
      <c r="G5016" s="20" t="s">
        <v>274</v>
      </c>
      <c r="S5016" s="23">
        <v>6</v>
      </c>
      <c r="T5016" s="23">
        <v>5</v>
      </c>
      <c r="U5016" s="23">
        <v>2</v>
      </c>
      <c r="V5016" s="23">
        <v>3</v>
      </c>
      <c r="W5016" s="28">
        <f t="shared" si="610"/>
        <v>16</v>
      </c>
    </row>
    <row r="5017" spans="1:23" outlineLevel="2" x14ac:dyDescent="0.25">
      <c r="A5017" s="20" t="s">
        <v>1709</v>
      </c>
      <c r="B5017" s="20">
        <v>1451</v>
      </c>
      <c r="C5017" s="20" t="s">
        <v>130</v>
      </c>
      <c r="D5017" s="20">
        <v>1630</v>
      </c>
      <c r="E5017" s="20" t="s">
        <v>29</v>
      </c>
      <c r="F5017" s="20">
        <v>1648</v>
      </c>
      <c r="G5017" s="20" t="s">
        <v>292</v>
      </c>
      <c r="T5017" s="23">
        <v>1</v>
      </c>
      <c r="W5017" s="28">
        <f t="shared" si="610"/>
        <v>1</v>
      </c>
    </row>
    <row r="5018" spans="1:23" outlineLevel="2" x14ac:dyDescent="0.25">
      <c r="A5018" s="20" t="s">
        <v>1709</v>
      </c>
      <c r="B5018" s="20">
        <v>1451</v>
      </c>
      <c r="C5018" s="20" t="s">
        <v>130</v>
      </c>
      <c r="D5018" s="20">
        <v>1148</v>
      </c>
      <c r="E5018" s="20" t="s">
        <v>228</v>
      </c>
      <c r="F5018" s="20">
        <v>1149</v>
      </c>
      <c r="G5018" s="20" t="s">
        <v>228</v>
      </c>
      <c r="S5018" s="23">
        <v>21</v>
      </c>
      <c r="T5018" s="23">
        <v>18</v>
      </c>
      <c r="U5018" s="23">
        <v>22</v>
      </c>
      <c r="V5018" s="23">
        <v>24</v>
      </c>
      <c r="W5018" s="28">
        <f t="shared" si="610"/>
        <v>85</v>
      </c>
    </row>
    <row r="5019" spans="1:23" outlineLevel="2" x14ac:dyDescent="0.25">
      <c r="A5019" s="20" t="s">
        <v>1709</v>
      </c>
      <c r="B5019" s="20">
        <v>1451</v>
      </c>
      <c r="C5019" s="20" t="s">
        <v>130</v>
      </c>
      <c r="D5019" s="20">
        <v>1501</v>
      </c>
      <c r="E5019" s="20" t="s">
        <v>93</v>
      </c>
      <c r="F5019" s="20">
        <v>1502</v>
      </c>
      <c r="G5019" s="20" t="s">
        <v>93</v>
      </c>
      <c r="U5019" s="23">
        <v>1</v>
      </c>
      <c r="W5019" s="28">
        <f t="shared" si="610"/>
        <v>1</v>
      </c>
    </row>
    <row r="5020" spans="1:23" outlineLevel="2" x14ac:dyDescent="0.25">
      <c r="A5020" s="20" t="s">
        <v>1709</v>
      </c>
      <c r="B5020" s="20">
        <v>1451</v>
      </c>
      <c r="C5020" s="20" t="s">
        <v>130</v>
      </c>
      <c r="D5020" s="20">
        <v>1672</v>
      </c>
      <c r="E5020" s="20" t="s">
        <v>94</v>
      </c>
      <c r="F5020" s="20">
        <v>1673</v>
      </c>
      <c r="G5020" s="20" t="s">
        <v>94</v>
      </c>
      <c r="Q5020" s="23">
        <v>1</v>
      </c>
      <c r="S5020" s="23">
        <v>2</v>
      </c>
      <c r="T5020" s="23">
        <v>1</v>
      </c>
      <c r="W5020" s="28">
        <f t="shared" si="610"/>
        <v>4</v>
      </c>
    </row>
    <row r="5021" spans="1:23" outlineLevel="2" x14ac:dyDescent="0.25">
      <c r="A5021" s="20" t="s">
        <v>1709</v>
      </c>
      <c r="B5021" s="20">
        <v>1451</v>
      </c>
      <c r="C5021" s="20" t="s">
        <v>130</v>
      </c>
      <c r="D5021" s="20">
        <v>1445</v>
      </c>
      <c r="E5021" s="20" t="s">
        <v>120</v>
      </c>
      <c r="F5021" s="20">
        <v>643</v>
      </c>
      <c r="G5021" s="20" t="s">
        <v>445</v>
      </c>
      <c r="S5021" s="23">
        <v>1</v>
      </c>
      <c r="T5021" s="23">
        <v>1</v>
      </c>
      <c r="W5021" s="28">
        <f t="shared" si="610"/>
        <v>2</v>
      </c>
    </row>
    <row r="5022" spans="1:23" outlineLevel="2" x14ac:dyDescent="0.25">
      <c r="A5022" s="20" t="s">
        <v>1709</v>
      </c>
      <c r="B5022" s="20">
        <v>1451</v>
      </c>
      <c r="C5022" s="20" t="s">
        <v>130</v>
      </c>
      <c r="D5022" s="20">
        <v>617</v>
      </c>
      <c r="E5022" s="20" t="s">
        <v>129</v>
      </c>
      <c r="F5022" s="20">
        <v>619</v>
      </c>
      <c r="G5022" s="20" t="s">
        <v>498</v>
      </c>
      <c r="T5022" s="23">
        <v>1</v>
      </c>
      <c r="V5022" s="23">
        <v>1</v>
      </c>
      <c r="W5022" s="28">
        <f t="shared" si="610"/>
        <v>2</v>
      </c>
    </row>
    <row r="5023" spans="1:23" outlineLevel="2" x14ac:dyDescent="0.25">
      <c r="A5023" s="20" t="s">
        <v>1709</v>
      </c>
      <c r="B5023" s="20">
        <v>1451</v>
      </c>
      <c r="C5023" s="20" t="s">
        <v>130</v>
      </c>
      <c r="D5023" s="20">
        <v>1451</v>
      </c>
      <c r="E5023" s="20" t="s">
        <v>130</v>
      </c>
      <c r="F5023" s="20">
        <v>133</v>
      </c>
      <c r="G5023" s="20" t="s">
        <v>505</v>
      </c>
      <c r="H5023" s="23">
        <v>10</v>
      </c>
      <c r="N5023" s="23">
        <v>1</v>
      </c>
      <c r="W5023" s="28">
        <f t="shared" si="610"/>
        <v>11</v>
      </c>
    </row>
    <row r="5024" spans="1:23" outlineLevel="2" x14ac:dyDescent="0.25">
      <c r="A5024" s="20" t="s">
        <v>1709</v>
      </c>
      <c r="B5024" s="20">
        <v>1451</v>
      </c>
      <c r="C5024" s="20" t="s">
        <v>130</v>
      </c>
      <c r="D5024" s="20">
        <v>1451</v>
      </c>
      <c r="E5024" s="20" t="s">
        <v>130</v>
      </c>
      <c r="F5024" s="20">
        <v>439</v>
      </c>
      <c r="G5024" s="20" t="s">
        <v>507</v>
      </c>
      <c r="H5024" s="23">
        <v>5</v>
      </c>
      <c r="I5024" s="23">
        <v>2</v>
      </c>
      <c r="W5024" s="28">
        <f t="shared" si="610"/>
        <v>7</v>
      </c>
    </row>
    <row r="5025" spans="1:23" outlineLevel="2" x14ac:dyDescent="0.25">
      <c r="A5025" s="20" t="s">
        <v>1709</v>
      </c>
      <c r="B5025" s="20">
        <v>1451</v>
      </c>
      <c r="C5025" s="20" t="s">
        <v>130</v>
      </c>
      <c r="D5025" s="20">
        <v>1451</v>
      </c>
      <c r="E5025" s="20" t="s">
        <v>130</v>
      </c>
      <c r="F5025" s="20">
        <v>506</v>
      </c>
      <c r="G5025" s="20" t="s">
        <v>508</v>
      </c>
      <c r="J5025" s="23">
        <v>1</v>
      </c>
      <c r="W5025" s="28">
        <f t="shared" si="610"/>
        <v>1</v>
      </c>
    </row>
    <row r="5026" spans="1:23" outlineLevel="2" x14ac:dyDescent="0.25">
      <c r="A5026" s="20" t="s">
        <v>1709</v>
      </c>
      <c r="B5026" s="20">
        <v>1451</v>
      </c>
      <c r="C5026" s="20" t="s">
        <v>130</v>
      </c>
      <c r="D5026" s="20">
        <v>1451</v>
      </c>
      <c r="E5026" s="20" t="s">
        <v>130</v>
      </c>
      <c r="F5026" s="20">
        <v>517</v>
      </c>
      <c r="G5026" s="20" t="s">
        <v>509</v>
      </c>
      <c r="J5026" s="23">
        <v>20</v>
      </c>
      <c r="K5026" s="23">
        <v>29</v>
      </c>
      <c r="L5026" s="23">
        <v>28</v>
      </c>
      <c r="M5026" s="23">
        <v>24</v>
      </c>
      <c r="N5026" s="23">
        <v>30</v>
      </c>
      <c r="O5026" s="23">
        <v>20</v>
      </c>
      <c r="P5026" s="23">
        <v>21</v>
      </c>
      <c r="Q5026" s="23">
        <v>28</v>
      </c>
      <c r="R5026" s="23">
        <v>31</v>
      </c>
      <c r="W5026" s="28">
        <f t="shared" si="610"/>
        <v>231</v>
      </c>
    </row>
    <row r="5027" spans="1:23" outlineLevel="2" x14ac:dyDescent="0.25">
      <c r="A5027" s="20" t="s">
        <v>1709</v>
      </c>
      <c r="B5027" s="20">
        <v>1451</v>
      </c>
      <c r="C5027" s="20" t="s">
        <v>130</v>
      </c>
      <c r="D5027" s="20">
        <v>1457</v>
      </c>
      <c r="E5027" s="20" t="s">
        <v>136</v>
      </c>
      <c r="F5027" s="20">
        <v>135</v>
      </c>
      <c r="G5027" s="20" t="s">
        <v>546</v>
      </c>
      <c r="O5027" s="23">
        <v>1</v>
      </c>
      <c r="R5027" s="23">
        <v>1</v>
      </c>
      <c r="W5027" s="28">
        <f t="shared" si="610"/>
        <v>2</v>
      </c>
    </row>
    <row r="5028" spans="1:23" outlineLevel="2" x14ac:dyDescent="0.25">
      <c r="A5028" s="20" t="s">
        <v>1709</v>
      </c>
      <c r="B5028" s="20">
        <v>1451</v>
      </c>
      <c r="C5028" s="20" t="s">
        <v>130</v>
      </c>
      <c r="D5028" s="20">
        <v>1457</v>
      </c>
      <c r="E5028" s="20" t="s">
        <v>136</v>
      </c>
      <c r="F5028" s="20">
        <v>136</v>
      </c>
      <c r="G5028" s="20" t="s">
        <v>547</v>
      </c>
      <c r="J5028" s="23">
        <v>1</v>
      </c>
      <c r="N5028" s="23">
        <v>1</v>
      </c>
      <c r="W5028" s="28">
        <f t="shared" si="610"/>
        <v>2</v>
      </c>
    </row>
    <row r="5029" spans="1:23" outlineLevel="2" x14ac:dyDescent="0.25">
      <c r="A5029" s="20" t="s">
        <v>1709</v>
      </c>
      <c r="B5029" s="20">
        <v>1451</v>
      </c>
      <c r="C5029" s="20" t="s">
        <v>130</v>
      </c>
      <c r="D5029" s="20">
        <v>1467</v>
      </c>
      <c r="E5029" s="20" t="s">
        <v>154</v>
      </c>
      <c r="F5029" s="20">
        <v>1043</v>
      </c>
      <c r="G5029" s="20" t="s">
        <v>623</v>
      </c>
      <c r="U5029" s="23">
        <v>1</v>
      </c>
      <c r="V5029" s="23">
        <v>1</v>
      </c>
      <c r="W5029" s="28">
        <f t="shared" ref="W5029:W5099" si="616">SUM(H5029:V5029)</f>
        <v>2</v>
      </c>
    </row>
    <row r="5030" spans="1:23" outlineLevel="2" x14ac:dyDescent="0.25">
      <c r="A5030" s="20" t="s">
        <v>1709</v>
      </c>
      <c r="B5030" s="20">
        <v>1451</v>
      </c>
      <c r="C5030" s="20" t="s">
        <v>130</v>
      </c>
      <c r="D5030" s="20">
        <v>480</v>
      </c>
      <c r="E5030" s="20" t="s">
        <v>208</v>
      </c>
      <c r="F5030" s="20">
        <v>481</v>
      </c>
      <c r="G5030" s="20" t="s">
        <v>807</v>
      </c>
      <c r="O5030" s="23">
        <v>1</v>
      </c>
      <c r="W5030" s="28">
        <f t="shared" si="616"/>
        <v>1</v>
      </c>
    </row>
    <row r="5031" spans="1:23" outlineLevel="2" x14ac:dyDescent="0.25">
      <c r="A5031" s="20" t="s">
        <v>1709</v>
      </c>
      <c r="B5031" s="20">
        <v>1451</v>
      </c>
      <c r="C5031" s="20" t="s">
        <v>130</v>
      </c>
      <c r="D5031" s="20">
        <v>480</v>
      </c>
      <c r="E5031" s="20" t="s">
        <v>208</v>
      </c>
      <c r="F5031" s="20">
        <v>483</v>
      </c>
      <c r="G5031" s="20" t="s">
        <v>808</v>
      </c>
      <c r="L5031" s="23">
        <v>1</v>
      </c>
      <c r="W5031" s="28">
        <f t="shared" si="616"/>
        <v>1</v>
      </c>
    </row>
    <row r="5032" spans="1:23" outlineLevel="2" x14ac:dyDescent="0.25">
      <c r="A5032" s="20" t="s">
        <v>1709</v>
      </c>
      <c r="B5032" s="20">
        <v>1451</v>
      </c>
      <c r="C5032" s="20" t="s">
        <v>130</v>
      </c>
      <c r="D5032" s="20">
        <v>480</v>
      </c>
      <c r="E5032" s="20" t="s">
        <v>208</v>
      </c>
      <c r="F5032" s="20">
        <v>484</v>
      </c>
      <c r="G5032" s="20" t="s">
        <v>809</v>
      </c>
      <c r="P5032" s="23">
        <v>1</v>
      </c>
      <c r="W5032" s="28">
        <f t="shared" si="616"/>
        <v>1</v>
      </c>
    </row>
    <row r="5033" spans="1:23" outlineLevel="2" x14ac:dyDescent="0.25">
      <c r="A5033" s="20" t="s">
        <v>1709</v>
      </c>
      <c r="B5033" s="20">
        <v>1451</v>
      </c>
      <c r="C5033" s="20" t="s">
        <v>130</v>
      </c>
      <c r="D5033" s="20">
        <v>1671</v>
      </c>
      <c r="E5033" s="20" t="s">
        <v>216</v>
      </c>
      <c r="F5033" s="20">
        <v>530</v>
      </c>
      <c r="G5033" s="20" t="s">
        <v>829</v>
      </c>
      <c r="U5033" s="23">
        <v>2</v>
      </c>
      <c r="V5033" s="23">
        <v>1</v>
      </c>
      <c r="W5033" s="28">
        <f t="shared" si="616"/>
        <v>3</v>
      </c>
    </row>
    <row r="5034" spans="1:23" outlineLevel="1" x14ac:dyDescent="0.25">
      <c r="A5034" s="24" t="s">
        <v>2267</v>
      </c>
      <c r="B5034" s="25"/>
      <c r="C5034" s="25"/>
      <c r="D5034" s="25"/>
      <c r="E5034" s="25"/>
      <c r="F5034" s="25"/>
      <c r="G5034" s="25"/>
      <c r="H5034" s="26">
        <f t="shared" ref="H5034:W5034" si="617">SUBTOTAL(9,H5016:H5033)</f>
        <v>15</v>
      </c>
      <c r="I5034" s="26">
        <f t="shared" si="617"/>
        <v>2</v>
      </c>
      <c r="J5034" s="26">
        <f t="shared" si="617"/>
        <v>22</v>
      </c>
      <c r="K5034" s="26">
        <f t="shared" si="617"/>
        <v>29</v>
      </c>
      <c r="L5034" s="26">
        <f t="shared" si="617"/>
        <v>29</v>
      </c>
      <c r="M5034" s="26">
        <f t="shared" si="617"/>
        <v>24</v>
      </c>
      <c r="N5034" s="26">
        <f t="shared" si="617"/>
        <v>32</v>
      </c>
      <c r="O5034" s="26">
        <f t="shared" si="617"/>
        <v>22</v>
      </c>
      <c r="P5034" s="26">
        <f t="shared" si="617"/>
        <v>22</v>
      </c>
      <c r="Q5034" s="26">
        <f t="shared" si="617"/>
        <v>29</v>
      </c>
      <c r="R5034" s="26">
        <f t="shared" si="617"/>
        <v>32</v>
      </c>
      <c r="S5034" s="26">
        <f t="shared" si="617"/>
        <v>30</v>
      </c>
      <c r="T5034" s="26">
        <f t="shared" si="617"/>
        <v>27</v>
      </c>
      <c r="U5034" s="26">
        <f t="shared" si="617"/>
        <v>28</v>
      </c>
      <c r="V5034" s="26">
        <f t="shared" si="617"/>
        <v>30</v>
      </c>
      <c r="W5034" s="28">
        <f t="shared" si="617"/>
        <v>373</v>
      </c>
    </row>
    <row r="5035" spans="1:23" outlineLevel="2" x14ac:dyDescent="0.25">
      <c r="A5035" s="20" t="s">
        <v>1710</v>
      </c>
      <c r="B5035" s="20">
        <v>713</v>
      </c>
      <c r="C5035" s="20" t="s">
        <v>147</v>
      </c>
      <c r="D5035" s="20">
        <v>1197</v>
      </c>
      <c r="E5035" s="20" t="s">
        <v>239</v>
      </c>
      <c r="F5035" s="20">
        <v>1198</v>
      </c>
      <c r="G5035" s="20" t="s">
        <v>239</v>
      </c>
      <c r="S5035" s="23">
        <v>4</v>
      </c>
      <c r="T5035" s="23">
        <v>5</v>
      </c>
      <c r="U5035" s="23">
        <v>2</v>
      </c>
      <c r="V5035" s="23">
        <v>1</v>
      </c>
      <c r="W5035" s="28">
        <f t="shared" si="616"/>
        <v>12</v>
      </c>
    </row>
    <row r="5036" spans="1:23" outlineLevel="2" x14ac:dyDescent="0.25">
      <c r="A5036" s="20" t="s">
        <v>1710</v>
      </c>
      <c r="B5036" s="20">
        <v>713</v>
      </c>
      <c r="C5036" s="20" t="s">
        <v>147</v>
      </c>
      <c r="D5036" s="20">
        <v>1739</v>
      </c>
      <c r="E5036" s="20" t="s">
        <v>96</v>
      </c>
      <c r="F5036" s="20">
        <v>1715</v>
      </c>
      <c r="G5036" s="20" t="s">
        <v>96</v>
      </c>
      <c r="U5036" s="23">
        <v>1</v>
      </c>
      <c r="W5036" s="28">
        <f t="shared" si="616"/>
        <v>1</v>
      </c>
    </row>
    <row r="5037" spans="1:23" outlineLevel="2" x14ac:dyDescent="0.25">
      <c r="A5037" s="20" t="s">
        <v>1710</v>
      </c>
      <c r="B5037" s="20">
        <v>713</v>
      </c>
      <c r="C5037" s="20" t="s">
        <v>147</v>
      </c>
      <c r="D5037" s="20">
        <v>713</v>
      </c>
      <c r="E5037" s="20" t="s">
        <v>147</v>
      </c>
      <c r="F5037" s="20">
        <v>717</v>
      </c>
      <c r="G5037" s="20" t="s">
        <v>599</v>
      </c>
      <c r="H5037" s="23">
        <v>1</v>
      </c>
      <c r="W5037" s="28">
        <f t="shared" si="616"/>
        <v>1</v>
      </c>
    </row>
    <row r="5038" spans="1:23" outlineLevel="2" x14ac:dyDescent="0.25">
      <c r="A5038" s="20" t="s">
        <v>1710</v>
      </c>
      <c r="B5038" s="20">
        <v>713</v>
      </c>
      <c r="C5038" s="20" t="s">
        <v>147</v>
      </c>
      <c r="D5038" s="20">
        <v>713</v>
      </c>
      <c r="E5038" s="20" t="s">
        <v>147</v>
      </c>
      <c r="F5038" s="20">
        <v>716</v>
      </c>
      <c r="G5038" s="20" t="s">
        <v>600</v>
      </c>
      <c r="J5038" s="23">
        <v>2</v>
      </c>
      <c r="K5038" s="23">
        <v>6</v>
      </c>
      <c r="L5038" s="23">
        <v>3</v>
      </c>
      <c r="M5038" s="23">
        <v>5</v>
      </c>
      <c r="W5038" s="28">
        <f t="shared" si="616"/>
        <v>16</v>
      </c>
    </row>
    <row r="5039" spans="1:23" outlineLevel="2" x14ac:dyDescent="0.25">
      <c r="A5039" s="20" t="s">
        <v>1710</v>
      </c>
      <c r="B5039" s="20">
        <v>713</v>
      </c>
      <c r="C5039" s="20" t="s">
        <v>147</v>
      </c>
      <c r="D5039" s="20">
        <v>713</v>
      </c>
      <c r="E5039" s="20" t="s">
        <v>147</v>
      </c>
      <c r="F5039" s="20">
        <v>714</v>
      </c>
      <c r="G5039" s="20" t="s">
        <v>601</v>
      </c>
      <c r="O5039" s="23">
        <v>4</v>
      </c>
      <c r="P5039" s="23">
        <v>6</v>
      </c>
      <c r="Q5039" s="23">
        <v>6</v>
      </c>
      <c r="R5039" s="23">
        <v>4</v>
      </c>
      <c r="W5039" s="28">
        <f t="shared" si="616"/>
        <v>20</v>
      </c>
    </row>
    <row r="5040" spans="1:23" outlineLevel="2" x14ac:dyDescent="0.25">
      <c r="A5040" s="20" t="s">
        <v>1710</v>
      </c>
      <c r="B5040" s="20">
        <v>713</v>
      </c>
      <c r="C5040" s="20" t="s">
        <v>147</v>
      </c>
      <c r="D5040" s="20">
        <v>1469</v>
      </c>
      <c r="E5040" s="20" t="s">
        <v>176</v>
      </c>
      <c r="F5040" s="20">
        <v>947</v>
      </c>
      <c r="G5040" s="20" t="s">
        <v>719</v>
      </c>
      <c r="K5040" s="23">
        <v>1</v>
      </c>
      <c r="L5040" s="23">
        <v>1</v>
      </c>
      <c r="W5040" s="28">
        <f t="shared" si="616"/>
        <v>2</v>
      </c>
    </row>
    <row r="5041" spans="1:23" outlineLevel="2" x14ac:dyDescent="0.25">
      <c r="A5041" s="20" t="s">
        <v>1710</v>
      </c>
      <c r="B5041" s="20">
        <v>713</v>
      </c>
      <c r="C5041" s="20" t="s">
        <v>147</v>
      </c>
      <c r="D5041" s="20">
        <v>1469</v>
      </c>
      <c r="E5041" s="20" t="s">
        <v>176</v>
      </c>
      <c r="F5041" s="20">
        <v>948</v>
      </c>
      <c r="G5041" s="20" t="s">
        <v>720</v>
      </c>
      <c r="V5041" s="23">
        <v>1</v>
      </c>
      <c r="W5041" s="28">
        <f t="shared" si="616"/>
        <v>1</v>
      </c>
    </row>
    <row r="5042" spans="1:23" outlineLevel="2" x14ac:dyDescent="0.25">
      <c r="A5042" s="20" t="s">
        <v>1710</v>
      </c>
      <c r="B5042" s="20">
        <v>713</v>
      </c>
      <c r="C5042" s="20" t="s">
        <v>147</v>
      </c>
      <c r="D5042" s="20">
        <v>1469</v>
      </c>
      <c r="E5042" s="20" t="s">
        <v>176</v>
      </c>
      <c r="F5042" s="20">
        <v>949</v>
      </c>
      <c r="G5042" s="20" t="s">
        <v>721</v>
      </c>
      <c r="Q5042" s="23">
        <v>1</v>
      </c>
      <c r="W5042" s="28">
        <f t="shared" si="616"/>
        <v>1</v>
      </c>
    </row>
    <row r="5043" spans="1:23" outlineLevel="1" x14ac:dyDescent="0.25">
      <c r="A5043" s="24" t="s">
        <v>2268</v>
      </c>
      <c r="B5043" s="25"/>
      <c r="C5043" s="25"/>
      <c r="D5043" s="25"/>
      <c r="E5043" s="25"/>
      <c r="F5043" s="25"/>
      <c r="G5043" s="25"/>
      <c r="H5043" s="26">
        <f t="shared" ref="H5043:W5043" si="618">SUBTOTAL(9,H5035:H5042)</f>
        <v>1</v>
      </c>
      <c r="I5043" s="26">
        <f t="shared" si="618"/>
        <v>0</v>
      </c>
      <c r="J5043" s="26">
        <f t="shared" si="618"/>
        <v>2</v>
      </c>
      <c r="K5043" s="26">
        <f t="shared" si="618"/>
        <v>7</v>
      </c>
      <c r="L5043" s="26">
        <f t="shared" si="618"/>
        <v>4</v>
      </c>
      <c r="M5043" s="26">
        <f t="shared" si="618"/>
        <v>5</v>
      </c>
      <c r="N5043" s="26">
        <f t="shared" si="618"/>
        <v>0</v>
      </c>
      <c r="O5043" s="26">
        <f t="shared" si="618"/>
        <v>4</v>
      </c>
      <c r="P5043" s="26">
        <f t="shared" si="618"/>
        <v>6</v>
      </c>
      <c r="Q5043" s="26">
        <f t="shared" si="618"/>
        <v>7</v>
      </c>
      <c r="R5043" s="26">
        <f t="shared" si="618"/>
        <v>4</v>
      </c>
      <c r="S5043" s="26">
        <f t="shared" si="618"/>
        <v>4</v>
      </c>
      <c r="T5043" s="26">
        <f t="shared" si="618"/>
        <v>5</v>
      </c>
      <c r="U5043" s="26">
        <f t="shared" si="618"/>
        <v>3</v>
      </c>
      <c r="V5043" s="26">
        <f t="shared" si="618"/>
        <v>2</v>
      </c>
      <c r="W5043" s="28">
        <f t="shared" si="618"/>
        <v>54</v>
      </c>
    </row>
    <row r="5044" spans="1:23" outlineLevel="2" x14ac:dyDescent="0.25">
      <c r="A5044" s="20" t="s">
        <v>1711</v>
      </c>
      <c r="B5044" s="20">
        <v>518</v>
      </c>
      <c r="C5044" s="20" t="s">
        <v>214</v>
      </c>
      <c r="D5044" s="20">
        <v>28</v>
      </c>
      <c r="E5044" s="20" t="s">
        <v>25</v>
      </c>
      <c r="F5044" s="20">
        <v>37</v>
      </c>
      <c r="G5044" s="20" t="s">
        <v>274</v>
      </c>
      <c r="T5044" s="23">
        <v>1</v>
      </c>
      <c r="W5044" s="28">
        <f t="shared" si="616"/>
        <v>1</v>
      </c>
    </row>
    <row r="5045" spans="1:23" outlineLevel="2" x14ac:dyDescent="0.25">
      <c r="A5045" s="20" t="s">
        <v>1711</v>
      </c>
      <c r="B5045" s="20">
        <v>518</v>
      </c>
      <c r="C5045" s="20" t="s">
        <v>214</v>
      </c>
      <c r="D5045" s="20">
        <v>1095</v>
      </c>
      <c r="E5045" s="20" t="s">
        <v>235</v>
      </c>
      <c r="F5045" s="20">
        <v>1096</v>
      </c>
      <c r="G5045" s="20" t="s">
        <v>235</v>
      </c>
      <c r="V5045" s="23">
        <v>1</v>
      </c>
      <c r="W5045" s="28">
        <f t="shared" si="616"/>
        <v>1</v>
      </c>
    </row>
    <row r="5046" spans="1:23" outlineLevel="2" x14ac:dyDescent="0.25">
      <c r="A5046" s="20" t="s">
        <v>1711</v>
      </c>
      <c r="B5046" s="20">
        <v>518</v>
      </c>
      <c r="C5046" s="20" t="s">
        <v>214</v>
      </c>
      <c r="D5046" s="20">
        <v>1501</v>
      </c>
      <c r="E5046" s="20" t="s">
        <v>93</v>
      </c>
      <c r="F5046" s="20">
        <v>1502</v>
      </c>
      <c r="G5046" s="20" t="s">
        <v>93</v>
      </c>
      <c r="S5046" s="23">
        <v>6</v>
      </c>
      <c r="T5046" s="23">
        <v>3</v>
      </c>
      <c r="U5046" s="23">
        <v>3</v>
      </c>
      <c r="W5046" s="28">
        <f t="shared" si="616"/>
        <v>12</v>
      </c>
    </row>
    <row r="5047" spans="1:23" outlineLevel="2" x14ac:dyDescent="0.25">
      <c r="A5047" s="20" t="s">
        <v>1711</v>
      </c>
      <c r="B5047" s="20">
        <v>518</v>
      </c>
      <c r="C5047" s="20" t="s">
        <v>214</v>
      </c>
      <c r="D5047" s="20">
        <v>1672</v>
      </c>
      <c r="E5047" s="20" t="s">
        <v>94</v>
      </c>
      <c r="F5047" s="20">
        <v>1673</v>
      </c>
      <c r="G5047" s="20" t="s">
        <v>94</v>
      </c>
      <c r="T5047" s="23">
        <v>2</v>
      </c>
      <c r="U5047" s="23">
        <v>2</v>
      </c>
      <c r="W5047" s="28">
        <f t="shared" si="616"/>
        <v>4</v>
      </c>
    </row>
    <row r="5048" spans="1:23" outlineLevel="2" x14ac:dyDescent="0.25">
      <c r="A5048" s="20" t="s">
        <v>1711</v>
      </c>
      <c r="B5048" s="20">
        <v>518</v>
      </c>
      <c r="C5048" s="20" t="s">
        <v>214</v>
      </c>
      <c r="D5048" s="20">
        <v>1739</v>
      </c>
      <c r="E5048" s="20" t="s">
        <v>96</v>
      </c>
      <c r="F5048" s="20">
        <v>1715</v>
      </c>
      <c r="G5048" s="20" t="s">
        <v>96</v>
      </c>
      <c r="T5048" s="23">
        <v>1</v>
      </c>
      <c r="W5048" s="28">
        <f t="shared" si="616"/>
        <v>1</v>
      </c>
    </row>
    <row r="5049" spans="1:23" outlineLevel="2" x14ac:dyDescent="0.25">
      <c r="A5049" s="20" t="s">
        <v>1711</v>
      </c>
      <c r="B5049" s="20">
        <v>518</v>
      </c>
      <c r="C5049" s="20" t="s">
        <v>214</v>
      </c>
      <c r="D5049" s="20">
        <v>1067</v>
      </c>
      <c r="E5049" s="20" t="s">
        <v>97</v>
      </c>
      <c r="F5049" s="20">
        <v>1068</v>
      </c>
      <c r="G5049" s="20" t="s">
        <v>97</v>
      </c>
      <c r="T5049" s="23">
        <v>1</v>
      </c>
      <c r="W5049" s="28">
        <f t="shared" si="616"/>
        <v>1</v>
      </c>
    </row>
    <row r="5050" spans="1:23" outlineLevel="2" x14ac:dyDescent="0.25">
      <c r="A5050" s="20" t="s">
        <v>1711</v>
      </c>
      <c r="B5050" s="20">
        <v>518</v>
      </c>
      <c r="C5050" s="20" t="s">
        <v>214</v>
      </c>
      <c r="D5050" s="20">
        <v>1457</v>
      </c>
      <c r="E5050" s="20" t="s">
        <v>136</v>
      </c>
      <c r="F5050" s="20">
        <v>811</v>
      </c>
      <c r="G5050" s="20" t="s">
        <v>549</v>
      </c>
      <c r="U5050" s="23">
        <v>2</v>
      </c>
      <c r="W5050" s="28">
        <f t="shared" si="616"/>
        <v>2</v>
      </c>
    </row>
    <row r="5051" spans="1:23" outlineLevel="2" x14ac:dyDescent="0.25">
      <c r="A5051" s="20" t="s">
        <v>1711</v>
      </c>
      <c r="B5051" s="20">
        <v>518</v>
      </c>
      <c r="C5051" s="20" t="s">
        <v>214</v>
      </c>
      <c r="D5051" s="20">
        <v>1457</v>
      </c>
      <c r="E5051" s="20" t="s">
        <v>136</v>
      </c>
      <c r="F5051" s="20">
        <v>808</v>
      </c>
      <c r="G5051" s="20" t="s">
        <v>551</v>
      </c>
      <c r="L5051" s="23">
        <v>1</v>
      </c>
      <c r="W5051" s="28">
        <f t="shared" si="616"/>
        <v>1</v>
      </c>
    </row>
    <row r="5052" spans="1:23" outlineLevel="2" x14ac:dyDescent="0.25">
      <c r="A5052" s="20" t="s">
        <v>1711</v>
      </c>
      <c r="B5052" s="20">
        <v>518</v>
      </c>
      <c r="C5052" s="20" t="s">
        <v>214</v>
      </c>
      <c r="D5052" s="20">
        <v>826</v>
      </c>
      <c r="E5052" s="20" t="s">
        <v>161</v>
      </c>
      <c r="F5052" s="20">
        <v>832</v>
      </c>
      <c r="G5052" s="20" t="s">
        <v>654</v>
      </c>
      <c r="H5052" s="23">
        <v>1</v>
      </c>
      <c r="W5052" s="28">
        <f t="shared" si="616"/>
        <v>1</v>
      </c>
    </row>
    <row r="5053" spans="1:23" outlineLevel="2" x14ac:dyDescent="0.25">
      <c r="A5053" s="20" t="s">
        <v>1711</v>
      </c>
      <c r="B5053" s="20">
        <v>518</v>
      </c>
      <c r="C5053" s="20" t="s">
        <v>214</v>
      </c>
      <c r="D5053" s="20">
        <v>473</v>
      </c>
      <c r="E5053" s="20" t="s">
        <v>206</v>
      </c>
      <c r="F5053" s="20">
        <v>474</v>
      </c>
      <c r="G5053" s="20" t="s">
        <v>805</v>
      </c>
      <c r="J5053" s="23">
        <v>1</v>
      </c>
      <c r="W5053" s="28">
        <f t="shared" si="616"/>
        <v>1</v>
      </c>
    </row>
    <row r="5054" spans="1:23" outlineLevel="2" x14ac:dyDescent="0.25">
      <c r="A5054" s="20" t="s">
        <v>1711</v>
      </c>
      <c r="B5054" s="20">
        <v>518</v>
      </c>
      <c r="C5054" s="20" t="s">
        <v>214</v>
      </c>
      <c r="D5054" s="20">
        <v>480</v>
      </c>
      <c r="E5054" s="20" t="s">
        <v>208</v>
      </c>
      <c r="F5054" s="20">
        <v>483</v>
      </c>
      <c r="G5054" s="20" t="s">
        <v>808</v>
      </c>
      <c r="H5054" s="23">
        <v>14</v>
      </c>
      <c r="L5054" s="23">
        <v>1</v>
      </c>
      <c r="W5054" s="28">
        <f t="shared" si="616"/>
        <v>15</v>
      </c>
    </row>
    <row r="5055" spans="1:23" outlineLevel="2" x14ac:dyDescent="0.25">
      <c r="A5055" s="20" t="s">
        <v>1711</v>
      </c>
      <c r="B5055" s="20">
        <v>518</v>
      </c>
      <c r="C5055" s="20" t="s">
        <v>214</v>
      </c>
      <c r="D5055" s="20">
        <v>480</v>
      </c>
      <c r="E5055" s="20" t="s">
        <v>208</v>
      </c>
      <c r="F5055" s="20">
        <v>484</v>
      </c>
      <c r="G5055" s="20" t="s">
        <v>809</v>
      </c>
      <c r="R5055" s="23">
        <v>3</v>
      </c>
      <c r="W5055" s="28">
        <f t="shared" si="616"/>
        <v>3</v>
      </c>
    </row>
    <row r="5056" spans="1:23" outlineLevel="2" x14ac:dyDescent="0.25">
      <c r="A5056" s="20" t="s">
        <v>1711</v>
      </c>
      <c r="B5056" s="20">
        <v>518</v>
      </c>
      <c r="C5056" s="20" t="s">
        <v>214</v>
      </c>
      <c r="D5056" s="20">
        <v>480</v>
      </c>
      <c r="E5056" s="20" t="s">
        <v>208</v>
      </c>
      <c r="F5056" s="20">
        <v>482</v>
      </c>
      <c r="G5056" s="20" t="s">
        <v>810</v>
      </c>
      <c r="S5056" s="23">
        <v>1</v>
      </c>
      <c r="T5056" s="23">
        <v>2</v>
      </c>
      <c r="U5056" s="23">
        <v>6</v>
      </c>
      <c r="V5056" s="23">
        <v>7</v>
      </c>
      <c r="W5056" s="28">
        <f t="shared" si="616"/>
        <v>16</v>
      </c>
    </row>
    <row r="5057" spans="1:23" outlineLevel="2" x14ac:dyDescent="0.25">
      <c r="A5057" s="20" t="s">
        <v>1711</v>
      </c>
      <c r="B5057" s="20">
        <v>518</v>
      </c>
      <c r="C5057" s="20" t="s">
        <v>214</v>
      </c>
      <c r="D5057" s="20">
        <v>518</v>
      </c>
      <c r="E5057" s="20" t="s">
        <v>214</v>
      </c>
      <c r="F5057" s="20">
        <v>521</v>
      </c>
      <c r="G5057" s="20" t="s">
        <v>822</v>
      </c>
      <c r="H5057" s="23">
        <v>19</v>
      </c>
      <c r="I5057" s="23">
        <v>12</v>
      </c>
      <c r="J5057" s="23">
        <v>58</v>
      </c>
      <c r="K5057" s="23">
        <v>61</v>
      </c>
      <c r="L5057" s="23">
        <v>71</v>
      </c>
      <c r="M5057" s="23">
        <v>65</v>
      </c>
      <c r="N5057" s="23">
        <v>73</v>
      </c>
      <c r="O5057" s="23">
        <v>85</v>
      </c>
      <c r="W5057" s="28">
        <f t="shared" si="616"/>
        <v>444</v>
      </c>
    </row>
    <row r="5058" spans="1:23" outlineLevel="2" x14ac:dyDescent="0.25">
      <c r="A5058" s="20" t="s">
        <v>1711</v>
      </c>
      <c r="B5058" s="20">
        <v>518</v>
      </c>
      <c r="C5058" s="20" t="s">
        <v>214</v>
      </c>
      <c r="D5058" s="20">
        <v>518</v>
      </c>
      <c r="E5058" s="20" t="s">
        <v>214</v>
      </c>
      <c r="F5058" s="20">
        <v>519</v>
      </c>
      <c r="G5058" s="20" t="s">
        <v>823</v>
      </c>
      <c r="S5058" s="23">
        <v>102</v>
      </c>
      <c r="T5058" s="23">
        <v>101</v>
      </c>
      <c r="U5058" s="23">
        <v>92</v>
      </c>
      <c r="V5058" s="23">
        <v>81</v>
      </c>
      <c r="W5058" s="28">
        <f t="shared" si="616"/>
        <v>376</v>
      </c>
    </row>
    <row r="5059" spans="1:23" outlineLevel="2" x14ac:dyDescent="0.25">
      <c r="A5059" s="20" t="s">
        <v>1711</v>
      </c>
      <c r="B5059" s="20">
        <v>518</v>
      </c>
      <c r="C5059" s="20" t="s">
        <v>214</v>
      </c>
      <c r="D5059" s="20">
        <v>518</v>
      </c>
      <c r="E5059" s="20" t="s">
        <v>214</v>
      </c>
      <c r="F5059" s="20">
        <v>520</v>
      </c>
      <c r="G5059" s="20" t="s">
        <v>824</v>
      </c>
      <c r="P5059" s="23">
        <v>82</v>
      </c>
      <c r="Q5059" s="23">
        <v>72</v>
      </c>
      <c r="R5059" s="23">
        <v>106</v>
      </c>
      <c r="W5059" s="28">
        <f t="shared" si="616"/>
        <v>260</v>
      </c>
    </row>
    <row r="5060" spans="1:23" outlineLevel="1" x14ac:dyDescent="0.25">
      <c r="A5060" s="24" t="s">
        <v>2269</v>
      </c>
      <c r="B5060" s="25"/>
      <c r="C5060" s="25"/>
      <c r="D5060" s="25"/>
      <c r="E5060" s="25"/>
      <c r="F5060" s="25"/>
      <c r="G5060" s="25"/>
      <c r="H5060" s="26">
        <f t="shared" ref="H5060:W5060" si="619">SUBTOTAL(9,H5044:H5059)</f>
        <v>34</v>
      </c>
      <c r="I5060" s="26">
        <f t="shared" si="619"/>
        <v>12</v>
      </c>
      <c r="J5060" s="26">
        <f t="shared" si="619"/>
        <v>59</v>
      </c>
      <c r="K5060" s="26">
        <f t="shared" si="619"/>
        <v>61</v>
      </c>
      <c r="L5060" s="26">
        <f t="shared" si="619"/>
        <v>73</v>
      </c>
      <c r="M5060" s="26">
        <f t="shared" si="619"/>
        <v>65</v>
      </c>
      <c r="N5060" s="26">
        <f t="shared" si="619"/>
        <v>73</v>
      </c>
      <c r="O5060" s="26">
        <f t="shared" si="619"/>
        <v>85</v>
      </c>
      <c r="P5060" s="26">
        <f t="shared" si="619"/>
        <v>82</v>
      </c>
      <c r="Q5060" s="26">
        <f t="shared" si="619"/>
        <v>72</v>
      </c>
      <c r="R5060" s="26">
        <f t="shared" si="619"/>
        <v>109</v>
      </c>
      <c r="S5060" s="26">
        <f t="shared" si="619"/>
        <v>109</v>
      </c>
      <c r="T5060" s="26">
        <f t="shared" si="619"/>
        <v>111</v>
      </c>
      <c r="U5060" s="26">
        <f t="shared" si="619"/>
        <v>105</v>
      </c>
      <c r="V5060" s="26">
        <f t="shared" si="619"/>
        <v>89</v>
      </c>
      <c r="W5060" s="28">
        <f t="shared" si="619"/>
        <v>1139</v>
      </c>
    </row>
    <row r="5061" spans="1:23" outlineLevel="2" x14ac:dyDescent="0.25">
      <c r="A5061" s="20" t="s">
        <v>1712</v>
      </c>
      <c r="B5061" s="20">
        <v>1462</v>
      </c>
      <c r="C5061" s="20" t="s">
        <v>142</v>
      </c>
      <c r="D5061" s="20">
        <v>1663</v>
      </c>
      <c r="E5061" s="20" t="s">
        <v>59</v>
      </c>
      <c r="F5061" s="20">
        <v>1463</v>
      </c>
      <c r="G5061" s="20" t="s">
        <v>339</v>
      </c>
      <c r="O5061" s="23">
        <v>1</v>
      </c>
      <c r="Q5061" s="23">
        <v>1</v>
      </c>
      <c r="W5061" s="28">
        <f t="shared" si="616"/>
        <v>2</v>
      </c>
    </row>
    <row r="5062" spans="1:23" outlineLevel="2" x14ac:dyDescent="0.25">
      <c r="A5062" s="20" t="s">
        <v>1712</v>
      </c>
      <c r="B5062" s="20">
        <v>1462</v>
      </c>
      <c r="C5062" s="20" t="s">
        <v>142</v>
      </c>
      <c r="D5062" s="20">
        <v>1067</v>
      </c>
      <c r="E5062" s="20" t="s">
        <v>97</v>
      </c>
      <c r="F5062" s="20">
        <v>1068</v>
      </c>
      <c r="G5062" s="20" t="s">
        <v>97</v>
      </c>
      <c r="V5062" s="23">
        <v>1</v>
      </c>
      <c r="W5062" s="28">
        <f t="shared" si="616"/>
        <v>1</v>
      </c>
    </row>
    <row r="5063" spans="1:23" outlineLevel="2" x14ac:dyDescent="0.25">
      <c r="A5063" s="20" t="s">
        <v>1712</v>
      </c>
      <c r="B5063" s="20">
        <v>1462</v>
      </c>
      <c r="C5063" s="20" t="s">
        <v>142</v>
      </c>
      <c r="D5063" s="20">
        <v>1462</v>
      </c>
      <c r="E5063" s="20" t="s">
        <v>142</v>
      </c>
      <c r="F5063" s="20">
        <v>1353</v>
      </c>
      <c r="G5063" s="20" t="s">
        <v>584</v>
      </c>
      <c r="I5063" s="23">
        <v>1</v>
      </c>
      <c r="J5063" s="23">
        <v>2</v>
      </c>
      <c r="K5063" s="23">
        <v>3</v>
      </c>
      <c r="L5063" s="23">
        <v>4</v>
      </c>
      <c r="M5063" s="23">
        <v>5</v>
      </c>
      <c r="N5063" s="23">
        <v>5</v>
      </c>
      <c r="O5063" s="23">
        <v>5</v>
      </c>
      <c r="P5063" s="23">
        <v>3</v>
      </c>
      <c r="Q5063" s="23">
        <v>5</v>
      </c>
      <c r="R5063" s="23">
        <v>7</v>
      </c>
      <c r="W5063" s="28">
        <f t="shared" si="616"/>
        <v>40</v>
      </c>
    </row>
    <row r="5064" spans="1:23" outlineLevel="2" x14ac:dyDescent="0.25">
      <c r="A5064" s="20" t="s">
        <v>1712</v>
      </c>
      <c r="B5064" s="20">
        <v>1462</v>
      </c>
      <c r="C5064" s="20" t="s">
        <v>142</v>
      </c>
      <c r="D5064" s="20">
        <v>1462</v>
      </c>
      <c r="E5064" s="20" t="s">
        <v>142</v>
      </c>
      <c r="F5064" s="20">
        <v>1035</v>
      </c>
      <c r="G5064" s="20" t="s">
        <v>585</v>
      </c>
      <c r="S5064" s="23">
        <v>12</v>
      </c>
      <c r="T5064" s="23">
        <v>6</v>
      </c>
      <c r="U5064" s="23">
        <v>2</v>
      </c>
      <c r="V5064" s="23">
        <v>3</v>
      </c>
      <c r="W5064" s="28">
        <f t="shared" si="616"/>
        <v>23</v>
      </c>
    </row>
    <row r="5065" spans="1:23" outlineLevel="1" x14ac:dyDescent="0.25">
      <c r="A5065" s="24" t="s">
        <v>2270</v>
      </c>
      <c r="B5065" s="25"/>
      <c r="C5065" s="25"/>
      <c r="D5065" s="25"/>
      <c r="E5065" s="25"/>
      <c r="F5065" s="25"/>
      <c r="G5065" s="25"/>
      <c r="H5065" s="26">
        <f t="shared" ref="H5065:W5065" si="620">SUBTOTAL(9,H5061:H5064)</f>
        <v>0</v>
      </c>
      <c r="I5065" s="26">
        <f t="shared" si="620"/>
        <v>1</v>
      </c>
      <c r="J5065" s="26">
        <f t="shared" si="620"/>
        <v>2</v>
      </c>
      <c r="K5065" s="26">
        <f t="shared" si="620"/>
        <v>3</v>
      </c>
      <c r="L5065" s="26">
        <f t="shared" si="620"/>
        <v>4</v>
      </c>
      <c r="M5065" s="26">
        <f t="shared" si="620"/>
        <v>5</v>
      </c>
      <c r="N5065" s="26">
        <f t="shared" si="620"/>
        <v>5</v>
      </c>
      <c r="O5065" s="26">
        <f t="shared" si="620"/>
        <v>6</v>
      </c>
      <c r="P5065" s="26">
        <f t="shared" si="620"/>
        <v>3</v>
      </c>
      <c r="Q5065" s="26">
        <f t="shared" si="620"/>
        <v>6</v>
      </c>
      <c r="R5065" s="26">
        <f t="shared" si="620"/>
        <v>7</v>
      </c>
      <c r="S5065" s="26">
        <f t="shared" si="620"/>
        <v>12</v>
      </c>
      <c r="T5065" s="26">
        <f t="shared" si="620"/>
        <v>6</v>
      </c>
      <c r="U5065" s="26">
        <f t="shared" si="620"/>
        <v>2</v>
      </c>
      <c r="V5065" s="26">
        <f t="shared" si="620"/>
        <v>4</v>
      </c>
      <c r="W5065" s="28">
        <f t="shared" si="620"/>
        <v>66</v>
      </c>
    </row>
    <row r="5066" spans="1:23" outlineLevel="2" x14ac:dyDescent="0.25">
      <c r="A5066" s="20" t="s">
        <v>1713</v>
      </c>
      <c r="B5066" s="20">
        <v>1615</v>
      </c>
      <c r="C5066" s="20" t="s">
        <v>140</v>
      </c>
      <c r="D5066" s="20">
        <v>1672</v>
      </c>
      <c r="E5066" s="20" t="s">
        <v>94</v>
      </c>
      <c r="F5066" s="20">
        <v>1673</v>
      </c>
      <c r="G5066" s="20" t="s">
        <v>94</v>
      </c>
      <c r="R5066" s="23">
        <v>1</v>
      </c>
      <c r="W5066" s="28">
        <f t="shared" si="616"/>
        <v>1</v>
      </c>
    </row>
    <row r="5067" spans="1:23" outlineLevel="2" x14ac:dyDescent="0.25">
      <c r="A5067" s="20" t="s">
        <v>1713</v>
      </c>
      <c r="B5067" s="20">
        <v>1615</v>
      </c>
      <c r="C5067" s="20" t="s">
        <v>140</v>
      </c>
      <c r="D5067" s="20">
        <v>1615</v>
      </c>
      <c r="E5067" s="20" t="s">
        <v>140</v>
      </c>
      <c r="F5067" s="20">
        <v>676</v>
      </c>
      <c r="G5067" s="20" t="s">
        <v>571</v>
      </c>
      <c r="I5067" s="23">
        <v>1</v>
      </c>
      <c r="W5067" s="28">
        <f t="shared" si="616"/>
        <v>1</v>
      </c>
    </row>
    <row r="5068" spans="1:23" outlineLevel="2" x14ac:dyDescent="0.25">
      <c r="A5068" s="20" t="s">
        <v>1713</v>
      </c>
      <c r="B5068" s="20">
        <v>1615</v>
      </c>
      <c r="C5068" s="20" t="s">
        <v>140</v>
      </c>
      <c r="D5068" s="20">
        <v>1615</v>
      </c>
      <c r="E5068" s="20" t="s">
        <v>140</v>
      </c>
      <c r="F5068" s="20">
        <v>674</v>
      </c>
      <c r="G5068" s="20" t="s">
        <v>572</v>
      </c>
      <c r="M5068" s="23">
        <v>1</v>
      </c>
      <c r="N5068" s="23">
        <v>1</v>
      </c>
      <c r="O5068" s="23">
        <v>1</v>
      </c>
      <c r="W5068" s="28">
        <f t="shared" si="616"/>
        <v>3</v>
      </c>
    </row>
    <row r="5069" spans="1:23" outlineLevel="2" x14ac:dyDescent="0.25">
      <c r="A5069" s="20" t="s">
        <v>1713</v>
      </c>
      <c r="B5069" s="20">
        <v>1615</v>
      </c>
      <c r="C5069" s="20" t="s">
        <v>140</v>
      </c>
      <c r="D5069" s="20">
        <v>1615</v>
      </c>
      <c r="E5069" s="20" t="s">
        <v>140</v>
      </c>
      <c r="F5069" s="20">
        <v>675</v>
      </c>
      <c r="G5069" s="20" t="s">
        <v>573</v>
      </c>
      <c r="S5069" s="23">
        <v>49</v>
      </c>
      <c r="T5069" s="23">
        <v>52</v>
      </c>
      <c r="U5069" s="23">
        <v>38</v>
      </c>
      <c r="V5069" s="23">
        <v>46</v>
      </c>
      <c r="W5069" s="28">
        <f t="shared" si="616"/>
        <v>185</v>
      </c>
    </row>
    <row r="5070" spans="1:23" outlineLevel="2" x14ac:dyDescent="0.25">
      <c r="A5070" s="20" t="s">
        <v>1713</v>
      </c>
      <c r="B5070" s="20">
        <v>1615</v>
      </c>
      <c r="C5070" s="20" t="s">
        <v>140</v>
      </c>
      <c r="D5070" s="20">
        <v>1615</v>
      </c>
      <c r="E5070" s="20" t="s">
        <v>140</v>
      </c>
      <c r="F5070" s="20">
        <v>679</v>
      </c>
      <c r="G5070" s="20" t="s">
        <v>574</v>
      </c>
      <c r="H5070" s="23">
        <v>15</v>
      </c>
      <c r="J5070" s="23">
        <v>38</v>
      </c>
      <c r="K5070" s="23">
        <v>46</v>
      </c>
      <c r="L5070" s="23">
        <v>45</v>
      </c>
      <c r="M5070" s="23">
        <v>42</v>
      </c>
      <c r="N5070" s="23">
        <v>37</v>
      </c>
      <c r="W5070" s="28">
        <f t="shared" si="616"/>
        <v>223</v>
      </c>
    </row>
    <row r="5071" spans="1:23" outlineLevel="2" x14ac:dyDescent="0.25">
      <c r="A5071" s="20" t="s">
        <v>1713</v>
      </c>
      <c r="B5071" s="20">
        <v>1615</v>
      </c>
      <c r="C5071" s="20" t="s">
        <v>140</v>
      </c>
      <c r="D5071" s="20">
        <v>1615</v>
      </c>
      <c r="E5071" s="20" t="s">
        <v>140</v>
      </c>
      <c r="F5071" s="20">
        <v>678</v>
      </c>
      <c r="G5071" s="20" t="s">
        <v>575</v>
      </c>
      <c r="H5071" s="23">
        <v>1</v>
      </c>
      <c r="W5071" s="28">
        <f t="shared" si="616"/>
        <v>1</v>
      </c>
    </row>
    <row r="5072" spans="1:23" outlineLevel="2" x14ac:dyDescent="0.25">
      <c r="A5072" s="20" t="s">
        <v>1713</v>
      </c>
      <c r="B5072" s="20">
        <v>1615</v>
      </c>
      <c r="C5072" s="20" t="s">
        <v>140</v>
      </c>
      <c r="D5072" s="20">
        <v>1615</v>
      </c>
      <c r="E5072" s="20" t="s">
        <v>140</v>
      </c>
      <c r="F5072" s="20">
        <v>677</v>
      </c>
      <c r="G5072" s="20" t="s">
        <v>576</v>
      </c>
      <c r="P5072" s="23">
        <v>2</v>
      </c>
      <c r="Q5072" s="23">
        <v>3</v>
      </c>
      <c r="R5072" s="23">
        <v>8</v>
      </c>
      <c r="W5072" s="28">
        <f t="shared" si="616"/>
        <v>13</v>
      </c>
    </row>
    <row r="5073" spans="1:23" outlineLevel="2" x14ac:dyDescent="0.25">
      <c r="A5073" s="20" t="s">
        <v>1713</v>
      </c>
      <c r="B5073" s="20">
        <v>1615</v>
      </c>
      <c r="C5073" s="20" t="s">
        <v>140</v>
      </c>
      <c r="D5073" s="20">
        <v>1615</v>
      </c>
      <c r="E5073" s="20" t="s">
        <v>140</v>
      </c>
      <c r="F5073" s="20">
        <v>680</v>
      </c>
      <c r="G5073" s="20" t="s">
        <v>577</v>
      </c>
      <c r="O5073" s="23">
        <v>50</v>
      </c>
      <c r="P5073" s="23">
        <v>54</v>
      </c>
      <c r="Q5073" s="23">
        <v>42</v>
      </c>
      <c r="R5073" s="23">
        <v>53</v>
      </c>
      <c r="W5073" s="28">
        <f t="shared" si="616"/>
        <v>199</v>
      </c>
    </row>
    <row r="5074" spans="1:23" outlineLevel="1" x14ac:dyDescent="0.25">
      <c r="A5074" s="24" t="s">
        <v>2271</v>
      </c>
      <c r="B5074" s="25"/>
      <c r="C5074" s="25"/>
      <c r="D5074" s="25"/>
      <c r="E5074" s="25"/>
      <c r="F5074" s="25"/>
      <c r="G5074" s="25"/>
      <c r="H5074" s="26">
        <f t="shared" ref="H5074:W5074" si="621">SUBTOTAL(9,H5066:H5073)</f>
        <v>16</v>
      </c>
      <c r="I5074" s="26">
        <f t="shared" si="621"/>
        <v>1</v>
      </c>
      <c r="J5074" s="26">
        <f t="shared" si="621"/>
        <v>38</v>
      </c>
      <c r="K5074" s="26">
        <f t="shared" si="621"/>
        <v>46</v>
      </c>
      <c r="L5074" s="26">
        <f t="shared" si="621"/>
        <v>45</v>
      </c>
      <c r="M5074" s="26">
        <f t="shared" si="621"/>
        <v>43</v>
      </c>
      <c r="N5074" s="26">
        <f t="shared" si="621"/>
        <v>38</v>
      </c>
      <c r="O5074" s="26">
        <f t="shared" si="621"/>
        <v>51</v>
      </c>
      <c r="P5074" s="26">
        <f t="shared" si="621"/>
        <v>56</v>
      </c>
      <c r="Q5074" s="26">
        <f t="shared" si="621"/>
        <v>45</v>
      </c>
      <c r="R5074" s="26">
        <f t="shared" si="621"/>
        <v>62</v>
      </c>
      <c r="S5074" s="26">
        <f t="shared" si="621"/>
        <v>49</v>
      </c>
      <c r="T5074" s="26">
        <f t="shared" si="621"/>
        <v>52</v>
      </c>
      <c r="U5074" s="26">
        <f t="shared" si="621"/>
        <v>38</v>
      </c>
      <c r="V5074" s="26">
        <f t="shared" si="621"/>
        <v>46</v>
      </c>
      <c r="W5074" s="28">
        <f t="shared" si="621"/>
        <v>626</v>
      </c>
    </row>
    <row r="5075" spans="1:23" outlineLevel="2" x14ac:dyDescent="0.25">
      <c r="A5075" s="20" t="s">
        <v>1714</v>
      </c>
      <c r="B5075" s="20">
        <v>1737</v>
      </c>
      <c r="C5075" s="20" t="s">
        <v>914</v>
      </c>
      <c r="D5075" s="20">
        <v>696</v>
      </c>
      <c r="E5075" s="20" t="s">
        <v>104</v>
      </c>
      <c r="F5075" s="20">
        <v>697</v>
      </c>
      <c r="G5075" s="20" t="s">
        <v>402</v>
      </c>
      <c r="H5075" s="23">
        <v>1</v>
      </c>
      <c r="J5075" s="23">
        <v>1</v>
      </c>
      <c r="K5075" s="23">
        <v>3</v>
      </c>
      <c r="M5075" s="23">
        <v>2</v>
      </c>
      <c r="N5075" s="23">
        <v>1</v>
      </c>
      <c r="W5075" s="28">
        <f t="shared" si="616"/>
        <v>8</v>
      </c>
    </row>
    <row r="5076" spans="1:23" outlineLevel="2" x14ac:dyDescent="0.25">
      <c r="A5076" s="20" t="s">
        <v>1714</v>
      </c>
      <c r="B5076" s="20">
        <v>1737</v>
      </c>
      <c r="C5076" s="20" t="s">
        <v>914</v>
      </c>
      <c r="D5076" s="20">
        <v>696</v>
      </c>
      <c r="E5076" s="20" t="s">
        <v>104</v>
      </c>
      <c r="F5076" s="20">
        <v>699</v>
      </c>
      <c r="G5076" s="20" t="s">
        <v>403</v>
      </c>
      <c r="T5076" s="23">
        <v>1</v>
      </c>
      <c r="U5076" s="23">
        <v>2</v>
      </c>
      <c r="V5076" s="23">
        <v>1</v>
      </c>
      <c r="W5076" s="28">
        <f t="shared" si="616"/>
        <v>4</v>
      </c>
    </row>
    <row r="5077" spans="1:23" outlineLevel="2" x14ac:dyDescent="0.25">
      <c r="A5077" s="20" t="s">
        <v>1714</v>
      </c>
      <c r="B5077" s="20">
        <v>1737</v>
      </c>
      <c r="C5077" s="20" t="s">
        <v>914</v>
      </c>
      <c r="D5077" s="20">
        <v>696</v>
      </c>
      <c r="E5077" s="20" t="s">
        <v>104</v>
      </c>
      <c r="F5077" s="20">
        <v>698</v>
      </c>
      <c r="G5077" s="20" t="s">
        <v>404</v>
      </c>
      <c r="L5077" s="23">
        <v>2</v>
      </c>
      <c r="O5077" s="23">
        <v>3</v>
      </c>
      <c r="P5077" s="23">
        <v>2</v>
      </c>
      <c r="W5077" s="28">
        <f t="shared" si="616"/>
        <v>7</v>
      </c>
    </row>
    <row r="5078" spans="1:23" outlineLevel="2" x14ac:dyDescent="0.25">
      <c r="A5078" s="20" t="s">
        <v>1714</v>
      </c>
      <c r="B5078" s="20">
        <v>1737</v>
      </c>
      <c r="C5078" s="20" t="s">
        <v>914</v>
      </c>
      <c r="D5078" s="20">
        <v>696</v>
      </c>
      <c r="E5078" s="20" t="s">
        <v>104</v>
      </c>
      <c r="F5078" s="20">
        <v>1636</v>
      </c>
      <c r="G5078" s="20" t="s">
        <v>405</v>
      </c>
      <c r="Q5078" s="23">
        <v>3</v>
      </c>
      <c r="R5078" s="23">
        <v>1</v>
      </c>
      <c r="W5078" s="28">
        <f t="shared" si="616"/>
        <v>4</v>
      </c>
    </row>
    <row r="5079" spans="1:23" outlineLevel="1" x14ac:dyDescent="0.25">
      <c r="A5079" s="24" t="s">
        <v>2272</v>
      </c>
      <c r="B5079" s="25"/>
      <c r="C5079" s="25"/>
      <c r="D5079" s="25"/>
      <c r="E5079" s="25"/>
      <c r="F5079" s="25"/>
      <c r="G5079" s="25"/>
      <c r="H5079" s="26">
        <f t="shared" ref="H5079:W5079" si="622">SUBTOTAL(9,H5075:H5078)</f>
        <v>1</v>
      </c>
      <c r="I5079" s="26">
        <f t="shared" si="622"/>
        <v>0</v>
      </c>
      <c r="J5079" s="26">
        <f t="shared" si="622"/>
        <v>1</v>
      </c>
      <c r="K5079" s="26">
        <f t="shared" si="622"/>
        <v>3</v>
      </c>
      <c r="L5079" s="26">
        <f t="shared" si="622"/>
        <v>2</v>
      </c>
      <c r="M5079" s="26">
        <f t="shared" si="622"/>
        <v>2</v>
      </c>
      <c r="N5079" s="26">
        <f t="shared" si="622"/>
        <v>1</v>
      </c>
      <c r="O5079" s="26">
        <f t="shared" si="622"/>
        <v>3</v>
      </c>
      <c r="P5079" s="26">
        <f t="shared" si="622"/>
        <v>2</v>
      </c>
      <c r="Q5079" s="26">
        <f t="shared" si="622"/>
        <v>3</v>
      </c>
      <c r="R5079" s="26">
        <f t="shared" si="622"/>
        <v>1</v>
      </c>
      <c r="S5079" s="26">
        <f t="shared" si="622"/>
        <v>0</v>
      </c>
      <c r="T5079" s="26">
        <f t="shared" si="622"/>
        <v>1</v>
      </c>
      <c r="U5079" s="26">
        <f t="shared" si="622"/>
        <v>2</v>
      </c>
      <c r="V5079" s="26">
        <f t="shared" si="622"/>
        <v>1</v>
      </c>
      <c r="W5079" s="28">
        <f t="shared" si="622"/>
        <v>23</v>
      </c>
    </row>
    <row r="5080" spans="1:23" outlineLevel="2" x14ac:dyDescent="0.25">
      <c r="A5080" s="20" t="s">
        <v>1715</v>
      </c>
      <c r="B5080" s="20">
        <v>524</v>
      </c>
      <c r="C5080" s="20" t="s">
        <v>215</v>
      </c>
      <c r="D5080" s="20">
        <v>28</v>
      </c>
      <c r="E5080" s="20" t="s">
        <v>25</v>
      </c>
      <c r="F5080" s="20">
        <v>37</v>
      </c>
      <c r="G5080" s="20" t="s">
        <v>274</v>
      </c>
      <c r="S5080" s="23">
        <v>2</v>
      </c>
      <c r="T5080" s="23">
        <v>1</v>
      </c>
      <c r="V5080" s="23">
        <v>1</v>
      </c>
      <c r="W5080" s="28">
        <f t="shared" si="616"/>
        <v>4</v>
      </c>
    </row>
    <row r="5081" spans="1:23" outlineLevel="2" x14ac:dyDescent="0.25">
      <c r="A5081" s="20" t="s">
        <v>1715</v>
      </c>
      <c r="B5081" s="20">
        <v>524</v>
      </c>
      <c r="C5081" s="20" t="s">
        <v>215</v>
      </c>
      <c r="D5081" s="20">
        <v>1672</v>
      </c>
      <c r="E5081" s="20" t="s">
        <v>94</v>
      </c>
      <c r="F5081" s="20">
        <v>1673</v>
      </c>
      <c r="G5081" s="20" t="s">
        <v>94</v>
      </c>
      <c r="R5081" s="23">
        <v>2</v>
      </c>
      <c r="V5081" s="23">
        <v>1</v>
      </c>
      <c r="W5081" s="28">
        <f t="shared" si="616"/>
        <v>3</v>
      </c>
    </row>
    <row r="5082" spans="1:23" outlineLevel="2" x14ac:dyDescent="0.25">
      <c r="A5082" s="20" t="s">
        <v>1715</v>
      </c>
      <c r="B5082" s="20">
        <v>524</v>
      </c>
      <c r="C5082" s="20" t="s">
        <v>215</v>
      </c>
      <c r="D5082" s="20">
        <v>1739</v>
      </c>
      <c r="E5082" s="20" t="s">
        <v>96</v>
      </c>
      <c r="F5082" s="20">
        <v>1715</v>
      </c>
      <c r="G5082" s="20" t="s">
        <v>96</v>
      </c>
      <c r="Q5082" s="23">
        <v>2</v>
      </c>
      <c r="T5082" s="23">
        <v>1</v>
      </c>
      <c r="V5082" s="23">
        <v>1</v>
      </c>
      <c r="W5082" s="28">
        <f t="shared" si="616"/>
        <v>4</v>
      </c>
    </row>
    <row r="5083" spans="1:23" outlineLevel="2" x14ac:dyDescent="0.25">
      <c r="A5083" s="20" t="s">
        <v>1715</v>
      </c>
      <c r="B5083" s="20">
        <v>524</v>
      </c>
      <c r="C5083" s="20" t="s">
        <v>215</v>
      </c>
      <c r="D5083" s="20">
        <v>1067</v>
      </c>
      <c r="E5083" s="20" t="s">
        <v>97</v>
      </c>
      <c r="F5083" s="20">
        <v>1068</v>
      </c>
      <c r="G5083" s="20" t="s">
        <v>97</v>
      </c>
      <c r="U5083" s="23">
        <v>2</v>
      </c>
      <c r="W5083" s="28">
        <f t="shared" si="616"/>
        <v>2</v>
      </c>
    </row>
    <row r="5084" spans="1:23" outlineLevel="2" x14ac:dyDescent="0.25">
      <c r="A5084" s="20" t="s">
        <v>1715</v>
      </c>
      <c r="B5084" s="20">
        <v>524</v>
      </c>
      <c r="C5084" s="20" t="s">
        <v>215</v>
      </c>
      <c r="D5084" s="20">
        <v>1343</v>
      </c>
      <c r="E5084" s="20" t="s">
        <v>243</v>
      </c>
      <c r="F5084" s="20">
        <v>1344</v>
      </c>
      <c r="G5084" s="20" t="s">
        <v>243</v>
      </c>
      <c r="V5084" s="23">
        <v>1</v>
      </c>
      <c r="W5084" s="28">
        <f t="shared" si="616"/>
        <v>1</v>
      </c>
    </row>
    <row r="5085" spans="1:23" outlineLevel="2" x14ac:dyDescent="0.25">
      <c r="A5085" s="20" t="s">
        <v>1715</v>
      </c>
      <c r="B5085" s="20">
        <v>524</v>
      </c>
      <c r="C5085" s="20" t="s">
        <v>215</v>
      </c>
      <c r="D5085" s="20">
        <v>1445</v>
      </c>
      <c r="E5085" s="20" t="s">
        <v>120</v>
      </c>
      <c r="F5085" s="20">
        <v>645</v>
      </c>
      <c r="G5085" s="20" t="s">
        <v>444</v>
      </c>
      <c r="K5085" s="23">
        <v>1</v>
      </c>
      <c r="W5085" s="28">
        <f t="shared" si="616"/>
        <v>1</v>
      </c>
    </row>
    <row r="5086" spans="1:23" outlineLevel="2" x14ac:dyDescent="0.25">
      <c r="A5086" s="20" t="s">
        <v>1715</v>
      </c>
      <c r="B5086" s="20">
        <v>524</v>
      </c>
      <c r="C5086" s="20" t="s">
        <v>215</v>
      </c>
      <c r="D5086" s="20">
        <v>1445</v>
      </c>
      <c r="E5086" s="20" t="s">
        <v>120</v>
      </c>
      <c r="F5086" s="20">
        <v>308</v>
      </c>
      <c r="G5086" s="20" t="s">
        <v>449</v>
      </c>
      <c r="S5086" s="23">
        <v>2</v>
      </c>
      <c r="T5086" s="23">
        <v>1</v>
      </c>
      <c r="W5086" s="28">
        <f t="shared" si="616"/>
        <v>3</v>
      </c>
    </row>
    <row r="5087" spans="1:23" outlineLevel="2" x14ac:dyDescent="0.25">
      <c r="A5087" s="20" t="s">
        <v>1715</v>
      </c>
      <c r="B5087" s="20">
        <v>524</v>
      </c>
      <c r="C5087" s="20" t="s">
        <v>215</v>
      </c>
      <c r="D5087" s="20">
        <v>617</v>
      </c>
      <c r="E5087" s="20" t="s">
        <v>129</v>
      </c>
      <c r="F5087" s="20">
        <v>623</v>
      </c>
      <c r="G5087" s="20" t="s">
        <v>502</v>
      </c>
      <c r="L5087" s="23">
        <v>1</v>
      </c>
      <c r="W5087" s="28">
        <f t="shared" si="616"/>
        <v>1</v>
      </c>
    </row>
    <row r="5088" spans="1:23" outlineLevel="2" x14ac:dyDescent="0.25">
      <c r="A5088" s="20" t="s">
        <v>1715</v>
      </c>
      <c r="B5088" s="20">
        <v>524</v>
      </c>
      <c r="C5088" s="20" t="s">
        <v>215</v>
      </c>
      <c r="D5088" s="20">
        <v>1467</v>
      </c>
      <c r="E5088" s="20" t="s">
        <v>154</v>
      </c>
      <c r="F5088" s="20">
        <v>1043</v>
      </c>
      <c r="G5088" s="20" t="s">
        <v>623</v>
      </c>
      <c r="S5088" s="23">
        <v>1</v>
      </c>
      <c r="U5088" s="23">
        <v>1</v>
      </c>
      <c r="W5088" s="28">
        <f t="shared" si="616"/>
        <v>2</v>
      </c>
    </row>
    <row r="5089" spans="1:23" outlineLevel="2" x14ac:dyDescent="0.25">
      <c r="A5089" s="20" t="s">
        <v>1715</v>
      </c>
      <c r="B5089" s="20">
        <v>524</v>
      </c>
      <c r="C5089" s="20" t="s">
        <v>215</v>
      </c>
      <c r="D5089" s="20">
        <v>1467</v>
      </c>
      <c r="E5089" s="20" t="s">
        <v>154</v>
      </c>
      <c r="F5089" s="20">
        <v>1044</v>
      </c>
      <c r="G5089" s="20" t="s">
        <v>624</v>
      </c>
      <c r="P5089" s="23">
        <v>1</v>
      </c>
      <c r="Q5089" s="23">
        <v>1</v>
      </c>
      <c r="W5089" s="28">
        <f t="shared" si="616"/>
        <v>2</v>
      </c>
    </row>
    <row r="5090" spans="1:23" outlineLevel="2" x14ac:dyDescent="0.25">
      <c r="A5090" s="20" t="s">
        <v>1715</v>
      </c>
      <c r="B5090" s="20">
        <v>524</v>
      </c>
      <c r="C5090" s="20" t="s">
        <v>215</v>
      </c>
      <c r="D5090" s="20">
        <v>1467</v>
      </c>
      <c r="E5090" s="20" t="s">
        <v>154</v>
      </c>
      <c r="F5090" s="20">
        <v>398</v>
      </c>
      <c r="G5090" s="20" t="s">
        <v>626</v>
      </c>
      <c r="L5090" s="23">
        <v>1</v>
      </c>
      <c r="W5090" s="28">
        <f t="shared" si="616"/>
        <v>1</v>
      </c>
    </row>
    <row r="5091" spans="1:23" outlineLevel="2" x14ac:dyDescent="0.25">
      <c r="A5091" s="20" t="s">
        <v>1715</v>
      </c>
      <c r="B5091" s="20">
        <v>524</v>
      </c>
      <c r="C5091" s="20" t="s">
        <v>215</v>
      </c>
      <c r="D5091" s="20">
        <v>847</v>
      </c>
      <c r="E5091" s="20" t="s">
        <v>164</v>
      </c>
      <c r="F5091" s="20">
        <v>851</v>
      </c>
      <c r="G5091" s="20" t="s">
        <v>665</v>
      </c>
      <c r="V5091" s="23">
        <v>1</v>
      </c>
      <c r="W5091" s="28">
        <f t="shared" si="616"/>
        <v>1</v>
      </c>
    </row>
    <row r="5092" spans="1:23" outlineLevel="2" x14ac:dyDescent="0.25">
      <c r="A5092" s="20" t="s">
        <v>1715</v>
      </c>
      <c r="B5092" s="20">
        <v>524</v>
      </c>
      <c r="C5092" s="20" t="s">
        <v>215</v>
      </c>
      <c r="D5092" s="20">
        <v>524</v>
      </c>
      <c r="E5092" s="20" t="s">
        <v>215</v>
      </c>
      <c r="F5092" s="20">
        <v>525</v>
      </c>
      <c r="G5092" s="20" t="s">
        <v>825</v>
      </c>
      <c r="H5092" s="23">
        <v>44</v>
      </c>
      <c r="I5092" s="23">
        <v>1</v>
      </c>
      <c r="J5092" s="23">
        <v>75</v>
      </c>
      <c r="K5092" s="23">
        <v>66</v>
      </c>
      <c r="L5092" s="23">
        <v>49</v>
      </c>
      <c r="M5092" s="23">
        <v>71</v>
      </c>
      <c r="N5092" s="23">
        <v>60</v>
      </c>
      <c r="O5092" s="23">
        <v>66</v>
      </c>
      <c r="W5092" s="28">
        <f t="shared" si="616"/>
        <v>432</v>
      </c>
    </row>
    <row r="5093" spans="1:23" outlineLevel="2" x14ac:dyDescent="0.25">
      <c r="A5093" s="20" t="s">
        <v>1715</v>
      </c>
      <c r="B5093" s="20">
        <v>524</v>
      </c>
      <c r="C5093" s="20" t="s">
        <v>215</v>
      </c>
      <c r="D5093" s="20">
        <v>524</v>
      </c>
      <c r="E5093" s="20" t="s">
        <v>215</v>
      </c>
      <c r="F5093" s="20">
        <v>526</v>
      </c>
      <c r="G5093" s="20" t="s">
        <v>826</v>
      </c>
      <c r="S5093" s="23">
        <v>57</v>
      </c>
      <c r="T5093" s="23">
        <v>61</v>
      </c>
      <c r="U5093" s="23">
        <v>66</v>
      </c>
      <c r="V5093" s="23">
        <v>54</v>
      </c>
      <c r="W5093" s="28">
        <f t="shared" si="616"/>
        <v>238</v>
      </c>
    </row>
    <row r="5094" spans="1:23" outlineLevel="2" x14ac:dyDescent="0.25">
      <c r="A5094" s="20" t="s">
        <v>1715</v>
      </c>
      <c r="B5094" s="20">
        <v>524</v>
      </c>
      <c r="C5094" s="20" t="s">
        <v>215</v>
      </c>
      <c r="D5094" s="20">
        <v>524</v>
      </c>
      <c r="E5094" s="20" t="s">
        <v>215</v>
      </c>
      <c r="F5094" s="20">
        <v>527</v>
      </c>
      <c r="G5094" s="20" t="s">
        <v>827</v>
      </c>
      <c r="P5094" s="23">
        <v>67</v>
      </c>
      <c r="Q5094" s="23">
        <v>59</v>
      </c>
      <c r="R5094" s="23">
        <v>68</v>
      </c>
      <c r="W5094" s="28">
        <f t="shared" si="616"/>
        <v>194</v>
      </c>
    </row>
    <row r="5095" spans="1:23" outlineLevel="1" x14ac:dyDescent="0.25">
      <c r="A5095" s="24" t="s">
        <v>2273</v>
      </c>
      <c r="B5095" s="25"/>
      <c r="C5095" s="25"/>
      <c r="D5095" s="25"/>
      <c r="E5095" s="25"/>
      <c r="F5095" s="25"/>
      <c r="G5095" s="25"/>
      <c r="H5095" s="26">
        <f t="shared" ref="H5095:W5095" si="623">SUBTOTAL(9,H5080:H5094)</f>
        <v>44</v>
      </c>
      <c r="I5095" s="26">
        <f t="shared" si="623"/>
        <v>1</v>
      </c>
      <c r="J5095" s="26">
        <f t="shared" si="623"/>
        <v>75</v>
      </c>
      <c r="K5095" s="26">
        <f t="shared" si="623"/>
        <v>67</v>
      </c>
      <c r="L5095" s="26">
        <f t="shared" si="623"/>
        <v>51</v>
      </c>
      <c r="M5095" s="26">
        <f t="shared" si="623"/>
        <v>71</v>
      </c>
      <c r="N5095" s="26">
        <f t="shared" si="623"/>
        <v>60</v>
      </c>
      <c r="O5095" s="26">
        <f t="shared" si="623"/>
        <v>66</v>
      </c>
      <c r="P5095" s="26">
        <f t="shared" si="623"/>
        <v>68</v>
      </c>
      <c r="Q5095" s="26">
        <f t="shared" si="623"/>
        <v>62</v>
      </c>
      <c r="R5095" s="26">
        <f t="shared" si="623"/>
        <v>70</v>
      </c>
      <c r="S5095" s="26">
        <f t="shared" si="623"/>
        <v>62</v>
      </c>
      <c r="T5095" s="26">
        <f t="shared" si="623"/>
        <v>64</v>
      </c>
      <c r="U5095" s="26">
        <f t="shared" si="623"/>
        <v>69</v>
      </c>
      <c r="V5095" s="26">
        <f t="shared" si="623"/>
        <v>59</v>
      </c>
      <c r="W5095" s="28">
        <f t="shared" si="623"/>
        <v>889</v>
      </c>
    </row>
    <row r="5096" spans="1:23" outlineLevel="2" x14ac:dyDescent="0.25">
      <c r="A5096" s="20" t="s">
        <v>1716</v>
      </c>
      <c r="B5096" s="20">
        <v>1671</v>
      </c>
      <c r="C5096" s="20" t="s">
        <v>216</v>
      </c>
      <c r="D5096" s="20">
        <v>1031</v>
      </c>
      <c r="E5096" s="20" t="s">
        <v>33</v>
      </c>
      <c r="F5096" s="20">
        <v>1033</v>
      </c>
      <c r="G5096" s="20" t="s">
        <v>300</v>
      </c>
      <c r="R5096" s="23">
        <v>1</v>
      </c>
      <c r="W5096" s="28">
        <f t="shared" si="616"/>
        <v>1</v>
      </c>
    </row>
    <row r="5097" spans="1:23" outlineLevel="2" x14ac:dyDescent="0.25">
      <c r="A5097" s="20" t="s">
        <v>1716</v>
      </c>
      <c r="B5097" s="20">
        <v>1671</v>
      </c>
      <c r="C5097" s="20" t="s">
        <v>216</v>
      </c>
      <c r="D5097" s="20">
        <v>94</v>
      </c>
      <c r="E5097" s="20" t="s">
        <v>38</v>
      </c>
      <c r="F5097" s="20">
        <v>100</v>
      </c>
      <c r="G5097" s="20" t="s">
        <v>307</v>
      </c>
      <c r="V5097" s="23">
        <v>1</v>
      </c>
      <c r="W5097" s="28">
        <f t="shared" si="616"/>
        <v>1</v>
      </c>
    </row>
    <row r="5098" spans="1:23" outlineLevel="2" x14ac:dyDescent="0.25">
      <c r="A5098" s="20" t="s">
        <v>1716</v>
      </c>
      <c r="B5098" s="20">
        <v>1671</v>
      </c>
      <c r="C5098" s="20" t="s">
        <v>216</v>
      </c>
      <c r="D5098" s="20">
        <v>166</v>
      </c>
      <c r="E5098" s="20" t="s">
        <v>57</v>
      </c>
      <c r="F5098" s="20">
        <v>167</v>
      </c>
      <c r="G5098" s="20" t="s">
        <v>335</v>
      </c>
      <c r="P5098" s="23">
        <v>1</v>
      </c>
      <c r="W5098" s="28">
        <f t="shared" si="616"/>
        <v>1</v>
      </c>
    </row>
    <row r="5099" spans="1:23" outlineLevel="2" x14ac:dyDescent="0.25">
      <c r="A5099" s="20" t="s">
        <v>1716</v>
      </c>
      <c r="B5099" s="20">
        <v>1671</v>
      </c>
      <c r="C5099" s="20" t="s">
        <v>216</v>
      </c>
      <c r="D5099" s="20">
        <v>1054</v>
      </c>
      <c r="E5099" s="20" t="s">
        <v>69</v>
      </c>
      <c r="F5099" s="20">
        <v>1055</v>
      </c>
      <c r="G5099" s="20" t="s">
        <v>356</v>
      </c>
      <c r="R5099" s="23">
        <v>1</v>
      </c>
      <c r="W5099" s="28">
        <f t="shared" si="616"/>
        <v>1</v>
      </c>
    </row>
    <row r="5100" spans="1:23" outlineLevel="2" x14ac:dyDescent="0.25">
      <c r="A5100" s="20" t="s">
        <v>1716</v>
      </c>
      <c r="B5100" s="20">
        <v>1671</v>
      </c>
      <c r="C5100" s="20" t="s">
        <v>216</v>
      </c>
      <c r="D5100" s="20">
        <v>1632</v>
      </c>
      <c r="E5100" s="20" t="s">
        <v>74</v>
      </c>
      <c r="F5100" s="20">
        <v>1650</v>
      </c>
      <c r="G5100" s="20" t="s">
        <v>74</v>
      </c>
      <c r="P5100" s="23">
        <v>1</v>
      </c>
      <c r="R5100" s="23">
        <v>1</v>
      </c>
      <c r="T5100" s="23">
        <v>1</v>
      </c>
      <c r="W5100" s="28">
        <f t="shared" ref="W5100:W5169" si="624">SUM(H5100:V5100)</f>
        <v>3</v>
      </c>
    </row>
    <row r="5101" spans="1:23" outlineLevel="2" x14ac:dyDescent="0.25">
      <c r="A5101" s="20" t="s">
        <v>1716</v>
      </c>
      <c r="B5101" s="20">
        <v>1671</v>
      </c>
      <c r="C5101" s="20" t="s">
        <v>216</v>
      </c>
      <c r="D5101" s="20">
        <v>1213</v>
      </c>
      <c r="E5101" s="20" t="s">
        <v>240</v>
      </c>
      <c r="F5101" s="20">
        <v>1214</v>
      </c>
      <c r="G5101" s="20" t="s">
        <v>240</v>
      </c>
      <c r="T5101" s="23">
        <v>1</v>
      </c>
      <c r="V5101" s="23">
        <v>1</v>
      </c>
      <c r="W5101" s="28">
        <f t="shared" si="624"/>
        <v>2</v>
      </c>
    </row>
    <row r="5102" spans="1:23" outlineLevel="2" x14ac:dyDescent="0.25">
      <c r="A5102" s="20" t="s">
        <v>1716</v>
      </c>
      <c r="B5102" s="20">
        <v>1671</v>
      </c>
      <c r="C5102" s="20" t="s">
        <v>216</v>
      </c>
      <c r="D5102" s="20">
        <v>1672</v>
      </c>
      <c r="E5102" s="20" t="s">
        <v>94</v>
      </c>
      <c r="F5102" s="20">
        <v>1673</v>
      </c>
      <c r="G5102" s="20" t="s">
        <v>94</v>
      </c>
      <c r="R5102" s="23">
        <v>1</v>
      </c>
      <c r="W5102" s="28">
        <f t="shared" si="624"/>
        <v>1</v>
      </c>
    </row>
    <row r="5103" spans="1:23" outlineLevel="2" x14ac:dyDescent="0.25">
      <c r="A5103" s="20" t="s">
        <v>1716</v>
      </c>
      <c r="B5103" s="20">
        <v>1671</v>
      </c>
      <c r="C5103" s="20" t="s">
        <v>216</v>
      </c>
      <c r="D5103" s="20">
        <v>1438</v>
      </c>
      <c r="E5103" s="20" t="s">
        <v>119</v>
      </c>
      <c r="F5103" s="20">
        <v>60</v>
      </c>
      <c r="G5103" s="20" t="s">
        <v>440</v>
      </c>
      <c r="T5103" s="23">
        <v>1</v>
      </c>
      <c r="W5103" s="28">
        <f t="shared" si="624"/>
        <v>1</v>
      </c>
    </row>
    <row r="5104" spans="1:23" outlineLevel="2" x14ac:dyDescent="0.25">
      <c r="A5104" s="20" t="s">
        <v>1716</v>
      </c>
      <c r="B5104" s="20">
        <v>1671</v>
      </c>
      <c r="C5104" s="20" t="s">
        <v>216</v>
      </c>
      <c r="D5104" s="20">
        <v>1445</v>
      </c>
      <c r="E5104" s="20" t="s">
        <v>120</v>
      </c>
      <c r="F5104" s="20">
        <v>643</v>
      </c>
      <c r="G5104" s="20" t="s">
        <v>445</v>
      </c>
      <c r="V5104" s="23">
        <v>1</v>
      </c>
      <c r="W5104" s="28">
        <f t="shared" si="624"/>
        <v>1</v>
      </c>
    </row>
    <row r="5105" spans="1:23" outlineLevel="2" x14ac:dyDescent="0.25">
      <c r="A5105" s="20" t="s">
        <v>1716</v>
      </c>
      <c r="B5105" s="20">
        <v>1671</v>
      </c>
      <c r="C5105" s="20" t="s">
        <v>216</v>
      </c>
      <c r="D5105" s="20">
        <v>765</v>
      </c>
      <c r="E5105" s="20" t="s">
        <v>156</v>
      </c>
      <c r="F5105" s="20">
        <v>770</v>
      </c>
      <c r="G5105" s="20" t="s">
        <v>635</v>
      </c>
      <c r="T5105" s="23">
        <v>1</v>
      </c>
      <c r="U5105" s="23">
        <v>1</v>
      </c>
      <c r="W5105" s="28">
        <f t="shared" si="624"/>
        <v>2</v>
      </c>
    </row>
    <row r="5106" spans="1:23" outlineLevel="2" x14ac:dyDescent="0.25">
      <c r="A5106" s="20" t="s">
        <v>1716</v>
      </c>
      <c r="B5106" s="20">
        <v>1671</v>
      </c>
      <c r="C5106" s="20" t="s">
        <v>216</v>
      </c>
      <c r="D5106" s="20">
        <v>1337</v>
      </c>
      <c r="E5106" s="20" t="s">
        <v>246</v>
      </c>
      <c r="F5106" s="20">
        <v>1338</v>
      </c>
      <c r="G5106" s="20" t="s">
        <v>246</v>
      </c>
      <c r="J5106" s="23">
        <v>1</v>
      </c>
      <c r="W5106" s="28">
        <f t="shared" si="624"/>
        <v>1</v>
      </c>
    </row>
    <row r="5107" spans="1:23" outlineLevel="2" x14ac:dyDescent="0.25">
      <c r="A5107" s="20" t="s">
        <v>1716</v>
      </c>
      <c r="B5107" s="20">
        <v>1671</v>
      </c>
      <c r="C5107" s="20" t="s">
        <v>216</v>
      </c>
      <c r="D5107" s="20">
        <v>1139</v>
      </c>
      <c r="E5107" s="20" t="s">
        <v>253</v>
      </c>
      <c r="F5107" s="20">
        <v>1141</v>
      </c>
      <c r="G5107" s="20" t="s">
        <v>842</v>
      </c>
      <c r="V5107" s="23">
        <v>1</v>
      </c>
      <c r="W5107" s="28">
        <f t="shared" si="624"/>
        <v>1</v>
      </c>
    </row>
    <row r="5108" spans="1:23" outlineLevel="2" x14ac:dyDescent="0.25">
      <c r="A5108" s="20" t="s">
        <v>1716</v>
      </c>
      <c r="B5108" s="20">
        <v>1671</v>
      </c>
      <c r="C5108" s="20" t="s">
        <v>216</v>
      </c>
      <c r="D5108" s="20">
        <v>1736</v>
      </c>
      <c r="E5108" s="20" t="s">
        <v>211</v>
      </c>
      <c r="F5108" s="20">
        <v>494</v>
      </c>
      <c r="G5108" s="20" t="s">
        <v>815</v>
      </c>
      <c r="J5108" s="23">
        <v>1</v>
      </c>
      <c r="W5108" s="28">
        <f t="shared" si="624"/>
        <v>1</v>
      </c>
    </row>
    <row r="5109" spans="1:23" outlineLevel="2" x14ac:dyDescent="0.25">
      <c r="A5109" s="20" t="s">
        <v>1716</v>
      </c>
      <c r="B5109" s="20">
        <v>1671</v>
      </c>
      <c r="C5109" s="20" t="s">
        <v>216</v>
      </c>
      <c r="D5109" s="20">
        <v>1671</v>
      </c>
      <c r="E5109" s="20" t="s">
        <v>216</v>
      </c>
      <c r="F5109" s="20">
        <v>529</v>
      </c>
      <c r="G5109" s="20" t="s">
        <v>828</v>
      </c>
      <c r="H5109" s="23">
        <v>18</v>
      </c>
      <c r="J5109" s="23">
        <v>35</v>
      </c>
      <c r="K5109" s="23">
        <v>44</v>
      </c>
      <c r="L5109" s="23">
        <v>29</v>
      </c>
      <c r="M5109" s="23">
        <v>42</v>
      </c>
      <c r="N5109" s="23">
        <v>34</v>
      </c>
      <c r="O5109" s="23">
        <v>25</v>
      </c>
      <c r="P5109" s="23">
        <v>25</v>
      </c>
      <c r="W5109" s="28">
        <f t="shared" si="624"/>
        <v>252</v>
      </c>
    </row>
    <row r="5110" spans="1:23" outlineLevel="2" x14ac:dyDescent="0.25">
      <c r="A5110" s="20" t="s">
        <v>1716</v>
      </c>
      <c r="B5110" s="20">
        <v>1671</v>
      </c>
      <c r="C5110" s="20" t="s">
        <v>216</v>
      </c>
      <c r="D5110" s="20">
        <v>1671</v>
      </c>
      <c r="E5110" s="20" t="s">
        <v>216</v>
      </c>
      <c r="F5110" s="20">
        <v>530</v>
      </c>
      <c r="G5110" s="20" t="s">
        <v>829</v>
      </c>
      <c r="Q5110" s="23">
        <v>31</v>
      </c>
      <c r="R5110" s="23">
        <v>34</v>
      </c>
      <c r="S5110" s="23">
        <v>26</v>
      </c>
      <c r="T5110" s="23">
        <v>32</v>
      </c>
      <c r="U5110" s="23">
        <v>33</v>
      </c>
      <c r="V5110" s="23">
        <v>27</v>
      </c>
      <c r="W5110" s="28">
        <f t="shared" si="624"/>
        <v>183</v>
      </c>
    </row>
    <row r="5111" spans="1:23" outlineLevel="1" x14ac:dyDescent="0.25">
      <c r="A5111" s="24" t="s">
        <v>2274</v>
      </c>
      <c r="B5111" s="25"/>
      <c r="C5111" s="25"/>
      <c r="D5111" s="25"/>
      <c r="E5111" s="25"/>
      <c r="F5111" s="25"/>
      <c r="G5111" s="25"/>
      <c r="H5111" s="26">
        <f t="shared" ref="H5111:W5111" si="625">SUBTOTAL(9,H5096:H5110)</f>
        <v>18</v>
      </c>
      <c r="I5111" s="26">
        <f t="shared" si="625"/>
        <v>0</v>
      </c>
      <c r="J5111" s="26">
        <f t="shared" si="625"/>
        <v>37</v>
      </c>
      <c r="K5111" s="26">
        <f t="shared" si="625"/>
        <v>44</v>
      </c>
      <c r="L5111" s="26">
        <f t="shared" si="625"/>
        <v>29</v>
      </c>
      <c r="M5111" s="26">
        <f t="shared" si="625"/>
        <v>42</v>
      </c>
      <c r="N5111" s="26">
        <f t="shared" si="625"/>
        <v>34</v>
      </c>
      <c r="O5111" s="26">
        <f t="shared" si="625"/>
        <v>25</v>
      </c>
      <c r="P5111" s="26">
        <f t="shared" si="625"/>
        <v>27</v>
      </c>
      <c r="Q5111" s="26">
        <f t="shared" si="625"/>
        <v>31</v>
      </c>
      <c r="R5111" s="26">
        <f t="shared" si="625"/>
        <v>38</v>
      </c>
      <c r="S5111" s="26">
        <f t="shared" si="625"/>
        <v>26</v>
      </c>
      <c r="T5111" s="26">
        <f t="shared" si="625"/>
        <v>36</v>
      </c>
      <c r="U5111" s="26">
        <f t="shared" si="625"/>
        <v>34</v>
      </c>
      <c r="V5111" s="26">
        <f t="shared" si="625"/>
        <v>31</v>
      </c>
      <c r="W5111" s="28">
        <f t="shared" si="625"/>
        <v>452</v>
      </c>
    </row>
    <row r="5112" spans="1:23" outlineLevel="2" x14ac:dyDescent="0.25">
      <c r="A5112" s="20" t="s">
        <v>1717</v>
      </c>
      <c r="B5112" s="20">
        <v>532</v>
      </c>
      <c r="C5112" s="20" t="s">
        <v>217</v>
      </c>
      <c r="D5112" s="20">
        <v>1468</v>
      </c>
      <c r="E5112" s="20" t="s">
        <v>155</v>
      </c>
      <c r="F5112" s="20">
        <v>122</v>
      </c>
      <c r="G5112" s="20" t="s">
        <v>628</v>
      </c>
      <c r="S5112" s="23">
        <v>12</v>
      </c>
      <c r="T5112" s="23">
        <v>10</v>
      </c>
      <c r="U5112" s="23">
        <v>3</v>
      </c>
      <c r="V5112" s="23">
        <v>8</v>
      </c>
      <c r="W5112" s="28">
        <f t="shared" si="624"/>
        <v>33</v>
      </c>
    </row>
    <row r="5113" spans="1:23" outlineLevel="2" x14ac:dyDescent="0.25">
      <c r="A5113" s="20" t="s">
        <v>1717</v>
      </c>
      <c r="B5113" s="20">
        <v>532</v>
      </c>
      <c r="C5113" s="20" t="s">
        <v>217</v>
      </c>
      <c r="D5113" s="20">
        <v>1468</v>
      </c>
      <c r="E5113" s="20" t="s">
        <v>155</v>
      </c>
      <c r="F5113" s="20">
        <v>121</v>
      </c>
      <c r="G5113" s="20" t="s">
        <v>629</v>
      </c>
      <c r="P5113" s="23">
        <v>1</v>
      </c>
      <c r="Q5113" s="23">
        <v>2</v>
      </c>
      <c r="R5113" s="23">
        <v>1</v>
      </c>
      <c r="W5113" s="28">
        <f t="shared" si="624"/>
        <v>4</v>
      </c>
    </row>
    <row r="5114" spans="1:23" outlineLevel="2" x14ac:dyDescent="0.25">
      <c r="A5114" s="20" t="s">
        <v>1717</v>
      </c>
      <c r="B5114" s="20">
        <v>532</v>
      </c>
      <c r="C5114" s="20" t="s">
        <v>217</v>
      </c>
      <c r="D5114" s="20">
        <v>1468</v>
      </c>
      <c r="E5114" s="20" t="s">
        <v>155</v>
      </c>
      <c r="F5114" s="20">
        <v>119</v>
      </c>
      <c r="G5114" s="20" t="s">
        <v>630</v>
      </c>
      <c r="H5114" s="23">
        <v>3</v>
      </c>
      <c r="W5114" s="28">
        <f t="shared" si="624"/>
        <v>3</v>
      </c>
    </row>
    <row r="5115" spans="1:23" outlineLevel="2" x14ac:dyDescent="0.25">
      <c r="A5115" s="20" t="s">
        <v>1717</v>
      </c>
      <c r="B5115" s="20">
        <v>532</v>
      </c>
      <c r="C5115" s="20" t="s">
        <v>217</v>
      </c>
      <c r="D5115" s="20">
        <v>1468</v>
      </c>
      <c r="E5115" s="20" t="s">
        <v>155</v>
      </c>
      <c r="F5115" s="20">
        <v>118</v>
      </c>
      <c r="G5115" s="20" t="s">
        <v>632</v>
      </c>
      <c r="M5115" s="23">
        <v>1</v>
      </c>
      <c r="N5115" s="23">
        <v>1</v>
      </c>
      <c r="W5115" s="28">
        <f t="shared" si="624"/>
        <v>2</v>
      </c>
    </row>
    <row r="5116" spans="1:23" outlineLevel="2" x14ac:dyDescent="0.25">
      <c r="A5116" s="20" t="s">
        <v>1717</v>
      </c>
      <c r="B5116" s="20">
        <v>532</v>
      </c>
      <c r="C5116" s="20" t="s">
        <v>217</v>
      </c>
      <c r="D5116" s="20">
        <v>795</v>
      </c>
      <c r="E5116" s="20" t="s">
        <v>160</v>
      </c>
      <c r="F5116" s="20">
        <v>797</v>
      </c>
      <c r="G5116" s="20" t="s">
        <v>649</v>
      </c>
      <c r="L5116" s="23">
        <v>2</v>
      </c>
      <c r="M5116" s="23">
        <v>1</v>
      </c>
      <c r="N5116" s="23">
        <v>1</v>
      </c>
      <c r="O5116" s="23">
        <v>2</v>
      </c>
      <c r="P5116" s="23">
        <v>4</v>
      </c>
      <c r="R5116" s="23">
        <v>1</v>
      </c>
      <c r="W5116" s="28">
        <f t="shared" si="624"/>
        <v>11</v>
      </c>
    </row>
    <row r="5117" spans="1:23" outlineLevel="2" x14ac:dyDescent="0.25">
      <c r="A5117" s="20" t="s">
        <v>1717</v>
      </c>
      <c r="B5117" s="20">
        <v>532</v>
      </c>
      <c r="C5117" s="20" t="s">
        <v>217</v>
      </c>
      <c r="D5117" s="20">
        <v>795</v>
      </c>
      <c r="E5117" s="20" t="s">
        <v>160</v>
      </c>
      <c r="F5117" s="20">
        <v>796</v>
      </c>
      <c r="G5117" s="20" t="s">
        <v>650</v>
      </c>
      <c r="S5117" s="23">
        <v>3</v>
      </c>
      <c r="U5117" s="23">
        <v>3</v>
      </c>
      <c r="V5117" s="23">
        <v>2</v>
      </c>
      <c r="W5117" s="28">
        <f t="shared" si="624"/>
        <v>8</v>
      </c>
    </row>
    <row r="5118" spans="1:23" outlineLevel="2" x14ac:dyDescent="0.25">
      <c r="A5118" s="20" t="s">
        <v>1717</v>
      </c>
      <c r="B5118" s="20">
        <v>532</v>
      </c>
      <c r="C5118" s="20" t="s">
        <v>217</v>
      </c>
      <c r="D5118" s="20">
        <v>551</v>
      </c>
      <c r="E5118" s="20" t="s">
        <v>185</v>
      </c>
      <c r="F5118" s="20">
        <v>554</v>
      </c>
      <c r="G5118" s="20" t="s">
        <v>753</v>
      </c>
      <c r="N5118" s="23">
        <v>1</v>
      </c>
      <c r="W5118" s="28">
        <f t="shared" si="624"/>
        <v>1</v>
      </c>
    </row>
    <row r="5119" spans="1:23" outlineLevel="2" x14ac:dyDescent="0.25">
      <c r="A5119" s="20" t="s">
        <v>1717</v>
      </c>
      <c r="B5119" s="20">
        <v>532</v>
      </c>
      <c r="C5119" s="20" t="s">
        <v>217</v>
      </c>
      <c r="D5119" s="20">
        <v>551</v>
      </c>
      <c r="E5119" s="20" t="s">
        <v>185</v>
      </c>
      <c r="F5119" s="20">
        <v>553</v>
      </c>
      <c r="G5119" s="20" t="s">
        <v>755</v>
      </c>
      <c r="J5119" s="23">
        <v>1</v>
      </c>
      <c r="W5119" s="28">
        <f t="shared" si="624"/>
        <v>1</v>
      </c>
    </row>
    <row r="5120" spans="1:23" outlineLevel="2" x14ac:dyDescent="0.25">
      <c r="A5120" s="20" t="s">
        <v>1717</v>
      </c>
      <c r="B5120" s="20">
        <v>532</v>
      </c>
      <c r="C5120" s="20" t="s">
        <v>217</v>
      </c>
      <c r="D5120" s="20">
        <v>551</v>
      </c>
      <c r="E5120" s="20" t="s">
        <v>185</v>
      </c>
      <c r="F5120" s="20">
        <v>556</v>
      </c>
      <c r="G5120" s="20" t="s">
        <v>757</v>
      </c>
      <c r="Q5120" s="23">
        <v>1</v>
      </c>
      <c r="W5120" s="28">
        <f t="shared" si="624"/>
        <v>1</v>
      </c>
    </row>
    <row r="5121" spans="1:23" outlineLevel="2" x14ac:dyDescent="0.25">
      <c r="A5121" s="20" t="s">
        <v>1717</v>
      </c>
      <c r="B5121" s="20">
        <v>532</v>
      </c>
      <c r="C5121" s="20" t="s">
        <v>217</v>
      </c>
      <c r="D5121" s="20">
        <v>532</v>
      </c>
      <c r="E5121" s="20" t="s">
        <v>217</v>
      </c>
      <c r="F5121" s="20">
        <v>533</v>
      </c>
      <c r="G5121" s="20" t="s">
        <v>830</v>
      </c>
      <c r="H5121" s="23">
        <v>7</v>
      </c>
      <c r="J5121" s="23">
        <v>6</v>
      </c>
      <c r="K5121" s="23">
        <v>9</v>
      </c>
      <c r="L5121" s="23">
        <v>6</v>
      </c>
      <c r="M5121" s="23">
        <v>13</v>
      </c>
      <c r="N5121" s="23">
        <v>8</v>
      </c>
      <c r="O5121" s="23">
        <v>16</v>
      </c>
      <c r="P5121" s="23">
        <v>11</v>
      </c>
      <c r="Q5121" s="23">
        <v>13</v>
      </c>
      <c r="R5121" s="23">
        <v>5</v>
      </c>
      <c r="W5121" s="28">
        <f t="shared" si="624"/>
        <v>94</v>
      </c>
    </row>
    <row r="5122" spans="1:23" outlineLevel="1" x14ac:dyDescent="0.25">
      <c r="A5122" s="24" t="s">
        <v>2275</v>
      </c>
      <c r="B5122" s="25"/>
      <c r="C5122" s="25"/>
      <c r="D5122" s="25"/>
      <c r="E5122" s="25"/>
      <c r="F5122" s="25"/>
      <c r="G5122" s="25"/>
      <c r="H5122" s="26">
        <f t="shared" ref="H5122:W5122" si="626">SUBTOTAL(9,H5112:H5121)</f>
        <v>10</v>
      </c>
      <c r="I5122" s="26">
        <f t="shared" si="626"/>
        <v>0</v>
      </c>
      <c r="J5122" s="26">
        <f t="shared" si="626"/>
        <v>7</v>
      </c>
      <c r="K5122" s="26">
        <f t="shared" si="626"/>
        <v>9</v>
      </c>
      <c r="L5122" s="26">
        <f t="shared" si="626"/>
        <v>8</v>
      </c>
      <c r="M5122" s="26">
        <f t="shared" si="626"/>
        <v>15</v>
      </c>
      <c r="N5122" s="26">
        <f t="shared" si="626"/>
        <v>11</v>
      </c>
      <c r="O5122" s="26">
        <f t="shared" si="626"/>
        <v>18</v>
      </c>
      <c r="P5122" s="26">
        <f t="shared" si="626"/>
        <v>16</v>
      </c>
      <c r="Q5122" s="26">
        <f t="shared" si="626"/>
        <v>16</v>
      </c>
      <c r="R5122" s="26">
        <f t="shared" si="626"/>
        <v>7</v>
      </c>
      <c r="S5122" s="26">
        <f t="shared" si="626"/>
        <v>15</v>
      </c>
      <c r="T5122" s="26">
        <f t="shared" si="626"/>
        <v>10</v>
      </c>
      <c r="U5122" s="26">
        <f t="shared" si="626"/>
        <v>6</v>
      </c>
      <c r="V5122" s="26">
        <f t="shared" si="626"/>
        <v>10</v>
      </c>
      <c r="W5122" s="28">
        <f t="shared" si="626"/>
        <v>158</v>
      </c>
    </row>
    <row r="5123" spans="1:23" outlineLevel="2" x14ac:dyDescent="0.25">
      <c r="A5123" s="20" t="s">
        <v>1718</v>
      </c>
      <c r="B5123" s="20">
        <v>789</v>
      </c>
      <c r="C5123" s="20" t="s">
        <v>159</v>
      </c>
      <c r="D5123" s="20">
        <v>1739</v>
      </c>
      <c r="E5123" s="20" t="s">
        <v>96</v>
      </c>
      <c r="F5123" s="20">
        <v>1715</v>
      </c>
      <c r="G5123" s="20" t="s">
        <v>96</v>
      </c>
      <c r="U5123" s="23">
        <v>1</v>
      </c>
      <c r="W5123" s="28">
        <f t="shared" si="624"/>
        <v>1</v>
      </c>
    </row>
    <row r="5124" spans="1:23" outlineLevel="2" x14ac:dyDescent="0.25">
      <c r="A5124" s="20" t="s">
        <v>1718</v>
      </c>
      <c r="B5124" s="20">
        <v>789</v>
      </c>
      <c r="C5124" s="20" t="s">
        <v>159</v>
      </c>
      <c r="D5124" s="20">
        <v>1450</v>
      </c>
      <c r="E5124" s="20" t="s">
        <v>128</v>
      </c>
      <c r="F5124" s="20">
        <v>785</v>
      </c>
      <c r="G5124" s="20" t="s">
        <v>493</v>
      </c>
      <c r="H5124" s="23">
        <v>1</v>
      </c>
      <c r="L5124" s="23">
        <v>1</v>
      </c>
      <c r="W5124" s="28">
        <f t="shared" si="624"/>
        <v>2</v>
      </c>
    </row>
    <row r="5125" spans="1:23" outlineLevel="2" x14ac:dyDescent="0.25">
      <c r="A5125" s="20" t="s">
        <v>1718</v>
      </c>
      <c r="B5125" s="20">
        <v>789</v>
      </c>
      <c r="C5125" s="20" t="s">
        <v>159</v>
      </c>
      <c r="D5125" s="20">
        <v>1450</v>
      </c>
      <c r="E5125" s="20" t="s">
        <v>128</v>
      </c>
      <c r="F5125" s="20">
        <v>784</v>
      </c>
      <c r="G5125" s="20" t="s">
        <v>495</v>
      </c>
      <c r="P5125" s="23">
        <v>1</v>
      </c>
      <c r="R5125" s="23">
        <v>1</v>
      </c>
      <c r="W5125" s="28">
        <f t="shared" si="624"/>
        <v>2</v>
      </c>
    </row>
    <row r="5126" spans="1:23" outlineLevel="2" x14ac:dyDescent="0.25">
      <c r="A5126" s="20" t="s">
        <v>1718</v>
      </c>
      <c r="B5126" s="20">
        <v>789</v>
      </c>
      <c r="C5126" s="20" t="s">
        <v>159</v>
      </c>
      <c r="D5126" s="20">
        <v>1450</v>
      </c>
      <c r="E5126" s="20" t="s">
        <v>128</v>
      </c>
      <c r="F5126" s="20">
        <v>788</v>
      </c>
      <c r="G5126" s="20" t="s">
        <v>496</v>
      </c>
      <c r="H5126" s="23">
        <v>1</v>
      </c>
      <c r="L5126" s="23">
        <v>1</v>
      </c>
      <c r="M5126" s="23">
        <v>1</v>
      </c>
      <c r="O5126" s="23">
        <v>1</v>
      </c>
      <c r="W5126" s="28">
        <f t="shared" si="624"/>
        <v>4</v>
      </c>
    </row>
    <row r="5127" spans="1:23" outlineLevel="2" x14ac:dyDescent="0.25">
      <c r="A5127" s="20" t="s">
        <v>1718</v>
      </c>
      <c r="B5127" s="20">
        <v>789</v>
      </c>
      <c r="C5127" s="20" t="s">
        <v>159</v>
      </c>
      <c r="D5127" s="20">
        <v>646</v>
      </c>
      <c r="E5127" s="20" t="s">
        <v>135</v>
      </c>
      <c r="F5127" s="20">
        <v>659</v>
      </c>
      <c r="G5127" s="20" t="s">
        <v>535</v>
      </c>
      <c r="N5127" s="23">
        <v>1</v>
      </c>
      <c r="W5127" s="28">
        <f t="shared" si="624"/>
        <v>1</v>
      </c>
    </row>
    <row r="5128" spans="1:23" outlineLevel="2" x14ac:dyDescent="0.25">
      <c r="A5128" s="20" t="s">
        <v>1718</v>
      </c>
      <c r="B5128" s="20">
        <v>789</v>
      </c>
      <c r="C5128" s="20" t="s">
        <v>159</v>
      </c>
      <c r="D5128" s="20">
        <v>646</v>
      </c>
      <c r="E5128" s="20" t="s">
        <v>135</v>
      </c>
      <c r="F5128" s="20">
        <v>650</v>
      </c>
      <c r="G5128" s="20" t="s">
        <v>536</v>
      </c>
      <c r="L5128" s="23">
        <v>1</v>
      </c>
      <c r="W5128" s="28">
        <f t="shared" si="624"/>
        <v>1</v>
      </c>
    </row>
    <row r="5129" spans="1:23" outlineLevel="2" x14ac:dyDescent="0.25">
      <c r="A5129" s="20" t="s">
        <v>1718</v>
      </c>
      <c r="B5129" s="20">
        <v>789</v>
      </c>
      <c r="C5129" s="20" t="s">
        <v>159</v>
      </c>
      <c r="D5129" s="20">
        <v>646</v>
      </c>
      <c r="E5129" s="20" t="s">
        <v>135</v>
      </c>
      <c r="F5129" s="20">
        <v>649</v>
      </c>
      <c r="G5129" s="20" t="s">
        <v>538</v>
      </c>
      <c r="H5129" s="23">
        <v>1</v>
      </c>
      <c r="W5129" s="28">
        <f t="shared" si="624"/>
        <v>1</v>
      </c>
    </row>
    <row r="5130" spans="1:23" outlineLevel="2" x14ac:dyDescent="0.25">
      <c r="A5130" s="20" t="s">
        <v>1718</v>
      </c>
      <c r="B5130" s="20">
        <v>789</v>
      </c>
      <c r="C5130" s="20" t="s">
        <v>159</v>
      </c>
      <c r="D5130" s="20">
        <v>646</v>
      </c>
      <c r="E5130" s="20" t="s">
        <v>135</v>
      </c>
      <c r="F5130" s="20">
        <v>656</v>
      </c>
      <c r="G5130" s="20" t="s">
        <v>541</v>
      </c>
      <c r="S5130" s="23">
        <v>2</v>
      </c>
      <c r="T5130" s="23">
        <v>1</v>
      </c>
      <c r="U5130" s="23">
        <v>2</v>
      </c>
      <c r="V5130" s="23">
        <v>1</v>
      </c>
      <c r="W5130" s="28">
        <f t="shared" si="624"/>
        <v>6</v>
      </c>
    </row>
    <row r="5131" spans="1:23" outlineLevel="2" x14ac:dyDescent="0.25">
      <c r="A5131" s="20" t="s">
        <v>1718</v>
      </c>
      <c r="B5131" s="20">
        <v>789</v>
      </c>
      <c r="C5131" s="20" t="s">
        <v>159</v>
      </c>
      <c r="D5131" s="20">
        <v>646</v>
      </c>
      <c r="E5131" s="20" t="s">
        <v>135</v>
      </c>
      <c r="F5131" s="20">
        <v>655</v>
      </c>
      <c r="G5131" s="20" t="s">
        <v>542</v>
      </c>
      <c r="Q5131" s="23">
        <v>1</v>
      </c>
      <c r="R5131" s="23">
        <v>4</v>
      </c>
      <c r="W5131" s="28">
        <f t="shared" si="624"/>
        <v>5</v>
      </c>
    </row>
    <row r="5132" spans="1:23" outlineLevel="2" x14ac:dyDescent="0.25">
      <c r="A5132" s="20" t="s">
        <v>1718</v>
      </c>
      <c r="B5132" s="20">
        <v>789</v>
      </c>
      <c r="C5132" s="20" t="s">
        <v>159</v>
      </c>
      <c r="D5132" s="20">
        <v>646</v>
      </c>
      <c r="E5132" s="20" t="s">
        <v>135</v>
      </c>
      <c r="F5132" s="20">
        <v>660</v>
      </c>
      <c r="G5132" s="20" t="s">
        <v>543</v>
      </c>
      <c r="H5132" s="23">
        <v>2</v>
      </c>
      <c r="L5132" s="23">
        <v>1</v>
      </c>
      <c r="N5132" s="23">
        <v>2</v>
      </c>
      <c r="O5132" s="23">
        <v>3</v>
      </c>
      <c r="P5132" s="23">
        <v>1</v>
      </c>
      <c r="W5132" s="28">
        <f t="shared" si="624"/>
        <v>9</v>
      </c>
    </row>
    <row r="5133" spans="1:23" outlineLevel="2" x14ac:dyDescent="0.25">
      <c r="A5133" s="20" t="s">
        <v>1718</v>
      </c>
      <c r="B5133" s="20">
        <v>789</v>
      </c>
      <c r="C5133" s="20" t="s">
        <v>159</v>
      </c>
      <c r="D5133" s="20">
        <v>789</v>
      </c>
      <c r="E5133" s="20" t="s">
        <v>159</v>
      </c>
      <c r="F5133" s="20">
        <v>791</v>
      </c>
      <c r="G5133" s="20" t="s">
        <v>645</v>
      </c>
      <c r="J5133" s="23">
        <v>3</v>
      </c>
      <c r="K5133" s="23">
        <v>1</v>
      </c>
      <c r="L5133" s="23">
        <v>1</v>
      </c>
      <c r="M5133" s="23">
        <v>1</v>
      </c>
      <c r="N5133" s="23">
        <v>3</v>
      </c>
      <c r="O5133" s="23">
        <v>3</v>
      </c>
      <c r="W5133" s="28">
        <f t="shared" si="624"/>
        <v>12</v>
      </c>
    </row>
    <row r="5134" spans="1:23" outlineLevel="2" x14ac:dyDescent="0.25">
      <c r="A5134" s="20" t="s">
        <v>1718</v>
      </c>
      <c r="B5134" s="20">
        <v>789</v>
      </c>
      <c r="C5134" s="20" t="s">
        <v>159</v>
      </c>
      <c r="D5134" s="20">
        <v>789</v>
      </c>
      <c r="E5134" s="20" t="s">
        <v>159</v>
      </c>
      <c r="F5134" s="20">
        <v>792</v>
      </c>
      <c r="G5134" s="20" t="s">
        <v>646</v>
      </c>
      <c r="S5134" s="23">
        <v>11</v>
      </c>
      <c r="T5134" s="23">
        <v>9</v>
      </c>
      <c r="U5134" s="23">
        <v>12</v>
      </c>
      <c r="V5134" s="23">
        <v>10</v>
      </c>
      <c r="W5134" s="28">
        <f t="shared" si="624"/>
        <v>42</v>
      </c>
    </row>
    <row r="5135" spans="1:23" outlineLevel="2" x14ac:dyDescent="0.25">
      <c r="A5135" s="20" t="s">
        <v>1718</v>
      </c>
      <c r="B5135" s="20">
        <v>789</v>
      </c>
      <c r="C5135" s="20" t="s">
        <v>159</v>
      </c>
      <c r="D5135" s="20">
        <v>789</v>
      </c>
      <c r="E5135" s="20" t="s">
        <v>159</v>
      </c>
      <c r="F5135" s="20">
        <v>793</v>
      </c>
      <c r="G5135" s="20" t="s">
        <v>647</v>
      </c>
      <c r="P5135" s="23">
        <v>12</v>
      </c>
      <c r="Q5135" s="23">
        <v>9</v>
      </c>
      <c r="R5135" s="23">
        <v>8</v>
      </c>
      <c r="W5135" s="28">
        <f t="shared" si="624"/>
        <v>29</v>
      </c>
    </row>
    <row r="5136" spans="1:23" outlineLevel="2" x14ac:dyDescent="0.25">
      <c r="A5136" s="20" t="s">
        <v>1718</v>
      </c>
      <c r="B5136" s="20">
        <v>789</v>
      </c>
      <c r="C5136" s="20" t="s">
        <v>159</v>
      </c>
      <c r="D5136" s="20">
        <v>789</v>
      </c>
      <c r="E5136" s="20" t="s">
        <v>159</v>
      </c>
      <c r="F5136" s="20">
        <v>794</v>
      </c>
      <c r="G5136" s="20" t="s">
        <v>648</v>
      </c>
      <c r="J5136" s="23">
        <v>11</v>
      </c>
      <c r="K5136" s="23">
        <v>6</v>
      </c>
      <c r="L5136" s="23">
        <v>6</v>
      </c>
      <c r="M5136" s="23">
        <v>15</v>
      </c>
      <c r="N5136" s="23">
        <v>8</v>
      </c>
      <c r="O5136" s="23">
        <v>11</v>
      </c>
      <c r="W5136" s="28">
        <f t="shared" si="624"/>
        <v>57</v>
      </c>
    </row>
    <row r="5137" spans="1:23" outlineLevel="1" x14ac:dyDescent="0.25">
      <c r="A5137" s="24" t="s">
        <v>2276</v>
      </c>
      <c r="B5137" s="25"/>
      <c r="C5137" s="25"/>
      <c r="D5137" s="25"/>
      <c r="E5137" s="25"/>
      <c r="F5137" s="25"/>
      <c r="G5137" s="25"/>
      <c r="H5137" s="26">
        <f t="shared" ref="H5137:W5137" si="627">SUBTOTAL(9,H5123:H5136)</f>
        <v>5</v>
      </c>
      <c r="I5137" s="26">
        <f t="shared" si="627"/>
        <v>0</v>
      </c>
      <c r="J5137" s="26">
        <f t="shared" si="627"/>
        <v>14</v>
      </c>
      <c r="K5137" s="26">
        <f t="shared" si="627"/>
        <v>7</v>
      </c>
      <c r="L5137" s="26">
        <f t="shared" si="627"/>
        <v>11</v>
      </c>
      <c r="M5137" s="26">
        <f t="shared" si="627"/>
        <v>17</v>
      </c>
      <c r="N5137" s="26">
        <f t="shared" si="627"/>
        <v>14</v>
      </c>
      <c r="O5137" s="26">
        <f t="shared" si="627"/>
        <v>18</v>
      </c>
      <c r="P5137" s="26">
        <f t="shared" si="627"/>
        <v>14</v>
      </c>
      <c r="Q5137" s="26">
        <f t="shared" si="627"/>
        <v>10</v>
      </c>
      <c r="R5137" s="26">
        <f t="shared" si="627"/>
        <v>13</v>
      </c>
      <c r="S5137" s="26">
        <f t="shared" si="627"/>
        <v>13</v>
      </c>
      <c r="T5137" s="26">
        <f t="shared" si="627"/>
        <v>10</v>
      </c>
      <c r="U5137" s="26">
        <f t="shared" si="627"/>
        <v>15</v>
      </c>
      <c r="V5137" s="26">
        <f t="shared" si="627"/>
        <v>11</v>
      </c>
      <c r="W5137" s="28">
        <f t="shared" si="627"/>
        <v>172</v>
      </c>
    </row>
    <row r="5138" spans="1:23" outlineLevel="2" x14ac:dyDescent="0.25">
      <c r="A5138" s="20" t="s">
        <v>1719</v>
      </c>
      <c r="B5138" s="20">
        <v>534</v>
      </c>
      <c r="C5138" s="20" t="s">
        <v>915</v>
      </c>
      <c r="D5138" s="20">
        <v>157</v>
      </c>
      <c r="E5138" s="20" t="s">
        <v>53</v>
      </c>
      <c r="F5138" s="20">
        <v>158</v>
      </c>
      <c r="G5138" s="20" t="s">
        <v>328</v>
      </c>
      <c r="J5138" s="23">
        <v>2</v>
      </c>
      <c r="K5138" s="23">
        <v>1</v>
      </c>
      <c r="M5138" s="23">
        <v>1</v>
      </c>
      <c r="W5138" s="28">
        <f t="shared" si="624"/>
        <v>4</v>
      </c>
    </row>
    <row r="5139" spans="1:23" outlineLevel="2" x14ac:dyDescent="0.25">
      <c r="A5139" s="20" t="s">
        <v>1719</v>
      </c>
      <c r="B5139" s="20">
        <v>534</v>
      </c>
      <c r="C5139" s="20" t="s">
        <v>915</v>
      </c>
      <c r="D5139" s="20">
        <v>157</v>
      </c>
      <c r="E5139" s="20" t="s">
        <v>53</v>
      </c>
      <c r="F5139" s="20">
        <v>159</v>
      </c>
      <c r="G5139" s="20" t="s">
        <v>329</v>
      </c>
      <c r="T5139" s="23">
        <v>1</v>
      </c>
      <c r="U5139" s="23">
        <v>1</v>
      </c>
      <c r="V5139" s="23">
        <v>1</v>
      </c>
      <c r="W5139" s="28">
        <f t="shared" si="624"/>
        <v>3</v>
      </c>
    </row>
    <row r="5140" spans="1:23" outlineLevel="2" x14ac:dyDescent="0.25">
      <c r="A5140" s="20" t="s">
        <v>1719</v>
      </c>
      <c r="B5140" s="20">
        <v>534</v>
      </c>
      <c r="C5140" s="20" t="s">
        <v>915</v>
      </c>
      <c r="D5140" s="20">
        <v>294</v>
      </c>
      <c r="E5140" s="20" t="s">
        <v>98</v>
      </c>
      <c r="F5140" s="20">
        <v>295</v>
      </c>
      <c r="G5140" s="20" t="s">
        <v>395</v>
      </c>
      <c r="O5140" s="23">
        <v>1</v>
      </c>
      <c r="W5140" s="28">
        <f t="shared" si="624"/>
        <v>1</v>
      </c>
    </row>
    <row r="5141" spans="1:23" outlineLevel="2" x14ac:dyDescent="0.25">
      <c r="A5141" s="20" t="s">
        <v>1719</v>
      </c>
      <c r="B5141" s="20">
        <v>534</v>
      </c>
      <c r="C5141" s="20" t="s">
        <v>915</v>
      </c>
      <c r="D5141" s="20">
        <v>1469</v>
      </c>
      <c r="E5141" s="20" t="s">
        <v>176</v>
      </c>
      <c r="F5141" s="20">
        <v>947</v>
      </c>
      <c r="G5141" s="20" t="s">
        <v>719</v>
      </c>
      <c r="H5141" s="23">
        <v>1</v>
      </c>
      <c r="J5141" s="23">
        <v>3</v>
      </c>
      <c r="K5141" s="23">
        <v>1</v>
      </c>
      <c r="L5141" s="23">
        <v>1</v>
      </c>
      <c r="M5141" s="23">
        <v>1</v>
      </c>
      <c r="W5141" s="28">
        <f t="shared" si="624"/>
        <v>7</v>
      </c>
    </row>
    <row r="5142" spans="1:23" outlineLevel="2" x14ac:dyDescent="0.25">
      <c r="A5142" s="20" t="s">
        <v>1719</v>
      </c>
      <c r="B5142" s="20">
        <v>534</v>
      </c>
      <c r="C5142" s="20" t="s">
        <v>915</v>
      </c>
      <c r="D5142" s="20">
        <v>1469</v>
      </c>
      <c r="E5142" s="20" t="s">
        <v>176</v>
      </c>
      <c r="F5142" s="20">
        <v>948</v>
      </c>
      <c r="G5142" s="20" t="s">
        <v>720</v>
      </c>
      <c r="S5142" s="23">
        <v>2</v>
      </c>
      <c r="T5142" s="23">
        <v>1</v>
      </c>
      <c r="U5142" s="23">
        <v>3</v>
      </c>
      <c r="V5142" s="23">
        <v>2</v>
      </c>
      <c r="W5142" s="28">
        <f t="shared" si="624"/>
        <v>8</v>
      </c>
    </row>
    <row r="5143" spans="1:23" outlineLevel="2" x14ac:dyDescent="0.25">
      <c r="A5143" s="20" t="s">
        <v>1719</v>
      </c>
      <c r="B5143" s="20">
        <v>534</v>
      </c>
      <c r="C5143" s="20" t="s">
        <v>915</v>
      </c>
      <c r="D5143" s="20">
        <v>1469</v>
      </c>
      <c r="E5143" s="20" t="s">
        <v>176</v>
      </c>
      <c r="F5143" s="20">
        <v>949</v>
      </c>
      <c r="G5143" s="20" t="s">
        <v>721</v>
      </c>
      <c r="N5143" s="23">
        <v>1</v>
      </c>
      <c r="O5143" s="23">
        <v>2</v>
      </c>
      <c r="P5143" s="23">
        <v>4</v>
      </c>
      <c r="R5143" s="23">
        <v>1</v>
      </c>
      <c r="W5143" s="28">
        <f t="shared" si="624"/>
        <v>8</v>
      </c>
    </row>
    <row r="5144" spans="1:23" outlineLevel="1" x14ac:dyDescent="0.25">
      <c r="A5144" s="24" t="s">
        <v>2277</v>
      </c>
      <c r="B5144" s="25"/>
      <c r="C5144" s="25"/>
      <c r="D5144" s="25"/>
      <c r="E5144" s="25"/>
      <c r="F5144" s="25"/>
      <c r="G5144" s="25"/>
      <c r="H5144" s="26">
        <f t="shared" ref="H5144:W5144" si="628">SUBTOTAL(9,H5138:H5143)</f>
        <v>1</v>
      </c>
      <c r="I5144" s="26">
        <f t="shared" si="628"/>
        <v>0</v>
      </c>
      <c r="J5144" s="26">
        <f t="shared" si="628"/>
        <v>5</v>
      </c>
      <c r="K5144" s="26">
        <f t="shared" si="628"/>
        <v>2</v>
      </c>
      <c r="L5144" s="26">
        <f t="shared" si="628"/>
        <v>1</v>
      </c>
      <c r="M5144" s="26">
        <f t="shared" si="628"/>
        <v>2</v>
      </c>
      <c r="N5144" s="26">
        <f t="shared" si="628"/>
        <v>1</v>
      </c>
      <c r="O5144" s="26">
        <f t="shared" si="628"/>
        <v>3</v>
      </c>
      <c r="P5144" s="26">
        <f t="shared" si="628"/>
        <v>4</v>
      </c>
      <c r="Q5144" s="26">
        <f t="shared" si="628"/>
        <v>0</v>
      </c>
      <c r="R5144" s="26">
        <f t="shared" si="628"/>
        <v>1</v>
      </c>
      <c r="S5144" s="26">
        <f t="shared" si="628"/>
        <v>2</v>
      </c>
      <c r="T5144" s="26">
        <f t="shared" si="628"/>
        <v>2</v>
      </c>
      <c r="U5144" s="26">
        <f t="shared" si="628"/>
        <v>4</v>
      </c>
      <c r="V5144" s="26">
        <f t="shared" si="628"/>
        <v>3</v>
      </c>
      <c r="W5144" s="28">
        <f t="shared" si="628"/>
        <v>31</v>
      </c>
    </row>
    <row r="5145" spans="1:23" outlineLevel="2" x14ac:dyDescent="0.25">
      <c r="A5145" s="20" t="s">
        <v>1720</v>
      </c>
      <c r="B5145" s="20">
        <v>1438</v>
      </c>
      <c r="C5145" s="20" t="s">
        <v>119</v>
      </c>
      <c r="D5145" s="20">
        <v>1031</v>
      </c>
      <c r="E5145" s="20" t="s">
        <v>33</v>
      </c>
      <c r="F5145" s="20">
        <v>1033</v>
      </c>
      <c r="G5145" s="20" t="s">
        <v>300</v>
      </c>
      <c r="O5145" s="23">
        <v>1</v>
      </c>
      <c r="Q5145" s="23">
        <v>1</v>
      </c>
      <c r="W5145" s="28">
        <f t="shared" si="624"/>
        <v>2</v>
      </c>
    </row>
    <row r="5146" spans="1:23" outlineLevel="2" x14ac:dyDescent="0.25">
      <c r="A5146" s="20" t="s">
        <v>1720</v>
      </c>
      <c r="B5146" s="20">
        <v>1438</v>
      </c>
      <c r="C5146" s="20" t="s">
        <v>119</v>
      </c>
      <c r="D5146" s="20">
        <v>94</v>
      </c>
      <c r="E5146" s="20" t="s">
        <v>38</v>
      </c>
      <c r="F5146" s="20">
        <v>100</v>
      </c>
      <c r="G5146" s="20" t="s">
        <v>307</v>
      </c>
      <c r="S5146" s="23">
        <v>1</v>
      </c>
      <c r="U5146" s="23">
        <v>2</v>
      </c>
      <c r="V5146" s="23">
        <v>1</v>
      </c>
      <c r="W5146" s="28">
        <f t="shared" si="624"/>
        <v>4</v>
      </c>
    </row>
    <row r="5147" spans="1:23" outlineLevel="2" x14ac:dyDescent="0.25">
      <c r="A5147" s="20" t="s">
        <v>1720</v>
      </c>
      <c r="B5147" s="20">
        <v>1438</v>
      </c>
      <c r="C5147" s="20" t="s">
        <v>119</v>
      </c>
      <c r="D5147" s="20">
        <v>1632</v>
      </c>
      <c r="E5147" s="20" t="s">
        <v>74</v>
      </c>
      <c r="F5147" s="20">
        <v>1650</v>
      </c>
      <c r="G5147" s="20" t="s">
        <v>74</v>
      </c>
      <c r="Q5147" s="23">
        <v>2</v>
      </c>
      <c r="R5147" s="23">
        <v>1</v>
      </c>
      <c r="S5147" s="23">
        <v>1</v>
      </c>
      <c r="W5147" s="28">
        <f t="shared" si="624"/>
        <v>4</v>
      </c>
    </row>
    <row r="5148" spans="1:23" outlineLevel="2" x14ac:dyDescent="0.25">
      <c r="A5148" s="20" t="s">
        <v>1720</v>
      </c>
      <c r="B5148" s="20">
        <v>1438</v>
      </c>
      <c r="C5148" s="20" t="s">
        <v>119</v>
      </c>
      <c r="D5148" s="20">
        <v>1213</v>
      </c>
      <c r="E5148" s="20" t="s">
        <v>240</v>
      </c>
      <c r="F5148" s="20">
        <v>1214</v>
      </c>
      <c r="G5148" s="20" t="s">
        <v>240</v>
      </c>
      <c r="V5148" s="23">
        <v>1</v>
      </c>
      <c r="W5148" s="28">
        <f t="shared" si="624"/>
        <v>1</v>
      </c>
    </row>
    <row r="5149" spans="1:23" outlineLevel="2" x14ac:dyDescent="0.25">
      <c r="A5149" s="20" t="s">
        <v>1720</v>
      </c>
      <c r="B5149" s="20">
        <v>1438</v>
      </c>
      <c r="C5149" s="20" t="s">
        <v>119</v>
      </c>
      <c r="D5149" s="20">
        <v>1067</v>
      </c>
      <c r="E5149" s="20" t="s">
        <v>97</v>
      </c>
      <c r="F5149" s="20">
        <v>1068</v>
      </c>
      <c r="G5149" s="20" t="s">
        <v>97</v>
      </c>
      <c r="V5149" s="23">
        <v>1</v>
      </c>
      <c r="W5149" s="28">
        <f t="shared" si="624"/>
        <v>1</v>
      </c>
    </row>
    <row r="5150" spans="1:23" outlineLevel="2" x14ac:dyDescent="0.25">
      <c r="A5150" s="20" t="s">
        <v>1720</v>
      </c>
      <c r="B5150" s="20">
        <v>1438</v>
      </c>
      <c r="C5150" s="20" t="s">
        <v>119</v>
      </c>
      <c r="D5150" s="20">
        <v>1343</v>
      </c>
      <c r="E5150" s="20" t="s">
        <v>243</v>
      </c>
      <c r="F5150" s="20">
        <v>1344</v>
      </c>
      <c r="G5150" s="20" t="s">
        <v>243</v>
      </c>
      <c r="N5150" s="23">
        <v>1</v>
      </c>
      <c r="P5150" s="23">
        <v>1</v>
      </c>
      <c r="T5150" s="23">
        <v>1</v>
      </c>
      <c r="W5150" s="28">
        <f t="shared" si="624"/>
        <v>3</v>
      </c>
    </row>
    <row r="5151" spans="1:23" outlineLevel="2" x14ac:dyDescent="0.25">
      <c r="A5151" s="20" t="s">
        <v>1720</v>
      </c>
      <c r="B5151" s="20">
        <v>1438</v>
      </c>
      <c r="C5151" s="20" t="s">
        <v>119</v>
      </c>
      <c r="D5151" s="20">
        <v>1438</v>
      </c>
      <c r="E5151" s="20" t="s">
        <v>119</v>
      </c>
      <c r="F5151" s="20">
        <v>59</v>
      </c>
      <c r="G5151" s="20" t="s">
        <v>437</v>
      </c>
      <c r="P5151" s="23">
        <v>2</v>
      </c>
      <c r="Q5151" s="23">
        <v>2</v>
      </c>
      <c r="R5151" s="23">
        <v>2</v>
      </c>
      <c r="W5151" s="28">
        <f t="shared" si="624"/>
        <v>6</v>
      </c>
    </row>
    <row r="5152" spans="1:23" outlineLevel="2" x14ac:dyDescent="0.25">
      <c r="A5152" s="20" t="s">
        <v>1720</v>
      </c>
      <c r="B5152" s="20">
        <v>1438</v>
      </c>
      <c r="C5152" s="20" t="s">
        <v>119</v>
      </c>
      <c r="D5152" s="20">
        <v>1438</v>
      </c>
      <c r="E5152" s="20" t="s">
        <v>119</v>
      </c>
      <c r="F5152" s="20">
        <v>58</v>
      </c>
      <c r="G5152" s="20" t="s">
        <v>438</v>
      </c>
      <c r="H5152" s="23">
        <v>12</v>
      </c>
      <c r="J5152" s="23">
        <v>1</v>
      </c>
      <c r="L5152" s="23">
        <v>2</v>
      </c>
      <c r="W5152" s="28">
        <f t="shared" si="624"/>
        <v>15</v>
      </c>
    </row>
    <row r="5153" spans="1:23" outlineLevel="2" x14ac:dyDescent="0.25">
      <c r="A5153" s="20" t="s">
        <v>1720</v>
      </c>
      <c r="B5153" s="20">
        <v>1438</v>
      </c>
      <c r="C5153" s="20" t="s">
        <v>119</v>
      </c>
      <c r="D5153" s="20">
        <v>1438</v>
      </c>
      <c r="E5153" s="20" t="s">
        <v>119</v>
      </c>
      <c r="F5153" s="20">
        <v>57</v>
      </c>
      <c r="G5153" s="20" t="s">
        <v>439</v>
      </c>
      <c r="N5153" s="23">
        <v>1</v>
      </c>
      <c r="W5153" s="28">
        <f t="shared" si="624"/>
        <v>1</v>
      </c>
    </row>
    <row r="5154" spans="1:23" outlineLevel="2" x14ac:dyDescent="0.25">
      <c r="A5154" s="20" t="s">
        <v>1720</v>
      </c>
      <c r="B5154" s="20">
        <v>1438</v>
      </c>
      <c r="C5154" s="20" t="s">
        <v>119</v>
      </c>
      <c r="D5154" s="20">
        <v>1438</v>
      </c>
      <c r="E5154" s="20" t="s">
        <v>119</v>
      </c>
      <c r="F5154" s="20">
        <v>60</v>
      </c>
      <c r="G5154" s="20" t="s">
        <v>440</v>
      </c>
      <c r="S5154" s="23">
        <v>25</v>
      </c>
      <c r="T5154" s="23">
        <v>31</v>
      </c>
      <c r="U5154" s="23">
        <v>29</v>
      </c>
      <c r="V5154" s="23">
        <v>20</v>
      </c>
      <c r="W5154" s="28">
        <f t="shared" si="624"/>
        <v>105</v>
      </c>
    </row>
    <row r="5155" spans="1:23" outlineLevel="2" x14ac:dyDescent="0.25">
      <c r="A5155" s="20" t="s">
        <v>1720</v>
      </c>
      <c r="B5155" s="20">
        <v>1438</v>
      </c>
      <c r="C5155" s="20" t="s">
        <v>119</v>
      </c>
      <c r="D5155" s="20">
        <v>1438</v>
      </c>
      <c r="E5155" s="20" t="s">
        <v>119</v>
      </c>
      <c r="F5155" s="20">
        <v>536</v>
      </c>
      <c r="G5155" s="20" t="s">
        <v>442</v>
      </c>
      <c r="H5155" s="23">
        <v>11</v>
      </c>
      <c r="J5155" s="23">
        <v>23</v>
      </c>
      <c r="K5155" s="23">
        <v>39</v>
      </c>
      <c r="L5155" s="23">
        <v>25</v>
      </c>
      <c r="M5155" s="23">
        <v>38</v>
      </c>
      <c r="N5155" s="23">
        <v>40</v>
      </c>
      <c r="O5155" s="23">
        <v>34</v>
      </c>
      <c r="P5155" s="23">
        <v>36</v>
      </c>
      <c r="Q5155" s="23">
        <v>35</v>
      </c>
      <c r="R5155" s="23">
        <v>23</v>
      </c>
      <c r="W5155" s="28">
        <f t="shared" si="624"/>
        <v>304</v>
      </c>
    </row>
    <row r="5156" spans="1:23" outlineLevel="2" x14ac:dyDescent="0.25">
      <c r="A5156" s="20" t="s">
        <v>1720</v>
      </c>
      <c r="B5156" s="20">
        <v>1438</v>
      </c>
      <c r="C5156" s="20" t="s">
        <v>119</v>
      </c>
      <c r="D5156" s="20">
        <v>1231</v>
      </c>
      <c r="E5156" s="20" t="s">
        <v>254</v>
      </c>
      <c r="F5156" s="20">
        <v>1232</v>
      </c>
      <c r="G5156" s="20" t="s">
        <v>254</v>
      </c>
      <c r="S5156" s="23">
        <v>2</v>
      </c>
      <c r="V5156" s="23">
        <v>1</v>
      </c>
      <c r="W5156" s="28">
        <f t="shared" si="624"/>
        <v>3</v>
      </c>
    </row>
    <row r="5157" spans="1:23" outlineLevel="1" x14ac:dyDescent="0.25">
      <c r="A5157" s="24" t="s">
        <v>2278</v>
      </c>
      <c r="B5157" s="25"/>
      <c r="C5157" s="25"/>
      <c r="D5157" s="25"/>
      <c r="E5157" s="25"/>
      <c r="F5157" s="25"/>
      <c r="G5157" s="25"/>
      <c r="H5157" s="26">
        <f t="shared" ref="H5157:W5157" si="629">SUBTOTAL(9,H5145:H5156)</f>
        <v>23</v>
      </c>
      <c r="I5157" s="26">
        <f t="shared" si="629"/>
        <v>0</v>
      </c>
      <c r="J5157" s="26">
        <f t="shared" si="629"/>
        <v>24</v>
      </c>
      <c r="K5157" s="26">
        <f t="shared" si="629"/>
        <v>39</v>
      </c>
      <c r="L5157" s="26">
        <f t="shared" si="629"/>
        <v>27</v>
      </c>
      <c r="M5157" s="26">
        <f t="shared" si="629"/>
        <v>38</v>
      </c>
      <c r="N5157" s="26">
        <f t="shared" si="629"/>
        <v>42</v>
      </c>
      <c r="O5157" s="26">
        <f t="shared" si="629"/>
        <v>35</v>
      </c>
      <c r="P5157" s="26">
        <f t="shared" si="629"/>
        <v>39</v>
      </c>
      <c r="Q5157" s="26">
        <f t="shared" si="629"/>
        <v>40</v>
      </c>
      <c r="R5157" s="26">
        <f t="shared" si="629"/>
        <v>26</v>
      </c>
      <c r="S5157" s="26">
        <f t="shared" si="629"/>
        <v>29</v>
      </c>
      <c r="T5157" s="26">
        <f t="shared" si="629"/>
        <v>32</v>
      </c>
      <c r="U5157" s="26">
        <f t="shared" si="629"/>
        <v>31</v>
      </c>
      <c r="V5157" s="26">
        <f t="shared" si="629"/>
        <v>24</v>
      </c>
      <c r="W5157" s="28">
        <f t="shared" si="629"/>
        <v>449</v>
      </c>
    </row>
    <row r="5158" spans="1:23" outlineLevel="2" x14ac:dyDescent="0.25">
      <c r="A5158" s="20" t="s">
        <v>1721</v>
      </c>
      <c r="B5158" s="20">
        <v>1002</v>
      </c>
      <c r="C5158" s="20" t="s">
        <v>58</v>
      </c>
      <c r="D5158" s="20">
        <v>1627</v>
      </c>
      <c r="E5158" s="20" t="s">
        <v>60</v>
      </c>
      <c r="F5158" s="20">
        <v>899</v>
      </c>
      <c r="G5158" s="20" t="s">
        <v>341</v>
      </c>
      <c r="M5158" s="23">
        <v>1</v>
      </c>
      <c r="O5158" s="23">
        <v>1</v>
      </c>
      <c r="P5158" s="23">
        <v>2</v>
      </c>
      <c r="W5158" s="28">
        <f t="shared" si="624"/>
        <v>4</v>
      </c>
    </row>
    <row r="5159" spans="1:23" outlineLevel="2" x14ac:dyDescent="0.25">
      <c r="A5159" s="20" t="s">
        <v>1721</v>
      </c>
      <c r="B5159" s="20">
        <v>1002</v>
      </c>
      <c r="C5159" s="20" t="s">
        <v>58</v>
      </c>
      <c r="D5159" s="20">
        <v>898</v>
      </c>
      <c r="E5159" s="20" t="s">
        <v>169</v>
      </c>
      <c r="F5159" s="20">
        <v>904</v>
      </c>
      <c r="G5159" s="20" t="s">
        <v>692</v>
      </c>
      <c r="V5159" s="23">
        <v>1</v>
      </c>
      <c r="W5159" s="28">
        <f t="shared" si="624"/>
        <v>1</v>
      </c>
    </row>
    <row r="5160" spans="1:23" outlineLevel="1" x14ac:dyDescent="0.25">
      <c r="A5160" s="24" t="s">
        <v>2279</v>
      </c>
      <c r="B5160" s="25"/>
      <c r="C5160" s="25"/>
      <c r="D5160" s="25"/>
      <c r="E5160" s="25"/>
      <c r="F5160" s="25"/>
      <c r="G5160" s="25"/>
      <c r="H5160" s="26">
        <f t="shared" ref="H5160:W5160" si="630">SUBTOTAL(9,H5158:H5159)</f>
        <v>0</v>
      </c>
      <c r="I5160" s="26">
        <f t="shared" si="630"/>
        <v>0</v>
      </c>
      <c r="J5160" s="26">
        <f t="shared" si="630"/>
        <v>0</v>
      </c>
      <c r="K5160" s="26">
        <f t="shared" si="630"/>
        <v>0</v>
      </c>
      <c r="L5160" s="26">
        <f t="shared" si="630"/>
        <v>0</v>
      </c>
      <c r="M5160" s="26">
        <f t="shared" si="630"/>
        <v>1</v>
      </c>
      <c r="N5160" s="26">
        <f t="shared" si="630"/>
        <v>0</v>
      </c>
      <c r="O5160" s="26">
        <f t="shared" si="630"/>
        <v>1</v>
      </c>
      <c r="P5160" s="26">
        <f t="shared" si="630"/>
        <v>2</v>
      </c>
      <c r="Q5160" s="26">
        <f t="shared" si="630"/>
        <v>0</v>
      </c>
      <c r="R5160" s="26">
        <f t="shared" si="630"/>
        <v>0</v>
      </c>
      <c r="S5160" s="26">
        <f t="shared" si="630"/>
        <v>0</v>
      </c>
      <c r="T5160" s="26">
        <f t="shared" si="630"/>
        <v>0</v>
      </c>
      <c r="U5160" s="26">
        <f t="shared" si="630"/>
        <v>0</v>
      </c>
      <c r="V5160" s="26">
        <f t="shared" si="630"/>
        <v>1</v>
      </c>
      <c r="W5160" s="28">
        <f t="shared" si="630"/>
        <v>5</v>
      </c>
    </row>
    <row r="5161" spans="1:23" outlineLevel="2" x14ac:dyDescent="0.25">
      <c r="A5161" s="20" t="s">
        <v>1722</v>
      </c>
      <c r="B5161" s="20">
        <v>537</v>
      </c>
      <c r="C5161" s="20" t="s">
        <v>218</v>
      </c>
      <c r="D5161" s="20">
        <v>1630</v>
      </c>
      <c r="E5161" s="20" t="s">
        <v>29</v>
      </c>
      <c r="F5161" s="20">
        <v>1648</v>
      </c>
      <c r="G5161" s="20" t="s">
        <v>292</v>
      </c>
      <c r="S5161" s="23">
        <v>2</v>
      </c>
      <c r="T5161" s="23">
        <v>1</v>
      </c>
      <c r="W5161" s="28">
        <f t="shared" si="624"/>
        <v>3</v>
      </c>
    </row>
    <row r="5162" spans="1:23" outlineLevel="2" x14ac:dyDescent="0.25">
      <c r="A5162" s="20" t="s">
        <v>1722</v>
      </c>
      <c r="B5162" s="20">
        <v>537</v>
      </c>
      <c r="C5162" s="20" t="s">
        <v>218</v>
      </c>
      <c r="D5162" s="20">
        <v>1632</v>
      </c>
      <c r="E5162" s="20" t="s">
        <v>74</v>
      </c>
      <c r="F5162" s="20">
        <v>1650</v>
      </c>
      <c r="G5162" s="20" t="s">
        <v>74</v>
      </c>
      <c r="R5162" s="23">
        <v>1</v>
      </c>
      <c r="W5162" s="28">
        <f t="shared" si="624"/>
        <v>1</v>
      </c>
    </row>
    <row r="5163" spans="1:23" outlineLevel="2" x14ac:dyDescent="0.25">
      <c r="A5163" s="20" t="s">
        <v>1722</v>
      </c>
      <c r="B5163" s="20">
        <v>537</v>
      </c>
      <c r="C5163" s="20" t="s">
        <v>218</v>
      </c>
      <c r="D5163" s="20">
        <v>1739</v>
      </c>
      <c r="E5163" s="20" t="s">
        <v>96</v>
      </c>
      <c r="F5163" s="20">
        <v>1715</v>
      </c>
      <c r="G5163" s="20" t="s">
        <v>96</v>
      </c>
      <c r="S5163" s="23">
        <v>1</v>
      </c>
      <c r="V5163" s="23">
        <v>1</v>
      </c>
      <c r="W5163" s="28">
        <f t="shared" si="624"/>
        <v>2</v>
      </c>
    </row>
    <row r="5164" spans="1:23" outlineLevel="2" x14ac:dyDescent="0.25">
      <c r="A5164" s="20" t="s">
        <v>1722</v>
      </c>
      <c r="B5164" s="20">
        <v>537</v>
      </c>
      <c r="C5164" s="20" t="s">
        <v>218</v>
      </c>
      <c r="D5164" s="20">
        <v>1067</v>
      </c>
      <c r="E5164" s="20" t="s">
        <v>97</v>
      </c>
      <c r="F5164" s="20">
        <v>1068</v>
      </c>
      <c r="G5164" s="20" t="s">
        <v>97</v>
      </c>
      <c r="S5164" s="23">
        <v>1</v>
      </c>
      <c r="T5164" s="23">
        <v>1</v>
      </c>
      <c r="W5164" s="28">
        <f t="shared" si="624"/>
        <v>2</v>
      </c>
    </row>
    <row r="5165" spans="1:23" outlineLevel="2" x14ac:dyDescent="0.25">
      <c r="A5165" s="20" t="s">
        <v>1722</v>
      </c>
      <c r="B5165" s="20">
        <v>537</v>
      </c>
      <c r="C5165" s="20" t="s">
        <v>218</v>
      </c>
      <c r="D5165" s="20">
        <v>1343</v>
      </c>
      <c r="E5165" s="20" t="s">
        <v>243</v>
      </c>
      <c r="F5165" s="20">
        <v>1344</v>
      </c>
      <c r="G5165" s="20" t="s">
        <v>243</v>
      </c>
      <c r="I5165" s="23">
        <v>4</v>
      </c>
      <c r="K5165" s="23">
        <v>1</v>
      </c>
      <c r="L5165" s="23">
        <v>1</v>
      </c>
      <c r="N5165" s="23">
        <v>1</v>
      </c>
      <c r="O5165" s="23">
        <v>4</v>
      </c>
      <c r="P5165" s="23">
        <v>2</v>
      </c>
      <c r="Q5165" s="23">
        <v>4</v>
      </c>
      <c r="R5165" s="23">
        <v>4</v>
      </c>
      <c r="S5165" s="23">
        <v>6</v>
      </c>
      <c r="T5165" s="23">
        <v>3</v>
      </c>
      <c r="U5165" s="23">
        <v>7</v>
      </c>
      <c r="V5165" s="23">
        <v>1</v>
      </c>
      <c r="W5165" s="28">
        <f t="shared" si="624"/>
        <v>38</v>
      </c>
    </row>
    <row r="5166" spans="1:23" outlineLevel="2" x14ac:dyDescent="0.25">
      <c r="A5166" s="20" t="s">
        <v>1722</v>
      </c>
      <c r="B5166" s="20">
        <v>537</v>
      </c>
      <c r="C5166" s="20" t="s">
        <v>218</v>
      </c>
      <c r="D5166" s="20">
        <v>1449</v>
      </c>
      <c r="E5166" s="20" t="s">
        <v>123</v>
      </c>
      <c r="F5166" s="20">
        <v>156</v>
      </c>
      <c r="G5166" s="20" t="s">
        <v>466</v>
      </c>
      <c r="K5166" s="23">
        <v>1</v>
      </c>
      <c r="W5166" s="28">
        <f t="shared" si="624"/>
        <v>1</v>
      </c>
    </row>
    <row r="5167" spans="1:23" outlineLevel="2" x14ac:dyDescent="0.25">
      <c r="A5167" s="20" t="s">
        <v>1722</v>
      </c>
      <c r="B5167" s="20">
        <v>537</v>
      </c>
      <c r="C5167" s="20" t="s">
        <v>218</v>
      </c>
      <c r="D5167" s="20">
        <v>1449</v>
      </c>
      <c r="E5167" s="20" t="s">
        <v>123</v>
      </c>
      <c r="F5167" s="20">
        <v>185</v>
      </c>
      <c r="G5167" s="20" t="s">
        <v>467</v>
      </c>
      <c r="S5167" s="23">
        <v>1</v>
      </c>
      <c r="W5167" s="28">
        <f t="shared" si="624"/>
        <v>1</v>
      </c>
    </row>
    <row r="5168" spans="1:23" outlineLevel="2" x14ac:dyDescent="0.25">
      <c r="A5168" s="20" t="s">
        <v>1722</v>
      </c>
      <c r="B5168" s="20">
        <v>537</v>
      </c>
      <c r="C5168" s="20" t="s">
        <v>218</v>
      </c>
      <c r="D5168" s="20">
        <v>839</v>
      </c>
      <c r="E5168" s="20" t="s">
        <v>163</v>
      </c>
      <c r="F5168" s="20">
        <v>843</v>
      </c>
      <c r="G5168" s="20" t="s">
        <v>660</v>
      </c>
      <c r="V5168" s="23">
        <v>1</v>
      </c>
      <c r="W5168" s="28">
        <f t="shared" si="624"/>
        <v>1</v>
      </c>
    </row>
    <row r="5169" spans="1:23" outlineLevel="2" x14ac:dyDescent="0.25">
      <c r="A5169" s="20" t="s">
        <v>1722</v>
      </c>
      <c r="B5169" s="20">
        <v>537</v>
      </c>
      <c r="C5169" s="20" t="s">
        <v>218</v>
      </c>
      <c r="D5169" s="20">
        <v>444</v>
      </c>
      <c r="E5169" s="20" t="s">
        <v>199</v>
      </c>
      <c r="F5169" s="20">
        <v>451</v>
      </c>
      <c r="G5169" s="20" t="s">
        <v>797</v>
      </c>
      <c r="S5169" s="23">
        <v>1</v>
      </c>
      <c r="V5169" s="23">
        <v>1</v>
      </c>
      <c r="W5169" s="28">
        <f t="shared" si="624"/>
        <v>2</v>
      </c>
    </row>
    <row r="5170" spans="1:23" outlineLevel="2" x14ac:dyDescent="0.25">
      <c r="A5170" s="20" t="s">
        <v>1722</v>
      </c>
      <c r="B5170" s="20">
        <v>537</v>
      </c>
      <c r="C5170" s="20" t="s">
        <v>218</v>
      </c>
      <c r="D5170" s="20">
        <v>1231</v>
      </c>
      <c r="E5170" s="20" t="s">
        <v>254</v>
      </c>
      <c r="F5170" s="20">
        <v>1232</v>
      </c>
      <c r="G5170" s="20" t="s">
        <v>254</v>
      </c>
      <c r="H5170" s="23">
        <v>1</v>
      </c>
      <c r="L5170" s="23">
        <v>1</v>
      </c>
      <c r="M5170" s="23">
        <v>1</v>
      </c>
      <c r="N5170" s="23">
        <v>1</v>
      </c>
      <c r="O5170" s="23">
        <v>2</v>
      </c>
      <c r="P5170" s="23">
        <v>2</v>
      </c>
      <c r="Q5170" s="23">
        <v>1</v>
      </c>
      <c r="R5170" s="23">
        <v>2</v>
      </c>
      <c r="S5170" s="23">
        <v>2</v>
      </c>
      <c r="U5170" s="23">
        <v>1</v>
      </c>
      <c r="V5170" s="23">
        <v>3</v>
      </c>
      <c r="W5170" s="28">
        <f t="shared" ref="W5170:W5184" si="631">SUM(H5170:V5170)</f>
        <v>17</v>
      </c>
    </row>
    <row r="5171" spans="1:23" outlineLevel="2" x14ac:dyDescent="0.25">
      <c r="A5171" s="20" t="s">
        <v>1722</v>
      </c>
      <c r="B5171" s="20">
        <v>537</v>
      </c>
      <c r="C5171" s="20" t="s">
        <v>218</v>
      </c>
      <c r="D5171" s="20">
        <v>537</v>
      </c>
      <c r="E5171" s="20" t="s">
        <v>218</v>
      </c>
      <c r="F5171" s="20">
        <v>541</v>
      </c>
      <c r="G5171" s="20" t="s">
        <v>831</v>
      </c>
      <c r="O5171" s="23">
        <v>123</v>
      </c>
      <c r="P5171" s="23">
        <v>130</v>
      </c>
      <c r="Q5171" s="23">
        <v>132</v>
      </c>
      <c r="R5171" s="23">
        <v>100</v>
      </c>
      <c r="W5171" s="28">
        <f t="shared" si="631"/>
        <v>485</v>
      </c>
    </row>
    <row r="5172" spans="1:23" outlineLevel="2" x14ac:dyDescent="0.25">
      <c r="A5172" s="20" t="s">
        <v>1722</v>
      </c>
      <c r="B5172" s="20">
        <v>537</v>
      </c>
      <c r="C5172" s="20" t="s">
        <v>218</v>
      </c>
      <c r="D5172" s="20">
        <v>537</v>
      </c>
      <c r="E5172" s="20" t="s">
        <v>218</v>
      </c>
      <c r="F5172" s="20">
        <v>538</v>
      </c>
      <c r="G5172" s="20" t="s">
        <v>832</v>
      </c>
      <c r="J5172" s="23">
        <v>80</v>
      </c>
      <c r="K5172" s="23">
        <v>103</v>
      </c>
      <c r="W5172" s="28">
        <f t="shared" si="631"/>
        <v>183</v>
      </c>
    </row>
    <row r="5173" spans="1:23" outlineLevel="2" x14ac:dyDescent="0.25">
      <c r="A5173" s="20" t="s">
        <v>1722</v>
      </c>
      <c r="B5173" s="20">
        <v>537</v>
      </c>
      <c r="C5173" s="20" t="s">
        <v>218</v>
      </c>
      <c r="D5173" s="20">
        <v>537</v>
      </c>
      <c r="E5173" s="20" t="s">
        <v>218</v>
      </c>
      <c r="F5173" s="20">
        <v>540</v>
      </c>
      <c r="G5173" s="20" t="s">
        <v>833</v>
      </c>
      <c r="L5173" s="23">
        <v>105</v>
      </c>
      <c r="M5173" s="23">
        <v>112</v>
      </c>
      <c r="N5173" s="23">
        <v>115</v>
      </c>
      <c r="W5173" s="28">
        <f t="shared" si="631"/>
        <v>332</v>
      </c>
    </row>
    <row r="5174" spans="1:23" outlineLevel="2" x14ac:dyDescent="0.25">
      <c r="A5174" s="20" t="s">
        <v>1722</v>
      </c>
      <c r="B5174" s="20">
        <v>537</v>
      </c>
      <c r="C5174" s="20" t="s">
        <v>218</v>
      </c>
      <c r="D5174" s="20">
        <v>537</v>
      </c>
      <c r="E5174" s="20" t="s">
        <v>218</v>
      </c>
      <c r="F5174" s="20">
        <v>539</v>
      </c>
      <c r="G5174" s="20" t="s">
        <v>834</v>
      </c>
      <c r="S5174" s="23">
        <v>143</v>
      </c>
      <c r="T5174" s="23">
        <v>118</v>
      </c>
      <c r="U5174" s="23">
        <v>120</v>
      </c>
      <c r="V5174" s="23">
        <v>131</v>
      </c>
      <c r="W5174" s="28">
        <f t="shared" si="631"/>
        <v>512</v>
      </c>
    </row>
    <row r="5175" spans="1:23" outlineLevel="1" x14ac:dyDescent="0.25">
      <c r="A5175" s="24" t="s">
        <v>2280</v>
      </c>
      <c r="B5175" s="25"/>
      <c r="C5175" s="25"/>
      <c r="D5175" s="25"/>
      <c r="E5175" s="25"/>
      <c r="F5175" s="25"/>
      <c r="G5175" s="25"/>
      <c r="H5175" s="26">
        <f t="shared" ref="H5175:W5175" si="632">SUBTOTAL(9,H5161:H5174)</f>
        <v>1</v>
      </c>
      <c r="I5175" s="26">
        <f t="shared" si="632"/>
        <v>4</v>
      </c>
      <c r="J5175" s="26">
        <f t="shared" si="632"/>
        <v>80</v>
      </c>
      <c r="K5175" s="26">
        <f t="shared" si="632"/>
        <v>105</v>
      </c>
      <c r="L5175" s="26">
        <f t="shared" si="632"/>
        <v>107</v>
      </c>
      <c r="M5175" s="26">
        <f t="shared" si="632"/>
        <v>113</v>
      </c>
      <c r="N5175" s="26">
        <f t="shared" si="632"/>
        <v>117</v>
      </c>
      <c r="O5175" s="26">
        <f t="shared" si="632"/>
        <v>129</v>
      </c>
      <c r="P5175" s="26">
        <f t="shared" si="632"/>
        <v>134</v>
      </c>
      <c r="Q5175" s="26">
        <f t="shared" si="632"/>
        <v>137</v>
      </c>
      <c r="R5175" s="26">
        <f t="shared" si="632"/>
        <v>107</v>
      </c>
      <c r="S5175" s="26">
        <f t="shared" si="632"/>
        <v>157</v>
      </c>
      <c r="T5175" s="26">
        <f t="shared" si="632"/>
        <v>123</v>
      </c>
      <c r="U5175" s="26">
        <f t="shared" si="632"/>
        <v>128</v>
      </c>
      <c r="V5175" s="26">
        <f t="shared" si="632"/>
        <v>138</v>
      </c>
      <c r="W5175" s="28">
        <f t="shared" si="632"/>
        <v>1580</v>
      </c>
    </row>
    <row r="5176" spans="1:23" outlineLevel="2" x14ac:dyDescent="0.25">
      <c r="A5176" s="20" t="s">
        <v>1723</v>
      </c>
      <c r="B5176" s="20">
        <v>542</v>
      </c>
      <c r="C5176" s="20" t="s">
        <v>219</v>
      </c>
      <c r="D5176" s="20">
        <v>1672</v>
      </c>
      <c r="E5176" s="20" t="s">
        <v>94</v>
      </c>
      <c r="F5176" s="20">
        <v>1673</v>
      </c>
      <c r="G5176" s="20" t="s">
        <v>94</v>
      </c>
      <c r="Q5176" s="23">
        <v>2</v>
      </c>
      <c r="S5176" s="23">
        <v>2</v>
      </c>
      <c r="T5176" s="23">
        <v>1</v>
      </c>
      <c r="W5176" s="28">
        <f t="shared" si="631"/>
        <v>5</v>
      </c>
    </row>
    <row r="5177" spans="1:23" outlineLevel="2" x14ac:dyDescent="0.25">
      <c r="A5177" s="20" t="s">
        <v>1723</v>
      </c>
      <c r="B5177" s="20">
        <v>542</v>
      </c>
      <c r="C5177" s="20" t="s">
        <v>219</v>
      </c>
      <c r="D5177" s="20">
        <v>1739</v>
      </c>
      <c r="E5177" s="20" t="s">
        <v>96</v>
      </c>
      <c r="F5177" s="20">
        <v>1715</v>
      </c>
      <c r="G5177" s="20" t="s">
        <v>96</v>
      </c>
      <c r="S5177" s="23">
        <v>1</v>
      </c>
      <c r="U5177" s="23">
        <v>1</v>
      </c>
      <c r="V5177" s="23">
        <v>1</v>
      </c>
      <c r="W5177" s="28">
        <f t="shared" si="631"/>
        <v>3</v>
      </c>
    </row>
    <row r="5178" spans="1:23" outlineLevel="2" x14ac:dyDescent="0.25">
      <c r="A5178" s="20" t="s">
        <v>1723</v>
      </c>
      <c r="B5178" s="20">
        <v>542</v>
      </c>
      <c r="C5178" s="20" t="s">
        <v>219</v>
      </c>
      <c r="D5178" s="20">
        <v>1067</v>
      </c>
      <c r="E5178" s="20" t="s">
        <v>97</v>
      </c>
      <c r="F5178" s="20">
        <v>1068</v>
      </c>
      <c r="G5178" s="20" t="s">
        <v>97</v>
      </c>
      <c r="S5178" s="23">
        <v>2</v>
      </c>
      <c r="T5178" s="23">
        <v>1</v>
      </c>
      <c r="W5178" s="28">
        <f t="shared" si="631"/>
        <v>3</v>
      </c>
    </row>
    <row r="5179" spans="1:23" outlineLevel="2" x14ac:dyDescent="0.25">
      <c r="A5179" s="20" t="s">
        <v>1723</v>
      </c>
      <c r="B5179" s="20">
        <v>542</v>
      </c>
      <c r="C5179" s="20" t="s">
        <v>219</v>
      </c>
      <c r="D5179" s="20">
        <v>743</v>
      </c>
      <c r="E5179" s="20" t="s">
        <v>152</v>
      </c>
      <c r="F5179" s="20">
        <v>748</v>
      </c>
      <c r="G5179" s="20" t="s">
        <v>616</v>
      </c>
      <c r="S5179" s="23">
        <v>1</v>
      </c>
      <c r="T5179" s="23">
        <v>1</v>
      </c>
      <c r="W5179" s="28">
        <f t="shared" si="631"/>
        <v>2</v>
      </c>
    </row>
    <row r="5180" spans="1:23" outlineLevel="2" x14ac:dyDescent="0.25">
      <c r="A5180" s="20" t="s">
        <v>1723</v>
      </c>
      <c r="B5180" s="20">
        <v>542</v>
      </c>
      <c r="C5180" s="20" t="s">
        <v>219</v>
      </c>
      <c r="D5180" s="20">
        <v>1231</v>
      </c>
      <c r="E5180" s="20" t="s">
        <v>254</v>
      </c>
      <c r="F5180" s="20">
        <v>1232</v>
      </c>
      <c r="G5180" s="20" t="s">
        <v>254</v>
      </c>
      <c r="V5180" s="23">
        <v>1</v>
      </c>
      <c r="W5180" s="28">
        <f t="shared" si="631"/>
        <v>1</v>
      </c>
    </row>
    <row r="5181" spans="1:23" outlineLevel="2" x14ac:dyDescent="0.25">
      <c r="A5181" s="20" t="s">
        <v>1723</v>
      </c>
      <c r="B5181" s="20">
        <v>542</v>
      </c>
      <c r="C5181" s="20" t="s">
        <v>219</v>
      </c>
      <c r="D5181" s="20">
        <v>542</v>
      </c>
      <c r="E5181" s="20" t="s">
        <v>219</v>
      </c>
      <c r="F5181" s="20">
        <v>546</v>
      </c>
      <c r="G5181" s="20" t="s">
        <v>835</v>
      </c>
      <c r="L5181" s="23">
        <v>55</v>
      </c>
      <c r="M5181" s="23">
        <v>126</v>
      </c>
      <c r="N5181" s="23">
        <v>130</v>
      </c>
      <c r="W5181" s="28">
        <f t="shared" si="631"/>
        <v>311</v>
      </c>
    </row>
    <row r="5182" spans="1:23" outlineLevel="2" x14ac:dyDescent="0.25">
      <c r="A5182" s="20" t="s">
        <v>1723</v>
      </c>
      <c r="B5182" s="20">
        <v>542</v>
      </c>
      <c r="C5182" s="20" t="s">
        <v>219</v>
      </c>
      <c r="D5182" s="20">
        <v>542</v>
      </c>
      <c r="E5182" s="20" t="s">
        <v>219</v>
      </c>
      <c r="F5182" s="20">
        <v>543</v>
      </c>
      <c r="G5182" s="20" t="s">
        <v>836</v>
      </c>
      <c r="J5182" s="23">
        <v>112</v>
      </c>
      <c r="K5182" s="23">
        <v>105</v>
      </c>
      <c r="L5182" s="23">
        <v>77</v>
      </c>
      <c r="W5182" s="28">
        <f t="shared" si="631"/>
        <v>294</v>
      </c>
    </row>
    <row r="5183" spans="1:23" outlineLevel="2" x14ac:dyDescent="0.25">
      <c r="A5183" s="20" t="s">
        <v>1723</v>
      </c>
      <c r="B5183" s="20">
        <v>542</v>
      </c>
      <c r="C5183" s="20" t="s">
        <v>219</v>
      </c>
      <c r="D5183" s="20">
        <v>542</v>
      </c>
      <c r="E5183" s="20" t="s">
        <v>219</v>
      </c>
      <c r="F5183" s="20">
        <v>545</v>
      </c>
      <c r="G5183" s="20" t="s">
        <v>837</v>
      </c>
      <c r="S5183" s="23">
        <v>151</v>
      </c>
      <c r="T5183" s="23">
        <v>157</v>
      </c>
      <c r="U5183" s="23">
        <v>149</v>
      </c>
      <c r="V5183" s="23">
        <v>157</v>
      </c>
      <c r="W5183" s="28">
        <f t="shared" si="631"/>
        <v>614</v>
      </c>
    </row>
    <row r="5184" spans="1:23" outlineLevel="2" x14ac:dyDescent="0.25">
      <c r="A5184" s="20" t="s">
        <v>1723</v>
      </c>
      <c r="B5184" s="20">
        <v>542</v>
      </c>
      <c r="C5184" s="20" t="s">
        <v>219</v>
      </c>
      <c r="D5184" s="20">
        <v>542</v>
      </c>
      <c r="E5184" s="20" t="s">
        <v>219</v>
      </c>
      <c r="F5184" s="20">
        <v>544</v>
      </c>
      <c r="G5184" s="20" t="s">
        <v>838</v>
      </c>
      <c r="O5184" s="23">
        <v>131</v>
      </c>
      <c r="P5184" s="23">
        <v>140</v>
      </c>
      <c r="Q5184" s="23">
        <v>132</v>
      </c>
      <c r="R5184" s="23">
        <v>119</v>
      </c>
      <c r="W5184" s="28">
        <f t="shared" si="631"/>
        <v>522</v>
      </c>
    </row>
    <row r="5185" spans="1:23" outlineLevel="1" x14ac:dyDescent="0.25">
      <c r="A5185" s="24" t="s">
        <v>2281</v>
      </c>
      <c r="B5185" s="25"/>
      <c r="C5185" s="25"/>
      <c r="D5185" s="25"/>
      <c r="E5185" s="25"/>
      <c r="F5185" s="25"/>
      <c r="G5185" s="25"/>
      <c r="H5185" s="26">
        <f t="shared" ref="H5185:W5185" si="633">SUBTOTAL(9,H5176:H5184)</f>
        <v>0</v>
      </c>
      <c r="I5185" s="26">
        <f t="shared" si="633"/>
        <v>0</v>
      </c>
      <c r="J5185" s="26">
        <f t="shared" si="633"/>
        <v>112</v>
      </c>
      <c r="K5185" s="26">
        <f t="shared" si="633"/>
        <v>105</v>
      </c>
      <c r="L5185" s="26">
        <f t="shared" si="633"/>
        <v>132</v>
      </c>
      <c r="M5185" s="26">
        <f t="shared" si="633"/>
        <v>126</v>
      </c>
      <c r="N5185" s="26">
        <f t="shared" si="633"/>
        <v>130</v>
      </c>
      <c r="O5185" s="26">
        <f t="shared" si="633"/>
        <v>131</v>
      </c>
      <c r="P5185" s="26">
        <f t="shared" si="633"/>
        <v>140</v>
      </c>
      <c r="Q5185" s="26">
        <f t="shared" si="633"/>
        <v>134</v>
      </c>
      <c r="R5185" s="26">
        <f t="shared" si="633"/>
        <v>119</v>
      </c>
      <c r="S5185" s="26">
        <f t="shared" si="633"/>
        <v>157</v>
      </c>
      <c r="T5185" s="26">
        <f t="shared" si="633"/>
        <v>160</v>
      </c>
      <c r="U5185" s="26">
        <f t="shared" si="633"/>
        <v>150</v>
      </c>
      <c r="V5185" s="26">
        <f t="shared" si="633"/>
        <v>159</v>
      </c>
      <c r="W5185" s="28">
        <f t="shared" si="633"/>
        <v>1755</v>
      </c>
    </row>
    <row r="5186" spans="1:23" outlineLevel="1" x14ac:dyDescent="0.25">
      <c r="A5186" s="21" t="s">
        <v>1165</v>
      </c>
      <c r="B5186" s="21"/>
      <c r="C5186" s="21"/>
      <c r="D5186" s="21"/>
      <c r="E5186" s="21"/>
      <c r="F5186" s="21"/>
      <c r="G5186" s="21"/>
      <c r="H5186" s="22">
        <f t="shared" ref="H5186:K5186" si="634">SUBTOTAL(9,H2:H5185)</f>
        <v>5153</v>
      </c>
      <c r="I5186" s="22">
        <f t="shared" si="634"/>
        <v>277</v>
      </c>
      <c r="J5186" s="22">
        <f t="shared" si="634"/>
        <v>12881</v>
      </c>
      <c r="K5186" s="22">
        <f t="shared" si="634"/>
        <v>13101</v>
      </c>
      <c r="L5186" s="22">
        <f>SUBTOTAL(9,L2:L5185)</f>
        <v>13204</v>
      </c>
      <c r="M5186" s="22">
        <f t="shared" ref="M5186:V5186" si="635">SUBTOTAL(9,M2:M5185)</f>
        <v>13554</v>
      </c>
      <c r="N5186" s="22">
        <f t="shared" si="635"/>
        <v>13356</v>
      </c>
      <c r="O5186" s="22">
        <f t="shared" si="635"/>
        <v>13608</v>
      </c>
      <c r="P5186" s="22">
        <f t="shared" si="635"/>
        <v>13589</v>
      </c>
      <c r="Q5186" s="22">
        <f t="shared" si="635"/>
        <v>13585</v>
      </c>
      <c r="R5186" s="22">
        <f t="shared" si="635"/>
        <v>13676</v>
      </c>
      <c r="S5186" s="22">
        <f t="shared" si="635"/>
        <v>14400</v>
      </c>
      <c r="T5186" s="22">
        <f t="shared" si="635"/>
        <v>14273</v>
      </c>
      <c r="U5186" s="22">
        <f t="shared" si="635"/>
        <v>14286</v>
      </c>
      <c r="V5186" s="22">
        <f t="shared" si="635"/>
        <v>14366</v>
      </c>
      <c r="W5186" s="22">
        <f>SUBTOTAL(9,W2:W5185)</f>
        <v>183309</v>
      </c>
    </row>
    <row r="5187" spans="1:23" outlineLevel="1" x14ac:dyDescent="0.25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  <c r="V5187"/>
      <c r="W5187" s="11"/>
    </row>
    <row r="5188" spans="1:23" x14ac:dyDescent="0.25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  <c r="V5188"/>
      <c r="W5188" s="11"/>
    </row>
    <row r="5189" spans="1:23" x14ac:dyDescent="0.25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  <c r="V5189"/>
      <c r="W5189" s="11"/>
    </row>
    <row r="5190" spans="1:23" x14ac:dyDescent="0.25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  <c r="V5190"/>
      <c r="W5190" s="11"/>
    </row>
    <row r="5191" spans="1:23" x14ac:dyDescent="0.25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  <c r="V5191"/>
      <c r="W5191" s="11"/>
    </row>
    <row r="5192" spans="1:23" x14ac:dyDescent="0.25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 s="11"/>
    </row>
    <row r="5193" spans="1:23" x14ac:dyDescent="0.25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 s="11"/>
    </row>
    <row r="5194" spans="1:23" x14ac:dyDescent="0.25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  <c r="V5194"/>
      <c r="W5194" s="11"/>
    </row>
    <row r="5195" spans="1:23" x14ac:dyDescent="0.25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  <c r="V5195"/>
      <c r="W5195" s="11"/>
    </row>
    <row r="5196" spans="1:23" x14ac:dyDescent="0.25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  <c r="V5196"/>
      <c r="W5196" s="11"/>
    </row>
    <row r="5197" spans="1:23" x14ac:dyDescent="0.25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  <c r="V5197"/>
      <c r="W5197" s="11"/>
    </row>
    <row r="5198" spans="1:23" x14ac:dyDescent="0.25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 s="11"/>
    </row>
    <row r="5199" spans="1:23" x14ac:dyDescent="0.25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 s="11"/>
    </row>
    <row r="5200" spans="1:23" x14ac:dyDescent="0.25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  <c r="V5200"/>
      <c r="W5200" s="11"/>
    </row>
    <row r="5201" spans="1:23" x14ac:dyDescent="0.25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  <c r="V5201"/>
      <c r="W5201" s="11"/>
    </row>
    <row r="5202" spans="1:23" x14ac:dyDescent="0.25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  <c r="V5202"/>
      <c r="W5202" s="11"/>
    </row>
    <row r="5203" spans="1:23" x14ac:dyDescent="0.25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  <c r="V5203"/>
      <c r="W5203" s="11"/>
    </row>
    <row r="5204" spans="1:23" x14ac:dyDescent="0.25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  <c r="V5204"/>
      <c r="W5204" s="11"/>
    </row>
    <row r="5205" spans="1:23" x14ac:dyDescent="0.25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  <c r="V5205"/>
      <c r="W5205" s="11"/>
    </row>
    <row r="5206" spans="1:23" x14ac:dyDescent="0.25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  <c r="V5206"/>
      <c r="W5206" s="11"/>
    </row>
    <row r="5207" spans="1:23" x14ac:dyDescent="0.25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  <c r="V5207"/>
      <c r="W5207" s="11"/>
    </row>
    <row r="5208" spans="1:23" x14ac:dyDescent="0.25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  <c r="V5208"/>
      <c r="W5208" s="11"/>
    </row>
    <row r="5209" spans="1:23" x14ac:dyDescent="0.25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 s="11"/>
    </row>
    <row r="5210" spans="1:23" x14ac:dyDescent="0.25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 s="11"/>
    </row>
    <row r="5211" spans="1:23" x14ac:dyDescent="0.25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  <c r="V5211"/>
      <c r="W5211" s="11"/>
    </row>
    <row r="5212" spans="1:23" x14ac:dyDescent="0.25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  <c r="V5212"/>
      <c r="W5212" s="11"/>
    </row>
    <row r="5213" spans="1:23" x14ac:dyDescent="0.25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  <c r="V5213"/>
      <c r="W5213" s="11"/>
    </row>
    <row r="5214" spans="1:23" x14ac:dyDescent="0.25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  <c r="V5214"/>
      <c r="W5214" s="11"/>
    </row>
    <row r="5215" spans="1:23" x14ac:dyDescent="0.25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  <c r="V5215"/>
      <c r="W5215" s="11"/>
    </row>
    <row r="5216" spans="1:23" x14ac:dyDescent="0.25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  <c r="V5216"/>
      <c r="W5216" s="11"/>
    </row>
    <row r="5217" spans="1:23" x14ac:dyDescent="0.25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  <c r="V5217"/>
      <c r="W5217" s="11"/>
    </row>
    <row r="5218" spans="1:23" x14ac:dyDescent="0.25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  <c r="V5218"/>
      <c r="W5218" s="11"/>
    </row>
    <row r="5219" spans="1:23" x14ac:dyDescent="0.25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  <c r="V5219"/>
      <c r="W5219" s="11"/>
    </row>
    <row r="5220" spans="1:23" x14ac:dyDescent="0.25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  <c r="V5220"/>
      <c r="W5220" s="11"/>
    </row>
    <row r="5221" spans="1:23" x14ac:dyDescent="0.25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  <c r="V5221"/>
      <c r="W5221" s="11"/>
    </row>
    <row r="5222" spans="1:23" x14ac:dyDescent="0.25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  <c r="V5222"/>
      <c r="W5222" s="11"/>
    </row>
    <row r="5223" spans="1:23" x14ac:dyDescent="0.25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 s="11"/>
    </row>
    <row r="5224" spans="1:23" x14ac:dyDescent="0.25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  <c r="V5224"/>
      <c r="W5224" s="11"/>
    </row>
    <row r="5225" spans="1:23" x14ac:dyDescent="0.25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  <c r="V5225"/>
      <c r="W5225" s="11"/>
    </row>
    <row r="5226" spans="1:23" x14ac:dyDescent="0.25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  <c r="V5226"/>
      <c r="W5226" s="11"/>
    </row>
    <row r="5227" spans="1:23" x14ac:dyDescent="0.25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  <c r="V5227"/>
      <c r="W5227" s="11"/>
    </row>
    <row r="5228" spans="1:23" x14ac:dyDescent="0.25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  <c r="V5228"/>
      <c r="W5228" s="11"/>
    </row>
    <row r="5229" spans="1:23" x14ac:dyDescent="0.25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  <c r="V5229"/>
      <c r="W5229" s="11"/>
    </row>
    <row r="5230" spans="1:23" x14ac:dyDescent="0.25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  <c r="V5230"/>
      <c r="W5230" s="11"/>
    </row>
    <row r="5231" spans="1:23" x14ac:dyDescent="0.25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  <c r="V5231"/>
      <c r="W5231" s="11"/>
    </row>
    <row r="5232" spans="1:23" x14ac:dyDescent="0.25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  <c r="V5232"/>
      <c r="W5232" s="11"/>
    </row>
    <row r="5233" spans="1:23" x14ac:dyDescent="0.25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  <c r="V5233"/>
      <c r="W5233" s="11"/>
    </row>
    <row r="5234" spans="1:23" x14ac:dyDescent="0.25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  <c r="V5234"/>
      <c r="W5234" s="11"/>
    </row>
    <row r="5235" spans="1:23" x14ac:dyDescent="0.25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  <c r="V5235"/>
      <c r="W5235" s="11"/>
    </row>
    <row r="5236" spans="1:23" x14ac:dyDescent="0.25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  <c r="V5236"/>
      <c r="W5236" s="11"/>
    </row>
    <row r="5237" spans="1:23" x14ac:dyDescent="0.25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  <c r="V5237"/>
      <c r="W5237" s="11"/>
    </row>
    <row r="5238" spans="1:23" x14ac:dyDescent="0.25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  <c r="V5238"/>
      <c r="W5238" s="11"/>
    </row>
    <row r="5239" spans="1:23" x14ac:dyDescent="0.25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  <c r="U5239"/>
      <c r="V5239"/>
      <c r="W5239" s="11"/>
    </row>
    <row r="5240" spans="1:23" x14ac:dyDescent="0.25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  <c r="V5240"/>
      <c r="W5240" s="11"/>
    </row>
    <row r="5241" spans="1:23" x14ac:dyDescent="0.25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  <c r="V5241"/>
      <c r="W5241" s="11"/>
    </row>
    <row r="5242" spans="1:23" x14ac:dyDescent="0.25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  <c r="V5242"/>
      <c r="W5242" s="11"/>
    </row>
    <row r="5243" spans="1:23" x14ac:dyDescent="0.25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  <c r="V5243"/>
      <c r="W5243" s="11"/>
    </row>
    <row r="5244" spans="1:23" x14ac:dyDescent="0.25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  <c r="V5244"/>
      <c r="W5244" s="11"/>
    </row>
    <row r="5245" spans="1:23" x14ac:dyDescent="0.25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  <c r="U5245"/>
      <c r="V5245"/>
      <c r="W5245" s="11"/>
    </row>
    <row r="5246" spans="1:23" x14ac:dyDescent="0.25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  <c r="V5246"/>
      <c r="W5246" s="11"/>
    </row>
    <row r="5247" spans="1:23" x14ac:dyDescent="0.25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  <c r="V5247"/>
      <c r="W5247" s="11"/>
    </row>
    <row r="5248" spans="1:23" x14ac:dyDescent="0.25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  <c r="V5248"/>
      <c r="W5248" s="11"/>
    </row>
    <row r="5249" spans="1:23" x14ac:dyDescent="0.25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  <c r="V5249"/>
      <c r="W5249" s="11"/>
    </row>
    <row r="5250" spans="1:23" x14ac:dyDescent="0.25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 s="11"/>
    </row>
    <row r="5251" spans="1:23" x14ac:dyDescent="0.25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  <c r="V5251"/>
      <c r="W5251" s="11"/>
    </row>
    <row r="5252" spans="1:23" x14ac:dyDescent="0.25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  <c r="V5252"/>
      <c r="W5252" s="11"/>
    </row>
    <row r="5253" spans="1:23" x14ac:dyDescent="0.25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  <c r="V5253"/>
      <c r="W5253" s="11"/>
    </row>
    <row r="5254" spans="1:23" x14ac:dyDescent="0.25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  <c r="V5254"/>
      <c r="W5254" s="11"/>
    </row>
    <row r="5255" spans="1:23" x14ac:dyDescent="0.25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  <c r="V5255"/>
      <c r="W5255" s="11"/>
    </row>
    <row r="5256" spans="1:23" x14ac:dyDescent="0.25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  <c r="V5256"/>
      <c r="W5256" s="11"/>
    </row>
    <row r="5257" spans="1:23" x14ac:dyDescent="0.25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  <c r="V5257"/>
      <c r="W5257" s="11"/>
    </row>
    <row r="5258" spans="1:23" x14ac:dyDescent="0.25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  <c r="V5258"/>
      <c r="W5258" s="11"/>
    </row>
    <row r="5259" spans="1:23" x14ac:dyDescent="0.25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  <c r="V5259"/>
      <c r="W5259" s="11"/>
    </row>
    <row r="5260" spans="1:23" x14ac:dyDescent="0.25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  <c r="V5260"/>
      <c r="W5260" s="11"/>
    </row>
    <row r="5261" spans="1:23" x14ac:dyDescent="0.25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 s="11"/>
    </row>
    <row r="5262" spans="1:23" x14ac:dyDescent="0.25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 s="11"/>
    </row>
    <row r="5263" spans="1:23" x14ac:dyDescent="0.25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 s="11"/>
    </row>
    <row r="5264" spans="1:23" x14ac:dyDescent="0.25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 s="11"/>
    </row>
    <row r="5265" spans="1:23" x14ac:dyDescent="0.25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 s="11"/>
    </row>
    <row r="5266" spans="1:23" x14ac:dyDescent="0.25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 s="11"/>
    </row>
    <row r="5267" spans="1:23" x14ac:dyDescent="0.25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  <c r="V5267"/>
      <c r="W5267" s="11"/>
    </row>
    <row r="5268" spans="1:23" x14ac:dyDescent="0.25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  <c r="V5268"/>
      <c r="W5268" s="11"/>
    </row>
    <row r="5269" spans="1:23" x14ac:dyDescent="0.25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 s="11"/>
    </row>
    <row r="5270" spans="1:23" x14ac:dyDescent="0.25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  <c r="V5270"/>
      <c r="W5270" s="11"/>
    </row>
    <row r="5271" spans="1:23" x14ac:dyDescent="0.25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  <c r="V5271"/>
      <c r="W5271" s="11"/>
    </row>
    <row r="5272" spans="1:23" x14ac:dyDescent="0.25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  <c r="V5272"/>
      <c r="W5272" s="11"/>
    </row>
    <row r="5273" spans="1:23" x14ac:dyDescent="0.25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  <c r="V5273"/>
      <c r="W5273" s="11"/>
    </row>
    <row r="5274" spans="1:23" x14ac:dyDescent="0.25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  <c r="V5274"/>
      <c r="W5274" s="11"/>
    </row>
    <row r="5275" spans="1:23" x14ac:dyDescent="0.25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 s="11"/>
    </row>
    <row r="5276" spans="1:23" x14ac:dyDescent="0.25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  <c r="V5276"/>
      <c r="W5276" s="11"/>
    </row>
    <row r="5277" spans="1:23" x14ac:dyDescent="0.25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  <c r="V5277"/>
      <c r="W5277" s="11"/>
    </row>
    <row r="5278" spans="1:23" x14ac:dyDescent="0.25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  <c r="V5278"/>
      <c r="W5278" s="11"/>
    </row>
    <row r="5279" spans="1:23" x14ac:dyDescent="0.25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  <c r="U5279"/>
      <c r="V5279"/>
      <c r="W5279" s="11"/>
    </row>
    <row r="5280" spans="1:23" x14ac:dyDescent="0.25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  <c r="U5280"/>
      <c r="V5280"/>
      <c r="W5280" s="11"/>
    </row>
    <row r="5281" spans="1:23" x14ac:dyDescent="0.25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  <c r="V5281"/>
      <c r="W5281" s="11"/>
    </row>
    <row r="5282" spans="1:23" x14ac:dyDescent="0.25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  <c r="V5282"/>
      <c r="W5282" s="11"/>
    </row>
    <row r="5283" spans="1:23" x14ac:dyDescent="0.25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  <c r="U5283"/>
      <c r="V5283"/>
      <c r="W5283" s="11"/>
    </row>
    <row r="5284" spans="1:23" x14ac:dyDescent="0.25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  <c r="U5284"/>
      <c r="V5284"/>
      <c r="W5284" s="11"/>
    </row>
    <row r="5285" spans="1:23" x14ac:dyDescent="0.25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  <c r="V5285"/>
      <c r="W5285" s="11"/>
    </row>
    <row r="5286" spans="1:23" x14ac:dyDescent="0.25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  <c r="V5286"/>
      <c r="W5286" s="11"/>
    </row>
    <row r="5287" spans="1:23" x14ac:dyDescent="0.25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  <c r="V5287"/>
      <c r="W5287" s="11"/>
    </row>
    <row r="5288" spans="1:23" x14ac:dyDescent="0.25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  <c r="V5288"/>
      <c r="W5288" s="11"/>
    </row>
    <row r="5289" spans="1:23" x14ac:dyDescent="0.25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  <c r="U5289"/>
      <c r="V5289"/>
      <c r="W5289" s="11"/>
    </row>
    <row r="5290" spans="1:23" x14ac:dyDescent="0.25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  <c r="U5290"/>
      <c r="V5290"/>
      <c r="W5290" s="11"/>
    </row>
    <row r="5291" spans="1:23" x14ac:dyDescent="0.25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  <c r="U5291"/>
      <c r="V5291"/>
      <c r="W5291" s="11"/>
    </row>
    <row r="5292" spans="1:23" x14ac:dyDescent="0.25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  <c r="U5292"/>
      <c r="V5292"/>
      <c r="W5292" s="11"/>
    </row>
    <row r="5293" spans="1:23" x14ac:dyDescent="0.25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  <c r="U5293"/>
      <c r="V5293"/>
      <c r="W5293" s="11"/>
    </row>
    <row r="5294" spans="1:23" x14ac:dyDescent="0.25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  <c r="V5294"/>
      <c r="W5294" s="11"/>
    </row>
    <row r="5295" spans="1:23" x14ac:dyDescent="0.25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  <c r="V5295"/>
      <c r="W5295" s="11"/>
    </row>
    <row r="5296" spans="1:23" x14ac:dyDescent="0.25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  <c r="V5296"/>
      <c r="W5296" s="11"/>
    </row>
    <row r="5297" spans="1:23" x14ac:dyDescent="0.25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  <c r="V5297"/>
      <c r="W5297" s="11"/>
    </row>
    <row r="5298" spans="1:23" x14ac:dyDescent="0.25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  <c r="V5298"/>
      <c r="W5298" s="11"/>
    </row>
    <row r="5299" spans="1:23" x14ac:dyDescent="0.25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  <c r="U5299"/>
      <c r="V5299"/>
      <c r="W5299" s="11"/>
    </row>
    <row r="5300" spans="1:23" x14ac:dyDescent="0.25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  <c r="U5300"/>
      <c r="V5300"/>
      <c r="W5300" s="11"/>
    </row>
    <row r="5301" spans="1:23" x14ac:dyDescent="0.25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  <c r="U5301"/>
      <c r="V5301"/>
      <c r="W5301" s="11"/>
    </row>
    <row r="5302" spans="1:23" x14ac:dyDescent="0.25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  <c r="U5302"/>
      <c r="V5302"/>
      <c r="W5302" s="11"/>
    </row>
    <row r="5303" spans="1:23" x14ac:dyDescent="0.25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  <c r="V5303"/>
      <c r="W5303" s="11"/>
    </row>
    <row r="5304" spans="1:23" x14ac:dyDescent="0.25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  <c r="V5304"/>
      <c r="W5304" s="11"/>
    </row>
    <row r="5305" spans="1:23" x14ac:dyDescent="0.25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  <c r="V5305"/>
      <c r="W5305" s="11"/>
    </row>
    <row r="5306" spans="1:23" x14ac:dyDescent="0.25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  <c r="U5306"/>
      <c r="V5306"/>
      <c r="W5306" s="11"/>
    </row>
    <row r="5307" spans="1:23" x14ac:dyDescent="0.25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  <c r="V5307"/>
      <c r="W5307" s="11"/>
    </row>
    <row r="5308" spans="1:23" x14ac:dyDescent="0.25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  <c r="V5308"/>
      <c r="W5308" s="11"/>
    </row>
    <row r="5309" spans="1:23" x14ac:dyDescent="0.25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  <c r="V5309"/>
      <c r="W5309" s="11"/>
    </row>
    <row r="5310" spans="1:23" x14ac:dyDescent="0.25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  <c r="U5310"/>
      <c r="V5310"/>
      <c r="W5310" s="11"/>
    </row>
    <row r="5311" spans="1:23" x14ac:dyDescent="0.25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  <c r="U5311"/>
      <c r="V5311"/>
      <c r="W5311" s="11"/>
    </row>
    <row r="5312" spans="1:23" x14ac:dyDescent="0.25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  <c r="U5312"/>
      <c r="V5312"/>
      <c r="W5312" s="11"/>
    </row>
    <row r="5313" spans="1:23" x14ac:dyDescent="0.25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  <c r="U5313"/>
      <c r="V5313"/>
      <c r="W5313" s="11"/>
    </row>
    <row r="5314" spans="1:23" x14ac:dyDescent="0.25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  <c r="U5314"/>
      <c r="V5314"/>
      <c r="W5314" s="11"/>
    </row>
    <row r="5315" spans="1:23" x14ac:dyDescent="0.25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  <c r="U5315"/>
      <c r="V5315"/>
      <c r="W5315" s="11"/>
    </row>
    <row r="5316" spans="1:23" x14ac:dyDescent="0.25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  <c r="U5316"/>
      <c r="V5316"/>
      <c r="W5316" s="11"/>
    </row>
    <row r="5317" spans="1:23" x14ac:dyDescent="0.25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  <c r="V5317"/>
      <c r="W5317" s="11"/>
    </row>
    <row r="5318" spans="1:23" x14ac:dyDescent="0.25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  <c r="V5318"/>
      <c r="W5318" s="11"/>
    </row>
    <row r="5319" spans="1:23" x14ac:dyDescent="0.25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  <c r="U5319"/>
      <c r="V5319"/>
      <c r="W5319" s="11"/>
    </row>
    <row r="5320" spans="1:23" x14ac:dyDescent="0.25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  <c r="U5320"/>
      <c r="V5320"/>
      <c r="W5320" s="11"/>
    </row>
    <row r="5321" spans="1:23" x14ac:dyDescent="0.25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  <c r="V5321"/>
      <c r="W5321" s="11"/>
    </row>
    <row r="5322" spans="1:23" x14ac:dyDescent="0.25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  <c r="V5322"/>
      <c r="W5322" s="11"/>
    </row>
    <row r="5323" spans="1:23" x14ac:dyDescent="0.25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  <c r="U5323"/>
      <c r="V5323"/>
      <c r="W5323" s="11"/>
    </row>
    <row r="5324" spans="1:23" x14ac:dyDescent="0.25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  <c r="U5324"/>
      <c r="V5324"/>
      <c r="W5324" s="11"/>
    </row>
    <row r="5325" spans="1:23" x14ac:dyDescent="0.25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  <c r="V5325"/>
      <c r="W5325" s="11"/>
    </row>
    <row r="5326" spans="1:23" x14ac:dyDescent="0.25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  <c r="V5326"/>
      <c r="W5326" s="11"/>
    </row>
    <row r="5327" spans="1:23" x14ac:dyDescent="0.25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  <c r="V5327"/>
      <c r="W5327" s="11"/>
    </row>
    <row r="5328" spans="1:23" x14ac:dyDescent="0.25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  <c r="V5328"/>
      <c r="W5328" s="11"/>
    </row>
    <row r="5329" spans="1:23" x14ac:dyDescent="0.25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  <c r="V5329"/>
      <c r="W5329" s="11"/>
    </row>
    <row r="5330" spans="1:23" x14ac:dyDescent="0.25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  <c r="V5330"/>
      <c r="W5330" s="11"/>
    </row>
    <row r="5331" spans="1:23" x14ac:dyDescent="0.25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  <c r="V5331"/>
      <c r="W5331" s="11"/>
    </row>
    <row r="5332" spans="1:23" x14ac:dyDescent="0.25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  <c r="V5332"/>
      <c r="W5332" s="11"/>
    </row>
    <row r="5333" spans="1:23" x14ac:dyDescent="0.25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  <c r="V5333"/>
      <c r="W5333" s="11"/>
    </row>
    <row r="5334" spans="1:23" x14ac:dyDescent="0.25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  <c r="V5334"/>
      <c r="W5334" s="11"/>
    </row>
    <row r="5335" spans="1:23" x14ac:dyDescent="0.25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  <c r="V5335"/>
      <c r="W5335" s="11"/>
    </row>
    <row r="5336" spans="1:23" x14ac:dyDescent="0.25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  <c r="V5336"/>
      <c r="W5336" s="11"/>
    </row>
    <row r="5337" spans="1:23" x14ac:dyDescent="0.25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 s="11"/>
    </row>
    <row r="5338" spans="1:23" x14ac:dyDescent="0.25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 s="11"/>
    </row>
    <row r="5339" spans="1:23" x14ac:dyDescent="0.25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 s="11"/>
    </row>
    <row r="5340" spans="1:23" x14ac:dyDescent="0.25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 s="11"/>
    </row>
    <row r="5341" spans="1:23" x14ac:dyDescent="0.25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 s="11"/>
    </row>
    <row r="5342" spans="1:23" x14ac:dyDescent="0.25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 s="11"/>
    </row>
    <row r="5343" spans="1:23" x14ac:dyDescent="0.25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 s="11"/>
    </row>
    <row r="5344" spans="1:23" x14ac:dyDescent="0.25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 s="11"/>
    </row>
    <row r="5345" spans="1:23" x14ac:dyDescent="0.25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 s="11"/>
    </row>
    <row r="5346" spans="1:23" x14ac:dyDescent="0.25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  <c r="V5346"/>
      <c r="W5346" s="11"/>
    </row>
    <row r="5347" spans="1:23" x14ac:dyDescent="0.25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  <c r="V5347"/>
      <c r="W5347" s="11"/>
    </row>
    <row r="5348" spans="1:23" x14ac:dyDescent="0.25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  <c r="V5348"/>
      <c r="W5348" s="11"/>
    </row>
    <row r="5349" spans="1:23" x14ac:dyDescent="0.25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  <c r="V5349"/>
      <c r="W5349" s="11"/>
    </row>
    <row r="5350" spans="1:23" x14ac:dyDescent="0.25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 s="11"/>
    </row>
    <row r="5351" spans="1:23" x14ac:dyDescent="0.25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 s="11"/>
    </row>
    <row r="5352" spans="1:23" x14ac:dyDescent="0.25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  <c r="V5352"/>
      <c r="W5352" s="11"/>
    </row>
    <row r="5353" spans="1:23" x14ac:dyDescent="0.25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  <c r="V5353"/>
      <c r="W5353" s="11"/>
    </row>
    <row r="5354" spans="1:23" x14ac:dyDescent="0.25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  <c r="V5354"/>
      <c r="W5354" s="11"/>
    </row>
    <row r="5355" spans="1:23" x14ac:dyDescent="0.25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  <c r="V5355"/>
      <c r="W5355" s="11"/>
    </row>
    <row r="5356" spans="1:23" x14ac:dyDescent="0.25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  <c r="V5356"/>
      <c r="W5356" s="11"/>
    </row>
    <row r="5357" spans="1:23" x14ac:dyDescent="0.25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  <c r="U5357"/>
      <c r="V5357"/>
      <c r="W5357" s="11"/>
    </row>
    <row r="5358" spans="1:23" x14ac:dyDescent="0.25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  <c r="U5358"/>
      <c r="V5358"/>
      <c r="W5358" s="11"/>
    </row>
    <row r="5359" spans="1:23" x14ac:dyDescent="0.25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  <c r="U5359"/>
      <c r="V5359"/>
      <c r="W5359" s="11"/>
    </row>
    <row r="5360" spans="1:23" x14ac:dyDescent="0.25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  <c r="U5360"/>
      <c r="V5360"/>
      <c r="W5360" s="11"/>
    </row>
    <row r="5361" spans="1:23" x14ac:dyDescent="0.25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  <c r="V5361"/>
      <c r="W5361" s="11"/>
    </row>
    <row r="5362" spans="1:23" x14ac:dyDescent="0.25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  <c r="V5362"/>
      <c r="W5362" s="11"/>
    </row>
    <row r="5363" spans="1:23" x14ac:dyDescent="0.25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  <c r="V5363"/>
      <c r="W5363" s="11"/>
    </row>
    <row r="5364" spans="1:23" x14ac:dyDescent="0.25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  <c r="V5364"/>
      <c r="W5364" s="11"/>
    </row>
    <row r="5365" spans="1:23" x14ac:dyDescent="0.25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  <c r="U5365"/>
      <c r="V5365"/>
      <c r="W5365" s="11"/>
    </row>
    <row r="5366" spans="1:23" x14ac:dyDescent="0.25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  <c r="U5366"/>
      <c r="V5366"/>
      <c r="W5366" s="11"/>
    </row>
    <row r="5367" spans="1:23" x14ac:dyDescent="0.25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  <c r="U5367"/>
      <c r="V5367"/>
      <c r="W5367" s="11"/>
    </row>
    <row r="5368" spans="1:23" x14ac:dyDescent="0.25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  <c r="U5368"/>
      <c r="V5368"/>
      <c r="W5368" s="11"/>
    </row>
    <row r="5369" spans="1:23" x14ac:dyDescent="0.25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  <c r="U5369"/>
      <c r="V5369"/>
      <c r="W5369" s="11"/>
    </row>
    <row r="5370" spans="1:23" x14ac:dyDescent="0.25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  <c r="U5370"/>
      <c r="V5370"/>
      <c r="W5370" s="11"/>
    </row>
    <row r="5371" spans="1:23" x14ac:dyDescent="0.25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  <c r="U5371"/>
      <c r="V5371"/>
      <c r="W5371" s="11"/>
    </row>
    <row r="5372" spans="1:23" x14ac:dyDescent="0.25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  <c r="V5372"/>
      <c r="W5372" s="11"/>
    </row>
    <row r="5373" spans="1:23" x14ac:dyDescent="0.25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  <c r="V5373"/>
      <c r="W5373" s="11"/>
    </row>
    <row r="5374" spans="1:23" x14ac:dyDescent="0.25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  <c r="U5374"/>
      <c r="V5374"/>
      <c r="W5374" s="11"/>
    </row>
    <row r="5375" spans="1:23" x14ac:dyDescent="0.25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  <c r="V5375"/>
      <c r="W5375" s="11"/>
    </row>
    <row r="5376" spans="1:23" x14ac:dyDescent="0.25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  <c r="V5376"/>
      <c r="W5376" s="11"/>
    </row>
    <row r="5377" spans="1:23" x14ac:dyDescent="0.25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  <c r="V5377"/>
      <c r="W5377" s="11"/>
    </row>
    <row r="5378" spans="1:23" x14ac:dyDescent="0.25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  <c r="U5378"/>
      <c r="V5378"/>
      <c r="W5378" s="11"/>
    </row>
    <row r="5379" spans="1:23" x14ac:dyDescent="0.25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  <c r="U5379"/>
      <c r="V5379"/>
      <c r="W5379" s="11"/>
    </row>
    <row r="5380" spans="1:23" x14ac:dyDescent="0.25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  <c r="U5380"/>
      <c r="V5380"/>
      <c r="W5380" s="11"/>
    </row>
    <row r="5381" spans="1:23" x14ac:dyDescent="0.25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  <c r="V5381"/>
      <c r="W5381" s="11"/>
    </row>
    <row r="5382" spans="1:23" x14ac:dyDescent="0.25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  <c r="V5382"/>
      <c r="W5382" s="11"/>
    </row>
    <row r="5383" spans="1:23" x14ac:dyDescent="0.25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  <c r="V5383"/>
      <c r="W5383" s="11"/>
    </row>
    <row r="5384" spans="1:23" x14ac:dyDescent="0.25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  <c r="V5384"/>
      <c r="W5384" s="11"/>
    </row>
    <row r="5385" spans="1:23" x14ac:dyDescent="0.25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  <c r="V5385"/>
      <c r="W5385" s="11"/>
    </row>
    <row r="5386" spans="1:23" x14ac:dyDescent="0.25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  <c r="V5386"/>
      <c r="W5386" s="11"/>
    </row>
    <row r="5387" spans="1:23" x14ac:dyDescent="0.25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  <c r="U5387"/>
      <c r="V5387"/>
      <c r="W5387" s="11"/>
    </row>
    <row r="5388" spans="1:23" x14ac:dyDescent="0.25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  <c r="U5388"/>
      <c r="V5388"/>
      <c r="W5388" s="11"/>
    </row>
    <row r="5389" spans="1:23" x14ac:dyDescent="0.25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  <c r="U5389"/>
      <c r="V5389"/>
      <c r="W5389" s="11"/>
    </row>
    <row r="5390" spans="1:23" x14ac:dyDescent="0.25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  <c r="U5390"/>
      <c r="V5390"/>
      <c r="W5390" s="11"/>
    </row>
    <row r="5391" spans="1:23" x14ac:dyDescent="0.25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  <c r="U5391"/>
      <c r="V5391"/>
      <c r="W5391" s="11"/>
    </row>
    <row r="5392" spans="1:23" x14ac:dyDescent="0.25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  <c r="U5392"/>
      <c r="V5392"/>
      <c r="W5392" s="11"/>
    </row>
    <row r="5393" spans="1:23" x14ac:dyDescent="0.25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  <c r="U5393"/>
      <c r="V5393"/>
      <c r="W5393" s="11"/>
    </row>
    <row r="5394" spans="1:23" x14ac:dyDescent="0.25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  <c r="U5394"/>
      <c r="V5394"/>
      <c r="W5394" s="11"/>
    </row>
    <row r="5395" spans="1:23" x14ac:dyDescent="0.25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  <c r="V5395"/>
      <c r="W5395" s="11"/>
    </row>
    <row r="5396" spans="1:23" x14ac:dyDescent="0.25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  <c r="V5396"/>
      <c r="W5396" s="11"/>
    </row>
    <row r="5397" spans="1:23" x14ac:dyDescent="0.25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  <c r="V5397"/>
      <c r="W5397" s="11"/>
    </row>
    <row r="5398" spans="1:23" x14ac:dyDescent="0.25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  <c r="U5398"/>
      <c r="V5398"/>
      <c r="W5398" s="11"/>
    </row>
    <row r="5399" spans="1:23" x14ac:dyDescent="0.25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  <c r="U5399"/>
      <c r="V5399"/>
      <c r="W5399" s="11"/>
    </row>
    <row r="5400" spans="1:23" x14ac:dyDescent="0.25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  <c r="V5400"/>
      <c r="W5400" s="11"/>
    </row>
    <row r="5401" spans="1:23" x14ac:dyDescent="0.25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  <c r="V5401"/>
      <c r="W5401" s="11"/>
    </row>
    <row r="5402" spans="1:23" x14ac:dyDescent="0.25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  <c r="U5402"/>
      <c r="V5402"/>
      <c r="W5402" s="11"/>
    </row>
    <row r="5403" spans="1:23" x14ac:dyDescent="0.25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  <c r="V5403"/>
      <c r="W5403" s="11"/>
    </row>
    <row r="5404" spans="1:23" x14ac:dyDescent="0.25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  <c r="V5404"/>
      <c r="W5404" s="11"/>
    </row>
    <row r="5405" spans="1:23" x14ac:dyDescent="0.25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  <c r="V5405"/>
      <c r="W5405" s="11"/>
    </row>
    <row r="5406" spans="1:23" x14ac:dyDescent="0.25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  <c r="U5406"/>
      <c r="V5406"/>
      <c r="W5406" s="11"/>
    </row>
    <row r="5407" spans="1:23" x14ac:dyDescent="0.25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  <c r="U5407"/>
      <c r="V5407"/>
      <c r="W5407" s="11"/>
    </row>
    <row r="5408" spans="1:23" x14ac:dyDescent="0.25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  <c r="U5408"/>
      <c r="V5408"/>
      <c r="W5408" s="11"/>
    </row>
    <row r="5409" spans="1:23" x14ac:dyDescent="0.25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  <c r="U5409"/>
      <c r="V5409"/>
      <c r="W5409" s="11"/>
    </row>
    <row r="5410" spans="1:23" x14ac:dyDescent="0.25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  <c r="U5410"/>
      <c r="V5410"/>
      <c r="W5410" s="11"/>
    </row>
    <row r="5411" spans="1:23" x14ac:dyDescent="0.25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  <c r="U5411"/>
      <c r="V5411"/>
      <c r="W5411" s="11"/>
    </row>
    <row r="5412" spans="1:23" x14ac:dyDescent="0.25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  <c r="U5412"/>
      <c r="V5412"/>
      <c r="W5412" s="11"/>
    </row>
    <row r="5413" spans="1:23" x14ac:dyDescent="0.25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  <c r="V5413"/>
      <c r="W5413" s="11"/>
    </row>
    <row r="5414" spans="1:23" x14ac:dyDescent="0.25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  <c r="V5414"/>
      <c r="W5414" s="11"/>
    </row>
    <row r="5415" spans="1:23" x14ac:dyDescent="0.25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  <c r="V5415"/>
      <c r="W5415" s="11"/>
    </row>
    <row r="5416" spans="1:23" x14ac:dyDescent="0.25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  <c r="V5416"/>
      <c r="W5416" s="11"/>
    </row>
    <row r="5417" spans="1:23" x14ac:dyDescent="0.25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  <c r="V5417"/>
      <c r="W5417" s="11"/>
    </row>
    <row r="5418" spans="1:23" x14ac:dyDescent="0.25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  <c r="V5418"/>
      <c r="W5418" s="11"/>
    </row>
    <row r="5419" spans="1:23" x14ac:dyDescent="0.25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  <c r="V5419"/>
      <c r="W5419" s="11"/>
    </row>
    <row r="5420" spans="1:23" x14ac:dyDescent="0.25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  <c r="V5420"/>
      <c r="W5420" s="11"/>
    </row>
    <row r="5421" spans="1:23" x14ac:dyDescent="0.25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  <c r="V5421"/>
      <c r="W5421" s="11"/>
    </row>
    <row r="5422" spans="1:23" x14ac:dyDescent="0.25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  <c r="V5422"/>
      <c r="W5422" s="11"/>
    </row>
    <row r="5423" spans="1:23" x14ac:dyDescent="0.25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  <c r="V5423"/>
      <c r="W5423" s="11"/>
    </row>
    <row r="5424" spans="1:23" x14ac:dyDescent="0.25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  <c r="V5424"/>
      <c r="W5424" s="11"/>
    </row>
    <row r="5425" spans="1:23" x14ac:dyDescent="0.25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  <c r="V5425"/>
      <c r="W5425" s="11"/>
    </row>
    <row r="5426" spans="1:23" x14ac:dyDescent="0.25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 s="11"/>
    </row>
    <row r="5427" spans="1:23" x14ac:dyDescent="0.25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 s="11"/>
    </row>
    <row r="5428" spans="1:23" x14ac:dyDescent="0.25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 s="11"/>
    </row>
    <row r="5429" spans="1:23" x14ac:dyDescent="0.25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 s="11"/>
    </row>
    <row r="5430" spans="1:23" x14ac:dyDescent="0.25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 s="11"/>
    </row>
    <row r="5431" spans="1:23" x14ac:dyDescent="0.25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  <c r="V5431"/>
      <c r="W5431" s="11"/>
    </row>
    <row r="5432" spans="1:23" x14ac:dyDescent="0.25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  <c r="V5432"/>
      <c r="W5432" s="11"/>
    </row>
    <row r="5433" spans="1:23" x14ac:dyDescent="0.25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  <c r="V5433"/>
      <c r="W5433" s="11"/>
    </row>
    <row r="5434" spans="1:23" x14ac:dyDescent="0.25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  <c r="V5434"/>
      <c r="W5434" s="11"/>
    </row>
    <row r="5435" spans="1:23" x14ac:dyDescent="0.25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  <c r="V5435"/>
      <c r="W5435" s="11"/>
    </row>
    <row r="5436" spans="1:23" x14ac:dyDescent="0.25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  <c r="V5436"/>
      <c r="W5436" s="11"/>
    </row>
    <row r="5437" spans="1:23" x14ac:dyDescent="0.25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  <c r="V5437"/>
      <c r="W5437" s="11"/>
    </row>
    <row r="5438" spans="1:23" x14ac:dyDescent="0.25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  <c r="V5438"/>
      <c r="W5438" s="11"/>
    </row>
    <row r="5439" spans="1:23" x14ac:dyDescent="0.25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  <c r="V5439"/>
      <c r="W5439" s="11"/>
    </row>
    <row r="5440" spans="1:23" x14ac:dyDescent="0.25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  <c r="V5440"/>
      <c r="W5440" s="11"/>
    </row>
    <row r="5441" spans="1:23" x14ac:dyDescent="0.25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  <c r="V5441"/>
      <c r="W5441" s="11"/>
    </row>
    <row r="5442" spans="1:23" x14ac:dyDescent="0.25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  <c r="V5442"/>
      <c r="W5442" s="11"/>
    </row>
    <row r="5443" spans="1:23" x14ac:dyDescent="0.25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  <c r="V5443"/>
      <c r="W5443" s="11"/>
    </row>
    <row r="5444" spans="1:23" x14ac:dyDescent="0.25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  <c r="U5444"/>
      <c r="V5444"/>
      <c r="W5444" s="11"/>
    </row>
    <row r="5445" spans="1:23" x14ac:dyDescent="0.25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  <c r="U5445"/>
      <c r="V5445"/>
      <c r="W5445" s="11"/>
    </row>
    <row r="5446" spans="1:23" x14ac:dyDescent="0.25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  <c r="U5446"/>
      <c r="V5446"/>
      <c r="W5446" s="11"/>
    </row>
    <row r="5447" spans="1:23" x14ac:dyDescent="0.25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  <c r="U5447"/>
      <c r="V5447"/>
      <c r="W5447" s="11"/>
    </row>
    <row r="5448" spans="1:23" x14ac:dyDescent="0.25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  <c r="U5448"/>
      <c r="V5448"/>
      <c r="W5448" s="11"/>
    </row>
    <row r="5449" spans="1:23" x14ac:dyDescent="0.25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  <c r="U5449"/>
      <c r="V5449"/>
      <c r="W5449" s="11"/>
    </row>
    <row r="5450" spans="1:23" x14ac:dyDescent="0.25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  <c r="U5450"/>
      <c r="V5450"/>
      <c r="W5450" s="11"/>
    </row>
    <row r="5451" spans="1:23" x14ac:dyDescent="0.25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  <c r="U5451"/>
      <c r="V5451"/>
      <c r="W5451" s="11"/>
    </row>
    <row r="5452" spans="1:23" x14ac:dyDescent="0.25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  <c r="U5452"/>
      <c r="V5452"/>
      <c r="W5452" s="11"/>
    </row>
    <row r="5453" spans="1:23" x14ac:dyDescent="0.25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  <c r="U5453"/>
      <c r="V5453"/>
      <c r="W5453" s="11"/>
    </row>
    <row r="5454" spans="1:23" x14ac:dyDescent="0.25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  <c r="U5454"/>
      <c r="V5454"/>
      <c r="W5454" s="11"/>
    </row>
    <row r="5455" spans="1:23" x14ac:dyDescent="0.25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  <c r="U5455"/>
      <c r="V5455"/>
      <c r="W5455" s="11"/>
    </row>
    <row r="5456" spans="1:23" x14ac:dyDescent="0.25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  <c r="U5456"/>
      <c r="V5456"/>
      <c r="W5456" s="11"/>
    </row>
    <row r="5457" spans="1:23" x14ac:dyDescent="0.25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  <c r="U5457"/>
      <c r="V5457"/>
      <c r="W5457" s="11"/>
    </row>
    <row r="5458" spans="1:23" x14ac:dyDescent="0.25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  <c r="U5458"/>
      <c r="V5458"/>
      <c r="W5458" s="11"/>
    </row>
    <row r="5459" spans="1:23" x14ac:dyDescent="0.25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  <c r="U5459"/>
      <c r="V5459"/>
      <c r="W5459" s="11"/>
    </row>
    <row r="5460" spans="1:23" x14ac:dyDescent="0.25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  <c r="U5460"/>
      <c r="V5460"/>
      <c r="W5460" s="11"/>
    </row>
    <row r="5461" spans="1:23" x14ac:dyDescent="0.25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  <c r="U5461"/>
      <c r="V5461"/>
      <c r="W5461" s="11"/>
    </row>
    <row r="5462" spans="1:23" x14ac:dyDescent="0.25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  <c r="U5462"/>
      <c r="V5462"/>
      <c r="W5462" s="11"/>
    </row>
    <row r="5463" spans="1:23" x14ac:dyDescent="0.25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  <c r="U5463"/>
      <c r="V5463"/>
      <c r="W5463" s="11"/>
    </row>
    <row r="5464" spans="1:23" x14ac:dyDescent="0.25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  <c r="U5464"/>
      <c r="V5464"/>
      <c r="W5464" s="11"/>
    </row>
    <row r="5465" spans="1:23" x14ac:dyDescent="0.25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  <c r="U5465"/>
      <c r="V5465"/>
      <c r="W5465" s="11"/>
    </row>
    <row r="5466" spans="1:23" x14ac:dyDescent="0.25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  <c r="U5466"/>
      <c r="V5466"/>
      <c r="W5466" s="11"/>
    </row>
    <row r="5467" spans="1:23" x14ac:dyDescent="0.25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  <c r="U5467"/>
      <c r="V5467"/>
      <c r="W5467" s="11"/>
    </row>
    <row r="5468" spans="1:23" x14ac:dyDescent="0.25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  <c r="U5468"/>
      <c r="V5468"/>
      <c r="W5468" s="11"/>
    </row>
    <row r="5469" spans="1:23" x14ac:dyDescent="0.25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  <c r="U5469"/>
      <c r="V5469"/>
      <c r="W5469" s="11"/>
    </row>
    <row r="5470" spans="1:23" x14ac:dyDescent="0.25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  <c r="U5470"/>
      <c r="V5470"/>
      <c r="W5470" s="11"/>
    </row>
    <row r="5471" spans="1:23" x14ac:dyDescent="0.25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  <c r="U5471"/>
      <c r="V5471"/>
      <c r="W5471" s="11"/>
    </row>
    <row r="5472" spans="1:23" x14ac:dyDescent="0.25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  <c r="U5472"/>
      <c r="V5472"/>
      <c r="W5472" s="11"/>
    </row>
    <row r="5473" spans="1:23" x14ac:dyDescent="0.25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  <c r="U5473"/>
      <c r="V5473"/>
      <c r="W5473" s="11"/>
    </row>
    <row r="5474" spans="1:23" x14ac:dyDescent="0.25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  <c r="U5474"/>
      <c r="V5474"/>
      <c r="W5474" s="11"/>
    </row>
    <row r="5475" spans="1:23" x14ac:dyDescent="0.25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  <c r="U5475"/>
      <c r="V5475"/>
      <c r="W5475" s="11"/>
    </row>
    <row r="5476" spans="1:23" x14ac:dyDescent="0.25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  <c r="U5476"/>
      <c r="V5476"/>
      <c r="W5476" s="11"/>
    </row>
    <row r="5477" spans="1:23" x14ac:dyDescent="0.25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  <c r="U5477"/>
      <c r="V5477"/>
      <c r="W5477" s="11"/>
    </row>
    <row r="5478" spans="1:23" x14ac:dyDescent="0.25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  <c r="U5478"/>
      <c r="V5478"/>
      <c r="W5478" s="11"/>
    </row>
    <row r="5479" spans="1:23" x14ac:dyDescent="0.25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  <c r="U5479"/>
      <c r="V5479"/>
      <c r="W5479" s="11"/>
    </row>
    <row r="5480" spans="1:23" x14ac:dyDescent="0.25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  <c r="U5480"/>
      <c r="V5480"/>
      <c r="W5480" s="11"/>
    </row>
    <row r="5481" spans="1:23" x14ac:dyDescent="0.25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  <c r="U5481"/>
      <c r="V5481"/>
      <c r="W5481" s="11"/>
    </row>
    <row r="5482" spans="1:23" x14ac:dyDescent="0.25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  <c r="U5482"/>
      <c r="V5482"/>
      <c r="W5482" s="11"/>
    </row>
    <row r="5483" spans="1:23" x14ac:dyDescent="0.25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  <c r="U5483"/>
      <c r="V5483"/>
      <c r="W5483" s="11"/>
    </row>
    <row r="5484" spans="1:23" x14ac:dyDescent="0.25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  <c r="U5484"/>
      <c r="V5484"/>
      <c r="W5484" s="11"/>
    </row>
    <row r="5485" spans="1:23" x14ac:dyDescent="0.25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  <c r="U5485"/>
      <c r="V5485"/>
      <c r="W5485" s="11"/>
    </row>
    <row r="5486" spans="1:23" x14ac:dyDescent="0.25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  <c r="U5486"/>
      <c r="V5486"/>
      <c r="W5486" s="11"/>
    </row>
    <row r="5487" spans="1:23" x14ac:dyDescent="0.25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  <c r="U5487"/>
      <c r="V5487"/>
      <c r="W5487" s="11"/>
    </row>
    <row r="5488" spans="1:23" x14ac:dyDescent="0.25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  <c r="U5488"/>
      <c r="V5488"/>
      <c r="W5488" s="11"/>
    </row>
    <row r="5489" spans="1:23" x14ac:dyDescent="0.25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  <c r="U5489"/>
      <c r="V5489"/>
      <c r="W5489" s="11"/>
    </row>
    <row r="5490" spans="1:23" x14ac:dyDescent="0.25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  <c r="U5490"/>
      <c r="V5490"/>
      <c r="W5490" s="11"/>
    </row>
    <row r="5491" spans="1:23" x14ac:dyDescent="0.25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  <c r="U5491"/>
      <c r="V5491"/>
      <c r="W5491" s="11"/>
    </row>
    <row r="5492" spans="1:23" x14ac:dyDescent="0.25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  <c r="U5492"/>
      <c r="V5492"/>
      <c r="W5492" s="11"/>
    </row>
    <row r="5493" spans="1:23" x14ac:dyDescent="0.25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  <c r="U5493"/>
      <c r="V5493"/>
      <c r="W5493" s="11"/>
    </row>
    <row r="5494" spans="1:23" x14ac:dyDescent="0.25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  <c r="U5494"/>
      <c r="V5494"/>
      <c r="W5494" s="11"/>
    </row>
    <row r="5495" spans="1:23" x14ac:dyDescent="0.25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  <c r="U5495"/>
      <c r="V5495"/>
      <c r="W5495" s="11"/>
    </row>
    <row r="5496" spans="1:23" x14ac:dyDescent="0.25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  <c r="U5496"/>
      <c r="V5496"/>
      <c r="W5496" s="11"/>
    </row>
    <row r="5497" spans="1:23" x14ac:dyDescent="0.25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  <c r="U5497"/>
      <c r="V5497"/>
      <c r="W5497" s="11"/>
    </row>
    <row r="5498" spans="1:23" x14ac:dyDescent="0.25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  <c r="U5498"/>
      <c r="V5498"/>
      <c r="W5498" s="11"/>
    </row>
    <row r="5499" spans="1:23" x14ac:dyDescent="0.25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  <c r="U5499"/>
      <c r="V5499"/>
      <c r="W5499" s="11"/>
    </row>
    <row r="5500" spans="1:23" x14ac:dyDescent="0.25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  <c r="U5500"/>
      <c r="V5500"/>
      <c r="W5500" s="11"/>
    </row>
    <row r="5501" spans="1:23" x14ac:dyDescent="0.25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  <c r="U5501"/>
      <c r="V5501"/>
      <c r="W5501" s="11"/>
    </row>
    <row r="5502" spans="1:23" x14ac:dyDescent="0.25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  <c r="U5502"/>
      <c r="V5502"/>
      <c r="W5502" s="11"/>
    </row>
    <row r="5503" spans="1:23" x14ac:dyDescent="0.25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  <c r="U5503"/>
      <c r="V5503"/>
      <c r="W5503" s="11"/>
    </row>
    <row r="5504" spans="1:23" x14ac:dyDescent="0.25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  <c r="U5504"/>
      <c r="V5504"/>
      <c r="W5504" s="11"/>
    </row>
    <row r="5505" spans="1:23" x14ac:dyDescent="0.25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  <c r="U5505"/>
      <c r="V5505"/>
      <c r="W5505" s="11"/>
    </row>
    <row r="5506" spans="1:23" x14ac:dyDescent="0.25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  <c r="U5506"/>
      <c r="V5506"/>
      <c r="W5506" s="11"/>
    </row>
    <row r="5507" spans="1:23" x14ac:dyDescent="0.25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  <c r="U5507"/>
      <c r="V5507"/>
      <c r="W5507" s="11"/>
    </row>
    <row r="5508" spans="1:23" x14ac:dyDescent="0.25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  <c r="U5508"/>
      <c r="V5508"/>
      <c r="W5508" s="11"/>
    </row>
    <row r="5509" spans="1:23" x14ac:dyDescent="0.25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  <c r="U5509"/>
      <c r="V5509"/>
      <c r="W5509" s="11"/>
    </row>
    <row r="5510" spans="1:23" x14ac:dyDescent="0.25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  <c r="U5510"/>
      <c r="V5510"/>
      <c r="W5510" s="11"/>
    </row>
    <row r="5511" spans="1:23" x14ac:dyDescent="0.25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  <c r="U5511"/>
      <c r="V5511"/>
      <c r="W5511" s="11"/>
    </row>
    <row r="5512" spans="1:23" x14ac:dyDescent="0.25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  <c r="U5512"/>
      <c r="V5512"/>
      <c r="W5512" s="11"/>
    </row>
    <row r="5513" spans="1:23" x14ac:dyDescent="0.25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  <c r="U5513"/>
      <c r="V5513"/>
      <c r="W5513" s="11"/>
    </row>
    <row r="5514" spans="1:23" x14ac:dyDescent="0.25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  <c r="U5514"/>
      <c r="V5514"/>
      <c r="W5514" s="11"/>
    </row>
    <row r="5515" spans="1:23" x14ac:dyDescent="0.25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  <c r="U5515"/>
      <c r="V5515"/>
      <c r="W5515" s="11"/>
    </row>
    <row r="5516" spans="1:23" x14ac:dyDescent="0.25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  <c r="U5516"/>
      <c r="V5516"/>
      <c r="W5516" s="11"/>
    </row>
    <row r="5517" spans="1:23" x14ac:dyDescent="0.25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  <c r="U5517"/>
      <c r="V5517"/>
      <c r="W5517" s="11"/>
    </row>
    <row r="5518" spans="1:23" x14ac:dyDescent="0.25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  <c r="U5518"/>
      <c r="V5518"/>
      <c r="W5518" s="11"/>
    </row>
    <row r="5519" spans="1:23" x14ac:dyDescent="0.25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  <c r="U5519"/>
      <c r="V5519"/>
      <c r="W5519" s="11"/>
    </row>
    <row r="5520" spans="1:23" x14ac:dyDescent="0.25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  <c r="U5520"/>
      <c r="V5520"/>
      <c r="W5520" s="11"/>
    </row>
    <row r="5521" spans="1:23" x14ac:dyDescent="0.25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  <c r="U5521"/>
      <c r="V5521"/>
      <c r="W5521" s="11"/>
    </row>
    <row r="5522" spans="1:23" x14ac:dyDescent="0.25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  <c r="U5522"/>
      <c r="V5522"/>
      <c r="W5522" s="11"/>
    </row>
    <row r="5523" spans="1:23" x14ac:dyDescent="0.25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  <c r="U5523"/>
      <c r="V5523"/>
      <c r="W5523" s="11"/>
    </row>
    <row r="5524" spans="1:23" x14ac:dyDescent="0.25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  <c r="U5524"/>
      <c r="V5524"/>
      <c r="W5524" s="11"/>
    </row>
    <row r="5525" spans="1:23" x14ac:dyDescent="0.25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  <c r="U5525"/>
      <c r="V5525"/>
      <c r="W5525" s="11"/>
    </row>
    <row r="5526" spans="1:23" x14ac:dyDescent="0.25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  <c r="U5526"/>
      <c r="V5526"/>
      <c r="W5526" s="11"/>
    </row>
    <row r="5527" spans="1:23" x14ac:dyDescent="0.25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  <c r="U5527"/>
      <c r="V5527"/>
      <c r="W5527" s="11"/>
    </row>
    <row r="5528" spans="1:23" x14ac:dyDescent="0.25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  <c r="U5528"/>
      <c r="V5528"/>
      <c r="W5528" s="11"/>
    </row>
    <row r="5529" spans="1:23" x14ac:dyDescent="0.25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  <c r="U5529"/>
      <c r="V5529"/>
      <c r="W5529" s="11"/>
    </row>
    <row r="5530" spans="1:23" x14ac:dyDescent="0.25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  <c r="U5530"/>
      <c r="V5530"/>
      <c r="W5530" s="11"/>
    </row>
    <row r="5531" spans="1:23" x14ac:dyDescent="0.25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  <c r="U5531"/>
      <c r="V5531"/>
      <c r="W5531" s="11"/>
    </row>
    <row r="5532" spans="1:23" x14ac:dyDescent="0.25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  <c r="U5532"/>
      <c r="V5532"/>
      <c r="W5532" s="11"/>
    </row>
    <row r="5533" spans="1:23" x14ac:dyDescent="0.25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  <c r="U5533"/>
      <c r="V5533"/>
      <c r="W5533" s="11"/>
    </row>
    <row r="5534" spans="1:23" x14ac:dyDescent="0.25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  <c r="U5534"/>
      <c r="V5534"/>
      <c r="W5534" s="11"/>
    </row>
    <row r="5535" spans="1:23" x14ac:dyDescent="0.25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  <c r="U5535"/>
      <c r="V5535"/>
      <c r="W5535" s="11"/>
    </row>
    <row r="5536" spans="1:23" x14ac:dyDescent="0.25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  <c r="U5536"/>
      <c r="V5536"/>
      <c r="W5536" s="11"/>
    </row>
    <row r="5537" spans="1:23" x14ac:dyDescent="0.25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  <c r="U5537"/>
      <c r="V5537"/>
      <c r="W5537" s="11"/>
    </row>
    <row r="5538" spans="1:23" x14ac:dyDescent="0.25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  <c r="U5538"/>
      <c r="V5538"/>
      <c r="W5538" s="11"/>
    </row>
    <row r="5539" spans="1:23" x14ac:dyDescent="0.25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  <c r="U5539"/>
      <c r="V5539"/>
      <c r="W5539" s="11"/>
    </row>
    <row r="5540" spans="1:23" x14ac:dyDescent="0.25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  <c r="U5540"/>
      <c r="V5540"/>
      <c r="W5540" s="11"/>
    </row>
    <row r="5541" spans="1:23" x14ac:dyDescent="0.25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  <c r="U5541"/>
      <c r="V5541"/>
      <c r="W5541" s="11"/>
    </row>
    <row r="5542" spans="1:23" x14ac:dyDescent="0.25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  <c r="U5542"/>
      <c r="V5542"/>
      <c r="W5542" s="11"/>
    </row>
    <row r="5543" spans="1:23" x14ac:dyDescent="0.25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  <c r="U5543"/>
      <c r="V5543"/>
      <c r="W5543" s="11"/>
    </row>
    <row r="5544" spans="1:23" x14ac:dyDescent="0.25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  <c r="U5544"/>
      <c r="V5544"/>
      <c r="W5544" s="11"/>
    </row>
    <row r="5545" spans="1:23" x14ac:dyDescent="0.25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  <c r="U5545"/>
      <c r="V5545"/>
      <c r="W5545" s="11"/>
    </row>
    <row r="5546" spans="1:23" x14ac:dyDescent="0.25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  <c r="U5546"/>
      <c r="V5546"/>
      <c r="W5546" s="11"/>
    </row>
    <row r="5547" spans="1:23" x14ac:dyDescent="0.25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  <c r="U5547"/>
      <c r="V5547"/>
      <c r="W5547" s="11"/>
    </row>
    <row r="5548" spans="1:23" x14ac:dyDescent="0.25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  <c r="U5548"/>
      <c r="V5548"/>
      <c r="W5548" s="11"/>
    </row>
    <row r="5549" spans="1:23" x14ac:dyDescent="0.25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  <c r="U5549"/>
      <c r="V5549"/>
      <c r="W5549" s="11"/>
    </row>
    <row r="5550" spans="1:23" x14ac:dyDescent="0.25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  <c r="U5550"/>
      <c r="V5550"/>
      <c r="W5550" s="11"/>
    </row>
    <row r="5551" spans="1:23" x14ac:dyDescent="0.25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  <c r="U5551"/>
      <c r="V5551"/>
      <c r="W5551" s="11"/>
    </row>
    <row r="5552" spans="1:23" x14ac:dyDescent="0.25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  <c r="U5552"/>
      <c r="V5552"/>
      <c r="W5552" s="11"/>
    </row>
    <row r="5553" spans="1:23" x14ac:dyDescent="0.25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  <c r="U5553"/>
      <c r="V5553"/>
      <c r="W5553" s="11"/>
    </row>
    <row r="5554" spans="1:23" x14ac:dyDescent="0.25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  <c r="U5554"/>
      <c r="V5554"/>
      <c r="W5554" s="11"/>
    </row>
    <row r="5555" spans="1:23" x14ac:dyDescent="0.25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  <c r="U5555"/>
      <c r="V5555"/>
      <c r="W5555" s="11"/>
    </row>
    <row r="5556" spans="1:23" x14ac:dyDescent="0.25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  <c r="U5556"/>
      <c r="V5556"/>
      <c r="W5556" s="11"/>
    </row>
    <row r="5557" spans="1:23" x14ac:dyDescent="0.25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  <c r="U5557"/>
      <c r="V5557"/>
      <c r="W5557" s="11"/>
    </row>
    <row r="5558" spans="1:23" x14ac:dyDescent="0.25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  <c r="U5558"/>
      <c r="V5558"/>
      <c r="W5558" s="11"/>
    </row>
    <row r="5559" spans="1:23" x14ac:dyDescent="0.25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  <c r="U5559"/>
      <c r="V5559"/>
      <c r="W5559" s="11"/>
    </row>
    <row r="5560" spans="1:23" x14ac:dyDescent="0.25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  <c r="U5560"/>
      <c r="V5560"/>
      <c r="W5560" s="11"/>
    </row>
    <row r="5561" spans="1:23" x14ac:dyDescent="0.25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  <c r="U5561"/>
      <c r="V5561"/>
      <c r="W5561" s="11"/>
    </row>
    <row r="5562" spans="1:23" x14ac:dyDescent="0.25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  <c r="U5562"/>
      <c r="V5562"/>
      <c r="W5562" s="11"/>
    </row>
    <row r="5563" spans="1:23" x14ac:dyDescent="0.25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  <c r="U5563"/>
      <c r="V5563"/>
      <c r="W5563" s="11"/>
    </row>
    <row r="5564" spans="1:23" x14ac:dyDescent="0.25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  <c r="U5564"/>
      <c r="V5564"/>
      <c r="W5564" s="11"/>
    </row>
    <row r="5565" spans="1:23" x14ac:dyDescent="0.25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  <c r="U5565"/>
      <c r="V5565"/>
      <c r="W5565" s="11"/>
    </row>
    <row r="5566" spans="1:23" x14ac:dyDescent="0.25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  <c r="U5566"/>
      <c r="V5566"/>
      <c r="W5566" s="11"/>
    </row>
    <row r="5567" spans="1:23" x14ac:dyDescent="0.25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  <c r="U5567"/>
      <c r="V5567"/>
      <c r="W5567" s="11"/>
    </row>
    <row r="5568" spans="1:23" x14ac:dyDescent="0.25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  <c r="U5568"/>
      <c r="V5568"/>
      <c r="W5568" s="11"/>
    </row>
    <row r="5569" spans="1:23" x14ac:dyDescent="0.25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  <c r="U5569"/>
      <c r="V5569"/>
      <c r="W5569" s="11"/>
    </row>
    <row r="5570" spans="1:23" x14ac:dyDescent="0.25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  <c r="U5570"/>
      <c r="V5570"/>
      <c r="W5570" s="11"/>
    </row>
    <row r="5571" spans="1:23" x14ac:dyDescent="0.25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  <c r="U5571"/>
      <c r="V5571"/>
      <c r="W5571" s="11"/>
    </row>
    <row r="5572" spans="1:23" x14ac:dyDescent="0.25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  <c r="U5572"/>
      <c r="V5572"/>
      <c r="W5572" s="11"/>
    </row>
    <row r="5573" spans="1:23" x14ac:dyDescent="0.25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  <c r="U5573"/>
      <c r="V5573"/>
      <c r="W5573" s="11"/>
    </row>
    <row r="5574" spans="1:23" x14ac:dyDescent="0.25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  <c r="U5574"/>
      <c r="V5574"/>
      <c r="W5574" s="11"/>
    </row>
    <row r="5575" spans="1:23" x14ac:dyDescent="0.25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  <c r="U5575"/>
      <c r="V5575"/>
      <c r="W5575" s="11"/>
    </row>
    <row r="5576" spans="1:23" x14ac:dyDescent="0.25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  <c r="U5576"/>
      <c r="V5576"/>
      <c r="W5576" s="11"/>
    </row>
    <row r="5577" spans="1:23" x14ac:dyDescent="0.25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  <c r="U5577"/>
      <c r="V5577"/>
      <c r="W5577" s="11"/>
    </row>
    <row r="5578" spans="1:23" x14ac:dyDescent="0.25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  <c r="U5578"/>
      <c r="V5578"/>
      <c r="W5578" s="11"/>
    </row>
    <row r="5579" spans="1:23" x14ac:dyDescent="0.25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  <c r="U5579"/>
      <c r="V5579"/>
      <c r="W5579" s="11"/>
    </row>
    <row r="5580" spans="1:23" x14ac:dyDescent="0.25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  <c r="U5580"/>
      <c r="V5580"/>
      <c r="W5580" s="11"/>
    </row>
    <row r="5581" spans="1:23" x14ac:dyDescent="0.25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  <c r="U5581"/>
      <c r="V5581"/>
      <c r="W5581" s="11"/>
    </row>
    <row r="5582" spans="1:23" x14ac:dyDescent="0.25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  <c r="U5582"/>
      <c r="V5582"/>
      <c r="W5582" s="11"/>
    </row>
    <row r="5583" spans="1:23" x14ac:dyDescent="0.25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  <c r="U5583"/>
      <c r="V5583"/>
      <c r="W5583" s="11"/>
    </row>
    <row r="5584" spans="1:23" x14ac:dyDescent="0.25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  <c r="U5584"/>
      <c r="V5584"/>
      <c r="W5584" s="11"/>
    </row>
    <row r="5585" spans="1:23" x14ac:dyDescent="0.25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  <c r="U5585"/>
      <c r="V5585"/>
      <c r="W5585" s="11"/>
    </row>
    <row r="5586" spans="1:23" x14ac:dyDescent="0.25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  <c r="U5586"/>
      <c r="V5586"/>
      <c r="W5586" s="11"/>
    </row>
    <row r="5587" spans="1:23" x14ac:dyDescent="0.25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  <c r="U5587"/>
      <c r="V5587"/>
      <c r="W5587" s="11"/>
    </row>
    <row r="5588" spans="1:23" x14ac:dyDescent="0.25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  <c r="U5588"/>
      <c r="V5588"/>
      <c r="W5588" s="11"/>
    </row>
    <row r="5589" spans="1:23" x14ac:dyDescent="0.25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  <c r="U5589"/>
      <c r="V5589"/>
      <c r="W5589" s="11"/>
    </row>
    <row r="5590" spans="1:23" x14ac:dyDescent="0.25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  <c r="U5590"/>
      <c r="V5590"/>
      <c r="W5590" s="11"/>
    </row>
    <row r="5591" spans="1:23" x14ac:dyDescent="0.25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  <c r="U5591"/>
      <c r="V5591"/>
      <c r="W5591" s="11"/>
    </row>
    <row r="5592" spans="1:23" x14ac:dyDescent="0.25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  <c r="U5592"/>
      <c r="V5592"/>
      <c r="W5592" s="11"/>
    </row>
    <row r="5593" spans="1:23" x14ac:dyDescent="0.25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  <c r="U5593"/>
      <c r="V5593"/>
      <c r="W5593" s="11"/>
    </row>
    <row r="5594" spans="1:23" x14ac:dyDescent="0.25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  <c r="U5594"/>
      <c r="V5594"/>
      <c r="W5594" s="11"/>
    </row>
    <row r="5595" spans="1:23" x14ac:dyDescent="0.25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  <c r="U5595"/>
      <c r="V5595"/>
      <c r="W5595" s="11"/>
    </row>
    <row r="5596" spans="1:23" x14ac:dyDescent="0.25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  <c r="U5596"/>
      <c r="V5596"/>
      <c r="W5596" s="11"/>
    </row>
    <row r="5597" spans="1:23" x14ac:dyDescent="0.25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  <c r="U5597"/>
      <c r="V5597"/>
      <c r="W5597" s="11"/>
    </row>
    <row r="5598" spans="1:23" x14ac:dyDescent="0.25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  <c r="U5598"/>
      <c r="V5598"/>
      <c r="W5598" s="11"/>
    </row>
    <row r="5599" spans="1:23" x14ac:dyDescent="0.25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  <c r="U5599"/>
      <c r="V5599"/>
      <c r="W5599" s="11"/>
    </row>
    <row r="5600" spans="1:23" x14ac:dyDescent="0.25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  <c r="U5600"/>
      <c r="V5600"/>
      <c r="W5600" s="11"/>
    </row>
    <row r="5601" spans="1:23" x14ac:dyDescent="0.25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  <c r="U5601"/>
      <c r="V5601"/>
      <c r="W5601" s="11"/>
    </row>
    <row r="5602" spans="1:23" x14ac:dyDescent="0.25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  <c r="U5602"/>
      <c r="V5602"/>
      <c r="W5602" s="11"/>
    </row>
    <row r="5603" spans="1:23" x14ac:dyDescent="0.25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  <c r="U5603"/>
      <c r="V5603"/>
      <c r="W5603" s="11"/>
    </row>
    <row r="5604" spans="1:23" x14ac:dyDescent="0.25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  <c r="U5604"/>
      <c r="V5604"/>
      <c r="W5604" s="11"/>
    </row>
    <row r="5605" spans="1:23" x14ac:dyDescent="0.25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  <c r="U5605"/>
      <c r="V5605"/>
      <c r="W5605" s="11"/>
    </row>
    <row r="5606" spans="1:23" x14ac:dyDescent="0.25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  <c r="U5606"/>
      <c r="V5606"/>
      <c r="W5606" s="11"/>
    </row>
    <row r="5607" spans="1:23" x14ac:dyDescent="0.25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  <c r="U5607"/>
      <c r="V5607"/>
      <c r="W5607" s="11"/>
    </row>
    <row r="5608" spans="1:23" x14ac:dyDescent="0.25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  <c r="U5608"/>
      <c r="V5608"/>
      <c r="W5608" s="11"/>
    </row>
    <row r="5609" spans="1:23" x14ac:dyDescent="0.25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  <c r="U5609"/>
      <c r="V5609"/>
      <c r="W5609" s="11"/>
    </row>
    <row r="5610" spans="1:23" x14ac:dyDescent="0.25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  <c r="U5610"/>
      <c r="V5610"/>
      <c r="W5610" s="11"/>
    </row>
    <row r="5611" spans="1:23" x14ac:dyDescent="0.25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  <c r="U5611"/>
      <c r="V5611"/>
      <c r="W5611" s="11"/>
    </row>
    <row r="5612" spans="1:23" x14ac:dyDescent="0.25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  <c r="U5612"/>
      <c r="V5612"/>
      <c r="W5612" s="11"/>
    </row>
    <row r="5613" spans="1:23" x14ac:dyDescent="0.25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  <c r="U5613"/>
      <c r="V5613"/>
      <c r="W5613" s="11"/>
    </row>
    <row r="5614" spans="1:23" x14ac:dyDescent="0.25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  <c r="U5614"/>
      <c r="V5614"/>
      <c r="W5614" s="11"/>
    </row>
    <row r="5615" spans="1:23" x14ac:dyDescent="0.25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  <c r="U5615"/>
      <c r="V5615"/>
      <c r="W5615" s="11"/>
    </row>
    <row r="5616" spans="1:23" x14ac:dyDescent="0.25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  <c r="U5616"/>
      <c r="V5616"/>
      <c r="W5616" s="11"/>
    </row>
    <row r="5617" spans="1:23" x14ac:dyDescent="0.25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  <c r="U5617"/>
      <c r="V5617"/>
      <c r="W5617" s="11"/>
    </row>
    <row r="5618" spans="1:23" x14ac:dyDescent="0.25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  <c r="U5618"/>
      <c r="V5618"/>
      <c r="W5618" s="11"/>
    </row>
    <row r="5619" spans="1:23" x14ac:dyDescent="0.25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  <c r="U5619"/>
      <c r="V5619"/>
      <c r="W5619" s="11"/>
    </row>
    <row r="5620" spans="1:23" x14ac:dyDescent="0.25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  <c r="U5620"/>
      <c r="V5620"/>
      <c r="W5620" s="11"/>
    </row>
    <row r="5621" spans="1:23" x14ac:dyDescent="0.25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  <c r="U5621"/>
      <c r="V5621"/>
      <c r="W5621" s="11"/>
    </row>
    <row r="5622" spans="1:23" x14ac:dyDescent="0.25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  <c r="U5622"/>
      <c r="V5622"/>
      <c r="W5622" s="11"/>
    </row>
    <row r="5623" spans="1:23" x14ac:dyDescent="0.25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  <c r="U5623"/>
      <c r="V5623"/>
      <c r="W5623" s="11"/>
    </row>
    <row r="5624" spans="1:23" x14ac:dyDescent="0.25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  <c r="U5624"/>
      <c r="V5624"/>
      <c r="W5624" s="11"/>
    </row>
    <row r="5625" spans="1:23" x14ac:dyDescent="0.25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  <c r="U5625"/>
      <c r="V5625"/>
      <c r="W5625" s="11"/>
    </row>
    <row r="5626" spans="1:23" x14ac:dyDescent="0.25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  <c r="U5626"/>
      <c r="V5626"/>
      <c r="W5626" s="11"/>
    </row>
    <row r="5627" spans="1:23" x14ac:dyDescent="0.25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  <c r="U5627"/>
      <c r="V5627"/>
      <c r="W5627" s="11"/>
    </row>
    <row r="5628" spans="1:23" x14ac:dyDescent="0.25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  <c r="U5628"/>
      <c r="V5628"/>
      <c r="W5628" s="11"/>
    </row>
    <row r="5629" spans="1:23" x14ac:dyDescent="0.25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  <c r="U5629"/>
      <c r="V5629"/>
      <c r="W5629" s="11"/>
    </row>
    <row r="5630" spans="1:23" x14ac:dyDescent="0.25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  <c r="U5630"/>
      <c r="V5630"/>
      <c r="W5630" s="11"/>
    </row>
    <row r="5631" spans="1:23" x14ac:dyDescent="0.25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  <c r="U5631"/>
      <c r="V5631"/>
      <c r="W5631" s="11"/>
    </row>
    <row r="5632" spans="1:23" x14ac:dyDescent="0.25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  <c r="U5632"/>
      <c r="V5632"/>
      <c r="W5632" s="11"/>
    </row>
    <row r="5633" spans="1:23" x14ac:dyDescent="0.25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  <c r="U5633"/>
      <c r="V5633"/>
      <c r="W5633" s="11"/>
    </row>
    <row r="5634" spans="1:23" x14ac:dyDescent="0.25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  <c r="U5634"/>
      <c r="V5634"/>
      <c r="W5634" s="11"/>
    </row>
    <row r="5635" spans="1:23" x14ac:dyDescent="0.25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  <c r="U5635"/>
      <c r="V5635"/>
      <c r="W5635" s="11"/>
    </row>
    <row r="5636" spans="1:23" x14ac:dyDescent="0.25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  <c r="U5636"/>
      <c r="V5636"/>
      <c r="W5636" s="11"/>
    </row>
    <row r="5637" spans="1:23" x14ac:dyDescent="0.25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  <c r="U5637"/>
      <c r="V5637"/>
      <c r="W5637" s="11"/>
    </row>
    <row r="5638" spans="1:23" x14ac:dyDescent="0.25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  <c r="U5638"/>
      <c r="V5638"/>
      <c r="W5638" s="11"/>
    </row>
    <row r="5639" spans="1:23" x14ac:dyDescent="0.25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  <c r="U5639"/>
      <c r="V5639"/>
      <c r="W5639" s="11"/>
    </row>
    <row r="5640" spans="1:23" x14ac:dyDescent="0.25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  <c r="U5640"/>
      <c r="V5640"/>
      <c r="W5640" s="11"/>
    </row>
    <row r="5641" spans="1:23" x14ac:dyDescent="0.25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  <c r="U5641"/>
      <c r="V5641"/>
      <c r="W5641" s="11"/>
    </row>
    <row r="5642" spans="1:23" x14ac:dyDescent="0.25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  <c r="U5642"/>
      <c r="V5642"/>
      <c r="W5642" s="11"/>
    </row>
    <row r="5643" spans="1:23" x14ac:dyDescent="0.25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  <c r="U5643"/>
      <c r="V5643"/>
      <c r="W5643" s="11"/>
    </row>
    <row r="5644" spans="1:23" x14ac:dyDescent="0.25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  <c r="U5644"/>
      <c r="V5644"/>
      <c r="W5644" s="11"/>
    </row>
    <row r="5645" spans="1:23" x14ac:dyDescent="0.25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  <c r="U5645"/>
      <c r="V5645"/>
      <c r="W5645" s="11"/>
    </row>
    <row r="5646" spans="1:23" x14ac:dyDescent="0.25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  <c r="U5646"/>
      <c r="V5646"/>
      <c r="W5646" s="11"/>
    </row>
    <row r="5647" spans="1:23" x14ac:dyDescent="0.25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  <c r="U5647"/>
      <c r="V5647"/>
      <c r="W5647" s="11"/>
    </row>
    <row r="5648" spans="1:23" x14ac:dyDescent="0.25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  <c r="U5648"/>
      <c r="V5648"/>
      <c r="W5648" s="11"/>
    </row>
    <row r="5649" spans="1:23" x14ac:dyDescent="0.25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  <c r="U5649"/>
      <c r="V5649"/>
      <c r="W5649" s="11"/>
    </row>
    <row r="5650" spans="1:23" x14ac:dyDescent="0.25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  <c r="U5650"/>
      <c r="V5650"/>
      <c r="W5650" s="11"/>
    </row>
    <row r="5651" spans="1:23" x14ac:dyDescent="0.25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  <c r="U5651"/>
      <c r="V5651"/>
      <c r="W5651" s="11"/>
    </row>
    <row r="5652" spans="1:23" x14ac:dyDescent="0.25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  <c r="U5652"/>
      <c r="V5652"/>
      <c r="W5652" s="11"/>
    </row>
    <row r="5653" spans="1:23" x14ac:dyDescent="0.25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  <c r="U5653"/>
      <c r="V5653"/>
      <c r="W5653" s="11"/>
    </row>
    <row r="5654" spans="1:23" x14ac:dyDescent="0.25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  <c r="U5654"/>
      <c r="V5654"/>
      <c r="W5654" s="11"/>
    </row>
    <row r="5655" spans="1:23" x14ac:dyDescent="0.25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  <c r="U5655"/>
      <c r="V5655"/>
      <c r="W5655" s="11"/>
    </row>
    <row r="5656" spans="1:23" x14ac:dyDescent="0.25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  <c r="U5656"/>
      <c r="V5656"/>
      <c r="W5656" s="11"/>
    </row>
    <row r="5657" spans="1:23" x14ac:dyDescent="0.25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  <c r="U5657"/>
      <c r="V5657"/>
      <c r="W5657" s="11"/>
    </row>
    <row r="5658" spans="1:23" x14ac:dyDescent="0.25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  <c r="U5658"/>
      <c r="V5658"/>
      <c r="W5658" s="11"/>
    </row>
    <row r="5659" spans="1:23" x14ac:dyDescent="0.25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  <c r="U5659"/>
      <c r="V5659"/>
      <c r="W5659" s="11"/>
    </row>
    <row r="5660" spans="1:23" x14ac:dyDescent="0.25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  <c r="U5660"/>
      <c r="V5660"/>
      <c r="W5660" s="11"/>
    </row>
    <row r="5661" spans="1:23" x14ac:dyDescent="0.25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  <c r="U5661"/>
      <c r="V5661"/>
      <c r="W5661" s="11"/>
    </row>
    <row r="5662" spans="1:23" x14ac:dyDescent="0.25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  <c r="U5662"/>
      <c r="V5662"/>
      <c r="W5662" s="11"/>
    </row>
    <row r="5663" spans="1:23" x14ac:dyDescent="0.25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  <c r="U5663"/>
      <c r="V5663"/>
      <c r="W5663" s="11"/>
    </row>
    <row r="5664" spans="1:23" x14ac:dyDescent="0.25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  <c r="U5664"/>
      <c r="V5664"/>
      <c r="W5664" s="11"/>
    </row>
    <row r="5665" spans="1:23" x14ac:dyDescent="0.25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  <c r="U5665"/>
      <c r="V5665"/>
      <c r="W5665" s="11"/>
    </row>
    <row r="5666" spans="1:23" x14ac:dyDescent="0.25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  <c r="U5666"/>
      <c r="V5666"/>
      <c r="W5666" s="11"/>
    </row>
    <row r="5667" spans="1:23" x14ac:dyDescent="0.25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  <c r="U5667"/>
      <c r="V5667"/>
      <c r="W5667" s="11"/>
    </row>
    <row r="5668" spans="1:23" x14ac:dyDescent="0.25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  <c r="U5668"/>
      <c r="V5668"/>
      <c r="W5668" s="11"/>
    </row>
    <row r="5669" spans="1:23" x14ac:dyDescent="0.25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  <c r="U5669"/>
      <c r="V5669"/>
      <c r="W5669" s="11"/>
    </row>
    <row r="5670" spans="1:23" x14ac:dyDescent="0.25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  <c r="U5670"/>
      <c r="V5670"/>
      <c r="W5670" s="11"/>
    </row>
    <row r="5671" spans="1:23" x14ac:dyDescent="0.25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  <c r="U5671"/>
      <c r="V5671"/>
      <c r="W5671" s="11"/>
    </row>
    <row r="5672" spans="1:23" x14ac:dyDescent="0.25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  <c r="U5672"/>
      <c r="V5672"/>
      <c r="W5672" s="11"/>
    </row>
    <row r="5673" spans="1:23" x14ac:dyDescent="0.25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  <c r="U5673"/>
      <c r="V5673"/>
      <c r="W5673" s="11"/>
    </row>
    <row r="5674" spans="1:23" x14ac:dyDescent="0.25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  <c r="U5674"/>
      <c r="V5674"/>
      <c r="W5674" s="11"/>
    </row>
    <row r="5675" spans="1:23" x14ac:dyDescent="0.25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  <c r="U5675"/>
      <c r="V5675"/>
      <c r="W5675" s="11"/>
    </row>
    <row r="5676" spans="1:23" x14ac:dyDescent="0.25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  <c r="U5676"/>
      <c r="V5676"/>
      <c r="W5676" s="11"/>
    </row>
    <row r="5677" spans="1:23" x14ac:dyDescent="0.25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  <c r="U5677"/>
      <c r="V5677"/>
      <c r="W5677" s="11"/>
    </row>
    <row r="5678" spans="1:23" x14ac:dyDescent="0.25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  <c r="U5678"/>
      <c r="V5678"/>
      <c r="W5678" s="11"/>
    </row>
    <row r="5679" spans="1:23" x14ac:dyDescent="0.25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  <c r="U5679"/>
      <c r="V5679"/>
      <c r="W5679" s="11"/>
    </row>
    <row r="5680" spans="1:23" x14ac:dyDescent="0.25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  <c r="U5680"/>
      <c r="V5680"/>
      <c r="W5680" s="11"/>
    </row>
    <row r="5681" spans="1:23" x14ac:dyDescent="0.25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  <c r="U5681"/>
      <c r="V5681"/>
      <c r="W5681" s="11"/>
    </row>
    <row r="5682" spans="1:23" x14ac:dyDescent="0.25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  <c r="U5682"/>
      <c r="V5682"/>
      <c r="W5682" s="11"/>
    </row>
    <row r="5683" spans="1:23" x14ac:dyDescent="0.25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  <c r="U5683"/>
      <c r="V5683"/>
      <c r="W5683" s="11"/>
    </row>
    <row r="5684" spans="1:23" x14ac:dyDescent="0.25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  <c r="U5684"/>
      <c r="V5684"/>
      <c r="W5684" s="11"/>
    </row>
    <row r="5685" spans="1:23" x14ac:dyDescent="0.25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  <c r="U5685"/>
      <c r="V5685"/>
      <c r="W5685" s="11"/>
    </row>
    <row r="5686" spans="1:23" x14ac:dyDescent="0.25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  <c r="U5686"/>
      <c r="V5686"/>
      <c r="W5686" s="11"/>
    </row>
    <row r="5687" spans="1:23" x14ac:dyDescent="0.25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  <c r="U5687"/>
      <c r="V5687"/>
      <c r="W5687" s="11"/>
    </row>
    <row r="5688" spans="1:23" x14ac:dyDescent="0.25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  <c r="U5688"/>
      <c r="V5688"/>
      <c r="W5688" s="11"/>
    </row>
    <row r="5689" spans="1:23" x14ac:dyDescent="0.25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  <c r="U5689"/>
      <c r="V5689"/>
      <c r="W5689" s="11"/>
    </row>
    <row r="5690" spans="1:23" x14ac:dyDescent="0.25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  <c r="U5690"/>
      <c r="V5690"/>
      <c r="W5690" s="11"/>
    </row>
    <row r="5691" spans="1:23" x14ac:dyDescent="0.25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  <c r="U5691"/>
      <c r="V5691"/>
      <c r="W5691" s="11"/>
    </row>
    <row r="5692" spans="1:23" x14ac:dyDescent="0.25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  <c r="U5692"/>
      <c r="V5692"/>
      <c r="W5692" s="11"/>
    </row>
    <row r="5693" spans="1:23" x14ac:dyDescent="0.25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  <c r="U5693"/>
      <c r="V5693"/>
      <c r="W5693" s="11"/>
    </row>
    <row r="5694" spans="1:23" x14ac:dyDescent="0.25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  <c r="U5694"/>
      <c r="V5694"/>
      <c r="W5694" s="11"/>
    </row>
    <row r="5695" spans="1:23" x14ac:dyDescent="0.25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  <c r="U5695"/>
      <c r="V5695"/>
      <c r="W5695" s="11"/>
    </row>
    <row r="5696" spans="1:23" x14ac:dyDescent="0.25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  <c r="U5696"/>
      <c r="V5696"/>
      <c r="W5696" s="11"/>
    </row>
    <row r="5697" spans="1:23" x14ac:dyDescent="0.25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  <c r="U5697"/>
      <c r="V5697"/>
      <c r="W5697" s="11"/>
    </row>
    <row r="5698" spans="1:23" x14ac:dyDescent="0.25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  <c r="U5698"/>
      <c r="V5698"/>
      <c r="W5698" s="11"/>
    </row>
    <row r="5699" spans="1:23" x14ac:dyDescent="0.25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  <c r="U5699"/>
      <c r="V5699"/>
      <c r="W5699" s="11"/>
    </row>
    <row r="5700" spans="1:23" x14ac:dyDescent="0.25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  <c r="U5700"/>
      <c r="V5700"/>
      <c r="W5700" s="11"/>
    </row>
    <row r="5701" spans="1:23" x14ac:dyDescent="0.25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  <c r="U5701"/>
      <c r="V5701"/>
      <c r="W5701" s="11"/>
    </row>
    <row r="5702" spans="1:23" x14ac:dyDescent="0.25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  <c r="U5702"/>
      <c r="V5702"/>
      <c r="W5702" s="11"/>
    </row>
    <row r="5703" spans="1:23" x14ac:dyDescent="0.25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  <c r="U5703"/>
      <c r="V5703"/>
      <c r="W5703" s="11"/>
    </row>
    <row r="5704" spans="1:23" x14ac:dyDescent="0.25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  <c r="U5704"/>
      <c r="V5704"/>
      <c r="W5704" s="11"/>
    </row>
    <row r="5705" spans="1:23" x14ac:dyDescent="0.25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  <c r="U5705"/>
      <c r="V5705"/>
      <c r="W5705" s="11"/>
    </row>
    <row r="5706" spans="1:23" x14ac:dyDescent="0.25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  <c r="U5706"/>
      <c r="V5706"/>
      <c r="W5706" s="11"/>
    </row>
    <row r="5707" spans="1:23" x14ac:dyDescent="0.25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  <c r="U5707"/>
      <c r="V5707"/>
      <c r="W5707" s="11"/>
    </row>
    <row r="5708" spans="1:23" x14ac:dyDescent="0.25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  <c r="U5708"/>
      <c r="V5708"/>
      <c r="W5708" s="11"/>
    </row>
    <row r="5709" spans="1:23" x14ac:dyDescent="0.25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  <c r="U5709"/>
      <c r="V5709"/>
      <c r="W5709" s="11"/>
    </row>
    <row r="5710" spans="1:23" x14ac:dyDescent="0.25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  <c r="U5710"/>
      <c r="V5710"/>
      <c r="W5710" s="11"/>
    </row>
    <row r="5711" spans="1:23" x14ac:dyDescent="0.25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  <c r="U5711"/>
      <c r="V5711"/>
      <c r="W5711" s="11"/>
    </row>
    <row r="5712" spans="1:23" x14ac:dyDescent="0.25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  <c r="U5712"/>
      <c r="V5712"/>
      <c r="W5712" s="11"/>
    </row>
    <row r="5713" spans="1:23" x14ac:dyDescent="0.25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  <c r="U5713"/>
      <c r="V5713"/>
      <c r="W5713" s="11"/>
    </row>
    <row r="5714" spans="1:23" x14ac:dyDescent="0.25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  <c r="U5714"/>
      <c r="V5714"/>
      <c r="W5714" s="11"/>
    </row>
    <row r="5715" spans="1:23" x14ac:dyDescent="0.25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  <c r="U5715"/>
      <c r="V5715"/>
      <c r="W5715" s="11"/>
    </row>
    <row r="5716" spans="1:23" x14ac:dyDescent="0.25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  <c r="U5716"/>
      <c r="V5716"/>
      <c r="W5716" s="11"/>
    </row>
    <row r="5717" spans="1:23" x14ac:dyDescent="0.25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  <c r="U5717"/>
      <c r="V5717"/>
      <c r="W5717" s="11"/>
    </row>
    <row r="5718" spans="1:23" x14ac:dyDescent="0.25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  <c r="U5718"/>
      <c r="V5718"/>
      <c r="W5718" s="11"/>
    </row>
    <row r="5719" spans="1:23" x14ac:dyDescent="0.25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  <c r="U5719"/>
      <c r="V5719"/>
      <c r="W5719" s="11"/>
    </row>
    <row r="5720" spans="1:23" x14ac:dyDescent="0.25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  <c r="U5720"/>
      <c r="V5720"/>
      <c r="W5720" s="11"/>
    </row>
    <row r="5721" spans="1:23" x14ac:dyDescent="0.25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  <c r="U5721"/>
      <c r="V5721"/>
      <c r="W5721" s="11"/>
    </row>
    <row r="5722" spans="1:23" x14ac:dyDescent="0.25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  <c r="U5722"/>
      <c r="V5722"/>
      <c r="W5722" s="11"/>
    </row>
    <row r="5723" spans="1:23" x14ac:dyDescent="0.25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  <c r="U5723"/>
      <c r="V5723"/>
      <c r="W5723" s="11"/>
    </row>
    <row r="5724" spans="1:23" x14ac:dyDescent="0.25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  <c r="U5724"/>
      <c r="V5724"/>
      <c r="W5724" s="11"/>
    </row>
    <row r="5725" spans="1:23" x14ac:dyDescent="0.25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  <c r="U5725"/>
      <c r="V5725"/>
      <c r="W5725" s="11"/>
    </row>
    <row r="5726" spans="1:23" x14ac:dyDescent="0.25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  <c r="U5726"/>
      <c r="V5726"/>
      <c r="W5726" s="11"/>
    </row>
    <row r="5727" spans="1:23" x14ac:dyDescent="0.25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  <c r="U5727"/>
      <c r="V5727"/>
      <c r="W5727" s="11"/>
    </row>
    <row r="5728" spans="1:23" x14ac:dyDescent="0.25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  <c r="U5728"/>
      <c r="V5728"/>
      <c r="W5728" s="11"/>
    </row>
    <row r="5729" spans="1:23" x14ac:dyDescent="0.25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  <c r="U5729"/>
      <c r="V5729"/>
      <c r="W5729" s="11"/>
    </row>
    <row r="5730" spans="1:23" x14ac:dyDescent="0.25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  <c r="U5730"/>
      <c r="V5730"/>
      <c r="W5730" s="11"/>
    </row>
    <row r="5731" spans="1:23" x14ac:dyDescent="0.25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  <c r="U5731"/>
      <c r="V5731"/>
      <c r="W5731" s="11"/>
    </row>
    <row r="5732" spans="1:23" x14ac:dyDescent="0.25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  <c r="U5732"/>
      <c r="V5732"/>
      <c r="W5732" s="11"/>
    </row>
    <row r="5733" spans="1:23" x14ac:dyDescent="0.25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  <c r="U5733"/>
      <c r="V5733"/>
      <c r="W5733" s="11"/>
    </row>
    <row r="5734" spans="1:23" x14ac:dyDescent="0.25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  <c r="U5734"/>
      <c r="V5734"/>
      <c r="W5734" s="11"/>
    </row>
    <row r="5735" spans="1:23" x14ac:dyDescent="0.25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  <c r="U5735"/>
      <c r="V5735"/>
      <c r="W5735" s="11"/>
    </row>
    <row r="5736" spans="1:23" x14ac:dyDescent="0.25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  <c r="U5736"/>
      <c r="V5736"/>
      <c r="W5736" s="11"/>
    </row>
    <row r="5737" spans="1:23" x14ac:dyDescent="0.25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  <c r="U5737"/>
      <c r="V5737"/>
      <c r="W5737" s="11"/>
    </row>
    <row r="5738" spans="1:23" x14ac:dyDescent="0.25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  <c r="U5738"/>
      <c r="V5738"/>
      <c r="W5738" s="11"/>
    </row>
    <row r="5739" spans="1:23" x14ac:dyDescent="0.25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  <c r="U5739"/>
      <c r="V5739"/>
      <c r="W5739" s="11"/>
    </row>
    <row r="5740" spans="1:23" x14ac:dyDescent="0.25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  <c r="U5740"/>
      <c r="V5740"/>
      <c r="W5740" s="11"/>
    </row>
    <row r="5741" spans="1:23" x14ac:dyDescent="0.25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  <c r="U5741"/>
      <c r="V5741"/>
      <c r="W5741" s="11"/>
    </row>
    <row r="5742" spans="1:23" x14ac:dyDescent="0.25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  <c r="U5742"/>
      <c r="V5742"/>
      <c r="W5742" s="11"/>
    </row>
    <row r="5743" spans="1:23" x14ac:dyDescent="0.25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  <c r="U5743"/>
      <c r="V5743"/>
      <c r="W5743" s="11"/>
    </row>
    <row r="5744" spans="1:23" x14ac:dyDescent="0.25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  <c r="U5744"/>
      <c r="V5744"/>
      <c r="W5744" s="11"/>
    </row>
    <row r="5745" spans="1:23" x14ac:dyDescent="0.25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  <c r="U5745"/>
      <c r="V5745"/>
      <c r="W5745" s="11"/>
    </row>
    <row r="5746" spans="1:23" x14ac:dyDescent="0.25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  <c r="U5746"/>
      <c r="V5746"/>
      <c r="W5746" s="11"/>
    </row>
    <row r="5747" spans="1:23" x14ac:dyDescent="0.25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  <c r="U5747"/>
      <c r="V5747"/>
      <c r="W5747" s="11"/>
    </row>
    <row r="5748" spans="1:23" x14ac:dyDescent="0.25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  <c r="U5748"/>
      <c r="V5748"/>
      <c r="W5748" s="11"/>
    </row>
    <row r="5749" spans="1:23" x14ac:dyDescent="0.25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  <c r="U5749"/>
      <c r="V5749"/>
      <c r="W5749" s="11"/>
    </row>
    <row r="5750" spans="1:23" x14ac:dyDescent="0.25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  <c r="U5750"/>
      <c r="V5750"/>
      <c r="W5750" s="11"/>
    </row>
    <row r="5751" spans="1:23" x14ac:dyDescent="0.25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  <c r="U5751"/>
      <c r="V5751"/>
      <c r="W5751" s="11"/>
    </row>
    <row r="5752" spans="1:23" x14ac:dyDescent="0.25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  <c r="U5752"/>
      <c r="V5752"/>
      <c r="W5752" s="11"/>
    </row>
    <row r="5753" spans="1:23" x14ac:dyDescent="0.25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  <c r="U5753"/>
      <c r="V5753"/>
      <c r="W5753" s="11"/>
    </row>
    <row r="5754" spans="1:23" x14ac:dyDescent="0.25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  <c r="U5754"/>
      <c r="V5754"/>
      <c r="W5754" s="11"/>
    </row>
    <row r="5755" spans="1:23" x14ac:dyDescent="0.25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  <c r="U5755"/>
      <c r="V5755"/>
      <c r="W5755" s="11"/>
    </row>
    <row r="5756" spans="1:23" x14ac:dyDescent="0.25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  <c r="U5756"/>
      <c r="V5756"/>
      <c r="W5756" s="11"/>
    </row>
    <row r="5757" spans="1:23" x14ac:dyDescent="0.25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  <c r="U5757"/>
      <c r="V5757"/>
      <c r="W5757" s="11"/>
    </row>
    <row r="5758" spans="1:23" x14ac:dyDescent="0.25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  <c r="U5758"/>
      <c r="V5758"/>
      <c r="W5758" s="11"/>
    </row>
    <row r="5759" spans="1:23" x14ac:dyDescent="0.25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  <c r="U5759"/>
      <c r="V5759"/>
      <c r="W5759" s="11"/>
    </row>
    <row r="5760" spans="1:23" x14ac:dyDescent="0.25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  <c r="U5760"/>
      <c r="V5760"/>
      <c r="W5760" s="11"/>
    </row>
    <row r="5761" spans="1:23" x14ac:dyDescent="0.25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  <c r="U5761"/>
      <c r="V5761"/>
      <c r="W5761" s="11"/>
    </row>
    <row r="5762" spans="1:23" x14ac:dyDescent="0.25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  <c r="U5762"/>
      <c r="V5762"/>
      <c r="W5762" s="11"/>
    </row>
    <row r="5763" spans="1:23" x14ac:dyDescent="0.25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  <c r="U5763"/>
      <c r="V5763"/>
      <c r="W5763" s="11"/>
    </row>
    <row r="5764" spans="1:23" x14ac:dyDescent="0.25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  <c r="U5764"/>
      <c r="V5764"/>
      <c r="W5764" s="11"/>
    </row>
    <row r="5765" spans="1:23" x14ac:dyDescent="0.25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  <c r="U5765"/>
      <c r="V5765"/>
      <c r="W5765" s="11"/>
    </row>
    <row r="5766" spans="1:23" x14ac:dyDescent="0.25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  <c r="U5766"/>
      <c r="V5766"/>
      <c r="W5766" s="11"/>
    </row>
    <row r="5767" spans="1:23" x14ac:dyDescent="0.25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  <c r="U5767"/>
      <c r="V5767"/>
      <c r="W5767" s="11"/>
    </row>
    <row r="5768" spans="1:23" x14ac:dyDescent="0.25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  <c r="U5768"/>
      <c r="V5768"/>
      <c r="W5768" s="11"/>
    </row>
    <row r="5769" spans="1:23" x14ac:dyDescent="0.25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  <c r="U5769"/>
      <c r="V5769"/>
      <c r="W5769" s="11"/>
    </row>
    <row r="5770" spans="1:23" x14ac:dyDescent="0.25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  <c r="U5770"/>
      <c r="V5770"/>
      <c r="W5770" s="11"/>
    </row>
    <row r="5771" spans="1:23" x14ac:dyDescent="0.25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  <c r="U5771"/>
      <c r="V5771"/>
      <c r="W5771" s="11"/>
    </row>
    <row r="5772" spans="1:23" x14ac:dyDescent="0.25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  <c r="U5772"/>
      <c r="V5772"/>
      <c r="W5772" s="11"/>
    </row>
    <row r="5773" spans="1:23" x14ac:dyDescent="0.25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  <c r="U5773"/>
      <c r="V5773"/>
      <c r="W5773" s="11"/>
    </row>
    <row r="5774" spans="1:23" x14ac:dyDescent="0.25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  <c r="U5774"/>
      <c r="V5774"/>
      <c r="W5774" s="11"/>
    </row>
    <row r="5775" spans="1:23" x14ac:dyDescent="0.25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  <c r="U5775"/>
      <c r="V5775"/>
      <c r="W5775" s="11"/>
    </row>
    <row r="5776" spans="1:23" x14ac:dyDescent="0.25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  <c r="U5776"/>
      <c r="V5776"/>
      <c r="W5776" s="11"/>
    </row>
    <row r="5777" spans="1:23" x14ac:dyDescent="0.25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  <c r="U5777"/>
      <c r="V5777"/>
      <c r="W5777" s="11"/>
    </row>
    <row r="5778" spans="1:23" x14ac:dyDescent="0.25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  <c r="U5778"/>
      <c r="V5778"/>
      <c r="W5778" s="11"/>
    </row>
    <row r="5779" spans="1:23" x14ac:dyDescent="0.25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  <c r="U5779"/>
      <c r="V5779"/>
      <c r="W5779" s="11"/>
    </row>
    <row r="5780" spans="1:23" x14ac:dyDescent="0.25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  <c r="U5780"/>
      <c r="V5780"/>
      <c r="W5780" s="11"/>
    </row>
    <row r="5781" spans="1:23" x14ac:dyDescent="0.25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  <c r="R5781"/>
      <c r="S5781"/>
      <c r="T5781"/>
      <c r="U5781"/>
      <c r="V5781"/>
      <c r="W5781" s="11"/>
    </row>
    <row r="5782" spans="1:23" x14ac:dyDescent="0.25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  <c r="R5782"/>
      <c r="S5782"/>
      <c r="T5782"/>
      <c r="U5782"/>
      <c r="V5782"/>
      <c r="W5782" s="11"/>
    </row>
    <row r="5783" spans="1:23" x14ac:dyDescent="0.25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  <c r="R5783"/>
      <c r="S5783"/>
      <c r="T5783"/>
      <c r="U5783"/>
      <c r="V5783"/>
      <c r="W5783" s="11"/>
    </row>
    <row r="5784" spans="1:23" x14ac:dyDescent="0.25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  <c r="R5784"/>
      <c r="S5784"/>
      <c r="T5784"/>
      <c r="U5784"/>
      <c r="V5784"/>
      <c r="W5784" s="11"/>
    </row>
    <row r="5785" spans="1:23" x14ac:dyDescent="0.25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  <c r="R5785"/>
      <c r="S5785"/>
      <c r="T5785"/>
      <c r="U5785"/>
      <c r="V5785"/>
      <c r="W5785" s="11"/>
    </row>
    <row r="5786" spans="1:23" x14ac:dyDescent="0.25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  <c r="R5786"/>
      <c r="S5786"/>
      <c r="T5786"/>
      <c r="U5786"/>
      <c r="V5786"/>
      <c r="W5786" s="11"/>
    </row>
    <row r="5787" spans="1:23" x14ac:dyDescent="0.25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  <c r="R5787"/>
      <c r="S5787"/>
      <c r="T5787"/>
      <c r="U5787"/>
      <c r="V5787"/>
      <c r="W5787" s="11"/>
    </row>
    <row r="5788" spans="1:23" x14ac:dyDescent="0.25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  <c r="R5788"/>
      <c r="S5788"/>
      <c r="T5788"/>
      <c r="U5788"/>
      <c r="V5788"/>
      <c r="W5788" s="11"/>
    </row>
    <row r="5789" spans="1:23" x14ac:dyDescent="0.25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  <c r="R5789"/>
      <c r="S5789"/>
      <c r="T5789"/>
      <c r="U5789"/>
      <c r="V5789"/>
      <c r="W5789" s="11"/>
    </row>
    <row r="5790" spans="1:23" x14ac:dyDescent="0.25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  <c r="R5790"/>
      <c r="S5790"/>
      <c r="T5790"/>
      <c r="U5790"/>
      <c r="V5790"/>
      <c r="W5790" s="11"/>
    </row>
    <row r="5791" spans="1:23" x14ac:dyDescent="0.25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  <c r="R5791"/>
      <c r="S5791"/>
      <c r="T5791"/>
      <c r="U5791"/>
      <c r="V5791"/>
      <c r="W5791" s="11"/>
    </row>
    <row r="5792" spans="1:23" x14ac:dyDescent="0.25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  <c r="R5792"/>
      <c r="S5792"/>
      <c r="T5792"/>
      <c r="U5792"/>
      <c r="V5792"/>
      <c r="W5792" s="11"/>
    </row>
    <row r="5793" spans="1:23" x14ac:dyDescent="0.25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  <c r="R5793"/>
      <c r="S5793"/>
      <c r="T5793"/>
      <c r="U5793"/>
      <c r="V5793"/>
      <c r="W5793" s="11"/>
    </row>
    <row r="5794" spans="1:23" x14ac:dyDescent="0.25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  <c r="R5794"/>
      <c r="S5794"/>
      <c r="T5794"/>
      <c r="U5794"/>
      <c r="V5794"/>
      <c r="W5794" s="11"/>
    </row>
    <row r="5795" spans="1:23" x14ac:dyDescent="0.25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  <c r="R5795"/>
      <c r="S5795"/>
      <c r="T5795"/>
      <c r="U5795"/>
      <c r="V5795"/>
      <c r="W5795" s="11"/>
    </row>
    <row r="5796" spans="1:23" x14ac:dyDescent="0.25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  <c r="R5796"/>
      <c r="S5796"/>
      <c r="T5796"/>
      <c r="U5796"/>
      <c r="V5796"/>
      <c r="W5796" s="11"/>
    </row>
    <row r="5797" spans="1:23" x14ac:dyDescent="0.25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  <c r="R5797"/>
      <c r="S5797"/>
      <c r="T5797"/>
      <c r="U5797"/>
      <c r="V5797"/>
      <c r="W5797" s="11"/>
    </row>
    <row r="5798" spans="1:23" x14ac:dyDescent="0.25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  <c r="R5798"/>
      <c r="S5798"/>
      <c r="T5798"/>
      <c r="U5798"/>
      <c r="V5798"/>
      <c r="W5798" s="11"/>
    </row>
    <row r="5799" spans="1:23" x14ac:dyDescent="0.25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  <c r="R5799"/>
      <c r="S5799"/>
      <c r="T5799"/>
      <c r="U5799"/>
      <c r="V5799"/>
      <c r="W5799" s="11"/>
    </row>
    <row r="5800" spans="1:23" x14ac:dyDescent="0.25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  <c r="R5800"/>
      <c r="S5800"/>
      <c r="T5800"/>
      <c r="U5800"/>
      <c r="V5800"/>
      <c r="W5800" s="11"/>
    </row>
    <row r="5801" spans="1:23" x14ac:dyDescent="0.25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  <c r="R5801"/>
      <c r="S5801"/>
      <c r="T5801"/>
      <c r="U5801"/>
      <c r="V5801"/>
      <c r="W5801" s="11"/>
    </row>
    <row r="5802" spans="1:23" x14ac:dyDescent="0.25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  <c r="R5802"/>
      <c r="S5802"/>
      <c r="T5802"/>
      <c r="U5802"/>
      <c r="V5802"/>
      <c r="W5802" s="11"/>
    </row>
    <row r="5803" spans="1:23" x14ac:dyDescent="0.25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  <c r="R5803"/>
      <c r="S5803"/>
      <c r="T5803"/>
      <c r="U5803"/>
      <c r="V5803"/>
      <c r="W5803" s="11"/>
    </row>
    <row r="5804" spans="1:23" x14ac:dyDescent="0.25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  <c r="R5804"/>
      <c r="S5804"/>
      <c r="T5804"/>
      <c r="U5804"/>
      <c r="V5804"/>
      <c r="W5804" s="11"/>
    </row>
    <row r="5805" spans="1:23" x14ac:dyDescent="0.25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  <c r="R5805"/>
      <c r="S5805"/>
      <c r="T5805"/>
      <c r="U5805"/>
      <c r="V5805"/>
      <c r="W5805" s="11"/>
    </row>
    <row r="5806" spans="1:23" x14ac:dyDescent="0.25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  <c r="R5806"/>
      <c r="S5806"/>
      <c r="T5806"/>
      <c r="U5806"/>
      <c r="V5806"/>
      <c r="W5806" s="11"/>
    </row>
    <row r="5807" spans="1:23" x14ac:dyDescent="0.25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  <c r="R5807"/>
      <c r="S5807"/>
      <c r="T5807"/>
      <c r="U5807"/>
      <c r="V5807"/>
      <c r="W5807" s="11"/>
    </row>
    <row r="5808" spans="1:23" x14ac:dyDescent="0.25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  <c r="R5808"/>
      <c r="S5808"/>
      <c r="T5808"/>
      <c r="U5808"/>
      <c r="V5808"/>
      <c r="W5808" s="11"/>
    </row>
    <row r="5809" spans="1:23" x14ac:dyDescent="0.25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  <c r="R5809"/>
      <c r="S5809"/>
      <c r="T5809"/>
      <c r="U5809"/>
      <c r="V5809"/>
      <c r="W5809" s="11"/>
    </row>
    <row r="5810" spans="1:23" x14ac:dyDescent="0.25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  <c r="R5810"/>
      <c r="S5810"/>
      <c r="T5810"/>
      <c r="U5810"/>
      <c r="V5810"/>
      <c r="W5810" s="11"/>
    </row>
    <row r="5811" spans="1:23" x14ac:dyDescent="0.25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  <c r="R5811"/>
      <c r="S5811"/>
      <c r="T5811"/>
      <c r="U5811"/>
      <c r="V5811"/>
      <c r="W5811" s="11"/>
    </row>
    <row r="5812" spans="1:23" x14ac:dyDescent="0.25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  <c r="R5812"/>
      <c r="S5812"/>
      <c r="T5812"/>
      <c r="U5812"/>
      <c r="V5812"/>
      <c r="W5812" s="11"/>
    </row>
    <row r="5813" spans="1:23" x14ac:dyDescent="0.25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  <c r="R5813"/>
      <c r="S5813"/>
      <c r="T5813"/>
      <c r="U5813"/>
      <c r="V5813"/>
      <c r="W5813" s="11"/>
    </row>
    <row r="5814" spans="1:23" x14ac:dyDescent="0.25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  <c r="R5814"/>
      <c r="S5814"/>
      <c r="T5814"/>
      <c r="U5814"/>
      <c r="V5814"/>
      <c r="W5814" s="11"/>
    </row>
    <row r="5815" spans="1:23" x14ac:dyDescent="0.25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  <c r="R5815"/>
      <c r="S5815"/>
      <c r="T5815"/>
      <c r="U5815"/>
      <c r="V5815"/>
      <c r="W5815" s="11"/>
    </row>
    <row r="5816" spans="1:23" x14ac:dyDescent="0.25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  <c r="R5816"/>
      <c r="S5816"/>
      <c r="T5816"/>
      <c r="U5816"/>
      <c r="V5816"/>
      <c r="W5816" s="11"/>
    </row>
    <row r="5817" spans="1:23" x14ac:dyDescent="0.25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  <c r="R5817"/>
      <c r="S5817"/>
      <c r="T5817"/>
      <c r="U5817"/>
      <c r="V5817"/>
      <c r="W5817" s="11"/>
    </row>
    <row r="5818" spans="1:23" x14ac:dyDescent="0.25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  <c r="R5818"/>
      <c r="S5818"/>
      <c r="T5818"/>
      <c r="U5818"/>
      <c r="V5818"/>
      <c r="W5818" s="11"/>
    </row>
    <row r="5819" spans="1:23" x14ac:dyDescent="0.25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  <c r="R5819"/>
      <c r="S5819"/>
      <c r="T5819"/>
      <c r="U5819"/>
      <c r="V5819"/>
      <c r="W5819" s="11"/>
    </row>
    <row r="5820" spans="1:23" x14ac:dyDescent="0.25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  <c r="R5820"/>
      <c r="S5820"/>
      <c r="T5820"/>
      <c r="U5820"/>
      <c r="V5820"/>
      <c r="W5820" s="11"/>
    </row>
    <row r="5821" spans="1:23" x14ac:dyDescent="0.25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  <c r="R5821"/>
      <c r="S5821"/>
      <c r="T5821"/>
      <c r="U5821"/>
      <c r="V5821"/>
      <c r="W5821" s="11"/>
    </row>
    <row r="5822" spans="1:23" x14ac:dyDescent="0.25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  <c r="R5822"/>
      <c r="S5822"/>
      <c r="T5822"/>
      <c r="U5822"/>
      <c r="V5822"/>
      <c r="W5822" s="11"/>
    </row>
    <row r="5823" spans="1:23" x14ac:dyDescent="0.25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  <c r="R5823"/>
      <c r="S5823"/>
      <c r="T5823"/>
      <c r="U5823"/>
      <c r="V5823"/>
      <c r="W5823" s="11"/>
    </row>
  </sheetData>
  <pageMargins left="0" right="0" top="0.75" bottom="0.75" header="0.3" footer="0.3"/>
  <pageSetup scale="58" fitToHeight="0" orientation="landscape" r:id="rId1"/>
  <headerFooter>
    <oddHeader>&amp;COctober 1, 2015
Resident Counts by
Town/Grade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2015Oct Counts by SAU</vt:lpstr>
      <vt:lpstr>2015Oct Counts by School</vt:lpstr>
      <vt:lpstr>2015Oct Counts by Gender</vt:lpstr>
      <vt:lpstr>2015Oct Counts by Race</vt:lpstr>
      <vt:lpstr>2015Oct Counts by SpEd</vt:lpstr>
      <vt:lpstr>2015Oct Counts by EconDis</vt:lpstr>
      <vt:lpstr>2015Oct Counts by LEP</vt:lpstr>
      <vt:lpstr>2015Resident Counts by SAU</vt:lpstr>
      <vt:lpstr>2015Resident Counts by Town</vt:lpstr>
      <vt:lpstr>2015Resident Counts by County</vt:lpstr>
      <vt:lpstr>_2015Oct_Counts_by_SAU</vt:lpstr>
      <vt:lpstr>'2015Oct Counts by SAU'!Print_Titles</vt:lpstr>
      <vt:lpstr>'2015Oct Counts by School'!Print_Titles</vt:lpstr>
      <vt:lpstr>'2015Resident Counts by County'!Print_Titles</vt:lpstr>
      <vt:lpstr>'2015Resident Counts by SAU'!Print_Titles</vt:lpstr>
      <vt:lpstr>'2015Resident Counts by Town'!Print_Titles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Burns, Trevor R</dc:creator>
  <cp:lastModifiedBy>Burns, Trevor R</cp:lastModifiedBy>
  <cp:lastPrinted>2018-08-02T19:57:04Z</cp:lastPrinted>
  <dcterms:created xsi:type="dcterms:W3CDTF">2018-08-02T16:33:34Z</dcterms:created>
  <dcterms:modified xsi:type="dcterms:W3CDTF">2018-08-10T16:56:21Z</dcterms:modified>
</cp:coreProperties>
</file>