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3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P:\GPA\Required Reports\Indirect Cost Rate Proposal\FY2024\"/>
    </mc:Choice>
  </mc:AlternateContent>
  <xr:revisionPtr revIDLastSave="0" documentId="8_{F26E5BE0-5F5C-4425-A068-FEC8AF9837B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ate Calculation" sheetId="1" r:id="rId1"/>
    <sheet name="Contracts and Subawards" sheetId="2" r:id="rId2"/>
    <sheet name="FY2022" sheetId="8" r:id="rId3"/>
    <sheet name="FY2021" sheetId="3" r:id="rId4"/>
    <sheet name="FY2020" sheetId="4" r:id="rId5"/>
    <sheet name="FY2019" sheetId="5" r:id="rId6"/>
    <sheet name="FY2018" sheetId="6" r:id="rId7"/>
    <sheet name="FY2017" sheetId="7" r:id="rId8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3" i="1" l="1"/>
  <c r="L48" i="1" s="1"/>
  <c r="L31" i="1"/>
  <c r="L46" i="1" s="1"/>
  <c r="L27" i="1"/>
  <c r="L42" i="1" s="1"/>
  <c r="N5" i="2"/>
  <c r="N6" i="2"/>
  <c r="N7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38" i="2"/>
  <c r="N39" i="2"/>
  <c r="N40" i="2"/>
  <c r="N41" i="2"/>
  <c r="N42" i="2"/>
  <c r="N43" i="2"/>
  <c r="N44" i="2"/>
  <c r="N45" i="2"/>
  <c r="N46" i="2"/>
  <c r="N47" i="2"/>
  <c r="N48" i="2"/>
  <c r="N49" i="2"/>
  <c r="N50" i="2"/>
  <c r="N51" i="2"/>
  <c r="N4" i="2"/>
  <c r="L5" i="2"/>
  <c r="L6" i="2"/>
  <c r="L7" i="2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3" i="2"/>
  <c r="L44" i="2"/>
  <c r="L45" i="2"/>
  <c r="L46" i="2"/>
  <c r="L47" i="2"/>
  <c r="L48" i="2"/>
  <c r="L49" i="2"/>
  <c r="L50" i="2"/>
  <c r="L51" i="2"/>
  <c r="L4" i="2"/>
  <c r="J27" i="1"/>
  <c r="H27" i="1"/>
  <c r="F27" i="1"/>
  <c r="D27" i="1"/>
  <c r="L50" i="1" l="1"/>
  <c r="L29" i="1"/>
  <c r="L44" i="1" s="1"/>
  <c r="L52" i="1" s="1"/>
  <c r="L35" i="1"/>
  <c r="D33" i="1"/>
  <c r="D31" i="1"/>
  <c r="D35" i="1" s="1"/>
  <c r="F33" i="1"/>
  <c r="F31" i="1"/>
  <c r="F46" i="1" s="1"/>
  <c r="H33" i="1"/>
  <c r="H48" i="1" s="1"/>
  <c r="H31" i="1"/>
  <c r="D15" i="1"/>
  <c r="J33" i="1"/>
  <c r="J48" i="1" s="1"/>
  <c r="J31" i="1"/>
  <c r="J46" i="1" s="1"/>
  <c r="J2" i="2"/>
  <c r="L37" i="1" l="1"/>
  <c r="D48" i="1"/>
  <c r="D46" i="1"/>
  <c r="D29" i="1"/>
  <c r="D37" i="1" s="1"/>
  <c r="F48" i="1"/>
  <c r="F35" i="1"/>
  <c r="F29" i="1"/>
  <c r="F44" i="1" s="1"/>
  <c r="H46" i="1"/>
  <c r="H35" i="1"/>
  <c r="H29" i="1"/>
  <c r="H44" i="1" s="1"/>
  <c r="H52" i="1" s="1"/>
  <c r="J35" i="1"/>
  <c r="J29" i="1"/>
  <c r="N2" i="2"/>
  <c r="F21" i="1" s="1"/>
  <c r="L2" i="2"/>
  <c r="D21" i="1" s="1"/>
  <c r="D42" i="1"/>
  <c r="F19" i="1"/>
  <c r="H42" i="1"/>
  <c r="H37" i="1" l="1"/>
  <c r="D50" i="1"/>
  <c r="F37" i="1"/>
  <c r="D44" i="1"/>
  <c r="D52" i="1" s="1"/>
  <c r="F52" i="1"/>
  <c r="H50" i="1"/>
  <c r="J37" i="1"/>
  <c r="D19" i="1"/>
  <c r="D23" i="1" s="1"/>
  <c r="F23" i="1"/>
  <c r="J42" i="1" s="1"/>
  <c r="J50" i="1" s="1"/>
  <c r="F42" i="1"/>
  <c r="F50" i="1" s="1"/>
  <c r="J59" i="1" l="1"/>
  <c r="J57" i="1"/>
  <c r="L57" i="1" s="1"/>
  <c r="J44" i="1"/>
  <c r="J52" i="1" s="1"/>
  <c r="L59" i="1" l="1"/>
</calcChain>
</file>

<file path=xl/sharedStrings.xml><?xml version="1.0" encoding="utf-8"?>
<sst xmlns="http://schemas.openxmlformats.org/spreadsheetml/2006/main" count="1680" uniqueCount="316">
  <si>
    <t>Instructions:</t>
  </si>
  <si>
    <t>1. Enter your LEA (SAU Org Id) in cell D13</t>
  </si>
  <si>
    <t xml:space="preserve">2.Your Final Adjusted Rates will be returned in cell L57 &amp; L59 of this sheet, "Rate Calulation" </t>
  </si>
  <si>
    <t>3. Enter LEA administered  contracts that will be utilizing Indirect Cost Rate in "Contracts and Subawards" tab</t>
  </si>
  <si>
    <t>3.a Enter the name of the contract provider or subawardee in Column B</t>
  </si>
  <si>
    <t>3.b Choose if it is a contract or subaward in Column D</t>
  </si>
  <si>
    <t>3.c Choose the source of funding (General fund, state, private, or federal grant name) in Column F</t>
  </si>
  <si>
    <t>3.d Choose the function that the grant is coded to in Column H</t>
  </si>
  <si>
    <t>3.e Enter the contract amount in Column J</t>
  </si>
  <si>
    <t xml:space="preserve">4. Print this completed form and the completed Certification Form and email to GPA.DOE@maine.gov </t>
  </si>
  <si>
    <t>Enter your SAU OrgID</t>
  </si>
  <si>
    <t>Organization Name</t>
  </si>
  <si>
    <t>Line A</t>
  </si>
  <si>
    <t>Reclassification Rate</t>
  </si>
  <si>
    <t>Restricted MDTC</t>
  </si>
  <si>
    <t>Unrestricted MDTC</t>
  </si>
  <si>
    <t>Preliminary Direct Costs</t>
  </si>
  <si>
    <t>Adjustments to MTDC</t>
  </si>
  <si>
    <t>Adjusted Totals</t>
  </si>
  <si>
    <t>Line B</t>
  </si>
  <si>
    <t>Calculated 5 Yr IDC Rates</t>
  </si>
  <si>
    <t>Unrestricted Direct Costs</t>
  </si>
  <si>
    <t>Restricted Direct Costs</t>
  </si>
  <si>
    <t>Unrestricted Costs</t>
  </si>
  <si>
    <t>Restricted Costs</t>
  </si>
  <si>
    <t>Prelim/Calculated Unrestricted Rate</t>
  </si>
  <si>
    <t>Prelim/Calculated Restricted Rate</t>
  </si>
  <si>
    <t>Line C</t>
  </si>
  <si>
    <t>Preliminary Indirect Cost Rates</t>
  </si>
  <si>
    <t>Adjusted Calculated Unrestricted Rate</t>
  </si>
  <si>
    <t>Adjusted Calculated Restricted Rate</t>
  </si>
  <si>
    <t>Line D</t>
  </si>
  <si>
    <t>Five Year Average with 5% Discount</t>
  </si>
  <si>
    <t>Calculated Rate</t>
  </si>
  <si>
    <t>Final Rate</t>
  </si>
  <si>
    <t>Unrestricted ReclassifiedIndirect Cost Rate</t>
  </si>
  <si>
    <t>Restricted Reclassified Indirect Cost Rate</t>
  </si>
  <si>
    <t>Contract or Subaward Title</t>
  </si>
  <si>
    <t>Contract/Subaward</t>
  </si>
  <si>
    <t>Source of Funding</t>
  </si>
  <si>
    <t>Function</t>
  </si>
  <si>
    <t>Contract Amount</t>
  </si>
  <si>
    <t>Restricted Rate MTDC Base Adjustment</t>
  </si>
  <si>
    <t>Unrestricted Rate MTDC Base Adjustment</t>
  </si>
  <si>
    <t>OrgID</t>
  </si>
  <si>
    <t>SAU</t>
  </si>
  <si>
    <t>Direct</t>
  </si>
  <si>
    <t xml:space="preserve">Restricted </t>
  </si>
  <si>
    <t>Unrestricted</t>
  </si>
  <si>
    <t>Excluded</t>
  </si>
  <si>
    <t>Restricted Rate</t>
  </si>
  <si>
    <t>Unrestricted Rate</t>
  </si>
  <si>
    <t>Acton School Department</t>
  </si>
  <si>
    <t>Alexander School Department</t>
  </si>
  <si>
    <t>Appleton School Department</t>
  </si>
  <si>
    <t>Auburn School Department</t>
  </si>
  <si>
    <t>Augusta Public Schools</t>
  </si>
  <si>
    <t>Baileyville School Department</t>
  </si>
  <si>
    <t>Bangor School Department</t>
  </si>
  <si>
    <t>Bar Harbor School Department</t>
  </si>
  <si>
    <t>Beals School Department</t>
  </si>
  <si>
    <t>Beddington School Department</t>
  </si>
  <si>
    <t>Biddeford School Department</t>
  </si>
  <si>
    <t>Blue Hill School Department</t>
  </si>
  <si>
    <t>Bremen School Department</t>
  </si>
  <si>
    <t>Brewer School Department</t>
  </si>
  <si>
    <t>Bridgewater School Department</t>
  </si>
  <si>
    <t>Bristol School Department</t>
  </si>
  <si>
    <t>Brooklin School Department</t>
  </si>
  <si>
    <t>Brooksville School Department</t>
  </si>
  <si>
    <t>Brunswick School Department</t>
  </si>
  <si>
    <t>Calais School Department</t>
  </si>
  <si>
    <t>Cape Elizabeth School Department</t>
  </si>
  <si>
    <t>Carroll Plt School Department</t>
  </si>
  <si>
    <t>Castine School Department</t>
  </si>
  <si>
    <t>Caswell School Department</t>
  </si>
  <si>
    <t>Charlotte School Department</t>
  </si>
  <si>
    <t>Cooper School Department</t>
  </si>
  <si>
    <t>Coplin Plt School Department</t>
  </si>
  <si>
    <t>Cranberry Isles School Department</t>
  </si>
  <si>
    <t>Crawford School Department</t>
  </si>
  <si>
    <t>Damariscotta School Department</t>
  </si>
  <si>
    <t>Deblois School Department</t>
  </si>
  <si>
    <t>Dedham School Department</t>
  </si>
  <si>
    <t>Dennysville School Department</t>
  </si>
  <si>
    <t>Drew Plt School Department</t>
  </si>
  <si>
    <t>East Millinocket School Department</t>
  </si>
  <si>
    <t>Easton School Department</t>
  </si>
  <si>
    <t>Eastport School Department</t>
  </si>
  <si>
    <t>Edgecomb School Department</t>
  </si>
  <si>
    <t>Falmouth School Department</t>
  </si>
  <si>
    <t>Fayette School Department</t>
  </si>
  <si>
    <t>Georgetown School Department</t>
  </si>
  <si>
    <t>Gilead School Department</t>
  </si>
  <si>
    <t>Glenburn Public Schools</t>
  </si>
  <si>
    <t>Glenwood Plt School Dept.</t>
  </si>
  <si>
    <t>Gorham School Department</t>
  </si>
  <si>
    <t>Grand Lake Stream Plt School Dept</t>
  </si>
  <si>
    <t>Greenbush School Department</t>
  </si>
  <si>
    <t>Greenville School Department</t>
  </si>
  <si>
    <t>Harmony School Department</t>
  </si>
  <si>
    <t>Hermon School Department</t>
  </si>
  <si>
    <t>Hope School Department</t>
  </si>
  <si>
    <t>Isle Au Haut School Department</t>
  </si>
  <si>
    <t>Islesboro School Department</t>
  </si>
  <si>
    <t>Jefferson School Department</t>
  </si>
  <si>
    <t>Jonesboro School Department</t>
  </si>
  <si>
    <t>Jonesport School Department</t>
  </si>
  <si>
    <t>Kittery School Department</t>
  </si>
  <si>
    <t>Lakeville School Department</t>
  </si>
  <si>
    <t>Lewiston School Department</t>
  </si>
  <si>
    <t>Lincolnville School Department</t>
  </si>
  <si>
    <t>Lisbon School Department</t>
  </si>
  <si>
    <t>Frenchboro School Department</t>
  </si>
  <si>
    <t>Machias School Department</t>
  </si>
  <si>
    <t>Macwahoc Plt School Dept</t>
  </si>
  <si>
    <t>Madawaska School Department</t>
  </si>
  <si>
    <t>Marshfield School Department</t>
  </si>
  <si>
    <t>Meddybemps School Department</t>
  </si>
  <si>
    <t>Medway School Department</t>
  </si>
  <si>
    <t>Milford School Department</t>
  </si>
  <si>
    <t>Millinocket School Department</t>
  </si>
  <si>
    <t>Monhegan Plt School Dept</t>
  </si>
  <si>
    <t>Mount Desert School Department</t>
  </si>
  <si>
    <t>Nashville Plt School Department</t>
  </si>
  <si>
    <t>Newcastle School Department</t>
  </si>
  <si>
    <t>New Sweden School Department</t>
  </si>
  <si>
    <t>Nobleboro School Department</t>
  </si>
  <si>
    <t>Northfield School Department</t>
  </si>
  <si>
    <t>Orient School Department</t>
  </si>
  <si>
    <t>Orrington School Department</t>
  </si>
  <si>
    <t>Otis School Department</t>
  </si>
  <si>
    <t>Pembroke School Department</t>
  </si>
  <si>
    <t>Penobscot School Department</t>
  </si>
  <si>
    <t>Perry School Department</t>
  </si>
  <si>
    <t>Portland Public Schools</t>
  </si>
  <si>
    <t>Long Island School Department</t>
  </si>
  <si>
    <t>Princeton School Department</t>
  </si>
  <si>
    <t>Reed Plt School Department</t>
  </si>
  <si>
    <t>Robbinston School Department</t>
  </si>
  <si>
    <t>Roque Bluffs School Department</t>
  </si>
  <si>
    <t>Sanford School Department</t>
  </si>
  <si>
    <t>Scarborough School Department</t>
  </si>
  <si>
    <t>Sedgwick School Department</t>
  </si>
  <si>
    <t>Shirley School Department</t>
  </si>
  <si>
    <t>South Bristol School Department</t>
  </si>
  <si>
    <t>Southport School Department</t>
  </si>
  <si>
    <t>South Portland School Department</t>
  </si>
  <si>
    <t>Southwest Harbor School Department</t>
  </si>
  <si>
    <t>Surry School Department</t>
  </si>
  <si>
    <t>Talmadge School Department</t>
  </si>
  <si>
    <t>The Forks Plt School Dept</t>
  </si>
  <si>
    <t>Tremont School Department</t>
  </si>
  <si>
    <t>Trenton School Department</t>
  </si>
  <si>
    <t>Upton School Department</t>
  </si>
  <si>
    <t>Vanceboro School Department</t>
  </si>
  <si>
    <t>Vassalboro School Department</t>
  </si>
  <si>
    <t>Veazie Public Schools</t>
  </si>
  <si>
    <t>Waite School Department</t>
  </si>
  <si>
    <t>Waterville Public Schools</t>
  </si>
  <si>
    <t>Wesley School Department</t>
  </si>
  <si>
    <t>Westbrook School Department</t>
  </si>
  <si>
    <t>Westmanland School Department</t>
  </si>
  <si>
    <t>Whitneyville School Department</t>
  </si>
  <si>
    <t>Willimantic School Department</t>
  </si>
  <si>
    <t>Winslow Schools</t>
  </si>
  <si>
    <t>Winthrop Public Schools</t>
  </si>
  <si>
    <t>Woodland School Department</t>
  </si>
  <si>
    <t>Woodville School Department</t>
  </si>
  <si>
    <t>Yarmouth Schools</t>
  </si>
  <si>
    <t>York School Department</t>
  </si>
  <si>
    <t>Baring Plt School Department</t>
  </si>
  <si>
    <t>Medford School Department</t>
  </si>
  <si>
    <t>Carrabassett Valley School Department</t>
  </si>
  <si>
    <t>Beaver Cove School Department</t>
  </si>
  <si>
    <t>RSU 79/MSAD 01</t>
  </si>
  <si>
    <t>RSU 03/MSAD 03</t>
  </si>
  <si>
    <t>RSU 80/MSAD 04</t>
  </si>
  <si>
    <t>RSU 06/MSAD 06</t>
  </si>
  <si>
    <t>RSU 07/MSAD 07</t>
  </si>
  <si>
    <t>RSU 08/MSAD 08</t>
  </si>
  <si>
    <t>MSAD 10</t>
  </si>
  <si>
    <t>RSU 11/MSAD 11</t>
  </si>
  <si>
    <t>RSU 82/MSAD 12</t>
  </si>
  <si>
    <t>RSU 83/MSAD 13</t>
  </si>
  <si>
    <t>RSU 84/MSAD 14</t>
  </si>
  <si>
    <t>RSU 15/MSAD 15</t>
  </si>
  <si>
    <t>RSU 17/MSAD 17</t>
  </si>
  <si>
    <t>RSU 85/MSAD 19</t>
  </si>
  <si>
    <t>RSU 86/MSAD 20</t>
  </si>
  <si>
    <t>RSU 87/MSAD 23</t>
  </si>
  <si>
    <t>RSU 88/MSAD 24</t>
  </si>
  <si>
    <t>MSAD 27</t>
  </si>
  <si>
    <t>RSU 28/MSAD 28</t>
  </si>
  <si>
    <t>RSU 29/MSAD 29</t>
  </si>
  <si>
    <t>RSU 30/MSAD 30</t>
  </si>
  <si>
    <t>RSU 31/MSAD 31</t>
  </si>
  <si>
    <t>RSU 32/MSAD 32</t>
  </si>
  <si>
    <t>RSU 33/MSAD 33</t>
  </si>
  <si>
    <t>RSU 35/MSAD 35</t>
  </si>
  <si>
    <t>RSU 37/MSAD 37</t>
  </si>
  <si>
    <t>RSU 40/MSAD 40</t>
  </si>
  <si>
    <t>RSU 41/MSAD 41</t>
  </si>
  <si>
    <t>RSU 42/MSAD 42</t>
  </si>
  <si>
    <t>RSU 44/MSAD 44</t>
  </si>
  <si>
    <t>RSU 45/MSAD 45</t>
  </si>
  <si>
    <t>MSAD 46</t>
  </si>
  <si>
    <t>RSU 49/MSAD 49</t>
  </si>
  <si>
    <t>RSU 51/MSAD 51</t>
  </si>
  <si>
    <t>RSU 52/MSAD 52</t>
  </si>
  <si>
    <t>RSU 53/MSAD 53</t>
  </si>
  <si>
    <t>RSU 54/MSAD 54</t>
  </si>
  <si>
    <t>RSU 55/MSAD 55</t>
  </si>
  <si>
    <t>RSU 57/MSAD 57</t>
  </si>
  <si>
    <t>RSU 58/MSAD 58</t>
  </si>
  <si>
    <t>RSU 59/MSAD 59</t>
  </si>
  <si>
    <t>RSU 60/MSAD 60</t>
  </si>
  <si>
    <t>RSU 61/MSAD 61</t>
  </si>
  <si>
    <t>RSU 63/MSAD 63</t>
  </si>
  <si>
    <t>RSU 64/MSAD 64</t>
  </si>
  <si>
    <t>RSU 68/MSAD 68</t>
  </si>
  <si>
    <t>RSU 70/MSAD 70</t>
  </si>
  <si>
    <t>RSU 72/MSAD 72</t>
  </si>
  <si>
    <t>RSU 74/MSAD 74</t>
  </si>
  <si>
    <t>RSU 75/MSAD 75</t>
  </si>
  <si>
    <t>MSAD 76</t>
  </si>
  <si>
    <t>Indian Island</t>
  </si>
  <si>
    <t>Indian Township</t>
  </si>
  <si>
    <t>Pleasant Point</t>
  </si>
  <si>
    <t>Houlton-Region 2</t>
  </si>
  <si>
    <t>Bangor-Region 4</t>
  </si>
  <si>
    <t>Belfast-Region 7</t>
  </si>
  <si>
    <t>Lincoln-Region 3</t>
  </si>
  <si>
    <t>Rockland-Region 8</t>
  </si>
  <si>
    <t>Rumford-Region 9</t>
  </si>
  <si>
    <t>Brunswick-Region 10</t>
  </si>
  <si>
    <t>Oxford-Region 11</t>
  </si>
  <si>
    <t>Boothbay-Boothbay Hbr CSD</t>
  </si>
  <si>
    <t>Mt Desert CSD</t>
  </si>
  <si>
    <t>Airline CSD</t>
  </si>
  <si>
    <t>East Range CSD</t>
  </si>
  <si>
    <t>Deer Isle-Stonington CSD</t>
  </si>
  <si>
    <t>Great Salt Bay CSD</t>
  </si>
  <si>
    <t>Moosabec CSD</t>
  </si>
  <si>
    <t>Wells-Ogunquit CSD</t>
  </si>
  <si>
    <t>Five Town CSD</t>
  </si>
  <si>
    <t>ME Educational Ctr for the Deaf and Hard of Hearing</t>
  </si>
  <si>
    <t>Lake View Plt. School Department</t>
  </si>
  <si>
    <t>West Forks Plt School Department</t>
  </si>
  <si>
    <t>East Machias School Department</t>
  </si>
  <si>
    <t>Lowell School Department</t>
  </si>
  <si>
    <t>Caratunk School Department</t>
  </si>
  <si>
    <t>Cutler School Department</t>
  </si>
  <si>
    <t>Machiasport School Department</t>
  </si>
  <si>
    <t>Whiting School Department</t>
  </si>
  <si>
    <t>Chebeague Island School Department</t>
  </si>
  <si>
    <t>RSU 01</t>
  </si>
  <si>
    <t>RSU 02</t>
  </si>
  <si>
    <t>RSU 04</t>
  </si>
  <si>
    <t>RSU 05</t>
  </si>
  <si>
    <t>RSU 10</t>
  </si>
  <si>
    <t>RSU 12</t>
  </si>
  <si>
    <t>RSU 13</t>
  </si>
  <si>
    <t>RSU 14</t>
  </si>
  <si>
    <t>RSU 16</t>
  </si>
  <si>
    <t>RSU 18</t>
  </si>
  <si>
    <t>RSU 19</t>
  </si>
  <si>
    <t>RSU 20</t>
  </si>
  <si>
    <t>RSU 21</t>
  </si>
  <si>
    <t>RSU 23</t>
  </si>
  <si>
    <t>RSU 24</t>
  </si>
  <si>
    <t>RSU 25</t>
  </si>
  <si>
    <t>RSU 26</t>
  </si>
  <si>
    <t>RSU 34</t>
  </si>
  <si>
    <t>RSU 38</t>
  </si>
  <si>
    <t>RSU 39</t>
  </si>
  <si>
    <t>RSU 67</t>
  </si>
  <si>
    <t>RSU 78</t>
  </si>
  <si>
    <t>RSU 73</t>
  </si>
  <si>
    <t>RSU 50</t>
  </si>
  <si>
    <t>Maine Academy of Natural Sciences</t>
  </si>
  <si>
    <t>RSU 09</t>
  </si>
  <si>
    <t>Portage Lake</t>
  </si>
  <si>
    <t>Cornville Regional Charter School</t>
  </si>
  <si>
    <t>RSU 22</t>
  </si>
  <si>
    <t>Eustis Public Schools</t>
  </si>
  <si>
    <t>Cherryfield Public Schools</t>
  </si>
  <si>
    <t>Athens Public Schools</t>
  </si>
  <si>
    <t>Baxter Academy for Technology and Science</t>
  </si>
  <si>
    <t>Fiddlehead School of Arts and Science</t>
  </si>
  <si>
    <t>Harpswell Coastal Academy</t>
  </si>
  <si>
    <t>Brighton Plt Public Schools</t>
  </si>
  <si>
    <t>Dayton School Department</t>
  </si>
  <si>
    <t>Saco School Department</t>
  </si>
  <si>
    <t>Ellsworth School Department</t>
  </si>
  <si>
    <t>Hancock School Department</t>
  </si>
  <si>
    <t>Lamoine School Department</t>
  </si>
  <si>
    <t>Wiscasset School Department</t>
  </si>
  <si>
    <t>Maine Connections Academy</t>
  </si>
  <si>
    <t>RSU 71</t>
  </si>
  <si>
    <t>Andover Public Schools</t>
  </si>
  <si>
    <t>Northport Public Schools</t>
  </si>
  <si>
    <t>West Bath School Department</t>
  </si>
  <si>
    <t>Winterville Plt. Public Schools</t>
  </si>
  <si>
    <t>Saint George Public Schools</t>
  </si>
  <si>
    <t>Maine Virtual Academy</t>
  </si>
  <si>
    <t>Acadia Academy</t>
  </si>
  <si>
    <t>Snow Pond Arts Academy</t>
  </si>
  <si>
    <t>Burlington Public Schools</t>
  </si>
  <si>
    <t>Byron Public Schools</t>
  </si>
  <si>
    <t>RSU 56</t>
  </si>
  <si>
    <t>Sebago Public Schools</t>
  </si>
  <si>
    <t>RSU 89</t>
  </si>
  <si>
    <t>Eagle Lake Public Schools</t>
  </si>
  <si>
    <t xml:space="preserve">Maine Ocean School
</t>
  </si>
  <si>
    <t xml:space="preserve">Limestone Public Schools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</si>
</sst>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4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>
      <alignment horizontal="center" wrapText="1"/>
    </xf>
    <xf numFmtId="0" fontId="0" fillId="0" borderId="0" xfId="0" applyAlignment="1"/>
    <xf numFmtId="0" fontId="3" fillId="0" borderId="0" xfId="0" applyFont="1"/>
    <xf numFmtId="164" fontId="0" fillId="0" borderId="0" xfId="0" applyNumberFormat="1"/>
    <xf numFmtId="10" fontId="0" fillId="0" borderId="0" xfId="0" applyNumberFormat="1"/>
    <xf numFmtId="164" fontId="0" fillId="0" borderId="1" xfId="0" applyNumberFormat="1" applyBorder="1"/>
    <xf numFmtId="164" fontId="0" fillId="0" borderId="2" xfId="0" applyNumberFormat="1" applyBorder="1"/>
    <xf numFmtId="0" fontId="0" fillId="0" borderId="0" xfId="0" applyBorder="1"/>
    <xf numFmtId="10" fontId="0" fillId="0" borderId="1" xfId="0" applyNumberFormat="1" applyBorder="1"/>
    <xf numFmtId="10" fontId="0" fillId="0" borderId="2" xfId="0" applyNumberFormat="1" applyBorder="1"/>
    <xf numFmtId="0" fontId="0" fillId="2" borderId="0" xfId="0" applyFill="1"/>
    <xf numFmtId="0" fontId="0" fillId="0" borderId="0" xfId="0" applyAlignment="1">
      <alignment wrapText="1"/>
    </xf>
    <xf numFmtId="10" fontId="0" fillId="3" borderId="2" xfId="0" applyNumberFormat="1" applyFill="1" applyBorder="1"/>
    <xf numFmtId="0" fontId="2" fillId="0" borderId="0" xfId="0" applyFont="1" applyBorder="1"/>
    <xf numFmtId="0" fontId="1" fillId="0" borderId="3" xfId="0" applyFont="1" applyBorder="1"/>
    <xf numFmtId="0" fontId="0" fillId="0" borderId="4" xfId="0" applyBorder="1"/>
    <xf numFmtId="0" fontId="0" fillId="0" borderId="5" xfId="0" applyBorder="1"/>
    <xf numFmtId="0" fontId="2" fillId="0" borderId="6" xfId="0" applyFont="1" applyBorder="1"/>
    <xf numFmtId="0" fontId="0" fillId="0" borderId="7" xfId="0" applyBorder="1"/>
    <xf numFmtId="0" fontId="2" fillId="0" borderId="6" xfId="0" applyFont="1" applyFill="1" applyBorder="1"/>
    <xf numFmtId="0" fontId="2" fillId="0" borderId="8" xfId="0" applyFont="1" applyBorder="1"/>
    <xf numFmtId="0" fontId="0" fillId="0" borderId="9" xfId="0" applyBorder="1"/>
    <xf numFmtId="0" fontId="0" fillId="0" borderId="10" xfId="0" applyBorder="1"/>
    <xf numFmtId="0" fontId="0" fillId="0" borderId="0" xfId="0" applyProtection="1">
      <protection locked="0"/>
    </xf>
    <xf numFmtId="164" fontId="0" fillId="0" borderId="0" xfId="0" applyNumberFormat="1" applyAlignment="1">
      <alignment wrapText="1"/>
    </xf>
    <xf numFmtId="0" fontId="0" fillId="4" borderId="2" xfId="0" applyFill="1" applyBorder="1" applyAlignment="1" applyProtection="1">
      <alignment horizontal="center"/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</xdr:colOff>
      <xdr:row>0</xdr:row>
      <xdr:rowOff>30480</xdr:rowOff>
    </xdr:from>
    <xdr:to>
      <xdr:col>0</xdr:col>
      <xdr:colOff>666750</xdr:colOff>
      <xdr:row>0</xdr:row>
      <xdr:rowOff>742950</xdr:rowOff>
    </xdr:to>
    <xdr:pic>
      <xdr:nvPicPr>
        <xdr:cNvPr id="1025" name="Picture 1" descr="MDOE Logo">
          <a:extLst>
            <a:ext uri="{FF2B5EF4-FFF2-40B4-BE49-F238E27FC236}">
              <a16:creationId xmlns:a16="http://schemas.microsoft.com/office/drawing/2014/main" id="{79DA2292-B08F-476D-A489-E414950CB1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" y="30480"/>
          <a:ext cx="65532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L60"/>
  <sheetViews>
    <sheetView tabSelected="1" workbookViewId="0">
      <selection activeCell="B7" sqref="B7"/>
    </sheetView>
  </sheetViews>
  <sheetFormatPr defaultRowHeight="14.45"/>
  <cols>
    <col min="1" max="1" width="12.140625" customWidth="1"/>
    <col min="2" max="2" width="38.7109375" customWidth="1"/>
    <col min="3" max="3" width="1" customWidth="1"/>
    <col min="4" max="4" width="20.5703125" customWidth="1"/>
    <col min="5" max="5" width="1" customWidth="1"/>
    <col min="6" max="6" width="19.28515625" customWidth="1"/>
    <col min="7" max="7" width="1" customWidth="1"/>
    <col min="8" max="8" width="18.140625" customWidth="1"/>
    <col min="9" max="9" width="0.85546875" customWidth="1"/>
    <col min="10" max="10" width="18.140625" customWidth="1"/>
    <col min="11" max="11" width="1" customWidth="1"/>
    <col min="12" max="12" width="18.140625" customWidth="1"/>
    <col min="13" max="13" width="1" customWidth="1"/>
    <col min="14" max="14" width="12.7109375" bestFit="1" customWidth="1"/>
  </cols>
  <sheetData>
    <row r="1" spans="2:8" ht="60.75" customHeight="1" thickBot="1"/>
    <row r="2" spans="2:8" ht="15" thickTop="1">
      <c r="B2" s="15" t="s">
        <v>0</v>
      </c>
      <c r="C2" s="16"/>
      <c r="D2" s="16"/>
      <c r="E2" s="16"/>
      <c r="F2" s="16"/>
      <c r="G2" s="16"/>
      <c r="H2" s="17"/>
    </row>
    <row r="3" spans="2:8">
      <c r="B3" s="18" t="s">
        <v>1</v>
      </c>
      <c r="C3" s="8"/>
      <c r="D3" s="8"/>
      <c r="E3" s="8"/>
      <c r="F3" s="8"/>
      <c r="G3" s="8"/>
      <c r="H3" s="19"/>
    </row>
    <row r="4" spans="2:8">
      <c r="B4" s="18" t="s">
        <v>2</v>
      </c>
      <c r="C4" s="8"/>
      <c r="D4" s="8"/>
      <c r="E4" s="8"/>
      <c r="F4" s="8"/>
      <c r="G4" s="8"/>
      <c r="H4" s="19"/>
    </row>
    <row r="5" spans="2:8">
      <c r="B5" s="18" t="s">
        <v>3</v>
      </c>
      <c r="C5" s="8"/>
      <c r="D5" s="8"/>
      <c r="E5" s="8"/>
      <c r="F5" s="8"/>
      <c r="G5" s="8"/>
      <c r="H5" s="19"/>
    </row>
    <row r="6" spans="2:8">
      <c r="B6" s="18" t="s">
        <v>4</v>
      </c>
      <c r="C6" s="8"/>
      <c r="D6" s="8"/>
      <c r="E6" s="8"/>
      <c r="F6" s="8"/>
      <c r="G6" s="8"/>
      <c r="H6" s="19"/>
    </row>
    <row r="7" spans="2:8">
      <c r="B7" s="18" t="s">
        <v>5</v>
      </c>
      <c r="C7" s="8"/>
      <c r="D7" s="8"/>
      <c r="E7" s="8"/>
      <c r="F7" s="8"/>
      <c r="G7" s="8"/>
      <c r="H7" s="19"/>
    </row>
    <row r="8" spans="2:8">
      <c r="B8" s="18" t="s">
        <v>6</v>
      </c>
      <c r="C8" s="8"/>
      <c r="D8" s="8"/>
      <c r="E8" s="8"/>
      <c r="F8" s="8"/>
      <c r="G8" s="8"/>
      <c r="H8" s="19"/>
    </row>
    <row r="9" spans="2:8">
      <c r="B9" s="18" t="s">
        <v>7</v>
      </c>
      <c r="C9" s="8"/>
      <c r="D9" s="8"/>
      <c r="E9" s="8"/>
      <c r="F9" s="8"/>
      <c r="G9" s="8"/>
      <c r="H9" s="19"/>
    </row>
    <row r="10" spans="2:8">
      <c r="B10" s="20" t="s">
        <v>8</v>
      </c>
      <c r="C10" s="8"/>
      <c r="D10" s="8"/>
      <c r="E10" s="8"/>
      <c r="F10" s="8"/>
      <c r="G10" s="8"/>
      <c r="H10" s="19"/>
    </row>
    <row r="11" spans="2:8" ht="15" thickBot="1">
      <c r="B11" s="21" t="s">
        <v>9</v>
      </c>
      <c r="C11" s="22"/>
      <c r="D11" s="22"/>
      <c r="E11" s="22"/>
      <c r="F11" s="22"/>
      <c r="G11" s="22"/>
      <c r="H11" s="23"/>
    </row>
    <row r="12" spans="2:8" ht="15.6" thickTop="1" thickBot="1">
      <c r="B12" s="14"/>
    </row>
    <row r="13" spans="2:8" ht="15" thickBot="1">
      <c r="B13" s="3" t="s">
        <v>10</v>
      </c>
      <c r="D13" s="26">
        <v>13</v>
      </c>
    </row>
    <row r="14" spans="2:8" ht="15" thickBot="1"/>
    <row r="15" spans="2:8" ht="15" thickBot="1">
      <c r="B15" s="3" t="s">
        <v>11</v>
      </c>
      <c r="D15" s="27" t="e">
        <f>VLOOKUP(D13,'FY2020'!A1:F265,2,FALSE)</f>
        <v>#N/A</v>
      </c>
      <c r="E15" s="28"/>
      <c r="F15" s="29"/>
    </row>
    <row r="16" spans="2:8" ht="6.75" customHeight="1"/>
    <row r="17" spans="1:12" ht="16.5" customHeight="1">
      <c r="A17" t="s">
        <v>12</v>
      </c>
      <c r="B17" t="s">
        <v>13</v>
      </c>
      <c r="D17" s="1" t="s">
        <v>14</v>
      </c>
      <c r="F17" s="1" t="s">
        <v>15</v>
      </c>
    </row>
    <row r="18" spans="1:12" ht="6" customHeight="1" thickBot="1"/>
    <row r="19" spans="1:12" ht="15" thickBot="1">
      <c r="B19" t="s">
        <v>16</v>
      </c>
      <c r="D19" s="7" t="e">
        <f>J29</f>
        <v>#N/A</v>
      </c>
      <c r="F19" s="7" t="e">
        <f>J27</f>
        <v>#N/A</v>
      </c>
    </row>
    <row r="20" spans="1:12" ht="6" customHeight="1" thickBot="1"/>
    <row r="21" spans="1:12" ht="15" thickBot="1">
      <c r="B21" t="s">
        <v>17</v>
      </c>
      <c r="D21" s="7">
        <f>'Contracts and Subawards'!L2</f>
        <v>0</v>
      </c>
      <c r="F21" s="7">
        <f>'Contracts and Subawards'!N2</f>
        <v>0</v>
      </c>
    </row>
    <row r="22" spans="1:12" ht="6" customHeight="1" thickBot="1">
      <c r="D22" s="8"/>
    </row>
    <row r="23" spans="1:12" ht="15" thickBot="1">
      <c r="B23" t="s">
        <v>18</v>
      </c>
      <c r="D23" s="7" t="e">
        <f>D19-D21</f>
        <v>#N/A</v>
      </c>
      <c r="F23" s="7" t="e">
        <f>F19-F21</f>
        <v>#N/A</v>
      </c>
    </row>
    <row r="25" spans="1:12">
      <c r="A25" t="s">
        <v>19</v>
      </c>
      <c r="B25" t="s">
        <v>20</v>
      </c>
      <c r="D25">
        <v>2018</v>
      </c>
      <c r="F25">
        <v>2019</v>
      </c>
      <c r="H25">
        <v>2020</v>
      </c>
      <c r="J25">
        <v>2021</v>
      </c>
      <c r="L25">
        <v>2022</v>
      </c>
    </row>
    <row r="26" spans="1:12" ht="4.5" customHeight="1"/>
    <row r="27" spans="1:12" ht="16.5" customHeight="1">
      <c r="B27" t="s">
        <v>21</v>
      </c>
      <c r="D27" s="6" t="e">
        <f>VLOOKUP(D13,'FY2018'!$A$1:$F$265,3,FALSE)</f>
        <v>#N/A</v>
      </c>
      <c r="E27" s="4"/>
      <c r="F27" s="6" t="e">
        <f>VLOOKUP(D13,'FY2019'!$A$1:$F$265,3,FALSE)</f>
        <v>#N/A</v>
      </c>
      <c r="G27" s="4"/>
      <c r="H27" s="6" t="e">
        <f>VLOOKUP(D13,'FY2020'!$A$1:$F$265,3,FALSE)</f>
        <v>#N/A</v>
      </c>
      <c r="I27" s="4"/>
      <c r="J27" s="6" t="e">
        <f>VLOOKUP(D13,'FY2021'!$A$1:$F$265,3,FALSE)</f>
        <v>#N/A</v>
      </c>
      <c r="L27" s="6" t="e">
        <f>VLOOKUP(D13,'FY2022'!$A$1:$F$265,3,FALSE)</f>
        <v>#N/A</v>
      </c>
    </row>
    <row r="28" spans="1:12" ht="4.5" customHeight="1"/>
    <row r="29" spans="1:12">
      <c r="B29" t="s">
        <v>22</v>
      </c>
      <c r="D29" s="6" t="e">
        <f>D27+D31</f>
        <v>#N/A</v>
      </c>
      <c r="E29" s="4"/>
      <c r="F29" s="6" t="e">
        <f>F27+F31</f>
        <v>#N/A</v>
      </c>
      <c r="G29" s="4"/>
      <c r="H29" s="6" t="e">
        <f>H27+H31</f>
        <v>#N/A</v>
      </c>
      <c r="I29" s="4"/>
      <c r="J29" s="6" t="e">
        <f>J27+J31</f>
        <v>#N/A</v>
      </c>
      <c r="L29" s="6" t="e">
        <f>L27+L31</f>
        <v>#N/A</v>
      </c>
    </row>
    <row r="30" spans="1:12" ht="5.25" customHeight="1">
      <c r="D30" s="4"/>
      <c r="E30" s="4"/>
      <c r="F30" s="4"/>
      <c r="G30" s="4"/>
      <c r="H30" s="4"/>
      <c r="I30" s="4"/>
      <c r="J30" s="4"/>
      <c r="L30" s="4"/>
    </row>
    <row r="31" spans="1:12">
      <c r="B31" t="s">
        <v>23</v>
      </c>
      <c r="D31" s="6" t="e">
        <f>VLOOKUP(D13,'FY2018'!A1:F265,5,FALSE)</f>
        <v>#N/A</v>
      </c>
      <c r="E31" s="4"/>
      <c r="F31" s="6" t="e">
        <f>VLOOKUP(D13,'FY2019'!A1:F265,5,FALSE)</f>
        <v>#N/A</v>
      </c>
      <c r="G31" s="4"/>
      <c r="H31" s="6" t="e">
        <f>VLOOKUP(D13,'FY2020'!A1:F265,5,FALSE)</f>
        <v>#N/A</v>
      </c>
      <c r="I31" s="4"/>
      <c r="J31" s="6" t="e">
        <f>VLOOKUP(D13,'FY2021'!A1:F265,5,FALSE)</f>
        <v>#N/A</v>
      </c>
      <c r="L31" s="6" t="e">
        <f>VLOOKUP(D13,'FY2022'!A1:F265,5,FALSE)</f>
        <v>#N/A</v>
      </c>
    </row>
    <row r="32" spans="1:12" ht="6" customHeight="1">
      <c r="D32" s="4"/>
      <c r="E32" s="4"/>
      <c r="F32" s="4"/>
      <c r="G32" s="4"/>
      <c r="H32" s="4"/>
      <c r="I32" s="4"/>
      <c r="J32" s="4"/>
      <c r="L32" s="4"/>
    </row>
    <row r="33" spans="1:12">
      <c r="B33" t="s">
        <v>24</v>
      </c>
      <c r="D33" s="6" t="e">
        <f>VLOOKUP(D13,'FY2018'!A1:F265,4,FALSE)</f>
        <v>#N/A</v>
      </c>
      <c r="E33" s="4"/>
      <c r="F33" s="6" t="e">
        <f>VLOOKUP(D13,'FY2019'!A1:F265,4,FALSE)</f>
        <v>#N/A</v>
      </c>
      <c r="G33" s="4"/>
      <c r="H33" s="6" t="e">
        <f>VLOOKUP(D13,'FY2020'!A1:F265,4,FALSE)</f>
        <v>#N/A</v>
      </c>
      <c r="I33" s="4"/>
      <c r="J33" s="6" t="e">
        <f>VLOOKUP(D13,'FY2021'!A1:F265,4,FALSE)</f>
        <v>#N/A</v>
      </c>
      <c r="L33" s="6" t="e">
        <f>VLOOKUP(D13,'FY2022'!A1:F265,4,FALSE)</f>
        <v>#N/A</v>
      </c>
    </row>
    <row r="34" spans="1:12" ht="4.5" customHeight="1">
      <c r="D34" s="4"/>
      <c r="E34" s="4"/>
      <c r="F34" s="4"/>
      <c r="G34" s="4"/>
      <c r="H34" s="4"/>
      <c r="I34" s="4"/>
      <c r="J34" s="4"/>
      <c r="L34" s="4"/>
    </row>
    <row r="35" spans="1:12">
      <c r="B35" t="s">
        <v>25</v>
      </c>
      <c r="D35" s="9" t="e">
        <f>(D31+D33)/D27</f>
        <v>#N/A</v>
      </c>
      <c r="E35" s="4"/>
      <c r="F35" s="9" t="e">
        <f>(F31+F33)/F27</f>
        <v>#N/A</v>
      </c>
      <c r="G35" s="4"/>
      <c r="H35" s="9" t="e">
        <f>(H31+H33)/H27</f>
        <v>#N/A</v>
      </c>
      <c r="I35" s="4"/>
      <c r="J35" s="9" t="e">
        <f>(J31+J33)/J27</f>
        <v>#N/A</v>
      </c>
      <c r="L35" s="9" t="e">
        <f>(L31+L33)/L27</f>
        <v>#N/A</v>
      </c>
    </row>
    <row r="36" spans="1:12" ht="4.5" customHeight="1"/>
    <row r="37" spans="1:12" ht="15.75" customHeight="1">
      <c r="B37" t="s">
        <v>26</v>
      </c>
      <c r="D37" s="9" t="e">
        <f>D33/D29</f>
        <v>#N/A</v>
      </c>
      <c r="F37" s="9" t="e">
        <f>F33/F29</f>
        <v>#N/A</v>
      </c>
      <c r="H37" s="9" t="e">
        <f>H33/H29</f>
        <v>#N/A</v>
      </c>
      <c r="J37" s="9" t="e">
        <f>J33/J29</f>
        <v>#N/A</v>
      </c>
      <c r="L37" s="9" t="e">
        <f>L33/L29</f>
        <v>#N/A</v>
      </c>
    </row>
    <row r="38" spans="1:12" ht="4.5" customHeight="1"/>
    <row r="40" spans="1:12">
      <c r="A40" t="s">
        <v>27</v>
      </c>
      <c r="B40" t="s">
        <v>28</v>
      </c>
      <c r="D40">
        <v>2018</v>
      </c>
      <c r="F40">
        <v>2019</v>
      </c>
      <c r="H40">
        <v>2020</v>
      </c>
      <c r="J40">
        <v>2021</v>
      </c>
      <c r="L40">
        <v>2022</v>
      </c>
    </row>
    <row r="41" spans="1:12" ht="4.5" customHeight="1"/>
    <row r="42" spans="1:12" ht="17.25" customHeight="1">
      <c r="B42" t="s">
        <v>21</v>
      </c>
      <c r="D42" s="6" t="e">
        <f>D27</f>
        <v>#N/A</v>
      </c>
      <c r="F42" s="6" t="e">
        <f>F27</f>
        <v>#N/A</v>
      </c>
      <c r="H42" s="6" t="e">
        <f>H27</f>
        <v>#N/A</v>
      </c>
      <c r="J42" s="6" t="e">
        <f>F23</f>
        <v>#N/A</v>
      </c>
      <c r="L42" s="6" t="e">
        <f>L27</f>
        <v>#N/A</v>
      </c>
    </row>
    <row r="43" spans="1:12" ht="6" customHeight="1"/>
    <row r="44" spans="1:12">
      <c r="B44" t="s">
        <v>22</v>
      </c>
      <c r="D44" s="6" t="e">
        <f>D29</f>
        <v>#N/A</v>
      </c>
      <c r="F44" s="6" t="e">
        <f>F29</f>
        <v>#N/A</v>
      </c>
      <c r="H44" s="6" t="e">
        <f>H29</f>
        <v>#N/A</v>
      </c>
      <c r="J44" s="6" t="e">
        <f>D23</f>
        <v>#N/A</v>
      </c>
      <c r="L44" s="6" t="e">
        <f>L29</f>
        <v>#N/A</v>
      </c>
    </row>
    <row r="45" spans="1:12" ht="4.5" customHeight="1"/>
    <row r="46" spans="1:12">
      <c r="B46" t="s">
        <v>23</v>
      </c>
      <c r="D46" s="6" t="e">
        <f>D31</f>
        <v>#N/A</v>
      </c>
      <c r="F46" s="6" t="e">
        <f>F31</f>
        <v>#N/A</v>
      </c>
      <c r="H46" s="6" t="e">
        <f>H31</f>
        <v>#N/A</v>
      </c>
      <c r="J46" s="6" t="e">
        <f>J31</f>
        <v>#N/A</v>
      </c>
      <c r="L46" s="6" t="e">
        <f>L31</f>
        <v>#N/A</v>
      </c>
    </row>
    <row r="47" spans="1:12" ht="4.5" customHeight="1"/>
    <row r="48" spans="1:12">
      <c r="B48" t="s">
        <v>24</v>
      </c>
      <c r="D48" s="6" t="e">
        <f>D33</f>
        <v>#N/A</v>
      </c>
      <c r="F48" s="6" t="e">
        <f>F33</f>
        <v>#N/A</v>
      </c>
      <c r="H48" s="6" t="e">
        <f>H33</f>
        <v>#N/A</v>
      </c>
      <c r="J48" s="6" t="e">
        <f>J33</f>
        <v>#N/A</v>
      </c>
      <c r="L48" s="6" t="e">
        <f>L33</f>
        <v>#N/A</v>
      </c>
    </row>
    <row r="49" spans="1:12" ht="5.25" customHeight="1"/>
    <row r="50" spans="1:12">
      <c r="B50" t="s">
        <v>29</v>
      </c>
      <c r="D50" s="9" t="e">
        <f>(D46 + D48)/D42</f>
        <v>#N/A</v>
      </c>
      <c r="F50" s="9" t="e">
        <f>(F46 + F48)/F42</f>
        <v>#N/A</v>
      </c>
      <c r="H50" s="9" t="e">
        <f>(H46 + H48)/H42</f>
        <v>#N/A</v>
      </c>
      <c r="J50" s="9" t="e">
        <f>(J46 + J48)/J42</f>
        <v>#N/A</v>
      </c>
      <c r="L50" s="9" t="e">
        <f>(L46 + L48)/L42</f>
        <v>#N/A</v>
      </c>
    </row>
    <row r="51" spans="1:12" ht="5.25" customHeight="1">
      <c r="D51" s="8"/>
      <c r="F51" s="8"/>
      <c r="H51" s="8"/>
      <c r="J51" s="8"/>
      <c r="L51" s="8"/>
    </row>
    <row r="52" spans="1:12">
      <c r="B52" t="s">
        <v>30</v>
      </c>
      <c r="D52" s="9" t="e">
        <f>D48/D44</f>
        <v>#N/A</v>
      </c>
      <c r="F52" s="9" t="e">
        <f>F48/F44</f>
        <v>#N/A</v>
      </c>
      <c r="H52" s="9" t="e">
        <f>H48/H44</f>
        <v>#N/A</v>
      </c>
      <c r="J52" s="9" t="e">
        <f>J48/J44</f>
        <v>#N/A</v>
      </c>
      <c r="L52" s="9" t="e">
        <f>L48/L44</f>
        <v>#N/A</v>
      </c>
    </row>
    <row r="53" spans="1:12" ht="5.25" customHeight="1"/>
    <row r="55" spans="1:12">
      <c r="A55" t="s">
        <v>31</v>
      </c>
      <c r="B55" t="s">
        <v>32</v>
      </c>
      <c r="J55" t="s">
        <v>33</v>
      </c>
      <c r="L55" t="s">
        <v>34</v>
      </c>
    </row>
    <row r="56" spans="1:12" ht="5.25" customHeight="1" thickBot="1"/>
    <row r="57" spans="1:12" ht="15" thickBot="1">
      <c r="B57" s="2" t="s">
        <v>35</v>
      </c>
      <c r="C57" s="2"/>
      <c r="D57" s="2"/>
      <c r="J57" s="10" t="e">
        <f>AVERAGE(D50,F50,H50,J50,L50)*0.95</f>
        <v>#N/A</v>
      </c>
      <c r="L57" s="13" t="e">
        <f>IF(J57&gt;0.15,0.15,J57)</f>
        <v>#N/A</v>
      </c>
    </row>
    <row r="58" spans="1:12" ht="4.5" customHeight="1" thickBot="1"/>
    <row r="59" spans="1:12" ht="15" thickBot="1">
      <c r="B59" s="2" t="s">
        <v>36</v>
      </c>
      <c r="C59" s="2"/>
      <c r="D59" s="2"/>
      <c r="J59" s="10" t="e">
        <f>AVERAGE(D52,F52,H52,J52,L52)*0.95</f>
        <v>#N/A</v>
      </c>
      <c r="L59" s="13" t="e">
        <f>IF(J59&gt;0.08,0.08,J59)</f>
        <v>#N/A</v>
      </c>
    </row>
    <row r="60" spans="1:12" ht="4.5" customHeight="1"/>
  </sheetData>
  <mergeCells count="1">
    <mergeCell ref="D15:F15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B1:N51"/>
  <sheetViews>
    <sheetView workbookViewId="0">
      <selection activeCell="B25" sqref="B25"/>
    </sheetView>
  </sheetViews>
  <sheetFormatPr defaultRowHeight="14.45"/>
  <cols>
    <col min="1" max="1" width="1.140625" customWidth="1"/>
    <col min="2" max="2" width="24.7109375" bestFit="1" customWidth="1"/>
    <col min="3" max="3" width="1" customWidth="1"/>
    <col min="4" max="4" width="18.28515625" bestFit="1" customWidth="1"/>
    <col min="5" max="5" width="1" customWidth="1"/>
    <col min="6" max="6" width="17" bestFit="1" customWidth="1"/>
    <col min="7" max="7" width="1.140625" customWidth="1"/>
    <col min="8" max="8" width="26.140625" bestFit="1" customWidth="1"/>
    <col min="9" max="9" width="1" customWidth="1"/>
    <col min="10" max="10" width="15.85546875" customWidth="1"/>
    <col min="11" max="11" width="1" customWidth="1"/>
    <col min="12" max="12" width="21.5703125" customWidth="1"/>
    <col min="13" max="13" width="1.28515625" customWidth="1"/>
    <col min="14" max="14" width="22.42578125" customWidth="1"/>
    <col min="15" max="15" width="1.28515625" customWidth="1"/>
  </cols>
  <sheetData>
    <row r="1" spans="2:14" ht="30" customHeight="1">
      <c r="B1" t="s">
        <v>37</v>
      </c>
      <c r="D1" t="s">
        <v>38</v>
      </c>
      <c r="F1" t="s">
        <v>39</v>
      </c>
      <c r="H1" t="s">
        <v>40</v>
      </c>
      <c r="J1" t="s">
        <v>41</v>
      </c>
      <c r="L1" s="12" t="s">
        <v>42</v>
      </c>
      <c r="N1" s="12" t="s">
        <v>43</v>
      </c>
    </row>
    <row r="2" spans="2:14">
      <c r="H2" s="11"/>
      <c r="J2" s="4">
        <f>SUM(J4:J51)</f>
        <v>0</v>
      </c>
      <c r="L2" s="4">
        <f>SUM(L4:L51)</f>
        <v>0</v>
      </c>
      <c r="N2" s="4">
        <f>SUM(N4:N51)</f>
        <v>0</v>
      </c>
    </row>
    <row r="3" spans="2:14" ht="5.25" customHeight="1"/>
    <row r="4" spans="2:14" ht="20.25" customHeight="1">
      <c r="B4" s="24"/>
      <c r="D4" s="24"/>
      <c r="F4" s="24"/>
      <c r="H4" s="24"/>
      <c r="J4" s="24"/>
      <c r="L4" s="4">
        <f>IF(AND(J4&gt;25000,IF(OR(H4="Building Administration",H4="Instruction",H4="Stdnt&amp;Staff Services",H4="Special Area Administration",H4="Board Services",H4="Student Transportation",H4="Other",H4="Executive Administration",H4="Facilities Maintenance",H4="Food Service"),TRUE,FALSE)),J4-25000,0)</f>
        <v>0</v>
      </c>
      <c r="N4" s="25">
        <f>IF(AND(J4&gt;25000,IF(OR(H4="Building Administration",H4="Instruction",H4="Stdnt&amp;Staff Services",H4="Special Area Administration",H4="Board Services",H4="Student Transportation",H4="Other", H4="Food Service"),TRUE,FALSE)),J4-25000,0)</f>
        <v>0</v>
      </c>
    </row>
    <row r="5" spans="2:14">
      <c r="B5" s="24"/>
      <c r="D5" s="24"/>
      <c r="F5" s="24"/>
      <c r="H5" s="24"/>
      <c r="J5" s="24"/>
      <c r="L5" s="4">
        <f t="shared" ref="L5:L51" si="0">IF(AND(J5&gt;25000,IF(OR(H5="Building Administration",H5="Instruction",H5="Stdnt&amp;Staff Services",H5="Special Area Administration",H5="Board Services",H5="Student Transportation",H5="Other",H5="Executive Administration",H5="Facilities Maintenance",H5="Food Service"),TRUE,FALSE)),J5-25000,0)</f>
        <v>0</v>
      </c>
      <c r="N5" s="25">
        <f t="shared" ref="N5:N51" si="1">IF(AND(J5&gt;25000,IF(OR(H5="Building Administration",H5="Instruction",H5="Stdnt&amp;Staff Services",H5="Special Area Administration",H5="Board Services",H5="Student Transportation",H5="Other", H5="Food Service"),TRUE,FALSE)),J5-25000,0)</f>
        <v>0</v>
      </c>
    </row>
    <row r="6" spans="2:14">
      <c r="B6" s="24"/>
      <c r="D6" s="24"/>
      <c r="F6" s="24"/>
      <c r="H6" s="24"/>
      <c r="J6" s="24"/>
      <c r="L6" s="4">
        <f t="shared" si="0"/>
        <v>0</v>
      </c>
      <c r="N6" s="25">
        <f t="shared" si="1"/>
        <v>0</v>
      </c>
    </row>
    <row r="7" spans="2:14">
      <c r="B7" s="24"/>
      <c r="D7" s="24"/>
      <c r="F7" s="24"/>
      <c r="H7" s="24"/>
      <c r="J7" s="24"/>
      <c r="L7" s="4">
        <f t="shared" si="0"/>
        <v>0</v>
      </c>
      <c r="N7" s="25">
        <f t="shared" si="1"/>
        <v>0</v>
      </c>
    </row>
    <row r="8" spans="2:14">
      <c r="B8" s="24"/>
      <c r="D8" s="24"/>
      <c r="F8" s="24"/>
      <c r="H8" s="24"/>
      <c r="J8" s="24"/>
      <c r="L8" s="4">
        <f t="shared" si="0"/>
        <v>0</v>
      </c>
      <c r="N8" s="25">
        <f t="shared" si="1"/>
        <v>0</v>
      </c>
    </row>
    <row r="9" spans="2:14">
      <c r="B9" s="24"/>
      <c r="D9" s="24"/>
      <c r="F9" s="24"/>
      <c r="H9" s="24"/>
      <c r="J9" s="24"/>
      <c r="L9" s="4">
        <f t="shared" si="0"/>
        <v>0</v>
      </c>
      <c r="N9" s="25">
        <f t="shared" si="1"/>
        <v>0</v>
      </c>
    </row>
    <row r="10" spans="2:14">
      <c r="B10" s="24"/>
      <c r="D10" s="24"/>
      <c r="F10" s="24"/>
      <c r="H10" s="24"/>
      <c r="J10" s="24"/>
      <c r="L10" s="4">
        <f t="shared" si="0"/>
        <v>0</v>
      </c>
      <c r="N10" s="25">
        <f t="shared" si="1"/>
        <v>0</v>
      </c>
    </row>
    <row r="11" spans="2:14">
      <c r="B11" s="24"/>
      <c r="D11" s="24"/>
      <c r="F11" s="24"/>
      <c r="H11" s="24"/>
      <c r="J11" s="24"/>
      <c r="L11" s="4">
        <f t="shared" si="0"/>
        <v>0</v>
      </c>
      <c r="N11" s="25">
        <f t="shared" si="1"/>
        <v>0</v>
      </c>
    </row>
    <row r="12" spans="2:14">
      <c r="B12" s="24"/>
      <c r="D12" s="24"/>
      <c r="F12" s="24"/>
      <c r="H12" s="24"/>
      <c r="J12" s="24"/>
      <c r="L12" s="4">
        <f t="shared" si="0"/>
        <v>0</v>
      </c>
      <c r="N12" s="25">
        <f t="shared" si="1"/>
        <v>0</v>
      </c>
    </row>
    <row r="13" spans="2:14">
      <c r="B13" s="24"/>
      <c r="D13" s="24"/>
      <c r="F13" s="24"/>
      <c r="H13" s="24"/>
      <c r="J13" s="24"/>
      <c r="L13" s="4">
        <f t="shared" si="0"/>
        <v>0</v>
      </c>
      <c r="N13" s="25">
        <f t="shared" si="1"/>
        <v>0</v>
      </c>
    </row>
    <row r="14" spans="2:14">
      <c r="B14" s="24"/>
      <c r="D14" s="24"/>
      <c r="F14" s="24"/>
      <c r="H14" s="24"/>
      <c r="J14" s="24"/>
      <c r="L14" s="4">
        <f t="shared" si="0"/>
        <v>0</v>
      </c>
      <c r="N14" s="25">
        <f t="shared" si="1"/>
        <v>0</v>
      </c>
    </row>
    <row r="15" spans="2:14">
      <c r="B15" s="24"/>
      <c r="D15" s="24"/>
      <c r="F15" s="24"/>
      <c r="H15" s="24"/>
      <c r="J15" s="24"/>
      <c r="L15" s="4">
        <f t="shared" si="0"/>
        <v>0</v>
      </c>
      <c r="N15" s="25">
        <f t="shared" si="1"/>
        <v>0</v>
      </c>
    </row>
    <row r="16" spans="2:14">
      <c r="B16" s="24"/>
      <c r="D16" s="24"/>
      <c r="F16" s="24"/>
      <c r="H16" s="24"/>
      <c r="J16" s="24"/>
      <c r="L16" s="4">
        <f t="shared" si="0"/>
        <v>0</v>
      </c>
      <c r="N16" s="25">
        <f t="shared" si="1"/>
        <v>0</v>
      </c>
    </row>
    <row r="17" spans="2:14">
      <c r="B17" s="24"/>
      <c r="D17" s="24"/>
      <c r="F17" s="24"/>
      <c r="H17" s="24"/>
      <c r="J17" s="24"/>
      <c r="L17" s="4">
        <f t="shared" si="0"/>
        <v>0</v>
      </c>
      <c r="N17" s="25">
        <f t="shared" si="1"/>
        <v>0</v>
      </c>
    </row>
    <row r="18" spans="2:14">
      <c r="B18" s="24"/>
      <c r="D18" s="24"/>
      <c r="F18" s="24"/>
      <c r="H18" s="24"/>
      <c r="J18" s="24"/>
      <c r="L18" s="4">
        <f t="shared" si="0"/>
        <v>0</v>
      </c>
      <c r="N18" s="25">
        <f t="shared" si="1"/>
        <v>0</v>
      </c>
    </row>
    <row r="19" spans="2:14">
      <c r="B19" s="24"/>
      <c r="D19" s="24"/>
      <c r="F19" s="24"/>
      <c r="H19" s="24"/>
      <c r="J19" s="24"/>
      <c r="L19" s="4">
        <f t="shared" si="0"/>
        <v>0</v>
      </c>
      <c r="N19" s="25">
        <f t="shared" si="1"/>
        <v>0</v>
      </c>
    </row>
    <row r="20" spans="2:14">
      <c r="B20" s="24"/>
      <c r="D20" s="24"/>
      <c r="F20" s="24"/>
      <c r="H20" s="24"/>
      <c r="J20" s="24"/>
      <c r="L20" s="4">
        <f t="shared" si="0"/>
        <v>0</v>
      </c>
      <c r="N20" s="25">
        <f t="shared" si="1"/>
        <v>0</v>
      </c>
    </row>
    <row r="21" spans="2:14">
      <c r="B21" s="24"/>
      <c r="D21" s="24"/>
      <c r="F21" s="24"/>
      <c r="H21" s="24"/>
      <c r="J21" s="24"/>
      <c r="L21" s="4">
        <f t="shared" si="0"/>
        <v>0</v>
      </c>
      <c r="N21" s="25">
        <f t="shared" si="1"/>
        <v>0</v>
      </c>
    </row>
    <row r="22" spans="2:14">
      <c r="B22" s="24"/>
      <c r="D22" s="24"/>
      <c r="F22" s="24"/>
      <c r="H22" s="24"/>
      <c r="J22" s="24"/>
      <c r="L22" s="4">
        <f t="shared" si="0"/>
        <v>0</v>
      </c>
      <c r="N22" s="25">
        <f t="shared" si="1"/>
        <v>0</v>
      </c>
    </row>
    <row r="23" spans="2:14">
      <c r="B23" s="24"/>
      <c r="D23" s="24"/>
      <c r="F23" s="24"/>
      <c r="H23" s="24"/>
      <c r="J23" s="24"/>
      <c r="L23" s="4">
        <f t="shared" si="0"/>
        <v>0</v>
      </c>
      <c r="N23" s="25">
        <f t="shared" si="1"/>
        <v>0</v>
      </c>
    </row>
    <row r="24" spans="2:14">
      <c r="B24" s="24"/>
      <c r="D24" s="24"/>
      <c r="F24" s="24"/>
      <c r="H24" s="24"/>
      <c r="J24" s="24"/>
      <c r="L24" s="4">
        <f t="shared" si="0"/>
        <v>0</v>
      </c>
      <c r="N24" s="25">
        <f t="shared" si="1"/>
        <v>0</v>
      </c>
    </row>
    <row r="25" spans="2:14">
      <c r="B25" s="24"/>
      <c r="D25" s="24"/>
      <c r="F25" s="24"/>
      <c r="H25" s="24"/>
      <c r="J25" s="24"/>
      <c r="L25" s="4">
        <f t="shared" si="0"/>
        <v>0</v>
      </c>
      <c r="N25" s="25">
        <f t="shared" si="1"/>
        <v>0</v>
      </c>
    </row>
    <row r="26" spans="2:14">
      <c r="B26" s="24"/>
      <c r="D26" s="24"/>
      <c r="F26" s="24"/>
      <c r="H26" s="24"/>
      <c r="J26" s="24"/>
      <c r="L26" s="4">
        <f t="shared" si="0"/>
        <v>0</v>
      </c>
      <c r="N26" s="25">
        <f t="shared" si="1"/>
        <v>0</v>
      </c>
    </row>
    <row r="27" spans="2:14">
      <c r="B27" s="24"/>
      <c r="D27" s="24"/>
      <c r="F27" s="24"/>
      <c r="H27" s="24"/>
      <c r="J27" s="24"/>
      <c r="L27" s="4">
        <f t="shared" si="0"/>
        <v>0</v>
      </c>
      <c r="N27" s="25">
        <f t="shared" si="1"/>
        <v>0</v>
      </c>
    </row>
    <row r="28" spans="2:14">
      <c r="B28" s="24"/>
      <c r="D28" s="24"/>
      <c r="F28" s="24"/>
      <c r="H28" s="24"/>
      <c r="J28" s="24"/>
      <c r="L28" s="4">
        <f t="shared" si="0"/>
        <v>0</v>
      </c>
      <c r="N28" s="25">
        <f t="shared" si="1"/>
        <v>0</v>
      </c>
    </row>
    <row r="29" spans="2:14">
      <c r="B29" s="24"/>
      <c r="D29" s="24"/>
      <c r="F29" s="24"/>
      <c r="H29" s="24"/>
      <c r="J29" s="24"/>
      <c r="L29" s="4">
        <f t="shared" si="0"/>
        <v>0</v>
      </c>
      <c r="N29" s="25">
        <f t="shared" si="1"/>
        <v>0</v>
      </c>
    </row>
    <row r="30" spans="2:14">
      <c r="B30" s="24"/>
      <c r="D30" s="24"/>
      <c r="F30" s="24"/>
      <c r="H30" s="24"/>
      <c r="J30" s="24"/>
      <c r="L30" s="4">
        <f t="shared" si="0"/>
        <v>0</v>
      </c>
      <c r="N30" s="25">
        <f t="shared" si="1"/>
        <v>0</v>
      </c>
    </row>
    <row r="31" spans="2:14">
      <c r="B31" s="24"/>
      <c r="D31" s="24"/>
      <c r="F31" s="24"/>
      <c r="H31" s="24"/>
      <c r="J31" s="24"/>
      <c r="L31" s="4">
        <f t="shared" si="0"/>
        <v>0</v>
      </c>
      <c r="N31" s="25">
        <f t="shared" si="1"/>
        <v>0</v>
      </c>
    </row>
    <row r="32" spans="2:14">
      <c r="B32" s="24"/>
      <c r="D32" s="24"/>
      <c r="F32" s="24"/>
      <c r="H32" s="24"/>
      <c r="J32" s="24"/>
      <c r="L32" s="4">
        <f t="shared" si="0"/>
        <v>0</v>
      </c>
      <c r="N32" s="25">
        <f t="shared" si="1"/>
        <v>0</v>
      </c>
    </row>
    <row r="33" spans="2:14">
      <c r="B33" s="24"/>
      <c r="D33" s="24"/>
      <c r="F33" s="24"/>
      <c r="H33" s="24"/>
      <c r="J33" s="24"/>
      <c r="L33" s="4">
        <f t="shared" si="0"/>
        <v>0</v>
      </c>
      <c r="N33" s="25">
        <f t="shared" si="1"/>
        <v>0</v>
      </c>
    </row>
    <row r="34" spans="2:14">
      <c r="B34" s="24"/>
      <c r="D34" s="24"/>
      <c r="F34" s="24"/>
      <c r="H34" s="24"/>
      <c r="J34" s="24"/>
      <c r="L34" s="4">
        <f t="shared" si="0"/>
        <v>0</v>
      </c>
      <c r="N34" s="25">
        <f t="shared" si="1"/>
        <v>0</v>
      </c>
    </row>
    <row r="35" spans="2:14">
      <c r="B35" s="24"/>
      <c r="D35" s="24"/>
      <c r="F35" s="24"/>
      <c r="H35" s="24"/>
      <c r="J35" s="24"/>
      <c r="L35" s="4">
        <f t="shared" si="0"/>
        <v>0</v>
      </c>
      <c r="N35" s="25">
        <f t="shared" si="1"/>
        <v>0</v>
      </c>
    </row>
    <row r="36" spans="2:14">
      <c r="B36" s="24"/>
      <c r="D36" s="24"/>
      <c r="F36" s="24"/>
      <c r="H36" s="24"/>
      <c r="J36" s="24"/>
      <c r="L36" s="4">
        <f t="shared" si="0"/>
        <v>0</v>
      </c>
      <c r="N36" s="25">
        <f t="shared" si="1"/>
        <v>0</v>
      </c>
    </row>
    <row r="37" spans="2:14">
      <c r="B37" s="24"/>
      <c r="D37" s="24"/>
      <c r="F37" s="24"/>
      <c r="H37" s="24"/>
      <c r="J37" s="24"/>
      <c r="L37" s="4">
        <f t="shared" si="0"/>
        <v>0</v>
      </c>
      <c r="N37" s="25">
        <f t="shared" si="1"/>
        <v>0</v>
      </c>
    </row>
    <row r="38" spans="2:14">
      <c r="B38" s="24"/>
      <c r="D38" s="24"/>
      <c r="F38" s="24"/>
      <c r="H38" s="24"/>
      <c r="J38" s="24"/>
      <c r="L38" s="4">
        <f t="shared" si="0"/>
        <v>0</v>
      </c>
      <c r="N38" s="25">
        <f t="shared" si="1"/>
        <v>0</v>
      </c>
    </row>
    <row r="39" spans="2:14">
      <c r="B39" s="24"/>
      <c r="D39" s="24"/>
      <c r="F39" s="24"/>
      <c r="H39" s="24"/>
      <c r="J39" s="24"/>
      <c r="L39" s="4">
        <f t="shared" si="0"/>
        <v>0</v>
      </c>
      <c r="N39" s="25">
        <f t="shared" si="1"/>
        <v>0</v>
      </c>
    </row>
    <row r="40" spans="2:14">
      <c r="B40" s="24"/>
      <c r="D40" s="24"/>
      <c r="F40" s="24"/>
      <c r="H40" s="24"/>
      <c r="J40" s="24"/>
      <c r="L40" s="4">
        <f t="shared" si="0"/>
        <v>0</v>
      </c>
      <c r="N40" s="25">
        <f t="shared" si="1"/>
        <v>0</v>
      </c>
    </row>
    <row r="41" spans="2:14">
      <c r="B41" s="24"/>
      <c r="D41" s="24"/>
      <c r="F41" s="24"/>
      <c r="H41" s="24"/>
      <c r="J41" s="24"/>
      <c r="L41" s="4">
        <f t="shared" si="0"/>
        <v>0</v>
      </c>
      <c r="N41" s="25">
        <f t="shared" si="1"/>
        <v>0</v>
      </c>
    </row>
    <row r="42" spans="2:14">
      <c r="B42" s="24"/>
      <c r="D42" s="24"/>
      <c r="F42" s="24"/>
      <c r="H42" s="24"/>
      <c r="J42" s="24"/>
      <c r="L42" s="4">
        <f t="shared" si="0"/>
        <v>0</v>
      </c>
      <c r="N42" s="25">
        <f t="shared" si="1"/>
        <v>0</v>
      </c>
    </row>
    <row r="43" spans="2:14">
      <c r="B43" s="24"/>
      <c r="D43" s="24"/>
      <c r="F43" s="24"/>
      <c r="H43" s="24"/>
      <c r="J43" s="24"/>
      <c r="L43" s="4">
        <f t="shared" si="0"/>
        <v>0</v>
      </c>
      <c r="N43" s="25">
        <f t="shared" si="1"/>
        <v>0</v>
      </c>
    </row>
    <row r="44" spans="2:14">
      <c r="B44" s="24"/>
      <c r="D44" s="24"/>
      <c r="F44" s="24"/>
      <c r="H44" s="24"/>
      <c r="J44" s="24"/>
      <c r="L44" s="4">
        <f t="shared" si="0"/>
        <v>0</v>
      </c>
      <c r="N44" s="25">
        <f t="shared" si="1"/>
        <v>0</v>
      </c>
    </row>
    <row r="45" spans="2:14">
      <c r="B45" s="24"/>
      <c r="D45" s="24"/>
      <c r="F45" s="24"/>
      <c r="H45" s="24"/>
      <c r="J45" s="24"/>
      <c r="L45" s="4">
        <f t="shared" si="0"/>
        <v>0</v>
      </c>
      <c r="N45" s="25">
        <f t="shared" si="1"/>
        <v>0</v>
      </c>
    </row>
    <row r="46" spans="2:14">
      <c r="B46" s="24"/>
      <c r="D46" s="24"/>
      <c r="F46" s="24"/>
      <c r="H46" s="24"/>
      <c r="J46" s="24"/>
      <c r="L46" s="4">
        <f t="shared" si="0"/>
        <v>0</v>
      </c>
      <c r="N46" s="25">
        <f t="shared" si="1"/>
        <v>0</v>
      </c>
    </row>
    <row r="47" spans="2:14">
      <c r="B47" s="24"/>
      <c r="D47" s="24"/>
      <c r="F47" s="24"/>
      <c r="H47" s="24"/>
      <c r="J47" s="24"/>
      <c r="L47" s="4">
        <f t="shared" si="0"/>
        <v>0</v>
      </c>
      <c r="N47" s="25">
        <f t="shared" si="1"/>
        <v>0</v>
      </c>
    </row>
    <row r="48" spans="2:14">
      <c r="B48" s="24"/>
      <c r="D48" s="24"/>
      <c r="F48" s="24"/>
      <c r="H48" s="24"/>
      <c r="J48" s="24"/>
      <c r="L48" s="4">
        <f t="shared" si="0"/>
        <v>0</v>
      </c>
      <c r="N48" s="25">
        <f t="shared" si="1"/>
        <v>0</v>
      </c>
    </row>
    <row r="49" spans="2:14">
      <c r="B49" s="24"/>
      <c r="D49" s="24"/>
      <c r="F49" s="24"/>
      <c r="H49" s="24"/>
      <c r="J49" s="24"/>
      <c r="L49" s="4">
        <f t="shared" si="0"/>
        <v>0</v>
      </c>
      <c r="N49" s="25">
        <f t="shared" si="1"/>
        <v>0</v>
      </c>
    </row>
    <row r="50" spans="2:14">
      <c r="B50" s="24"/>
      <c r="D50" s="24"/>
      <c r="F50" s="24"/>
      <c r="H50" s="24"/>
      <c r="J50" s="24"/>
      <c r="L50" s="4">
        <f t="shared" si="0"/>
        <v>0</v>
      </c>
      <c r="N50" s="25">
        <f t="shared" si="1"/>
        <v>0</v>
      </c>
    </row>
    <row r="51" spans="2:14">
      <c r="B51" s="24"/>
      <c r="D51" s="24"/>
      <c r="F51" s="24"/>
      <c r="H51" s="24"/>
      <c r="J51" s="24"/>
      <c r="L51" s="4">
        <f t="shared" si="0"/>
        <v>0</v>
      </c>
      <c r="N51" s="25">
        <f t="shared" si="1"/>
        <v>0</v>
      </c>
    </row>
  </sheetData>
  <sheetProtection sheet="1" objects="1" scenarios="1"/>
  <dataValidations count="2">
    <dataValidation type="list" allowBlank="1" showInputMessage="1" showErrorMessage="1" sqref="D4:D52" xr:uid="{00000000-0002-0000-0100-000000000000}">
      <formula1>"Contract, Subaward"</formula1>
    </dataValidation>
    <dataValidation type="list" allowBlank="1" showInputMessage="1" showErrorMessage="1" sqref="H4:H51" xr:uid="{00000000-0002-0000-0100-000002000000}">
      <formula1>"Instruction, Stdnt&amp;Staff Services, Board Services, Executive Administration, Special Area Administration, Building Administration, Business Services, Facilities Maintenance, Capital Renewal, Capital Enhancement, Student Transportation, Food Service, Other"</formula1>
    </dataValidation>
  </dataValidation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1BCF7C-F569-4CB6-8A09-D50A38B9823D}">
  <dimension ref="A1:H265"/>
  <sheetViews>
    <sheetView topLeftCell="A109" workbookViewId="0">
      <selection activeCell="D144" sqref="D144"/>
    </sheetView>
  </sheetViews>
  <sheetFormatPr defaultRowHeight="14.45"/>
  <cols>
    <col min="3" max="8" width="17.140625" customWidth="1"/>
  </cols>
  <sheetData>
    <row r="1" spans="1:8">
      <c r="A1" t="s">
        <v>44</v>
      </c>
      <c r="B1" t="s">
        <v>45</v>
      </c>
      <c r="C1" t="s">
        <v>46</v>
      </c>
      <c r="D1" t="s">
        <v>47</v>
      </c>
      <c r="E1" t="s">
        <v>48</v>
      </c>
      <c r="F1" t="s">
        <v>49</v>
      </c>
      <c r="G1" t="s">
        <v>50</v>
      </c>
      <c r="H1" t="s">
        <v>51</v>
      </c>
    </row>
    <row r="2" spans="1:8">
      <c r="A2">
        <v>2</v>
      </c>
      <c r="B2" t="s">
        <v>52</v>
      </c>
      <c r="C2" s="4">
        <v>5029478.4200000009</v>
      </c>
      <c r="D2" s="4">
        <v>141916.47</v>
      </c>
      <c r="E2" s="4">
        <v>586258.85000000009</v>
      </c>
      <c r="F2" s="4">
        <v>211688.21</v>
      </c>
      <c r="G2" s="5">
        <v>2.5271208957394826E-2</v>
      </c>
      <c r="H2" s="5">
        <v>0.14478147815574083</v>
      </c>
    </row>
    <row r="3" spans="1:8">
      <c r="A3">
        <v>4</v>
      </c>
      <c r="B3" t="s">
        <v>53</v>
      </c>
      <c r="C3" s="4">
        <v>965970.34</v>
      </c>
      <c r="D3" s="4">
        <v>23658.309999999998</v>
      </c>
      <c r="E3" s="4">
        <v>118582.46</v>
      </c>
      <c r="F3" s="4">
        <v>23051.65</v>
      </c>
      <c r="G3" s="5">
        <v>2.1813884948708812E-2</v>
      </c>
      <c r="H3" s="5">
        <v>0.14725169511933464</v>
      </c>
    </row>
    <row r="4" spans="1:8">
      <c r="A4">
        <v>9</v>
      </c>
      <c r="B4" t="s">
        <v>54</v>
      </c>
      <c r="C4" s="4">
        <v>2570568.3400000003</v>
      </c>
      <c r="D4" s="4">
        <v>33457.56</v>
      </c>
      <c r="E4" s="4">
        <v>308332.52</v>
      </c>
      <c r="F4" s="4">
        <v>100896.43</v>
      </c>
      <c r="G4" s="5">
        <v>1.1621643685222281E-2</v>
      </c>
      <c r="H4" s="5">
        <v>0.13296284509596037</v>
      </c>
    </row>
    <row r="5" spans="1:8">
      <c r="A5">
        <v>14</v>
      </c>
      <c r="B5" t="s">
        <v>55</v>
      </c>
      <c r="C5" s="4">
        <v>41269452.039999992</v>
      </c>
      <c r="D5" s="4">
        <v>289431.25</v>
      </c>
      <c r="E5" s="4">
        <v>4137376.12</v>
      </c>
      <c r="F5" s="4">
        <v>4967649.82</v>
      </c>
      <c r="G5" s="5">
        <v>6.3741789886783426E-3</v>
      </c>
      <c r="H5" s="5">
        <v>0.10726595947310767</v>
      </c>
    </row>
    <row r="6" spans="1:8">
      <c r="A6">
        <v>28</v>
      </c>
      <c r="B6" t="s">
        <v>56</v>
      </c>
      <c r="C6" s="4">
        <v>29721350.209999993</v>
      </c>
      <c r="D6" s="4">
        <v>486184.66</v>
      </c>
      <c r="E6" s="4">
        <v>3829242.21</v>
      </c>
      <c r="F6" s="4">
        <v>1885389.29</v>
      </c>
      <c r="G6" s="5">
        <v>1.4491090169548788E-2</v>
      </c>
      <c r="H6" s="5">
        <v>0.14519619194648967</v>
      </c>
    </row>
    <row r="7" spans="1:8">
      <c r="A7">
        <v>38</v>
      </c>
      <c r="B7" t="s">
        <v>57</v>
      </c>
      <c r="C7" s="4">
        <v>4461150.96</v>
      </c>
      <c r="D7" s="4">
        <v>54452</v>
      </c>
      <c r="E7" s="4">
        <v>633407.25</v>
      </c>
      <c r="F7" s="4">
        <v>764649.92999999993</v>
      </c>
      <c r="G7" s="5">
        <v>1.0688267314939562E-2</v>
      </c>
      <c r="H7" s="5">
        <v>0.15418874101494204</v>
      </c>
    </row>
    <row r="8" spans="1:8">
      <c r="A8">
        <v>42</v>
      </c>
      <c r="B8" t="s">
        <v>58</v>
      </c>
      <c r="C8" s="4">
        <v>44718398.910000019</v>
      </c>
      <c r="D8" s="4">
        <v>699713.1</v>
      </c>
      <c r="E8" s="4">
        <v>6036476.1700000009</v>
      </c>
      <c r="F8" s="4">
        <v>3680457.08</v>
      </c>
      <c r="G8" s="5">
        <v>1.3786125941539796E-2</v>
      </c>
      <c r="H8" s="5">
        <v>0.15063574354612325</v>
      </c>
    </row>
    <row r="9" spans="1:8">
      <c r="A9">
        <v>53</v>
      </c>
      <c r="B9" t="s">
        <v>59</v>
      </c>
      <c r="C9" s="4">
        <v>6388009.2000000002</v>
      </c>
      <c r="D9" s="4">
        <v>0</v>
      </c>
      <c r="E9" s="4">
        <v>879573.67000000016</v>
      </c>
      <c r="F9" s="4">
        <v>274431.21999999997</v>
      </c>
      <c r="G9" s="5">
        <v>0</v>
      </c>
      <c r="H9" s="5">
        <v>0.13769135930486764</v>
      </c>
    </row>
    <row r="10" spans="1:8">
      <c r="A10">
        <v>62</v>
      </c>
      <c r="B10" t="s">
        <v>60</v>
      </c>
      <c r="C10" s="4">
        <v>687235.54</v>
      </c>
      <c r="D10" s="4">
        <v>0</v>
      </c>
      <c r="E10" s="4">
        <v>264000.19</v>
      </c>
      <c r="F10" s="4">
        <v>30336.260000000002</v>
      </c>
      <c r="G10" s="5">
        <v>0</v>
      </c>
      <c r="H10" s="5">
        <v>0.3841480462433593</v>
      </c>
    </row>
    <row r="11" spans="1:8">
      <c r="A11">
        <v>64</v>
      </c>
      <c r="B11" t="s">
        <v>61</v>
      </c>
      <c r="C11" s="4">
        <v>77428.33</v>
      </c>
      <c r="D11" s="4">
        <v>0</v>
      </c>
      <c r="E11" s="4">
        <v>4771</v>
      </c>
      <c r="F11" s="4">
        <v>0</v>
      </c>
      <c r="G11" s="5">
        <v>0</v>
      </c>
      <c r="H11" s="5">
        <v>6.1618273311590213E-2</v>
      </c>
    </row>
    <row r="12" spans="1:8">
      <c r="A12">
        <v>65</v>
      </c>
      <c r="B12" t="s">
        <v>62</v>
      </c>
      <c r="C12" s="4">
        <v>33536663.090000004</v>
      </c>
      <c r="D12" s="4">
        <v>578358.47000000009</v>
      </c>
      <c r="E12" s="4">
        <v>5337023.8400000008</v>
      </c>
      <c r="F12" s="4">
        <v>4203841.7299999995</v>
      </c>
      <c r="G12" s="5">
        <v>1.4877890822176254E-2</v>
      </c>
      <c r="H12" s="5">
        <v>0.17638553645379987</v>
      </c>
    </row>
    <row r="13" spans="1:8">
      <c r="A13">
        <v>72</v>
      </c>
      <c r="B13" t="s">
        <v>63</v>
      </c>
      <c r="C13" s="4">
        <v>5496814.6299999999</v>
      </c>
      <c r="D13" s="4">
        <v>56372.669999999991</v>
      </c>
      <c r="E13" s="4">
        <v>454722.54</v>
      </c>
      <c r="F13" s="4">
        <v>324086.70999999996</v>
      </c>
      <c r="G13" s="5">
        <v>9.4719512606186058E-3</v>
      </c>
      <c r="H13" s="5">
        <v>9.2980252091928367E-2</v>
      </c>
    </row>
    <row r="14" spans="1:8">
      <c r="A14">
        <v>77</v>
      </c>
      <c r="B14" t="s">
        <v>64</v>
      </c>
      <c r="C14" s="4">
        <v>432269.72</v>
      </c>
      <c r="D14" s="4">
        <v>6554.15</v>
      </c>
      <c r="E14" s="4">
        <v>7004.66</v>
      </c>
      <c r="F14" s="4">
        <v>282</v>
      </c>
      <c r="G14" s="5">
        <v>1.4920401230775171E-2</v>
      </c>
      <c r="H14" s="5">
        <v>3.1366550495371272E-2</v>
      </c>
    </row>
    <row r="15" spans="1:8">
      <c r="A15">
        <v>78</v>
      </c>
      <c r="B15" t="s">
        <v>65</v>
      </c>
      <c r="C15" s="4">
        <v>19245214.160000004</v>
      </c>
      <c r="D15" s="4">
        <v>206743.28000000003</v>
      </c>
      <c r="E15" s="4">
        <v>2082105.6600000001</v>
      </c>
      <c r="F15" s="4">
        <v>5641209.7800000012</v>
      </c>
      <c r="G15" s="5">
        <v>9.693823778369165E-3</v>
      </c>
      <c r="H15" s="5">
        <v>0.11893081162781927</v>
      </c>
    </row>
    <row r="16" spans="1:8">
      <c r="A16">
        <v>86</v>
      </c>
      <c r="B16" t="s">
        <v>66</v>
      </c>
      <c r="C16" s="4">
        <v>429516.24</v>
      </c>
      <c r="D16" s="4">
        <v>4467.4799999999996</v>
      </c>
      <c r="E16" s="4">
        <v>8674.02</v>
      </c>
      <c r="F16" s="4">
        <v>410</v>
      </c>
      <c r="G16" s="5">
        <v>1.0195297357818952E-2</v>
      </c>
      <c r="H16" s="5">
        <v>3.0596049173833333E-2</v>
      </c>
    </row>
    <row r="17" spans="1:8">
      <c r="A17">
        <v>88</v>
      </c>
      <c r="B17" t="s">
        <v>67</v>
      </c>
      <c r="C17" s="4">
        <v>4486928.88</v>
      </c>
      <c r="D17" s="4">
        <v>61514.200000000004</v>
      </c>
      <c r="E17" s="4">
        <v>522734.11999999994</v>
      </c>
      <c r="F17" s="4">
        <v>47898.83</v>
      </c>
      <c r="G17" s="5">
        <v>1.2279109393186728E-2</v>
      </c>
      <c r="H17" s="5">
        <v>0.13021118355680289</v>
      </c>
    </row>
    <row r="18" spans="1:8">
      <c r="A18">
        <v>90</v>
      </c>
      <c r="B18" t="s">
        <v>68</v>
      </c>
      <c r="C18" s="4">
        <v>1760004.33</v>
      </c>
      <c r="D18" s="4">
        <v>14366.4</v>
      </c>
      <c r="E18" s="4">
        <v>202877.52000000002</v>
      </c>
      <c r="F18" s="4">
        <v>84447.59</v>
      </c>
      <c r="G18" s="5">
        <v>7.3190345104062167E-3</v>
      </c>
      <c r="H18" s="5">
        <v>0.12343374177948756</v>
      </c>
    </row>
    <row r="19" spans="1:8">
      <c r="A19">
        <v>92</v>
      </c>
      <c r="B19" t="s">
        <v>69</v>
      </c>
      <c r="C19" s="4">
        <v>1647184.45</v>
      </c>
      <c r="D19" s="4">
        <v>21685.21</v>
      </c>
      <c r="E19" s="4">
        <v>191081.77</v>
      </c>
      <c r="F19" s="4">
        <v>29801.43</v>
      </c>
      <c r="G19" s="5">
        <v>1.1796555778520479E-2</v>
      </c>
      <c r="H19" s="5">
        <v>0.12917009992414633</v>
      </c>
    </row>
    <row r="20" spans="1:8">
      <c r="A20">
        <v>94</v>
      </c>
      <c r="B20" t="s">
        <v>70</v>
      </c>
      <c r="C20" s="4">
        <v>35216953.940000005</v>
      </c>
      <c r="D20" s="4">
        <v>571588.34</v>
      </c>
      <c r="E20" s="4">
        <v>5482365.620000001</v>
      </c>
      <c r="F20" s="4">
        <v>3564988.98</v>
      </c>
      <c r="G20" s="5">
        <v>1.4044174354250554E-2</v>
      </c>
      <c r="H20" s="5">
        <v>0.17190453127531335</v>
      </c>
    </row>
    <row r="21" spans="1:8">
      <c r="A21">
        <v>108</v>
      </c>
      <c r="B21" t="s">
        <v>71</v>
      </c>
      <c r="C21" s="4">
        <v>7705943.4199999999</v>
      </c>
      <c r="D21" s="4">
        <v>191247.2</v>
      </c>
      <c r="E21" s="4">
        <v>1558785.49</v>
      </c>
      <c r="F21" s="4">
        <v>717149.88</v>
      </c>
      <c r="G21" s="5">
        <v>2.0642503613200702E-2</v>
      </c>
      <c r="H21" s="5">
        <v>0.2271016791348307</v>
      </c>
    </row>
    <row r="22" spans="1:8">
      <c r="A22">
        <v>113</v>
      </c>
      <c r="B22" t="s">
        <v>72</v>
      </c>
      <c r="C22" s="4">
        <v>25815560.16</v>
      </c>
      <c r="D22" s="4">
        <v>420003.98</v>
      </c>
      <c r="E22" s="4">
        <v>3669486.5100000002</v>
      </c>
      <c r="F22" s="4">
        <v>1321839.3999999999</v>
      </c>
      <c r="G22" s="5">
        <v>1.4244643554433958E-2</v>
      </c>
      <c r="H22" s="5">
        <v>0.1584118440449909</v>
      </c>
    </row>
    <row r="23" spans="1:8">
      <c r="A23">
        <v>124</v>
      </c>
      <c r="B23" t="s">
        <v>73</v>
      </c>
      <c r="C23" s="4">
        <v>259852.88999999998</v>
      </c>
      <c r="D23" s="4">
        <v>2133.2399999999998</v>
      </c>
      <c r="E23" s="4">
        <v>4199.6400000000003</v>
      </c>
      <c r="F23" s="4">
        <v>0</v>
      </c>
      <c r="G23" s="5">
        <v>8.0788470385040438E-3</v>
      </c>
      <c r="H23" s="5">
        <v>2.4371020079861343E-2</v>
      </c>
    </row>
    <row r="24" spans="1:8">
      <c r="A24">
        <v>125</v>
      </c>
      <c r="B24" t="s">
        <v>74</v>
      </c>
      <c r="C24" s="4">
        <v>1227599.44</v>
      </c>
      <c r="D24" s="4">
        <v>19174.14</v>
      </c>
      <c r="E24" s="4">
        <v>133433.69</v>
      </c>
      <c r="F24" s="4">
        <v>41884.480000000003</v>
      </c>
      <c r="G24" s="5">
        <v>1.4087930394464388E-2</v>
      </c>
      <c r="H24" s="5">
        <v>0.12431402705755554</v>
      </c>
    </row>
    <row r="25" spans="1:8">
      <c r="A25">
        <v>127</v>
      </c>
      <c r="B25" t="s">
        <v>75</v>
      </c>
      <c r="C25" s="4">
        <v>711457.91999999993</v>
      </c>
      <c r="D25" s="4">
        <v>0</v>
      </c>
      <c r="E25" s="4">
        <v>163063.89000000001</v>
      </c>
      <c r="F25" s="4">
        <v>108789.21</v>
      </c>
      <c r="G25" s="5">
        <v>0</v>
      </c>
      <c r="H25" s="5">
        <v>0.22919681602532449</v>
      </c>
    </row>
    <row r="26" spans="1:8">
      <c r="A26">
        <v>130</v>
      </c>
      <c r="B26" t="s">
        <v>76</v>
      </c>
      <c r="C26" s="4">
        <v>680885.65</v>
      </c>
      <c r="D26" s="4">
        <v>22293.49</v>
      </c>
      <c r="E26" s="4">
        <v>104640.9</v>
      </c>
      <c r="F26" s="4">
        <v>18566.060000000001</v>
      </c>
      <c r="G26" s="5">
        <v>2.8380313816254842E-2</v>
      </c>
      <c r="H26" s="5">
        <v>0.18642541519269792</v>
      </c>
    </row>
    <row r="27" spans="1:8">
      <c r="A27">
        <v>137</v>
      </c>
      <c r="B27" t="s">
        <v>77</v>
      </c>
      <c r="C27" s="4">
        <v>207725.67</v>
      </c>
      <c r="D27" s="4">
        <v>4379</v>
      </c>
      <c r="E27" s="4">
        <v>8621</v>
      </c>
      <c r="F27" s="4">
        <v>649</v>
      </c>
      <c r="G27" s="5">
        <v>2.0240662821387544E-2</v>
      </c>
      <c r="H27" s="5">
        <v>6.2582539750623986E-2</v>
      </c>
    </row>
    <row r="28" spans="1:8">
      <c r="A28">
        <v>138</v>
      </c>
      <c r="B28" t="s">
        <v>78</v>
      </c>
      <c r="C28" s="4">
        <v>238162.55000000002</v>
      </c>
      <c r="D28" s="4">
        <v>0</v>
      </c>
      <c r="E28" s="4">
        <v>10151.460000000001</v>
      </c>
      <c r="F28" s="4">
        <v>392</v>
      </c>
      <c r="G28" s="5">
        <v>0</v>
      </c>
      <c r="H28" s="5">
        <v>4.2624081745849633E-2</v>
      </c>
    </row>
    <row r="29" spans="1:8">
      <c r="A29">
        <v>139</v>
      </c>
      <c r="B29" t="s">
        <v>79</v>
      </c>
      <c r="C29" s="4">
        <v>479699.18999999994</v>
      </c>
      <c r="D29" s="4">
        <v>0</v>
      </c>
      <c r="E29" s="4">
        <v>152781.56</v>
      </c>
      <c r="F29" s="4">
        <v>9060.61</v>
      </c>
      <c r="G29" s="5">
        <v>0</v>
      </c>
      <c r="H29" s="5">
        <v>0.3184945131969058</v>
      </c>
    </row>
    <row r="30" spans="1:8">
      <c r="A30">
        <v>142</v>
      </c>
      <c r="B30" t="s">
        <v>80</v>
      </c>
      <c r="C30" s="4">
        <v>132359.91999999998</v>
      </c>
      <c r="D30" s="4">
        <v>1364.81</v>
      </c>
      <c r="E30" s="4">
        <v>1104.23</v>
      </c>
      <c r="F30" s="4">
        <v>131</v>
      </c>
      <c r="G30" s="5">
        <v>1.0226041974567703E-2</v>
      </c>
      <c r="H30" s="5">
        <v>1.8653985284971464E-2</v>
      </c>
    </row>
    <row r="31" spans="1:8">
      <c r="A31">
        <v>144</v>
      </c>
      <c r="B31" t="s">
        <v>81</v>
      </c>
      <c r="C31" s="4">
        <v>1288774.1100000001</v>
      </c>
      <c r="D31" s="4">
        <v>18215.82</v>
      </c>
      <c r="E31" s="4">
        <v>19467.88</v>
      </c>
      <c r="F31" s="4">
        <v>275</v>
      </c>
      <c r="G31" s="5">
        <v>1.3923891863461744E-2</v>
      </c>
      <c r="H31" s="5">
        <v>2.923995734209775E-2</v>
      </c>
    </row>
    <row r="32" spans="1:8">
      <c r="A32">
        <v>147</v>
      </c>
      <c r="B32" t="s">
        <v>82</v>
      </c>
      <c r="C32" s="4">
        <v>165467.9</v>
      </c>
      <c r="D32" s="4">
        <v>0</v>
      </c>
      <c r="E32" s="4">
        <v>4640</v>
      </c>
      <c r="F32" s="4">
        <v>0</v>
      </c>
      <c r="G32" s="5">
        <v>0</v>
      </c>
      <c r="H32" s="5">
        <v>2.8041692678761259E-2</v>
      </c>
    </row>
    <row r="33" spans="1:8">
      <c r="A33">
        <v>148</v>
      </c>
      <c r="B33" t="s">
        <v>83</v>
      </c>
      <c r="C33" s="4">
        <v>3452912.2299999995</v>
      </c>
      <c r="D33" s="4">
        <v>0</v>
      </c>
      <c r="E33" s="4">
        <v>275224.56</v>
      </c>
      <c r="F33" s="4">
        <v>148824.01999999999</v>
      </c>
      <c r="G33" s="5">
        <v>0</v>
      </c>
      <c r="H33" s="5">
        <v>7.9707951337065999E-2</v>
      </c>
    </row>
    <row r="34" spans="1:8">
      <c r="A34">
        <v>151</v>
      </c>
      <c r="B34" t="s">
        <v>84</v>
      </c>
      <c r="C34" s="4">
        <v>407597.31000000006</v>
      </c>
      <c r="D34" s="4">
        <v>15923.85</v>
      </c>
      <c r="E34" s="4">
        <v>12883.56</v>
      </c>
      <c r="F34" s="4">
        <v>300.5</v>
      </c>
      <c r="G34" s="5">
        <v>3.787056947442103E-2</v>
      </c>
      <c r="H34" s="5">
        <v>7.0676153382857196E-2</v>
      </c>
    </row>
    <row r="35" spans="1:8">
      <c r="A35">
        <v>154</v>
      </c>
      <c r="B35" t="s">
        <v>85</v>
      </c>
      <c r="C35" s="4">
        <v>33171.279999999999</v>
      </c>
      <c r="D35" s="4">
        <v>1122.52</v>
      </c>
      <c r="E35" s="4">
        <v>2209.96</v>
      </c>
      <c r="F35" s="4">
        <v>0</v>
      </c>
      <c r="G35" s="5">
        <v>3.1726417728717253E-2</v>
      </c>
      <c r="H35" s="5">
        <v>0.10046280999708182</v>
      </c>
    </row>
    <row r="36" spans="1:8">
      <c r="A36">
        <v>157</v>
      </c>
      <c r="B36" t="s">
        <v>86</v>
      </c>
      <c r="C36" s="4">
        <v>3624751.8299999991</v>
      </c>
      <c r="D36" s="4">
        <v>107463.85999999999</v>
      </c>
      <c r="E36" s="4">
        <v>598221.09000000008</v>
      </c>
      <c r="F36" s="4">
        <v>275570.64</v>
      </c>
      <c r="G36" s="5">
        <v>2.5447442367212719E-2</v>
      </c>
      <c r="H36" s="5">
        <v>0.19468503861683689</v>
      </c>
    </row>
    <row r="37" spans="1:8">
      <c r="A37">
        <v>160</v>
      </c>
      <c r="B37" t="s">
        <v>87</v>
      </c>
      <c r="C37" s="4">
        <v>3039411.8000000003</v>
      </c>
      <c r="D37" s="4">
        <v>78762.450000000012</v>
      </c>
      <c r="E37" s="4">
        <v>656529.82999999996</v>
      </c>
      <c r="F37" s="4">
        <v>368509.55</v>
      </c>
      <c r="G37" s="5">
        <v>2.1310523240054526E-2</v>
      </c>
      <c r="H37" s="5">
        <v>0.24191926872166514</v>
      </c>
    </row>
    <row r="38" spans="1:8">
      <c r="A38">
        <v>163</v>
      </c>
      <c r="B38" t="s">
        <v>88</v>
      </c>
      <c r="C38" s="4">
        <v>2455833.56</v>
      </c>
      <c r="D38" s="4">
        <v>57326.03</v>
      </c>
      <c r="E38" s="4">
        <v>483504.39</v>
      </c>
      <c r="F38" s="4">
        <v>108417.43</v>
      </c>
      <c r="G38" s="5">
        <v>1.9503041492727979E-2</v>
      </c>
      <c r="H38" s="5">
        <v>0.22022274994890126</v>
      </c>
    </row>
    <row r="39" spans="1:8">
      <c r="A39">
        <v>166</v>
      </c>
      <c r="B39" t="s">
        <v>89</v>
      </c>
      <c r="C39" s="4">
        <v>2969301.1999999997</v>
      </c>
      <c r="D39" s="4">
        <v>0</v>
      </c>
      <c r="E39" s="4">
        <v>512738.06999999995</v>
      </c>
      <c r="F39" s="4">
        <v>313090.3</v>
      </c>
      <c r="G39" s="5">
        <v>0</v>
      </c>
      <c r="H39" s="5">
        <v>0.17267970996004042</v>
      </c>
    </row>
    <row r="40" spans="1:8">
      <c r="A40">
        <v>174</v>
      </c>
      <c r="B40" t="s">
        <v>90</v>
      </c>
      <c r="C40" s="4">
        <v>33291499.149999999</v>
      </c>
      <c r="D40" s="4">
        <v>0</v>
      </c>
      <c r="E40" s="4">
        <v>4087431.9000000004</v>
      </c>
      <c r="F40" s="4">
        <v>4630443.09</v>
      </c>
      <c r="G40" s="5">
        <v>0</v>
      </c>
      <c r="H40" s="5">
        <v>0.12277704532269465</v>
      </c>
    </row>
    <row r="41" spans="1:8">
      <c r="A41">
        <v>180</v>
      </c>
      <c r="B41" t="s">
        <v>91</v>
      </c>
      <c r="C41" s="4">
        <v>2255903.7999999998</v>
      </c>
      <c r="D41" s="4">
        <v>0</v>
      </c>
      <c r="E41" s="4">
        <v>243363.63999999998</v>
      </c>
      <c r="F41" s="4">
        <v>63498.94</v>
      </c>
      <c r="G41" s="5">
        <v>0</v>
      </c>
      <c r="H41" s="5">
        <v>0.10787855404117853</v>
      </c>
    </row>
    <row r="42" spans="1:8">
      <c r="A42">
        <v>188</v>
      </c>
      <c r="B42" t="s">
        <v>92</v>
      </c>
      <c r="C42" s="4">
        <v>2119168.69</v>
      </c>
      <c r="D42" s="4">
        <v>0</v>
      </c>
      <c r="E42" s="4">
        <v>271737.73</v>
      </c>
      <c r="F42" s="4">
        <v>83941.75</v>
      </c>
      <c r="G42" s="5">
        <v>0</v>
      </c>
      <c r="H42" s="5">
        <v>0.12822845641419892</v>
      </c>
    </row>
    <row r="43" spans="1:8">
      <c r="A43">
        <v>190</v>
      </c>
      <c r="B43" t="s">
        <v>93</v>
      </c>
      <c r="C43" s="4">
        <v>375234.63</v>
      </c>
      <c r="D43" s="4">
        <v>0</v>
      </c>
      <c r="E43" s="4">
        <v>5400</v>
      </c>
      <c r="F43" s="4">
        <v>163</v>
      </c>
      <c r="G43" s="5">
        <v>0</v>
      </c>
      <c r="H43" s="5">
        <v>1.4390995841721752E-2</v>
      </c>
    </row>
    <row r="44" spans="1:8">
      <c r="A44">
        <v>191</v>
      </c>
      <c r="B44" t="s">
        <v>94</v>
      </c>
      <c r="C44" s="4">
        <v>8290602.0100000016</v>
      </c>
      <c r="D44" s="4">
        <v>0</v>
      </c>
      <c r="E44" s="4">
        <v>904344.17</v>
      </c>
      <c r="F44" s="4">
        <v>223117.99000000002</v>
      </c>
      <c r="G44" s="5">
        <v>0</v>
      </c>
      <c r="H44" s="5">
        <v>0.10908063960966809</v>
      </c>
    </row>
    <row r="45" spans="1:8">
      <c r="A45">
        <v>193</v>
      </c>
      <c r="B45" t="s">
        <v>95</v>
      </c>
      <c r="C45" s="4">
        <v>2090</v>
      </c>
      <c r="D45" s="4">
        <v>0</v>
      </c>
      <c r="E45" s="4">
        <v>5200</v>
      </c>
      <c r="F45" s="4">
        <v>210</v>
      </c>
      <c r="G45" s="5">
        <v>0</v>
      </c>
      <c r="H45" s="5">
        <v>2.4880382775119618</v>
      </c>
    </row>
    <row r="46" spans="1:8">
      <c r="A46">
        <v>194</v>
      </c>
      <c r="B46" t="s">
        <v>96</v>
      </c>
      <c r="C46" s="4">
        <v>38438262.320000008</v>
      </c>
      <c r="D46" s="4">
        <v>528308.78999999992</v>
      </c>
      <c r="E46" s="4">
        <v>4378918</v>
      </c>
      <c r="F46" s="4">
        <v>3684047.8000000003</v>
      </c>
      <c r="G46" s="5">
        <v>1.2338710444069706E-2</v>
      </c>
      <c r="H46" s="5">
        <v>0.12766515689879915</v>
      </c>
    </row>
    <row r="47" spans="1:8">
      <c r="A47">
        <v>207</v>
      </c>
      <c r="B47" t="s">
        <v>97</v>
      </c>
      <c r="C47" s="4">
        <v>128437.93</v>
      </c>
      <c r="D47" s="4">
        <v>2357</v>
      </c>
      <c r="E47" s="4">
        <v>4641</v>
      </c>
      <c r="F47" s="4">
        <v>389</v>
      </c>
      <c r="G47" s="5">
        <v>1.7711293590953879E-2</v>
      </c>
      <c r="H47" s="5">
        <v>5.4485462355240391E-2</v>
      </c>
    </row>
    <row r="48" spans="1:8">
      <c r="A48">
        <v>208</v>
      </c>
      <c r="B48" t="s">
        <v>98</v>
      </c>
      <c r="C48" s="4">
        <v>3342360.3199999994</v>
      </c>
      <c r="D48" s="4">
        <v>39153.129999999997</v>
      </c>
      <c r="E48" s="4">
        <v>319114.22000000003</v>
      </c>
      <c r="F48" s="4">
        <v>83296.109999999986</v>
      </c>
      <c r="G48" s="5">
        <v>1.0693268401096134E-2</v>
      </c>
      <c r="H48" s="5">
        <v>0.10718992439450696</v>
      </c>
    </row>
    <row r="49" spans="1:8">
      <c r="A49">
        <v>210</v>
      </c>
      <c r="B49" t="s">
        <v>99</v>
      </c>
      <c r="C49" s="4">
        <v>3144512.5</v>
      </c>
      <c r="D49" s="4">
        <v>80161.460000000006</v>
      </c>
      <c r="E49" s="4">
        <v>592673.75</v>
      </c>
      <c r="F49" s="4">
        <v>268530.03000000003</v>
      </c>
      <c r="G49" s="5">
        <v>2.144968289980196E-2</v>
      </c>
      <c r="H49" s="5">
        <v>0.21397123083466832</v>
      </c>
    </row>
    <row r="50" spans="1:8">
      <c r="A50">
        <v>217</v>
      </c>
      <c r="B50" t="s">
        <v>100</v>
      </c>
      <c r="C50" s="4">
        <v>1250344.51</v>
      </c>
      <c r="D50" s="4">
        <v>8510</v>
      </c>
      <c r="E50" s="4">
        <v>183911.55</v>
      </c>
      <c r="F50" s="4">
        <v>140821.12</v>
      </c>
      <c r="G50" s="5">
        <v>5.9333896068739633E-3</v>
      </c>
      <c r="H50" s="5">
        <v>0.15389482535497356</v>
      </c>
    </row>
    <row r="51" spans="1:8">
      <c r="A51">
        <v>219</v>
      </c>
      <c r="B51" t="s">
        <v>101</v>
      </c>
      <c r="C51" s="4">
        <v>12813291.790000001</v>
      </c>
      <c r="D51" s="4">
        <v>193372.02999999997</v>
      </c>
      <c r="E51" s="4">
        <v>2172068.37</v>
      </c>
      <c r="F51" s="4">
        <v>1350729.25</v>
      </c>
      <c r="G51" s="5">
        <v>1.2904062894408269E-2</v>
      </c>
      <c r="H51" s="5">
        <v>0.18460833006597752</v>
      </c>
    </row>
    <row r="52" spans="1:8">
      <c r="A52">
        <v>225</v>
      </c>
      <c r="B52" t="s">
        <v>102</v>
      </c>
      <c r="C52" s="4">
        <v>3031513.1300000004</v>
      </c>
      <c r="D52" s="4">
        <v>41644.78</v>
      </c>
      <c r="E52" s="4">
        <v>388007.77</v>
      </c>
      <c r="F52" s="4">
        <v>11382.52</v>
      </c>
      <c r="G52" s="5">
        <v>1.217854232152814E-2</v>
      </c>
      <c r="H52" s="5">
        <v>0.14172874454942572</v>
      </c>
    </row>
    <row r="53" spans="1:8">
      <c r="A53">
        <v>227</v>
      </c>
      <c r="B53" t="s">
        <v>103</v>
      </c>
      <c r="C53" s="4">
        <v>168640.95000000004</v>
      </c>
      <c r="D53" s="4">
        <v>6469.3099999999995</v>
      </c>
      <c r="E53" s="4">
        <v>28136.15</v>
      </c>
      <c r="F53" s="4">
        <v>18733.009999999998</v>
      </c>
      <c r="G53" s="5">
        <v>3.2876335711828249E-2</v>
      </c>
      <c r="H53" s="5">
        <v>0.20520199868418668</v>
      </c>
    </row>
    <row r="54" spans="1:8">
      <c r="A54">
        <v>229</v>
      </c>
      <c r="B54" t="s">
        <v>104</v>
      </c>
      <c r="C54" s="4">
        <v>1895638.9</v>
      </c>
      <c r="D54" s="4">
        <v>26551.49</v>
      </c>
      <c r="E54" s="4">
        <v>346468.07</v>
      </c>
      <c r="F54" s="4">
        <v>388818.96</v>
      </c>
      <c r="G54" s="5">
        <v>1.1842204834678341E-2</v>
      </c>
      <c r="H54" s="5">
        <v>0.19677775129007957</v>
      </c>
    </row>
    <row r="55" spans="1:8">
      <c r="A55">
        <v>235</v>
      </c>
      <c r="B55" t="s">
        <v>105</v>
      </c>
      <c r="C55" s="4">
        <v>4138898.47</v>
      </c>
      <c r="D55" s="4">
        <v>62001.66</v>
      </c>
      <c r="E55" s="4">
        <v>642505.52</v>
      </c>
      <c r="F55" s="4">
        <v>903027.23</v>
      </c>
      <c r="G55" s="5">
        <v>1.2967249814002853E-2</v>
      </c>
      <c r="H55" s="5">
        <v>0.17021610583262267</v>
      </c>
    </row>
    <row r="56" spans="1:8">
      <c r="A56">
        <v>237</v>
      </c>
      <c r="B56" t="s">
        <v>106</v>
      </c>
      <c r="C56" s="4">
        <v>1027278.71</v>
      </c>
      <c r="D56" s="4">
        <v>2015.03</v>
      </c>
      <c r="E56" s="4">
        <v>183583.26</v>
      </c>
      <c r="F56" s="4">
        <v>26033.09</v>
      </c>
      <c r="G56" s="5">
        <v>1.6641285711533247E-3</v>
      </c>
      <c r="H56" s="5">
        <v>0.18066984956789381</v>
      </c>
    </row>
    <row r="57" spans="1:8">
      <c r="A57">
        <v>239</v>
      </c>
      <c r="B57" t="s">
        <v>107</v>
      </c>
      <c r="C57" s="4">
        <v>1481580.13</v>
      </c>
      <c r="D57" s="4">
        <v>0</v>
      </c>
      <c r="E57" s="4">
        <v>301802.2</v>
      </c>
      <c r="F57" s="4">
        <v>343610.86</v>
      </c>
      <c r="G57" s="5">
        <v>0</v>
      </c>
      <c r="H57" s="5">
        <v>0.20370292088083014</v>
      </c>
    </row>
    <row r="58" spans="1:8">
      <c r="A58">
        <v>242</v>
      </c>
      <c r="B58" t="s">
        <v>108</v>
      </c>
      <c r="C58" s="4">
        <v>17080339.119999997</v>
      </c>
      <c r="D58" s="4">
        <v>455295.12</v>
      </c>
      <c r="E58" s="4">
        <v>1737861.85</v>
      </c>
      <c r="F58" s="4">
        <v>1302781.24</v>
      </c>
      <c r="G58" s="5">
        <v>2.4194402043310734E-2</v>
      </c>
      <c r="H58" s="5">
        <v>0.12840242541975949</v>
      </c>
    </row>
    <row r="59" spans="1:8">
      <c r="A59">
        <v>247</v>
      </c>
      <c r="B59" t="s">
        <v>109</v>
      </c>
      <c r="C59" s="4">
        <v>25539.319999999996</v>
      </c>
      <c r="D59" s="4">
        <v>673.32</v>
      </c>
      <c r="E59" s="4">
        <v>1325.64</v>
      </c>
      <c r="F59" s="4">
        <v>0</v>
      </c>
      <c r="G59" s="5">
        <v>2.5063130561147316E-2</v>
      </c>
      <c r="H59" s="5">
        <v>7.8269899120258501E-2</v>
      </c>
    </row>
    <row r="60" spans="1:8">
      <c r="A60">
        <v>250</v>
      </c>
      <c r="B60" t="s">
        <v>110</v>
      </c>
      <c r="C60" s="4">
        <v>81171162.109999985</v>
      </c>
      <c r="D60" s="4">
        <v>1581323.4900000002</v>
      </c>
      <c r="E60" s="4">
        <v>6519111.4399999995</v>
      </c>
      <c r="F60" s="4">
        <v>10806205.490000002</v>
      </c>
      <c r="G60" s="5">
        <v>1.8033054590693549E-2</v>
      </c>
      <c r="H60" s="5">
        <v>9.9794492519678438E-2</v>
      </c>
    </row>
    <row r="61" spans="1:8">
      <c r="A61">
        <v>264</v>
      </c>
      <c r="B61" t="s">
        <v>111</v>
      </c>
      <c r="C61" s="4">
        <v>3221997.2800000003</v>
      </c>
      <c r="D61" s="4">
        <v>51439.1</v>
      </c>
      <c r="E61" s="4">
        <v>357253.43</v>
      </c>
      <c r="F61" s="4">
        <v>383438.95999999996</v>
      </c>
      <c r="G61" s="5">
        <v>1.4371471620103413E-2</v>
      </c>
      <c r="H61" s="5">
        <v>0.12684446772717323</v>
      </c>
    </row>
    <row r="62" spans="1:8">
      <c r="A62">
        <v>266</v>
      </c>
      <c r="B62" t="s">
        <v>112</v>
      </c>
      <c r="C62" s="4">
        <v>13662171.83</v>
      </c>
      <c r="D62" s="4">
        <v>296559.80999999994</v>
      </c>
      <c r="E62" s="4">
        <v>2122810.83</v>
      </c>
      <c r="F62" s="4">
        <v>791090.68</v>
      </c>
      <c r="G62" s="5">
        <v>1.87874650474909E-2</v>
      </c>
      <c r="H62" s="5">
        <v>0.17708536169098965</v>
      </c>
    </row>
    <row r="63" spans="1:8">
      <c r="A63">
        <v>275</v>
      </c>
      <c r="B63" t="s">
        <v>113</v>
      </c>
      <c r="C63" s="4">
        <v>154675.16</v>
      </c>
      <c r="D63" s="4">
        <v>0</v>
      </c>
      <c r="E63" s="4">
        <v>14643.41</v>
      </c>
      <c r="F63" s="4">
        <v>2519.8000000000002</v>
      </c>
      <c r="G63" s="5">
        <v>0</v>
      </c>
      <c r="H63" s="5">
        <v>9.467202102781079E-2</v>
      </c>
    </row>
    <row r="64" spans="1:8">
      <c r="A64">
        <v>277</v>
      </c>
      <c r="B64" t="s">
        <v>114</v>
      </c>
      <c r="C64" s="4">
        <v>5971427.1800000006</v>
      </c>
      <c r="D64" s="4">
        <v>9516.27</v>
      </c>
      <c r="E64" s="4">
        <v>1194629.53</v>
      </c>
      <c r="F64" s="4">
        <v>111453.72</v>
      </c>
      <c r="G64" s="5">
        <v>1.3279646512872768E-3</v>
      </c>
      <c r="H64" s="5">
        <v>0.2016512575139533</v>
      </c>
    </row>
    <row r="65" spans="1:8">
      <c r="A65">
        <v>281</v>
      </c>
      <c r="B65" t="s">
        <v>115</v>
      </c>
      <c r="C65" s="4">
        <v>44148.499999999993</v>
      </c>
      <c r="D65" s="4">
        <v>1122.48</v>
      </c>
      <c r="E65" s="4">
        <v>2209.96</v>
      </c>
      <c r="F65" s="4">
        <v>133</v>
      </c>
      <c r="G65" s="5">
        <v>2.4213056257692777E-2</v>
      </c>
      <c r="H65" s="5">
        <v>7.5482519224888744E-2</v>
      </c>
    </row>
    <row r="66" spans="1:8">
      <c r="A66">
        <v>282</v>
      </c>
      <c r="B66" t="s">
        <v>116</v>
      </c>
      <c r="C66" s="4">
        <v>6287602.5</v>
      </c>
      <c r="D66" s="4">
        <v>2378.46</v>
      </c>
      <c r="E66" s="4">
        <v>1481268.47</v>
      </c>
      <c r="F66" s="4">
        <v>655362.07999999996</v>
      </c>
      <c r="G66" s="5">
        <v>3.0615259401070989E-4</v>
      </c>
      <c r="H66" s="5">
        <v>0.23596385585761823</v>
      </c>
    </row>
    <row r="67" spans="1:8">
      <c r="A67">
        <v>290</v>
      </c>
      <c r="B67" t="s">
        <v>117</v>
      </c>
      <c r="C67" s="4">
        <v>869784.84000000008</v>
      </c>
      <c r="D67" s="4">
        <v>0</v>
      </c>
      <c r="E67" s="4">
        <v>41130.69</v>
      </c>
      <c r="F67" s="4">
        <v>344.4</v>
      </c>
      <c r="G67" s="5">
        <v>0</v>
      </c>
      <c r="H67" s="5">
        <v>4.7288350070576073E-2</v>
      </c>
    </row>
    <row r="68" spans="1:8">
      <c r="A68">
        <v>293</v>
      </c>
      <c r="B68" t="s">
        <v>118</v>
      </c>
      <c r="C68" s="4">
        <v>57123.890000000007</v>
      </c>
      <c r="D68" s="4">
        <v>899</v>
      </c>
      <c r="E68" s="4">
        <v>1769</v>
      </c>
      <c r="F68" s="4">
        <v>331</v>
      </c>
      <c r="G68" s="5">
        <v>1.526500057986626E-2</v>
      </c>
      <c r="H68" s="5">
        <v>4.6705502723991654E-2</v>
      </c>
    </row>
    <row r="69" spans="1:8">
      <c r="A69">
        <v>294</v>
      </c>
      <c r="B69" t="s">
        <v>119</v>
      </c>
      <c r="C69" s="4">
        <v>2557464.8100000005</v>
      </c>
      <c r="D69" s="4">
        <v>76104.78</v>
      </c>
      <c r="E69" s="4">
        <v>304689.61</v>
      </c>
      <c r="F69" s="4">
        <v>152143.66999999998</v>
      </c>
      <c r="G69" s="5">
        <v>2.6590032832679932E-2</v>
      </c>
      <c r="H69" s="5">
        <v>0.14889526085013852</v>
      </c>
    </row>
    <row r="70" spans="1:8">
      <c r="A70">
        <v>296</v>
      </c>
      <c r="B70" t="s">
        <v>120</v>
      </c>
      <c r="C70" s="4">
        <v>5197409.5799999991</v>
      </c>
      <c r="D70" s="4">
        <v>80796.62999999999</v>
      </c>
      <c r="E70" s="4">
        <v>655116.69999999995</v>
      </c>
      <c r="F70" s="4">
        <v>151341.46</v>
      </c>
      <c r="G70" s="5">
        <v>1.3805427969816823E-2</v>
      </c>
      <c r="H70" s="5">
        <v>0.1415923295389008</v>
      </c>
    </row>
    <row r="71" spans="1:8">
      <c r="A71">
        <v>298</v>
      </c>
      <c r="B71" t="s">
        <v>121</v>
      </c>
      <c r="C71" s="4">
        <v>4795118.9800000004</v>
      </c>
      <c r="D71" s="4">
        <v>95219.62</v>
      </c>
      <c r="E71" s="4">
        <v>1469474.69</v>
      </c>
      <c r="F71" s="4">
        <v>1197757.71</v>
      </c>
      <c r="G71" s="5">
        <v>1.5199648215971204E-2</v>
      </c>
      <c r="H71" s="5">
        <v>0.32630979888636674</v>
      </c>
    </row>
    <row r="72" spans="1:8">
      <c r="A72">
        <v>304</v>
      </c>
      <c r="B72" t="s">
        <v>122</v>
      </c>
      <c r="C72" s="4">
        <v>119243.34999999998</v>
      </c>
      <c r="D72" s="4">
        <v>0</v>
      </c>
      <c r="E72" s="4">
        <v>41599.979999999996</v>
      </c>
      <c r="F72" s="4">
        <v>7978.0300000000007</v>
      </c>
      <c r="G72" s="5">
        <v>0</v>
      </c>
      <c r="H72" s="5">
        <v>0.3488662470485776</v>
      </c>
    </row>
    <row r="73" spans="1:8">
      <c r="A73">
        <v>311</v>
      </c>
      <c r="B73" t="s">
        <v>123</v>
      </c>
      <c r="C73" s="4">
        <v>3748023.98</v>
      </c>
      <c r="D73" s="4">
        <v>0</v>
      </c>
      <c r="E73" s="4">
        <v>520265.14</v>
      </c>
      <c r="F73" s="4">
        <v>689988.96</v>
      </c>
      <c r="G73" s="5">
        <v>0</v>
      </c>
      <c r="H73" s="5">
        <v>0.13881051529451527</v>
      </c>
    </row>
    <row r="74" spans="1:8">
      <c r="A74">
        <v>315</v>
      </c>
      <c r="B74" t="s">
        <v>124</v>
      </c>
      <c r="C74" s="4">
        <v>62409.919999999998</v>
      </c>
      <c r="D74" s="4">
        <v>0</v>
      </c>
      <c r="E74" s="4">
        <v>4250</v>
      </c>
      <c r="F74" s="4">
        <v>101</v>
      </c>
      <c r="G74" s="5">
        <v>0</v>
      </c>
      <c r="H74" s="5">
        <v>6.809814849946931E-2</v>
      </c>
    </row>
    <row r="75" spans="1:8">
      <c r="A75">
        <v>316</v>
      </c>
      <c r="B75" t="s">
        <v>125</v>
      </c>
      <c r="C75" s="4">
        <v>1583012.2400000002</v>
      </c>
      <c r="D75" s="4">
        <v>18215.82</v>
      </c>
      <c r="E75" s="4">
        <v>19467.88</v>
      </c>
      <c r="F75" s="4">
        <v>841.69</v>
      </c>
      <c r="G75" s="5">
        <v>1.1367267383011278E-2</v>
      </c>
      <c r="H75" s="5">
        <v>2.3805059144710084E-2</v>
      </c>
    </row>
    <row r="76" spans="1:8">
      <c r="A76">
        <v>317</v>
      </c>
      <c r="B76" t="s">
        <v>126</v>
      </c>
      <c r="C76" s="4">
        <v>678364.94</v>
      </c>
      <c r="D76" s="4">
        <v>0</v>
      </c>
      <c r="E76" s="4">
        <v>45766.75</v>
      </c>
      <c r="F76" s="4">
        <v>9397.4599999999991</v>
      </c>
      <c r="G76" s="5">
        <v>0</v>
      </c>
      <c r="H76" s="5">
        <v>6.7466266756062016E-2</v>
      </c>
    </row>
    <row r="77" spans="1:8">
      <c r="A77">
        <v>319</v>
      </c>
      <c r="B77" t="s">
        <v>127</v>
      </c>
      <c r="C77" s="4">
        <v>3514997.51</v>
      </c>
      <c r="D77" s="4">
        <v>39505.47</v>
      </c>
      <c r="E77" s="4">
        <v>343958.95</v>
      </c>
      <c r="F77" s="4">
        <v>46977.599999999999</v>
      </c>
      <c r="G77" s="5">
        <v>1.0237345357350831E-2</v>
      </c>
      <c r="H77" s="5">
        <v>0.10909379563116677</v>
      </c>
    </row>
    <row r="78" spans="1:8">
      <c r="A78">
        <v>321</v>
      </c>
      <c r="B78" t="s">
        <v>128</v>
      </c>
      <c r="C78" s="4">
        <v>260190.53</v>
      </c>
      <c r="D78" s="4">
        <v>0</v>
      </c>
      <c r="E78" s="4">
        <v>11425.19</v>
      </c>
      <c r="F78" s="4">
        <v>263.5</v>
      </c>
      <c r="G78" s="5">
        <v>0</v>
      </c>
      <c r="H78" s="5">
        <v>4.3910860245374807E-2</v>
      </c>
    </row>
    <row r="79" spans="1:8">
      <c r="A79">
        <v>335</v>
      </c>
      <c r="B79" t="s">
        <v>129</v>
      </c>
      <c r="C79" s="4">
        <v>142065.59999999998</v>
      </c>
      <c r="D79" s="4">
        <v>0</v>
      </c>
      <c r="E79" s="4">
        <v>15000</v>
      </c>
      <c r="F79" s="4">
        <v>165.88</v>
      </c>
      <c r="G79" s="5">
        <v>0</v>
      </c>
      <c r="H79" s="5">
        <v>0.10558502550934218</v>
      </c>
    </row>
    <row r="80" spans="1:8">
      <c r="A80">
        <v>342</v>
      </c>
      <c r="B80" t="s">
        <v>130</v>
      </c>
      <c r="C80" s="4">
        <v>6865300.1500000004</v>
      </c>
      <c r="D80" s="4">
        <v>0</v>
      </c>
      <c r="E80" s="4">
        <v>612804.5</v>
      </c>
      <c r="F80" s="4">
        <v>136894.43</v>
      </c>
      <c r="G80" s="5">
        <v>0</v>
      </c>
      <c r="H80" s="5">
        <v>8.9261137402710633E-2</v>
      </c>
    </row>
    <row r="81" spans="1:8">
      <c r="A81">
        <v>345</v>
      </c>
      <c r="B81" t="s">
        <v>131</v>
      </c>
      <c r="C81" s="4">
        <v>1763935.5399999998</v>
      </c>
      <c r="D81" s="4">
        <v>24741.760000000002</v>
      </c>
      <c r="E81" s="4">
        <v>195823.15999999997</v>
      </c>
      <c r="F81" s="4">
        <v>90019.29</v>
      </c>
      <c r="G81" s="5">
        <v>1.2624901218706163E-2</v>
      </c>
      <c r="H81" s="5">
        <v>0.12504137197666532</v>
      </c>
    </row>
    <row r="82" spans="1:8">
      <c r="A82">
        <v>349</v>
      </c>
      <c r="B82" t="s">
        <v>132</v>
      </c>
      <c r="C82" s="4">
        <v>1471732.02</v>
      </c>
      <c r="D82" s="4">
        <v>36852.270000000004</v>
      </c>
      <c r="E82" s="4">
        <v>182361.7</v>
      </c>
      <c r="F82" s="4">
        <v>61826.55</v>
      </c>
      <c r="G82" s="5">
        <v>2.2279432872763707E-2</v>
      </c>
      <c r="H82" s="5">
        <v>0.14894965049411646</v>
      </c>
    </row>
    <row r="83" spans="1:8">
      <c r="A83">
        <v>351</v>
      </c>
      <c r="B83" t="s">
        <v>133</v>
      </c>
      <c r="C83" s="4">
        <v>1625146.5000000002</v>
      </c>
      <c r="D83" s="4">
        <v>21043.79</v>
      </c>
      <c r="E83" s="4">
        <v>178554.1</v>
      </c>
      <c r="F83" s="4">
        <v>46484.2</v>
      </c>
      <c r="G83" s="5">
        <v>1.1667008371566765E-2</v>
      </c>
      <c r="H83" s="5">
        <v>0.12281839821825292</v>
      </c>
    </row>
    <row r="84" spans="1:8">
      <c r="A84">
        <v>353</v>
      </c>
      <c r="B84" t="s">
        <v>134</v>
      </c>
      <c r="C84" s="4">
        <v>1562607.48</v>
      </c>
      <c r="D84" s="4">
        <v>47771.549999999996</v>
      </c>
      <c r="E84" s="4">
        <v>169415.55</v>
      </c>
      <c r="F84" s="4">
        <v>39596.370000000003</v>
      </c>
      <c r="G84" s="5">
        <v>2.7581359585039694E-2</v>
      </c>
      <c r="H84" s="5">
        <v>0.13899018325446644</v>
      </c>
    </row>
    <row r="85" spans="1:8">
      <c r="A85">
        <v>364</v>
      </c>
      <c r="B85" t="s">
        <v>135</v>
      </c>
      <c r="C85" s="4">
        <v>113067695.06000002</v>
      </c>
      <c r="D85" s="4">
        <v>3593669.94</v>
      </c>
      <c r="E85" s="4">
        <v>12844908.350000001</v>
      </c>
      <c r="F85" s="4">
        <v>11858546.629999999</v>
      </c>
      <c r="G85" s="5">
        <v>2.8540986705661187E-2</v>
      </c>
      <c r="H85" s="5">
        <v>0.14538704694808519</v>
      </c>
    </row>
    <row r="86" spans="1:8">
      <c r="A86">
        <v>387</v>
      </c>
      <c r="B86" t="s">
        <v>136</v>
      </c>
      <c r="C86" s="4">
        <v>470402.74</v>
      </c>
      <c r="D86" s="4">
        <v>0</v>
      </c>
      <c r="E86" s="4">
        <v>95823</v>
      </c>
      <c r="F86" s="4">
        <v>4340</v>
      </c>
      <c r="G86" s="5">
        <v>0</v>
      </c>
      <c r="H86" s="5">
        <v>0.20370417060070697</v>
      </c>
    </row>
    <row r="87" spans="1:8">
      <c r="A87">
        <v>389</v>
      </c>
      <c r="B87" t="s">
        <v>137</v>
      </c>
      <c r="C87" s="4">
        <v>2086147.93</v>
      </c>
      <c r="D87" s="4">
        <v>28181</v>
      </c>
      <c r="E87" s="4">
        <v>215685.5</v>
      </c>
      <c r="F87" s="4">
        <v>130864.54999999999</v>
      </c>
      <c r="G87" s="5">
        <v>1.2242849388107116E-2</v>
      </c>
      <c r="H87" s="5">
        <v>0.11689799006727199</v>
      </c>
    </row>
    <row r="88" spans="1:8">
      <c r="A88">
        <v>399</v>
      </c>
      <c r="B88" t="s">
        <v>138</v>
      </c>
      <c r="C88" s="4">
        <v>125675.41</v>
      </c>
      <c r="D88" s="4">
        <v>1234.32</v>
      </c>
      <c r="E88" s="4">
        <v>2430.1999999999998</v>
      </c>
      <c r="F88" s="4">
        <v>139</v>
      </c>
      <c r="G88" s="5">
        <v>9.6351752276890908E-3</v>
      </c>
      <c r="H88" s="5">
        <v>2.9158607877229122E-2</v>
      </c>
    </row>
    <row r="89" spans="1:8">
      <c r="A89">
        <v>405</v>
      </c>
      <c r="B89" t="s">
        <v>139</v>
      </c>
      <c r="C89" s="4">
        <v>846119.11</v>
      </c>
      <c r="D89" s="4">
        <v>16217.72</v>
      </c>
      <c r="E89" s="4">
        <v>23484.44</v>
      </c>
      <c r="F89" s="4">
        <v>209</v>
      </c>
      <c r="G89" s="5">
        <v>1.8649555880952878E-2</v>
      </c>
      <c r="H89" s="5">
        <v>4.6922660805994554E-2</v>
      </c>
    </row>
    <row r="90" spans="1:8">
      <c r="A90">
        <v>408</v>
      </c>
      <c r="B90" t="s">
        <v>140</v>
      </c>
      <c r="C90" s="4">
        <v>280902.26</v>
      </c>
      <c r="D90" s="4">
        <v>0</v>
      </c>
      <c r="E90" s="4">
        <v>12186.87</v>
      </c>
      <c r="F90" s="4">
        <v>286.52</v>
      </c>
      <c r="G90" s="5">
        <v>0</v>
      </c>
      <c r="H90" s="5">
        <v>4.3384734604840845E-2</v>
      </c>
    </row>
    <row r="91" spans="1:8">
      <c r="A91">
        <v>416</v>
      </c>
      <c r="B91" t="s">
        <v>141</v>
      </c>
      <c r="C91" s="4">
        <v>45115738.419999987</v>
      </c>
      <c r="D91" s="4">
        <v>483315.88</v>
      </c>
      <c r="E91" s="4">
        <v>5621668.7800000003</v>
      </c>
      <c r="F91" s="4">
        <v>13492526.379999999</v>
      </c>
      <c r="G91" s="5">
        <v>9.5258292977966775E-3</v>
      </c>
      <c r="H91" s="5">
        <v>0.13531829188223229</v>
      </c>
    </row>
    <row r="92" spans="1:8">
      <c r="A92">
        <v>427</v>
      </c>
      <c r="B92" t="s">
        <v>142</v>
      </c>
      <c r="C92" s="4">
        <v>44995852.45000001</v>
      </c>
      <c r="D92" s="4">
        <v>446663.92</v>
      </c>
      <c r="E92" s="4">
        <v>4974656.8600000003</v>
      </c>
      <c r="F92" s="4">
        <v>5730762.3200000003</v>
      </c>
      <c r="G92" s="5">
        <v>8.9385504804253488E-3</v>
      </c>
      <c r="H92" s="5">
        <v>0.12048489993659402</v>
      </c>
    </row>
    <row r="93" spans="1:8">
      <c r="A93">
        <v>434</v>
      </c>
      <c r="B93" t="s">
        <v>143</v>
      </c>
      <c r="C93" s="4">
        <v>2730816.0699999994</v>
      </c>
      <c r="D93" s="4">
        <v>21132.49</v>
      </c>
      <c r="E93" s="4">
        <v>225592.48</v>
      </c>
      <c r="F93" s="4">
        <v>70151.459999999992</v>
      </c>
      <c r="G93" s="5">
        <v>7.1480276296724977E-3</v>
      </c>
      <c r="H93" s="5">
        <v>9.0348439322022911E-2</v>
      </c>
    </row>
    <row r="94" spans="1:8">
      <c r="A94">
        <v>436</v>
      </c>
      <c r="B94" t="s">
        <v>144</v>
      </c>
      <c r="C94" s="4">
        <v>405360.04000000004</v>
      </c>
      <c r="D94" s="4">
        <v>18085.760000000002</v>
      </c>
      <c r="E94" s="4">
        <v>6737.5</v>
      </c>
      <c r="F94" s="4">
        <v>143</v>
      </c>
      <c r="G94" s="5">
        <v>4.3887085567169366E-2</v>
      </c>
      <c r="H94" s="5">
        <v>6.1237560564677267E-2</v>
      </c>
    </row>
    <row r="95" spans="1:8">
      <c r="A95">
        <v>440</v>
      </c>
      <c r="B95" t="s">
        <v>145</v>
      </c>
      <c r="C95" s="4">
        <v>1849063.0200000003</v>
      </c>
      <c r="D95" s="4">
        <v>17829.5</v>
      </c>
      <c r="E95" s="4">
        <v>261409.34</v>
      </c>
      <c r="F95" s="4">
        <v>22298.760000000002</v>
      </c>
      <c r="G95" s="5">
        <v>8.4481087447172247E-3</v>
      </c>
      <c r="H95" s="5">
        <v>0.15101639964656258</v>
      </c>
    </row>
    <row r="96" spans="1:8">
      <c r="A96">
        <v>442</v>
      </c>
      <c r="B96" t="s">
        <v>146</v>
      </c>
      <c r="C96" s="4">
        <v>906091.99000000011</v>
      </c>
      <c r="D96" s="4">
        <v>0</v>
      </c>
      <c r="E96" s="4">
        <v>101988.45</v>
      </c>
      <c r="F96" s="4">
        <v>42406.5</v>
      </c>
      <c r="G96" s="5">
        <v>0</v>
      </c>
      <c r="H96" s="5">
        <v>0.11255860456287665</v>
      </c>
    </row>
    <row r="97" spans="1:8">
      <c r="A97">
        <v>444</v>
      </c>
      <c r="B97" t="s">
        <v>147</v>
      </c>
      <c r="C97" s="4">
        <v>37575314.830000006</v>
      </c>
      <c r="D97" s="4">
        <v>815497.66</v>
      </c>
      <c r="E97" s="4">
        <v>5912197.29</v>
      </c>
      <c r="F97" s="4">
        <v>4797403.5999999996</v>
      </c>
      <c r="G97" s="5">
        <v>1.8752456055653521E-2</v>
      </c>
      <c r="H97" s="5">
        <v>0.17904560428669067</v>
      </c>
    </row>
    <row r="98" spans="1:8">
      <c r="A98">
        <v>456</v>
      </c>
      <c r="B98" t="s">
        <v>148</v>
      </c>
      <c r="C98" s="4">
        <v>3226795.6400000006</v>
      </c>
      <c r="D98" s="4">
        <v>0</v>
      </c>
      <c r="E98" s="4">
        <v>476677.93000000005</v>
      </c>
      <c r="F98" s="4">
        <v>346284.81999999995</v>
      </c>
      <c r="G98" s="5">
        <v>0</v>
      </c>
      <c r="H98" s="5">
        <v>0.14772485870843682</v>
      </c>
    </row>
    <row r="99" spans="1:8">
      <c r="A99">
        <v>462</v>
      </c>
      <c r="B99" t="s">
        <v>149</v>
      </c>
      <c r="C99" s="4">
        <v>2632370.2799999998</v>
      </c>
      <c r="D99" s="4">
        <v>27400.19</v>
      </c>
      <c r="E99" s="4">
        <v>232921.72000000003</v>
      </c>
      <c r="F99" s="4">
        <v>72750.53</v>
      </c>
      <c r="G99" s="5">
        <v>9.5627915060663964E-3</v>
      </c>
      <c r="H99" s="5">
        <v>9.8892588165825995E-2</v>
      </c>
    </row>
    <row r="100" spans="1:8">
      <c r="A100">
        <v>464</v>
      </c>
      <c r="B100" t="s">
        <v>150</v>
      </c>
      <c r="C100" s="4">
        <v>116501.44</v>
      </c>
      <c r="D100" s="4">
        <v>2357</v>
      </c>
      <c r="E100" s="4">
        <v>4640.5600000000004</v>
      </c>
      <c r="F100" s="4">
        <v>588</v>
      </c>
      <c r="G100" s="5">
        <v>1.9456505588482938E-2</v>
      </c>
      <c r="H100" s="5">
        <v>6.0064150280030877E-2</v>
      </c>
    </row>
    <row r="101" spans="1:8">
      <c r="A101">
        <v>465</v>
      </c>
      <c r="B101" t="s">
        <v>151</v>
      </c>
      <c r="C101" s="4">
        <v>21525.96</v>
      </c>
      <c r="D101" s="4">
        <v>0</v>
      </c>
      <c r="E101" s="4">
        <v>6000</v>
      </c>
      <c r="F101" s="4">
        <v>0</v>
      </c>
      <c r="G101" s="5">
        <v>0</v>
      </c>
      <c r="H101" s="5">
        <v>0.2787332132922295</v>
      </c>
    </row>
    <row r="102" spans="1:8">
      <c r="A102">
        <v>466</v>
      </c>
      <c r="B102" t="s">
        <v>152</v>
      </c>
      <c r="C102" s="4">
        <v>2917795.8200000003</v>
      </c>
      <c r="D102" s="4">
        <v>0</v>
      </c>
      <c r="E102" s="4">
        <v>343502.08000000002</v>
      </c>
      <c r="F102" s="4">
        <v>151109.93</v>
      </c>
      <c r="G102" s="5">
        <v>0</v>
      </c>
      <c r="H102" s="5">
        <v>0.11772656525363039</v>
      </c>
    </row>
    <row r="103" spans="1:8">
      <c r="A103">
        <v>468</v>
      </c>
      <c r="B103" t="s">
        <v>153</v>
      </c>
      <c r="C103" s="4">
        <v>3984037.66</v>
      </c>
      <c r="D103" s="4">
        <v>0</v>
      </c>
      <c r="E103" s="4">
        <v>338042.07</v>
      </c>
      <c r="F103" s="4">
        <v>167519.25</v>
      </c>
      <c r="G103" s="5">
        <v>0</v>
      </c>
      <c r="H103" s="5">
        <v>8.4849115106005291E-2</v>
      </c>
    </row>
    <row r="104" spans="1:8">
      <c r="A104">
        <v>470</v>
      </c>
      <c r="B104" t="s">
        <v>154</v>
      </c>
      <c r="C104" s="4">
        <v>11708.16</v>
      </c>
      <c r="D104" s="4">
        <v>0</v>
      </c>
      <c r="E104" s="4">
        <v>3900</v>
      </c>
      <c r="F104" s="4">
        <v>123</v>
      </c>
      <c r="G104" s="5">
        <v>0</v>
      </c>
      <c r="H104" s="5">
        <v>0.33310101672679565</v>
      </c>
    </row>
    <row r="105" spans="1:8">
      <c r="A105">
        <v>471</v>
      </c>
      <c r="B105" t="s">
        <v>155</v>
      </c>
      <c r="C105" s="4">
        <v>91524.08</v>
      </c>
      <c r="D105" s="4">
        <v>0</v>
      </c>
      <c r="E105" s="4">
        <v>18262.78</v>
      </c>
      <c r="F105" s="4">
        <v>121.92</v>
      </c>
      <c r="G105" s="5">
        <v>0</v>
      </c>
      <c r="H105" s="5">
        <v>0.19954071103473534</v>
      </c>
    </row>
    <row r="106" spans="1:8">
      <c r="A106">
        <v>473</v>
      </c>
      <c r="B106" t="s">
        <v>156</v>
      </c>
      <c r="C106" s="4">
        <v>8093822.6900000004</v>
      </c>
      <c r="D106" s="4">
        <v>113340.77</v>
      </c>
      <c r="E106" s="4">
        <v>1037005.5999999999</v>
      </c>
      <c r="F106" s="4">
        <v>46187.319999999992</v>
      </c>
      <c r="G106" s="5">
        <v>1.2412977924919449E-2</v>
      </c>
      <c r="H106" s="5">
        <v>0.14212646039568724</v>
      </c>
    </row>
    <row r="107" spans="1:8">
      <c r="A107">
        <v>475</v>
      </c>
      <c r="B107" t="s">
        <v>157</v>
      </c>
      <c r="C107" s="4">
        <v>3812164.91</v>
      </c>
      <c r="D107" s="4">
        <v>63618.720000000001</v>
      </c>
      <c r="E107" s="4">
        <v>610856.71000000008</v>
      </c>
      <c r="F107" s="4">
        <v>190698.8</v>
      </c>
      <c r="G107" s="5">
        <v>1.4383542624419729E-2</v>
      </c>
      <c r="H107" s="5">
        <v>0.1769271387580135</v>
      </c>
    </row>
    <row r="108" spans="1:8">
      <c r="A108">
        <v>477</v>
      </c>
      <c r="B108" t="s">
        <v>158</v>
      </c>
      <c r="C108" s="4">
        <v>179331.39</v>
      </c>
      <c r="D108" s="4">
        <v>2471</v>
      </c>
      <c r="E108" s="4">
        <v>4864</v>
      </c>
      <c r="F108" s="4">
        <v>843</v>
      </c>
      <c r="G108" s="5">
        <v>1.341510229979154E-2</v>
      </c>
      <c r="H108" s="5">
        <v>4.0901930219801451E-2</v>
      </c>
    </row>
    <row r="109" spans="1:8">
      <c r="A109">
        <v>480</v>
      </c>
      <c r="B109" t="s">
        <v>159</v>
      </c>
      <c r="C109" s="4">
        <v>23858869.729999997</v>
      </c>
      <c r="D109" s="4">
        <v>750988.92</v>
      </c>
      <c r="E109" s="4">
        <v>4075670.3900000011</v>
      </c>
      <c r="F109" s="4">
        <v>1513125.93</v>
      </c>
      <c r="G109" s="5">
        <v>2.6883883420809294E-2</v>
      </c>
      <c r="H109" s="5">
        <v>0.20230041760658049</v>
      </c>
    </row>
    <row r="110" spans="1:8">
      <c r="A110">
        <v>491</v>
      </c>
      <c r="B110" t="s">
        <v>160</v>
      </c>
      <c r="C110" s="4">
        <v>195472.54</v>
      </c>
      <c r="D110" s="4">
        <v>0</v>
      </c>
      <c r="E110" s="4">
        <v>53069.599999999991</v>
      </c>
      <c r="F110" s="4">
        <v>15437.49</v>
      </c>
      <c r="G110" s="5">
        <v>0</v>
      </c>
      <c r="H110" s="5">
        <v>0.27149388860450674</v>
      </c>
    </row>
    <row r="111" spans="1:8">
      <c r="A111">
        <v>495</v>
      </c>
      <c r="B111" t="s">
        <v>161</v>
      </c>
      <c r="C111" s="4">
        <v>36989165.530000001</v>
      </c>
      <c r="D111" s="4">
        <v>802850.88</v>
      </c>
      <c r="E111" s="4">
        <v>4602679.46</v>
      </c>
      <c r="F111" s="4">
        <v>6638609.3600000013</v>
      </c>
      <c r="G111" s="5">
        <v>1.9303084058738696E-2</v>
      </c>
      <c r="H111" s="5">
        <v>0.14613820729791413</v>
      </c>
    </row>
    <row r="112" spans="1:8">
      <c r="A112">
        <v>503</v>
      </c>
      <c r="B112" t="s">
        <v>162</v>
      </c>
      <c r="C112" s="4">
        <v>40978.699999999997</v>
      </c>
      <c r="D112" s="4">
        <v>0</v>
      </c>
      <c r="E112" s="4">
        <v>4305.1699999999992</v>
      </c>
      <c r="F112" s="4">
        <v>263.42</v>
      </c>
      <c r="G112" s="5">
        <v>0</v>
      </c>
      <c r="H112" s="5">
        <v>0.10505872563063248</v>
      </c>
    </row>
    <row r="113" spans="1:8">
      <c r="A113">
        <v>508</v>
      </c>
      <c r="B113" t="s">
        <v>163</v>
      </c>
      <c r="C113" s="4">
        <v>356309.09</v>
      </c>
      <c r="D113" s="4">
        <v>0</v>
      </c>
      <c r="E113" s="4">
        <v>18026.41</v>
      </c>
      <c r="F113" s="4">
        <v>398.2</v>
      </c>
      <c r="G113" s="5">
        <v>0</v>
      </c>
      <c r="H113" s="5">
        <v>5.0592057586855275E-2</v>
      </c>
    </row>
    <row r="114" spans="1:8">
      <c r="A114">
        <v>509</v>
      </c>
      <c r="B114" t="s">
        <v>164</v>
      </c>
      <c r="C114" s="4">
        <v>114525.5</v>
      </c>
      <c r="D114" s="4">
        <v>3848.89</v>
      </c>
      <c r="E114" s="4">
        <v>23006.27</v>
      </c>
      <c r="F114" s="4">
        <v>0</v>
      </c>
      <c r="G114" s="5">
        <v>2.7985461104732386E-2</v>
      </c>
      <c r="H114" s="5">
        <v>0.23449065928548662</v>
      </c>
    </row>
    <row r="115" spans="1:8">
      <c r="A115">
        <v>518</v>
      </c>
      <c r="B115" t="s">
        <v>165</v>
      </c>
      <c r="C115" s="4">
        <v>15304218.009999998</v>
      </c>
      <c r="D115" s="4">
        <v>321064.17</v>
      </c>
      <c r="E115" s="4">
        <v>1669000.95</v>
      </c>
      <c r="F115" s="4">
        <v>1183047.5900000001</v>
      </c>
      <c r="G115" s="5">
        <v>1.8915926952726946E-2</v>
      </c>
      <c r="H115" s="5">
        <v>0.13003376707647935</v>
      </c>
    </row>
    <row r="116" spans="1:8">
      <c r="A116">
        <v>524</v>
      </c>
      <c r="B116" t="s">
        <v>166</v>
      </c>
      <c r="C116" s="4">
        <v>10401576.849999998</v>
      </c>
      <c r="D116" s="4">
        <v>114111.05999999998</v>
      </c>
      <c r="E116" s="4">
        <v>1498098.0599999998</v>
      </c>
      <c r="F116" s="4">
        <v>1757928.3199999998</v>
      </c>
      <c r="G116" s="5">
        <v>9.5894266745140851E-3</v>
      </c>
      <c r="H116" s="5">
        <v>0.15499660707693566</v>
      </c>
    </row>
    <row r="117" spans="1:8">
      <c r="A117">
        <v>532</v>
      </c>
      <c r="B117" t="s">
        <v>167</v>
      </c>
      <c r="C117" s="4">
        <v>2156641.6</v>
      </c>
      <c r="D117" s="4">
        <v>31.68</v>
      </c>
      <c r="E117" s="4">
        <v>383838.65999999992</v>
      </c>
      <c r="F117" s="4">
        <v>173734.62</v>
      </c>
      <c r="G117" s="5">
        <v>1.2470083117276417E-5</v>
      </c>
      <c r="H117" s="5">
        <v>0.17799449848319715</v>
      </c>
    </row>
    <row r="118" spans="1:8">
      <c r="A118">
        <v>534</v>
      </c>
      <c r="B118" t="s">
        <v>168</v>
      </c>
      <c r="C118" s="4">
        <v>289716.92</v>
      </c>
      <c r="D118" s="4">
        <v>8604.7000000000007</v>
      </c>
      <c r="E118" s="4">
        <v>9339.68</v>
      </c>
      <c r="F118" s="4">
        <v>772.32</v>
      </c>
      <c r="G118" s="5">
        <v>2.877281424319009E-2</v>
      </c>
      <c r="H118" s="5">
        <v>6.193763208583055E-2</v>
      </c>
    </row>
    <row r="119" spans="1:8">
      <c r="A119">
        <v>537</v>
      </c>
      <c r="B119" t="s">
        <v>169</v>
      </c>
      <c r="C119" s="4">
        <v>24837442.32</v>
      </c>
      <c r="D119" s="4">
        <v>421946.93999999994</v>
      </c>
      <c r="E119" s="4">
        <v>2743165.51</v>
      </c>
      <c r="F119" s="4">
        <v>3021997.7800000003</v>
      </c>
      <c r="G119" s="5">
        <v>1.5298681689713869E-2</v>
      </c>
      <c r="H119" s="5">
        <v>0.12743310721053341</v>
      </c>
    </row>
    <row r="120" spans="1:8">
      <c r="A120">
        <v>542</v>
      </c>
      <c r="B120" t="s">
        <v>170</v>
      </c>
      <c r="C120" s="4">
        <v>30038234.330000002</v>
      </c>
      <c r="D120" s="4">
        <v>770443.91</v>
      </c>
      <c r="E120" s="4">
        <v>4340732.8499999996</v>
      </c>
      <c r="F120" s="4">
        <v>2609192.86</v>
      </c>
      <c r="G120" s="5">
        <v>2.2410327394832459E-2</v>
      </c>
      <c r="H120" s="5">
        <v>0.17015569902839889</v>
      </c>
    </row>
    <row r="121" spans="1:8">
      <c r="A121">
        <v>547</v>
      </c>
      <c r="B121" t="s">
        <v>171</v>
      </c>
      <c r="C121" s="4">
        <v>267927.82999999996</v>
      </c>
      <c r="D121" s="4">
        <v>10919.279999999999</v>
      </c>
      <c r="E121" s="4">
        <v>8834.5</v>
      </c>
      <c r="F121" s="4">
        <v>137.5</v>
      </c>
      <c r="G121" s="5">
        <v>3.9453635182215729E-2</v>
      </c>
      <c r="H121" s="5">
        <v>7.3727988615441706E-2</v>
      </c>
    </row>
    <row r="122" spans="1:8">
      <c r="A122">
        <v>548</v>
      </c>
      <c r="B122" t="s">
        <v>172</v>
      </c>
      <c r="C122" s="4">
        <v>457218</v>
      </c>
      <c r="D122" s="4">
        <v>0</v>
      </c>
      <c r="E122" s="4">
        <v>8152.29</v>
      </c>
      <c r="F122" s="4">
        <v>0</v>
      </c>
      <c r="G122" s="5">
        <v>0</v>
      </c>
      <c r="H122" s="5">
        <v>1.7830203535293885E-2</v>
      </c>
    </row>
    <row r="123" spans="1:8">
      <c r="A123">
        <v>549</v>
      </c>
      <c r="B123" t="s">
        <v>173</v>
      </c>
      <c r="C123" s="4">
        <v>1033042.25</v>
      </c>
      <c r="D123" s="4">
        <v>0</v>
      </c>
      <c r="E123" s="4">
        <v>32729.68</v>
      </c>
      <c r="F123" s="4">
        <v>16182</v>
      </c>
      <c r="G123" s="5">
        <v>0</v>
      </c>
      <c r="H123" s="5">
        <v>3.1682808713777197E-2</v>
      </c>
    </row>
    <row r="124" spans="1:8">
      <c r="A124">
        <v>550</v>
      </c>
      <c r="B124" t="s">
        <v>174</v>
      </c>
      <c r="C124" s="4">
        <v>65422.95</v>
      </c>
      <c r="D124" s="4">
        <v>1293.31</v>
      </c>
      <c r="E124" s="4">
        <v>2399.56</v>
      </c>
      <c r="F124" s="4">
        <v>199.4</v>
      </c>
      <c r="G124" s="5">
        <v>1.9069037698545808E-2</v>
      </c>
      <c r="H124" s="5">
        <v>5.6446094222287441E-2</v>
      </c>
    </row>
    <row r="125" spans="1:8">
      <c r="A125">
        <v>551</v>
      </c>
      <c r="B125" t="s">
        <v>175</v>
      </c>
      <c r="C125" s="4">
        <v>22037920.530000009</v>
      </c>
      <c r="D125" s="4">
        <v>322536.63</v>
      </c>
      <c r="E125" s="4">
        <v>5233732.91</v>
      </c>
      <c r="F125" s="4">
        <v>1073786.0599999998</v>
      </c>
      <c r="G125" s="5">
        <v>1.1826808767191489E-2</v>
      </c>
      <c r="H125" s="5">
        <v>0.25212313169186285</v>
      </c>
    </row>
    <row r="126" spans="1:8">
      <c r="A126">
        <v>561</v>
      </c>
      <c r="B126" t="s">
        <v>176</v>
      </c>
      <c r="C126" s="4">
        <v>14432411.159999996</v>
      </c>
      <c r="D126" s="4">
        <v>356769.82</v>
      </c>
      <c r="E126" s="4">
        <v>2265087.8200000003</v>
      </c>
      <c r="F126" s="4">
        <v>3029746.26</v>
      </c>
      <c r="G126" s="5">
        <v>2.1366662182601918E-2</v>
      </c>
      <c r="H126" s="5">
        <v>0.18166456116955587</v>
      </c>
    </row>
    <row r="127" spans="1:8">
      <c r="A127">
        <v>570</v>
      </c>
      <c r="B127" t="s">
        <v>177</v>
      </c>
      <c r="C127" s="4">
        <v>6419582.7599999988</v>
      </c>
      <c r="D127" s="4">
        <v>163030.29</v>
      </c>
      <c r="E127" s="4">
        <v>1029811.73</v>
      </c>
      <c r="F127" s="4">
        <v>776753.28999999992</v>
      </c>
      <c r="G127" s="5">
        <v>2.1885039142288738E-2</v>
      </c>
      <c r="H127" s="5">
        <v>0.18581301380403112</v>
      </c>
    </row>
    <row r="128" spans="1:8">
      <c r="A128">
        <v>587</v>
      </c>
      <c r="B128" t="s">
        <v>178</v>
      </c>
      <c r="C128" s="4">
        <v>44679159.29999999</v>
      </c>
      <c r="D128" s="4">
        <v>733572.25</v>
      </c>
      <c r="E128" s="4">
        <v>6140164.2700000005</v>
      </c>
      <c r="F128" s="4">
        <v>5377538.2800000012</v>
      </c>
      <c r="G128" s="5">
        <v>1.4434907796235354E-2</v>
      </c>
      <c r="H128" s="5">
        <v>0.15384659487091115</v>
      </c>
    </row>
    <row r="129" spans="1:8">
      <c r="A129">
        <v>601</v>
      </c>
      <c r="B129" t="s">
        <v>179</v>
      </c>
      <c r="C129" s="4">
        <v>1699540.69</v>
      </c>
      <c r="D129" s="4">
        <v>0</v>
      </c>
      <c r="E129" s="4">
        <v>435389.06999999995</v>
      </c>
      <c r="F129" s="4">
        <v>181510.89</v>
      </c>
      <c r="G129" s="5">
        <v>0</v>
      </c>
      <c r="H129" s="5">
        <v>0.25618043307924565</v>
      </c>
    </row>
    <row r="130" spans="1:8">
      <c r="A130">
        <v>603</v>
      </c>
      <c r="B130" t="s">
        <v>180</v>
      </c>
      <c r="C130" s="4">
        <v>3336915.14</v>
      </c>
      <c r="D130" s="4">
        <v>124319.29000000002</v>
      </c>
      <c r="E130" s="4">
        <v>537230.38</v>
      </c>
      <c r="F130" s="4">
        <v>767424.47</v>
      </c>
      <c r="G130" s="5">
        <v>3.2089473500210706E-2</v>
      </c>
      <c r="H130" s="5">
        <v>0.19825187103799111</v>
      </c>
    </row>
    <row r="131" spans="1:8">
      <c r="A131">
        <v>616</v>
      </c>
      <c r="B131" t="s">
        <v>181</v>
      </c>
      <c r="C131" s="4">
        <v>211922</v>
      </c>
      <c r="D131" s="4">
        <v>0</v>
      </c>
      <c r="E131" s="4">
        <v>12000</v>
      </c>
      <c r="F131" s="4">
        <v>47</v>
      </c>
      <c r="G131" s="5">
        <v>0</v>
      </c>
      <c r="H131" s="5">
        <v>5.6624607166787778E-2</v>
      </c>
    </row>
    <row r="132" spans="1:8">
      <c r="A132">
        <v>617</v>
      </c>
      <c r="B132" t="s">
        <v>182</v>
      </c>
      <c r="C132" s="4">
        <v>25892069.610000003</v>
      </c>
      <c r="D132" s="4">
        <v>315171.34999999998</v>
      </c>
      <c r="E132" s="4">
        <v>2829956.9200000004</v>
      </c>
      <c r="F132" s="4">
        <v>2119349.31</v>
      </c>
      <c r="G132" s="5">
        <v>1.0973158515496989E-2</v>
      </c>
      <c r="H132" s="5">
        <v>0.12147071738078802</v>
      </c>
    </row>
    <row r="133" spans="1:8">
      <c r="A133">
        <v>626</v>
      </c>
      <c r="B133" t="s">
        <v>183</v>
      </c>
      <c r="C133" s="4">
        <v>2306591.5499999998</v>
      </c>
      <c r="D133" s="4">
        <v>61096.21</v>
      </c>
      <c r="E133" s="4">
        <v>251959.1</v>
      </c>
      <c r="F133" s="4">
        <v>142873.4</v>
      </c>
      <c r="G133" s="5">
        <v>2.3879226311193019E-2</v>
      </c>
      <c r="H133" s="5">
        <v>0.1357220397343431</v>
      </c>
    </row>
    <row r="134" spans="1:8">
      <c r="A134">
        <v>628</v>
      </c>
      <c r="B134" t="s">
        <v>184</v>
      </c>
      <c r="C134" s="4">
        <v>3044973.8</v>
      </c>
      <c r="D134" s="4">
        <v>78174.700000000012</v>
      </c>
      <c r="E134" s="4">
        <v>692850.89</v>
      </c>
      <c r="F134" s="4">
        <v>450214.93</v>
      </c>
      <c r="G134" s="5">
        <v>2.0914490775649518E-2</v>
      </c>
      <c r="H134" s="5">
        <v>0.25321255309323193</v>
      </c>
    </row>
    <row r="135" spans="1:8">
      <c r="A135">
        <v>633</v>
      </c>
      <c r="B135" t="s">
        <v>185</v>
      </c>
      <c r="C135" s="4">
        <v>2388714.83</v>
      </c>
      <c r="D135" s="4">
        <v>120264.74</v>
      </c>
      <c r="E135" s="4">
        <v>684783.35000000009</v>
      </c>
      <c r="F135" s="4">
        <v>138232.5</v>
      </c>
      <c r="G135" s="5">
        <v>3.9129595319949077E-2</v>
      </c>
      <c r="H135" s="5">
        <v>0.33702143089219239</v>
      </c>
    </row>
    <row r="136" spans="1:8">
      <c r="A136">
        <v>635</v>
      </c>
      <c r="B136" t="s">
        <v>186</v>
      </c>
      <c r="C136" s="4">
        <v>24230243.52</v>
      </c>
      <c r="D136" s="4">
        <v>372834</v>
      </c>
      <c r="E136" s="4">
        <v>3443544.5900000003</v>
      </c>
      <c r="F136" s="4">
        <v>1112220.2200000002</v>
      </c>
      <c r="G136" s="5">
        <v>1.3472459878569187E-2</v>
      </c>
      <c r="H136" s="5">
        <v>0.15750475585810375</v>
      </c>
    </row>
    <row r="137" spans="1:8">
      <c r="A137">
        <v>646</v>
      </c>
      <c r="B137" t="s">
        <v>187</v>
      </c>
      <c r="C137" s="4">
        <v>39116766.63000001</v>
      </c>
      <c r="D137" s="4">
        <v>564877.92000000016</v>
      </c>
      <c r="E137" s="4">
        <v>4879610.6199999992</v>
      </c>
      <c r="F137" s="4">
        <v>1838631.14</v>
      </c>
      <c r="G137" s="5">
        <v>1.2839191663218136E-2</v>
      </c>
      <c r="H137" s="5">
        <v>0.1391855464818616</v>
      </c>
    </row>
    <row r="138" spans="1:8">
      <c r="A138">
        <v>662</v>
      </c>
      <c r="B138" t="s">
        <v>188</v>
      </c>
      <c r="C138" s="4">
        <v>1706310.44</v>
      </c>
      <c r="D138" s="4">
        <v>47316.61</v>
      </c>
      <c r="E138" s="4">
        <v>967690.19</v>
      </c>
      <c r="F138" s="4">
        <v>44477.48</v>
      </c>
      <c r="G138" s="5">
        <v>1.7695063145890134E-2</v>
      </c>
      <c r="H138" s="5">
        <v>0.59485470885356595</v>
      </c>
    </row>
    <row r="139" spans="1:8">
      <c r="A139">
        <v>664</v>
      </c>
      <c r="B139" t="s">
        <v>189</v>
      </c>
      <c r="C139" s="4">
        <v>6729392.5700000012</v>
      </c>
      <c r="D139" s="4">
        <v>4008.69</v>
      </c>
      <c r="E139" s="4">
        <v>713631.42</v>
      </c>
      <c r="F139" s="4">
        <v>699485.64000000013</v>
      </c>
      <c r="G139" s="5">
        <v>5.3858351194162942E-4</v>
      </c>
      <c r="H139" s="5">
        <v>0.10664262822164347</v>
      </c>
    </row>
    <row r="140" spans="1:8">
      <c r="A140">
        <v>681</v>
      </c>
      <c r="B140" t="s">
        <v>190</v>
      </c>
      <c r="C140" s="4">
        <v>9436297.2399999984</v>
      </c>
      <c r="D140" s="4">
        <v>0</v>
      </c>
      <c r="E140" s="4">
        <v>1189474.1299999999</v>
      </c>
      <c r="F140" s="4">
        <v>1084823.45</v>
      </c>
      <c r="G140" s="5">
        <v>0</v>
      </c>
      <c r="H140" s="5">
        <v>0.1260530587101345</v>
      </c>
    </row>
    <row r="141" spans="1:8">
      <c r="A141">
        <v>685</v>
      </c>
      <c r="B141" t="s">
        <v>191</v>
      </c>
      <c r="C141" s="4">
        <v>4341027.3800000008</v>
      </c>
      <c r="D141" s="4">
        <v>0</v>
      </c>
      <c r="E141" s="4">
        <v>747600.21</v>
      </c>
      <c r="F141" s="4">
        <v>187583.26</v>
      </c>
      <c r="G141" s="5">
        <v>0</v>
      </c>
      <c r="H141" s="5">
        <v>0.17221734501015745</v>
      </c>
    </row>
    <row r="142" spans="1:8">
      <c r="A142">
        <v>696</v>
      </c>
      <c r="B142" t="s">
        <v>192</v>
      </c>
      <c r="C142" s="4">
        <v>11300463.109999999</v>
      </c>
      <c r="D142" s="4">
        <v>311510.84999999998</v>
      </c>
      <c r="E142" s="4">
        <v>1494893.4200000002</v>
      </c>
      <c r="F142" s="4">
        <v>1443877.74</v>
      </c>
      <c r="G142" s="5">
        <v>2.434561704237248E-2</v>
      </c>
      <c r="H142" s="5">
        <v>0.15985223370195137</v>
      </c>
    </row>
    <row r="143" spans="1:8">
      <c r="A143">
        <v>703</v>
      </c>
      <c r="B143" t="s">
        <v>193</v>
      </c>
      <c r="C143" s="4">
        <v>11272378.429999998</v>
      </c>
      <c r="D143" s="4">
        <v>178273.69</v>
      </c>
      <c r="E143" s="4">
        <v>1962672.7699999998</v>
      </c>
      <c r="F143" s="4">
        <v>4215254.74</v>
      </c>
      <c r="G143" s="5">
        <v>1.3469814910878473E-2</v>
      </c>
      <c r="H143" s="5">
        <v>0.18992854731545775</v>
      </c>
    </row>
    <row r="144" spans="1:8">
      <c r="A144">
        <v>707</v>
      </c>
      <c r="B144" t="s">
        <v>194</v>
      </c>
      <c r="C144" s="4">
        <v>14685420.130000001</v>
      </c>
      <c r="D144" s="4">
        <v>288356.12</v>
      </c>
      <c r="E144" s="4">
        <v>2661250.7199999997</v>
      </c>
      <c r="F144" s="4">
        <v>1560496.2600000002</v>
      </c>
      <c r="G144" s="5">
        <v>1.6623138958101576E-2</v>
      </c>
      <c r="H144" s="5">
        <v>0.20085273787805483</v>
      </c>
    </row>
    <row r="145" spans="1:8">
      <c r="A145">
        <v>713</v>
      </c>
      <c r="B145" t="s">
        <v>195</v>
      </c>
      <c r="C145" s="4">
        <v>3626657.92</v>
      </c>
      <c r="D145" s="4">
        <v>49511.8</v>
      </c>
      <c r="E145" s="4">
        <v>550978.39</v>
      </c>
      <c r="F145" s="4">
        <v>455100.8</v>
      </c>
      <c r="G145" s="5">
        <v>1.1851630042922525E-2</v>
      </c>
      <c r="H145" s="5">
        <v>0.16557673848654578</v>
      </c>
    </row>
    <row r="146" spans="1:8">
      <c r="A146">
        <v>718</v>
      </c>
      <c r="B146" t="s">
        <v>196</v>
      </c>
      <c r="C146" s="4">
        <v>6486406.8900000006</v>
      </c>
      <c r="D146" s="4">
        <v>154694.57</v>
      </c>
      <c r="E146" s="4">
        <v>1318574.0199999998</v>
      </c>
      <c r="F146" s="4">
        <v>489312.80000000005</v>
      </c>
      <c r="G146" s="5">
        <v>1.9819980571867922E-2</v>
      </c>
      <c r="H146" s="5">
        <v>0.22713169478641815</v>
      </c>
    </row>
    <row r="147" spans="1:8">
      <c r="A147">
        <v>722</v>
      </c>
      <c r="B147" t="s">
        <v>197</v>
      </c>
      <c r="C147" s="4">
        <v>3751009.61</v>
      </c>
      <c r="D147" s="4">
        <v>0</v>
      </c>
      <c r="E147" s="4">
        <v>1109978.53</v>
      </c>
      <c r="F147" s="4">
        <v>536435.01</v>
      </c>
      <c r="G147" s="5">
        <v>0</v>
      </c>
      <c r="H147" s="5">
        <v>0.29591460577463036</v>
      </c>
    </row>
    <row r="148" spans="1:8">
      <c r="A148">
        <v>726</v>
      </c>
      <c r="B148" t="s">
        <v>198</v>
      </c>
      <c r="C148" s="4">
        <v>4346847.8099999996</v>
      </c>
      <c r="D148" s="4">
        <v>22644</v>
      </c>
      <c r="E148" s="4">
        <v>1375522.4399999997</v>
      </c>
      <c r="F148" s="4">
        <v>674282.79</v>
      </c>
      <c r="G148" s="5">
        <v>3.9571015175049193E-3</v>
      </c>
      <c r="H148" s="5">
        <v>0.32165065378720953</v>
      </c>
    </row>
    <row r="149" spans="1:8">
      <c r="A149">
        <v>743</v>
      </c>
      <c r="B149" t="s">
        <v>199</v>
      </c>
      <c r="C149" s="4">
        <v>32110571.940000001</v>
      </c>
      <c r="D149" s="4">
        <v>385818.84</v>
      </c>
      <c r="E149" s="4">
        <v>4397594.9600000009</v>
      </c>
      <c r="F149" s="4">
        <v>720112.79</v>
      </c>
      <c r="G149" s="5">
        <v>1.056801457758209E-2</v>
      </c>
      <c r="H149" s="5">
        <v>0.14896694487217535</v>
      </c>
    </row>
    <row r="150" spans="1:8">
      <c r="A150">
        <v>753</v>
      </c>
      <c r="B150" t="s">
        <v>200</v>
      </c>
      <c r="C150" s="4">
        <v>9492319.2599999979</v>
      </c>
      <c r="D150" s="4">
        <v>161955.96</v>
      </c>
      <c r="E150" s="4">
        <v>1516196.3900000001</v>
      </c>
      <c r="F150" s="4">
        <v>669464.53</v>
      </c>
      <c r="G150" s="5">
        <v>1.4711879889092951E-2</v>
      </c>
      <c r="H150" s="5">
        <v>0.17679055076367084</v>
      </c>
    </row>
    <row r="151" spans="1:8">
      <c r="A151">
        <v>765</v>
      </c>
      <c r="B151" t="s">
        <v>201</v>
      </c>
      <c r="C151" s="4">
        <v>25536516.989999998</v>
      </c>
      <c r="D151" s="4">
        <v>341775.81</v>
      </c>
      <c r="E151" s="4">
        <v>3149788.0700000003</v>
      </c>
      <c r="F151" s="4">
        <v>2429790.12</v>
      </c>
      <c r="G151" s="5">
        <v>1.1914249997869889E-2</v>
      </c>
      <c r="H151" s="5">
        <v>0.1367282735295218</v>
      </c>
    </row>
    <row r="152" spans="1:8">
      <c r="A152">
        <v>774</v>
      </c>
      <c r="B152" t="s">
        <v>202</v>
      </c>
      <c r="C152" s="4">
        <v>9634000.589999998</v>
      </c>
      <c r="D152" s="4">
        <v>155758.82</v>
      </c>
      <c r="E152" s="4">
        <v>1933241.05</v>
      </c>
      <c r="F152" s="4">
        <v>566692.38</v>
      </c>
      <c r="G152" s="5">
        <v>1.3465511039501377E-2</v>
      </c>
      <c r="H152" s="5">
        <v>0.21683617833367816</v>
      </c>
    </row>
    <row r="153" spans="1:8">
      <c r="A153">
        <v>780</v>
      </c>
      <c r="B153" t="s">
        <v>203</v>
      </c>
      <c r="C153" s="4">
        <v>4539762.42</v>
      </c>
      <c r="D153" s="4">
        <v>63551.48</v>
      </c>
      <c r="E153" s="4">
        <v>869510.91000000015</v>
      </c>
      <c r="F153" s="4">
        <v>143576.87000000002</v>
      </c>
      <c r="G153" s="5">
        <v>1.1748616888620047E-2</v>
      </c>
      <c r="H153" s="5">
        <v>0.20553110574451605</v>
      </c>
    </row>
    <row r="154" spans="1:8">
      <c r="A154">
        <v>789</v>
      </c>
      <c r="B154" t="s">
        <v>204</v>
      </c>
      <c r="C154" s="4">
        <v>10866654.060000002</v>
      </c>
      <c r="D154" s="4">
        <v>208276.67000000004</v>
      </c>
      <c r="E154" s="4">
        <v>1451434.2399999998</v>
      </c>
      <c r="F154" s="4">
        <v>756908.28</v>
      </c>
      <c r="G154" s="5">
        <v>1.6908197516330516E-2</v>
      </c>
      <c r="H154" s="5">
        <v>0.15273431001262586</v>
      </c>
    </row>
    <row r="155" spans="1:8">
      <c r="A155">
        <v>795</v>
      </c>
      <c r="B155" t="s">
        <v>205</v>
      </c>
      <c r="C155" s="4">
        <v>4277842.4000000004</v>
      </c>
      <c r="D155" s="4">
        <v>0</v>
      </c>
      <c r="E155" s="4">
        <v>1015916.57</v>
      </c>
      <c r="F155" s="4">
        <v>470773.22</v>
      </c>
      <c r="G155" s="5">
        <v>0</v>
      </c>
      <c r="H155" s="5">
        <v>0.23748340284812733</v>
      </c>
    </row>
    <row r="156" spans="1:8">
      <c r="A156">
        <v>798</v>
      </c>
      <c r="B156" t="s">
        <v>206</v>
      </c>
      <c r="C156" s="4">
        <v>13578999.110000001</v>
      </c>
      <c r="D156" s="4">
        <v>64514.93</v>
      </c>
      <c r="E156" s="4">
        <v>1449476.3899999997</v>
      </c>
      <c r="F156" s="4">
        <v>2670382.2000000002</v>
      </c>
      <c r="G156" s="5">
        <v>4.2928459377000678E-3</v>
      </c>
      <c r="H156" s="5">
        <v>0.1114950599624864</v>
      </c>
    </row>
    <row r="157" spans="1:8">
      <c r="A157">
        <v>826</v>
      </c>
      <c r="B157" t="s">
        <v>207</v>
      </c>
      <c r="C157" s="4">
        <v>23555010.340000007</v>
      </c>
      <c r="D157" s="4">
        <v>515849.54000000004</v>
      </c>
      <c r="E157" s="4">
        <v>4276291.3</v>
      </c>
      <c r="F157" s="4">
        <v>3593604.1200000006</v>
      </c>
      <c r="G157" s="5">
        <v>1.853486935941958E-2</v>
      </c>
      <c r="H157" s="5">
        <v>0.20344465023911334</v>
      </c>
    </row>
    <row r="158" spans="1:8">
      <c r="A158">
        <v>839</v>
      </c>
      <c r="B158" t="s">
        <v>208</v>
      </c>
      <c r="C158" s="4">
        <v>32289179.09</v>
      </c>
      <c r="D158" s="4">
        <v>642012.19000000006</v>
      </c>
      <c r="E158" s="4">
        <v>4884963.17</v>
      </c>
      <c r="F158" s="4">
        <v>4145385.62</v>
      </c>
      <c r="G158" s="5">
        <v>1.7270396866448105E-2</v>
      </c>
      <c r="H158" s="5">
        <v>0.17117113273752171</v>
      </c>
    </row>
    <row r="159" spans="1:8">
      <c r="A159">
        <v>847</v>
      </c>
      <c r="B159" t="s">
        <v>209</v>
      </c>
      <c r="C159" s="4">
        <v>25092999.760000002</v>
      </c>
      <c r="D159" s="4">
        <v>365120.23</v>
      </c>
      <c r="E159" s="4">
        <v>2929682.86</v>
      </c>
      <c r="F159" s="4">
        <v>1093260.3399999999</v>
      </c>
      <c r="G159" s="5">
        <v>1.3029453138059342E-2</v>
      </c>
      <c r="H159" s="5">
        <v>0.13130367518881289</v>
      </c>
    </row>
    <row r="160" spans="1:8">
      <c r="A160">
        <v>854</v>
      </c>
      <c r="B160" t="s">
        <v>210</v>
      </c>
      <c r="C160" s="4">
        <v>12858334.98</v>
      </c>
      <c r="D160" s="4">
        <v>136462.57999999999</v>
      </c>
      <c r="E160" s="4">
        <v>1593788.23</v>
      </c>
      <c r="F160" s="4">
        <v>295250.17</v>
      </c>
      <c r="G160" s="5">
        <v>9.442389745582579E-3</v>
      </c>
      <c r="H160" s="5">
        <v>0.13456258626729289</v>
      </c>
    </row>
    <row r="161" spans="1:8">
      <c r="A161">
        <v>860</v>
      </c>
      <c r="B161" t="s">
        <v>211</v>
      </c>
      <c r="C161" s="4">
        <v>38238755.340000004</v>
      </c>
      <c r="D161" s="4">
        <v>458823.01999999996</v>
      </c>
      <c r="E161" s="4">
        <v>4146568.2000000007</v>
      </c>
      <c r="F161" s="4">
        <v>3564180.32</v>
      </c>
      <c r="G161" s="5">
        <v>1.082504465412416E-2</v>
      </c>
      <c r="H161" s="5">
        <v>0.12043779090221822</v>
      </c>
    </row>
    <row r="162" spans="1:8">
      <c r="A162">
        <v>874</v>
      </c>
      <c r="B162" t="s">
        <v>212</v>
      </c>
      <c r="C162" s="4">
        <v>12258635.060000001</v>
      </c>
      <c r="D162" s="4">
        <v>30794.379999999997</v>
      </c>
      <c r="E162" s="4">
        <v>2684997.88</v>
      </c>
      <c r="F162" s="4">
        <v>1665713.96</v>
      </c>
      <c r="G162" s="5">
        <v>2.0607023823217647E-3</v>
      </c>
      <c r="H162" s="5">
        <v>0.22154116234862445</v>
      </c>
    </row>
    <row r="163" spans="1:8">
      <c r="A163">
        <v>888</v>
      </c>
      <c r="B163" t="s">
        <v>213</v>
      </c>
      <c r="C163" s="4">
        <v>38265579.680000007</v>
      </c>
      <c r="D163" s="4">
        <v>407629.5</v>
      </c>
      <c r="E163" s="4">
        <v>5237597.4899999993</v>
      </c>
      <c r="F163" s="4">
        <v>4952041.99</v>
      </c>
      <c r="G163" s="5">
        <v>9.3701087257852776E-3</v>
      </c>
      <c r="H163" s="5">
        <v>0.14752754400191537</v>
      </c>
    </row>
    <row r="164" spans="1:8">
      <c r="A164">
        <v>898</v>
      </c>
      <c r="B164" t="s">
        <v>214</v>
      </c>
      <c r="C164" s="4">
        <v>8656669.4199999999</v>
      </c>
      <c r="D164" s="4">
        <v>271446.92</v>
      </c>
      <c r="E164" s="4">
        <v>1449203.11</v>
      </c>
      <c r="F164" s="4">
        <v>358118.21</v>
      </c>
      <c r="G164" s="5">
        <v>2.6860315048917404E-2</v>
      </c>
      <c r="H164" s="5">
        <v>0.19876582395819384</v>
      </c>
    </row>
    <row r="165" spans="1:8">
      <c r="A165">
        <v>905</v>
      </c>
      <c r="B165" t="s">
        <v>215</v>
      </c>
      <c r="C165" s="4">
        <v>9930010.6799999997</v>
      </c>
      <c r="D165" s="4">
        <v>238113.65</v>
      </c>
      <c r="E165" s="4">
        <v>1493506.44</v>
      </c>
      <c r="F165" s="4">
        <v>1012178.61</v>
      </c>
      <c r="G165" s="5">
        <v>2.0844162747663479E-2</v>
      </c>
      <c r="H165" s="5">
        <v>0.17438250026131893</v>
      </c>
    </row>
    <row r="166" spans="1:8">
      <c r="A166">
        <v>913</v>
      </c>
      <c r="B166" t="s">
        <v>216</v>
      </c>
      <c r="C166" s="4">
        <v>39564001.749999993</v>
      </c>
      <c r="D166" s="4">
        <v>807462.55999999994</v>
      </c>
      <c r="E166" s="4">
        <v>5455547.3899999987</v>
      </c>
      <c r="F166" s="4">
        <v>2493870.62</v>
      </c>
      <c r="G166" s="5">
        <v>1.7935820669571459E-2</v>
      </c>
      <c r="H166" s="5">
        <v>0.15830071966873269</v>
      </c>
    </row>
    <row r="167" spans="1:8">
      <c r="A167">
        <v>922</v>
      </c>
      <c r="B167" t="s">
        <v>217</v>
      </c>
      <c r="C167" s="4">
        <v>26268988.350000005</v>
      </c>
      <c r="D167" s="4">
        <v>446192.33</v>
      </c>
      <c r="E167" s="4">
        <v>3952065.46</v>
      </c>
      <c r="F167" s="4">
        <v>2131622.2999999998</v>
      </c>
      <c r="G167" s="5">
        <v>1.4764287599142457E-2</v>
      </c>
      <c r="H167" s="5">
        <v>0.16743156346178817</v>
      </c>
    </row>
    <row r="168" spans="1:8">
      <c r="A168">
        <v>932</v>
      </c>
      <c r="B168" t="s">
        <v>218</v>
      </c>
      <c r="C168" s="4">
        <v>9258891.0999999996</v>
      </c>
      <c r="D168" s="4">
        <v>146118.42000000001</v>
      </c>
      <c r="E168" s="4">
        <v>1158693.1299999999</v>
      </c>
      <c r="F168" s="4">
        <v>286099.36</v>
      </c>
      <c r="G168" s="5">
        <v>1.4026132812942949E-2</v>
      </c>
      <c r="H168" s="5">
        <v>0.1409252507570804</v>
      </c>
    </row>
    <row r="169" spans="1:8">
      <c r="A169">
        <v>936</v>
      </c>
      <c r="B169" t="s">
        <v>219</v>
      </c>
      <c r="C169" s="4">
        <v>12299435.51</v>
      </c>
      <c r="D169" s="4">
        <v>99070.12000000001</v>
      </c>
      <c r="E169" s="4">
        <v>1547828.21</v>
      </c>
      <c r="F169" s="4">
        <v>2034300.1900000002</v>
      </c>
      <c r="G169" s="5">
        <v>7.154490735733602E-3</v>
      </c>
      <c r="H169" s="5">
        <v>0.13390031832444643</v>
      </c>
    </row>
    <row r="170" spans="1:8">
      <c r="A170">
        <v>951</v>
      </c>
      <c r="B170" t="s">
        <v>220</v>
      </c>
      <c r="C170" s="4">
        <v>11162885.790000003</v>
      </c>
      <c r="D170" s="4">
        <v>138803.69999999998</v>
      </c>
      <c r="E170" s="4">
        <v>1324875.9100000001</v>
      </c>
      <c r="F170" s="4">
        <v>1393056.1600000001</v>
      </c>
      <c r="G170" s="5">
        <v>1.111517847109462E-2</v>
      </c>
      <c r="H170" s="5">
        <v>0.13112018142398282</v>
      </c>
    </row>
    <row r="171" spans="1:8">
      <c r="A171">
        <v>957</v>
      </c>
      <c r="B171" t="s">
        <v>221</v>
      </c>
      <c r="C171" s="4">
        <v>6152259.4899999993</v>
      </c>
      <c r="D171" s="4">
        <v>162497.18</v>
      </c>
      <c r="E171" s="4">
        <v>1121692.75</v>
      </c>
      <c r="F171" s="4">
        <v>286620.06</v>
      </c>
      <c r="G171" s="5">
        <v>2.2339599524233335E-2</v>
      </c>
      <c r="H171" s="5">
        <v>0.2087346822882466</v>
      </c>
    </row>
    <row r="172" spans="1:8">
      <c r="A172">
        <v>969</v>
      </c>
      <c r="B172" t="s">
        <v>222</v>
      </c>
      <c r="C172" s="4">
        <v>17987338.800000001</v>
      </c>
      <c r="D172" s="4">
        <v>418320.76</v>
      </c>
      <c r="E172" s="4">
        <v>1354307.76</v>
      </c>
      <c r="F172" s="4">
        <v>1864411.94</v>
      </c>
      <c r="G172" s="5">
        <v>2.1627980777247743E-2</v>
      </c>
      <c r="H172" s="5">
        <v>9.8548681364694149E-2</v>
      </c>
    </row>
    <row r="173" spans="1:8">
      <c r="A173">
        <v>976</v>
      </c>
      <c r="B173" t="s">
        <v>223</v>
      </c>
      <c r="C173" s="4">
        <v>8891695.129999999</v>
      </c>
      <c r="D173" s="4">
        <v>124348.29</v>
      </c>
      <c r="E173" s="4">
        <v>2298223.9099999997</v>
      </c>
      <c r="F173" s="4">
        <v>1101882.8</v>
      </c>
      <c r="G173" s="5">
        <v>1.1112528120668154E-2</v>
      </c>
      <c r="H173" s="5">
        <v>0.27245335839579105</v>
      </c>
    </row>
    <row r="174" spans="1:8">
      <c r="A174">
        <v>984</v>
      </c>
      <c r="B174" t="s">
        <v>224</v>
      </c>
      <c r="C174" s="4">
        <v>28756110.16</v>
      </c>
      <c r="D174" s="4">
        <v>647640.6</v>
      </c>
      <c r="E174" s="4">
        <v>4240406.8899999997</v>
      </c>
      <c r="F174" s="4">
        <v>6604522.4900000002</v>
      </c>
      <c r="G174" s="5">
        <v>1.9627544295618315E-2</v>
      </c>
      <c r="H174" s="5">
        <v>0.16998291711927421</v>
      </c>
    </row>
    <row r="175" spans="1:8">
      <c r="A175">
        <v>994</v>
      </c>
      <c r="B175" t="s">
        <v>225</v>
      </c>
      <c r="C175" s="4">
        <v>1115852.3900000001</v>
      </c>
      <c r="D175" s="4">
        <v>0</v>
      </c>
      <c r="E175" s="4">
        <v>153630.01</v>
      </c>
      <c r="F175" s="4">
        <v>83581.75</v>
      </c>
      <c r="G175" s="5">
        <v>0</v>
      </c>
      <c r="H175" s="5">
        <v>0.13767950974232351</v>
      </c>
    </row>
    <row r="176" spans="1:8">
      <c r="A176">
        <v>1009</v>
      </c>
      <c r="B176" t="s">
        <v>226</v>
      </c>
      <c r="C176" s="4">
        <v>3912160.03</v>
      </c>
      <c r="D176" s="4">
        <v>0</v>
      </c>
      <c r="E176" s="4">
        <v>447672.42</v>
      </c>
      <c r="F176" s="4">
        <v>807326.1100000001</v>
      </c>
      <c r="G176" s="5">
        <v>0</v>
      </c>
      <c r="H176" s="5">
        <v>0.11443100910163943</v>
      </c>
    </row>
    <row r="177" spans="1:8">
      <c r="A177">
        <v>1011</v>
      </c>
      <c r="B177" t="s">
        <v>227</v>
      </c>
      <c r="C177" s="4">
        <v>5706137.3999999994</v>
      </c>
      <c r="D177" s="4">
        <v>0</v>
      </c>
      <c r="E177" s="4">
        <v>893714.9</v>
      </c>
      <c r="F177" s="4">
        <v>1653724.38</v>
      </c>
      <c r="G177" s="5">
        <v>0</v>
      </c>
      <c r="H177" s="5">
        <v>0.15662344548520687</v>
      </c>
    </row>
    <row r="178" spans="1:8">
      <c r="A178">
        <v>1013</v>
      </c>
      <c r="B178" t="s">
        <v>228</v>
      </c>
      <c r="C178" s="4">
        <v>4619073.0699999994</v>
      </c>
      <c r="D178" s="4">
        <v>0</v>
      </c>
      <c r="E178" s="4">
        <v>870328.56</v>
      </c>
      <c r="F178" s="4">
        <v>1848296.84</v>
      </c>
      <c r="G178" s="5">
        <v>0</v>
      </c>
      <c r="H178" s="5">
        <v>0.18842060881275477</v>
      </c>
    </row>
    <row r="179" spans="1:8">
      <c r="A179">
        <v>1015</v>
      </c>
      <c r="B179" t="s">
        <v>229</v>
      </c>
      <c r="C179" s="4">
        <v>1626779.1300000004</v>
      </c>
      <c r="D179" s="4">
        <v>0</v>
      </c>
      <c r="E179" s="4">
        <v>389308.92000000004</v>
      </c>
      <c r="F179" s="4">
        <v>133690.19</v>
      </c>
      <c r="G179" s="5">
        <v>0</v>
      </c>
      <c r="H179" s="5">
        <v>0.23931270866500479</v>
      </c>
    </row>
    <row r="180" spans="1:8">
      <c r="A180">
        <v>1017</v>
      </c>
      <c r="B180" t="s">
        <v>230</v>
      </c>
      <c r="C180" s="4">
        <v>2606178.37</v>
      </c>
      <c r="D180" s="4">
        <v>92764.469999999987</v>
      </c>
      <c r="E180" s="4">
        <v>601175.06999999995</v>
      </c>
      <c r="F180" s="4">
        <v>640261.91</v>
      </c>
      <c r="G180" s="5">
        <v>2.8922434566487937E-2</v>
      </c>
      <c r="H180" s="5">
        <v>0.26626709360649015</v>
      </c>
    </row>
    <row r="181" spans="1:8">
      <c r="A181">
        <v>1019</v>
      </c>
      <c r="B181" t="s">
        <v>231</v>
      </c>
      <c r="C181" s="4">
        <v>1688411.6999999997</v>
      </c>
      <c r="D181" s="4">
        <v>0</v>
      </c>
      <c r="E181" s="4">
        <v>329835.5</v>
      </c>
      <c r="F181" s="4">
        <v>50618.239999999998</v>
      </c>
      <c r="G181" s="5">
        <v>0</v>
      </c>
      <c r="H181" s="5">
        <v>0.19535253161299465</v>
      </c>
    </row>
    <row r="182" spans="1:8">
      <c r="A182">
        <v>1021</v>
      </c>
      <c r="B182" t="s">
        <v>232</v>
      </c>
      <c r="C182" s="4">
        <v>1543395.73</v>
      </c>
      <c r="D182" s="4">
        <v>0</v>
      </c>
      <c r="E182" s="4">
        <v>528346.84</v>
      </c>
      <c r="F182" s="4">
        <v>141728.03</v>
      </c>
      <c r="G182" s="5">
        <v>0</v>
      </c>
      <c r="H182" s="5">
        <v>0.34232752477551559</v>
      </c>
    </row>
    <row r="183" spans="1:8">
      <c r="A183">
        <v>1023</v>
      </c>
      <c r="B183" t="s">
        <v>233</v>
      </c>
      <c r="C183" s="4">
        <v>3188345.9400000009</v>
      </c>
      <c r="D183" s="4">
        <v>1273</v>
      </c>
      <c r="E183" s="4">
        <v>438121.49</v>
      </c>
      <c r="F183" s="4">
        <v>2521586.66</v>
      </c>
      <c r="G183" s="5">
        <v>3.5103031381699182E-4</v>
      </c>
      <c r="H183" s="5">
        <v>0.13781267725295829</v>
      </c>
    </row>
    <row r="184" spans="1:8">
      <c r="A184">
        <v>1025</v>
      </c>
      <c r="B184" t="s">
        <v>234</v>
      </c>
      <c r="C184" s="4">
        <v>383477.93</v>
      </c>
      <c r="D184" s="4">
        <v>29256.989999999998</v>
      </c>
      <c r="E184" s="4">
        <v>72361.47</v>
      </c>
      <c r="F184" s="4">
        <v>223419.11</v>
      </c>
      <c r="G184" s="5">
        <v>6.4182670475610479E-2</v>
      </c>
      <c r="H184" s="5">
        <v>0.26499167761753589</v>
      </c>
    </row>
    <row r="185" spans="1:8">
      <c r="A185">
        <v>1027</v>
      </c>
      <c r="B185" t="s">
        <v>235</v>
      </c>
      <c r="C185" s="4">
        <v>2166899.1900000004</v>
      </c>
      <c r="D185" s="4">
        <v>0</v>
      </c>
      <c r="E185" s="4">
        <v>528034.87</v>
      </c>
      <c r="F185" s="4">
        <v>424097.76</v>
      </c>
      <c r="G185" s="5">
        <v>0</v>
      </c>
      <c r="H185" s="5">
        <v>0.2436822499342943</v>
      </c>
    </row>
    <row r="186" spans="1:8">
      <c r="A186">
        <v>1029</v>
      </c>
      <c r="B186" t="s">
        <v>236</v>
      </c>
      <c r="C186" s="4">
        <v>2623189.7600000007</v>
      </c>
      <c r="D186" s="4">
        <v>4605.93</v>
      </c>
      <c r="E186" s="4">
        <v>1091567.22</v>
      </c>
      <c r="F186" s="4">
        <v>88897.38</v>
      </c>
      <c r="G186" s="5">
        <v>1.2399007592685106E-3</v>
      </c>
      <c r="H186" s="5">
        <v>0.41787794642809206</v>
      </c>
    </row>
    <row r="187" spans="1:8">
      <c r="A187">
        <v>1031</v>
      </c>
      <c r="B187" t="s">
        <v>237</v>
      </c>
      <c r="C187" s="4">
        <v>9146766.5899999999</v>
      </c>
      <c r="D187" s="4">
        <v>0</v>
      </c>
      <c r="E187" s="4">
        <v>1730100.0799999998</v>
      </c>
      <c r="F187" s="4">
        <v>1256451.77</v>
      </c>
      <c r="G187" s="5">
        <v>0</v>
      </c>
      <c r="H187" s="5">
        <v>0.18914881701381644</v>
      </c>
    </row>
    <row r="188" spans="1:8">
      <c r="A188">
        <v>1036</v>
      </c>
      <c r="B188" t="s">
        <v>238</v>
      </c>
      <c r="C188" s="4">
        <v>9543638.1199999992</v>
      </c>
      <c r="D188" s="4">
        <v>0</v>
      </c>
      <c r="E188" s="4">
        <v>1408662.8699999999</v>
      </c>
      <c r="F188" s="4">
        <v>935975.7699999999</v>
      </c>
      <c r="G188" s="5">
        <v>0</v>
      </c>
      <c r="H188" s="5">
        <v>0.14760229299222422</v>
      </c>
    </row>
    <row r="189" spans="1:8">
      <c r="A189">
        <v>1038</v>
      </c>
      <c r="B189" t="s">
        <v>239</v>
      </c>
      <c r="C189" s="4">
        <v>853021.41</v>
      </c>
      <c r="D189" s="4">
        <v>0</v>
      </c>
      <c r="E189" s="4">
        <v>128260.06</v>
      </c>
      <c r="F189" s="4">
        <v>65989.850000000006</v>
      </c>
      <c r="G189" s="5">
        <v>0</v>
      </c>
      <c r="H189" s="5">
        <v>0.15035971957608896</v>
      </c>
    </row>
    <row r="190" spans="1:8">
      <c r="A190">
        <v>1047</v>
      </c>
      <c r="B190" t="s">
        <v>240</v>
      </c>
      <c r="C190" s="4">
        <v>311714.17</v>
      </c>
      <c r="D190" s="4">
        <v>1853.01</v>
      </c>
      <c r="E190" s="4">
        <v>46523.23</v>
      </c>
      <c r="F190" s="4">
        <v>2851.45</v>
      </c>
      <c r="G190" s="5">
        <v>5.1725755044001549E-3</v>
      </c>
      <c r="H190" s="5">
        <v>0.15519422809684913</v>
      </c>
    </row>
    <row r="191" spans="1:8">
      <c r="A191">
        <v>1049</v>
      </c>
      <c r="B191" t="s">
        <v>241</v>
      </c>
      <c r="C191" s="4">
        <v>5806840.2000000011</v>
      </c>
      <c r="D191" s="4">
        <v>62861.56</v>
      </c>
      <c r="E191" s="4">
        <v>924613.17999999993</v>
      </c>
      <c r="F191" s="4">
        <v>203569.84000000003</v>
      </c>
      <c r="G191" s="5">
        <v>9.3384825611018338E-3</v>
      </c>
      <c r="H191" s="5">
        <v>0.17005371354975463</v>
      </c>
    </row>
    <row r="192" spans="1:8">
      <c r="A192">
        <v>1054</v>
      </c>
      <c r="B192" t="s">
        <v>242</v>
      </c>
      <c r="C192" s="4">
        <v>5338431.5500000007</v>
      </c>
      <c r="D192" s="4">
        <v>83402.22</v>
      </c>
      <c r="E192" s="4">
        <v>616187.4</v>
      </c>
      <c r="F192" s="4">
        <v>352637.97000000003</v>
      </c>
      <c r="G192" s="5">
        <v>1.4006306818339734E-2</v>
      </c>
      <c r="H192" s="5">
        <v>0.13104778312648777</v>
      </c>
    </row>
    <row r="193" spans="1:8">
      <c r="A193">
        <v>1058</v>
      </c>
      <c r="B193" t="s">
        <v>243</v>
      </c>
      <c r="C193" s="4">
        <v>1250674.29</v>
      </c>
      <c r="D193" s="4">
        <v>121310.92</v>
      </c>
      <c r="E193" s="4">
        <v>309776.29000000004</v>
      </c>
      <c r="F193" s="4">
        <v>451736.8</v>
      </c>
      <c r="G193" s="5">
        <v>7.7740956076930032E-2</v>
      </c>
      <c r="H193" s="5">
        <v>0.34468383450978274</v>
      </c>
    </row>
    <row r="194" spans="1:8">
      <c r="A194">
        <v>1060</v>
      </c>
      <c r="B194" t="s">
        <v>244</v>
      </c>
      <c r="C194" s="4">
        <v>21424943.159999996</v>
      </c>
      <c r="D194" s="4">
        <v>393671.27000000008</v>
      </c>
      <c r="E194" s="4">
        <v>3118410.93</v>
      </c>
      <c r="F194" s="4">
        <v>2705889.1</v>
      </c>
      <c r="G194" s="5">
        <v>1.6039831742491888E-2</v>
      </c>
      <c r="H194" s="5">
        <v>0.16392492497048944</v>
      </c>
    </row>
    <row r="195" spans="1:8">
      <c r="A195">
        <v>1065</v>
      </c>
      <c r="B195" t="s">
        <v>245</v>
      </c>
      <c r="C195" s="4">
        <v>10199776.200000001</v>
      </c>
      <c r="D195" s="4">
        <v>168638.6</v>
      </c>
      <c r="E195" s="4">
        <v>1976740.85</v>
      </c>
      <c r="F195" s="4">
        <v>1972090.8599999999</v>
      </c>
      <c r="G195" s="5">
        <v>1.3849494014382379E-2</v>
      </c>
      <c r="H195" s="5">
        <v>0.21033593364528919</v>
      </c>
    </row>
    <row r="196" spans="1:8">
      <c r="A196">
        <v>1071</v>
      </c>
      <c r="B196" t="s">
        <v>246</v>
      </c>
      <c r="C196" s="4">
        <v>5912562.5700000003</v>
      </c>
      <c r="D196" s="4">
        <v>550059.57999999996</v>
      </c>
      <c r="E196" s="4">
        <v>1370419.1999999997</v>
      </c>
      <c r="F196" s="4">
        <v>10714.130000000001</v>
      </c>
      <c r="G196" s="5">
        <v>7.5526700103218852E-2</v>
      </c>
      <c r="H196" s="5">
        <v>0.32481326958709877</v>
      </c>
    </row>
    <row r="197" spans="1:8">
      <c r="A197">
        <v>1351</v>
      </c>
      <c r="B197" t="s">
        <v>247</v>
      </c>
      <c r="C197" s="4">
        <v>101344.43</v>
      </c>
      <c r="D197" s="4">
        <v>0</v>
      </c>
      <c r="E197" s="4">
        <v>3821.4</v>
      </c>
      <c r="F197" s="4">
        <v>0</v>
      </c>
      <c r="G197" s="5">
        <v>0</v>
      </c>
      <c r="H197" s="5">
        <v>3.7707055039926718E-2</v>
      </c>
    </row>
    <row r="198" spans="1:8">
      <c r="A198">
        <v>1354</v>
      </c>
      <c r="B198" t="s">
        <v>248</v>
      </c>
      <c r="C198" s="4">
        <v>85745.96</v>
      </c>
      <c r="D198" s="4">
        <v>0</v>
      </c>
      <c r="E198" s="4">
        <v>6000</v>
      </c>
      <c r="F198" s="4">
        <v>0</v>
      </c>
      <c r="G198" s="5">
        <v>0</v>
      </c>
      <c r="H198" s="5">
        <v>6.9974142221977564E-2</v>
      </c>
    </row>
    <row r="199" spans="1:8">
      <c r="A199">
        <v>1400</v>
      </c>
      <c r="B199" t="s">
        <v>249</v>
      </c>
      <c r="C199" s="4">
        <v>2744542.9099999997</v>
      </c>
      <c r="D199" s="4">
        <v>6366.99</v>
      </c>
      <c r="E199" s="4">
        <v>369571.59</v>
      </c>
      <c r="F199" s="4">
        <v>172204.66999999998</v>
      </c>
      <c r="G199" s="5">
        <v>2.0445587341120569E-3</v>
      </c>
      <c r="H199" s="5">
        <v>0.1369767543550631</v>
      </c>
    </row>
    <row r="200" spans="1:8">
      <c r="A200">
        <v>1401</v>
      </c>
      <c r="B200" t="s">
        <v>250</v>
      </c>
      <c r="C200" s="4">
        <v>83682.62</v>
      </c>
      <c r="D200" s="4">
        <v>0</v>
      </c>
      <c r="E200" s="4">
        <v>4794.16</v>
      </c>
      <c r="F200" s="4">
        <v>163</v>
      </c>
      <c r="G200" s="5">
        <v>0</v>
      </c>
      <c r="H200" s="5">
        <v>5.7289793268900997E-2</v>
      </c>
    </row>
    <row r="201" spans="1:8">
      <c r="A201">
        <v>1402</v>
      </c>
      <c r="B201" t="s">
        <v>251</v>
      </c>
      <c r="C201" s="4">
        <v>49631.18</v>
      </c>
      <c r="D201" s="4">
        <v>0</v>
      </c>
      <c r="E201" s="4">
        <v>5000</v>
      </c>
      <c r="F201" s="4">
        <v>0</v>
      </c>
      <c r="G201" s="5">
        <v>0</v>
      </c>
      <c r="H201" s="5">
        <v>0.10074312156188912</v>
      </c>
    </row>
    <row r="202" spans="1:8">
      <c r="A202">
        <v>1411</v>
      </c>
      <c r="B202" t="s">
        <v>252</v>
      </c>
      <c r="C202" s="4">
        <v>1175470.0499999998</v>
      </c>
      <c r="D202" s="4">
        <v>2501.3200000000002</v>
      </c>
      <c r="E202" s="4">
        <v>133175.01</v>
      </c>
      <c r="F202" s="4">
        <v>73422.490000000005</v>
      </c>
      <c r="G202" s="5">
        <v>1.9113815322850036E-3</v>
      </c>
      <c r="H202" s="5">
        <v>0.11542304289250079</v>
      </c>
    </row>
    <row r="203" spans="1:8">
      <c r="A203">
        <v>1412</v>
      </c>
      <c r="B203" t="s">
        <v>253</v>
      </c>
      <c r="C203" s="4">
        <v>1354876.65</v>
      </c>
      <c r="D203" s="4">
        <v>3606.4700000000003</v>
      </c>
      <c r="E203" s="4">
        <v>157261.80000000002</v>
      </c>
      <c r="F203" s="4">
        <v>24869.03</v>
      </c>
      <c r="G203" s="5">
        <v>2.3850130918898335E-3</v>
      </c>
      <c r="H203" s="5">
        <v>0.11873277910575847</v>
      </c>
    </row>
    <row r="204" spans="1:8">
      <c r="A204">
        <v>1413</v>
      </c>
      <c r="B204" t="s">
        <v>254</v>
      </c>
      <c r="C204" s="4">
        <v>713230.05</v>
      </c>
      <c r="D204" s="4">
        <v>1105.45</v>
      </c>
      <c r="E204" s="4">
        <v>97477.94</v>
      </c>
      <c r="F204" s="4">
        <v>13683.08</v>
      </c>
      <c r="G204" s="5">
        <v>1.3635612497170529E-3</v>
      </c>
      <c r="H204" s="5">
        <v>0.13822102700243771</v>
      </c>
    </row>
    <row r="205" spans="1:8">
      <c r="A205">
        <v>1433</v>
      </c>
      <c r="B205" t="s">
        <v>255</v>
      </c>
      <c r="C205" s="4">
        <v>869525.29999999993</v>
      </c>
      <c r="D205" s="4">
        <v>678.3</v>
      </c>
      <c r="E205" s="4">
        <v>114427.26999999999</v>
      </c>
      <c r="F205" s="4">
        <v>140928.46</v>
      </c>
      <c r="G205" s="5">
        <v>6.8936249640569563E-4</v>
      </c>
      <c r="H205" s="5">
        <v>0.13237748228832444</v>
      </c>
    </row>
    <row r="206" spans="1:8">
      <c r="A206">
        <v>1438</v>
      </c>
      <c r="B206" t="s">
        <v>256</v>
      </c>
      <c r="C206" s="4">
        <v>30574802.359999999</v>
      </c>
      <c r="D206" s="4">
        <v>193654</v>
      </c>
      <c r="E206" s="4">
        <v>3516793.8899999997</v>
      </c>
      <c r="F206" s="4">
        <v>8043357.7599999998</v>
      </c>
      <c r="G206" s="5">
        <v>5.6804028353468492E-3</v>
      </c>
      <c r="H206" s="5">
        <v>0.12135639819717219</v>
      </c>
    </row>
    <row r="207" spans="1:8">
      <c r="A207">
        <v>1445</v>
      </c>
      <c r="B207" t="s">
        <v>257</v>
      </c>
      <c r="C207" s="4">
        <v>26531482.84</v>
      </c>
      <c r="D207" s="4">
        <v>397988.5</v>
      </c>
      <c r="E207" s="4">
        <v>3855624.0700000003</v>
      </c>
      <c r="F207" s="4">
        <v>3863850.12</v>
      </c>
      <c r="G207" s="5">
        <v>1.3097281724737907E-2</v>
      </c>
      <c r="H207" s="5">
        <v>0.16032321282800943</v>
      </c>
    </row>
    <row r="208" spans="1:8">
      <c r="A208">
        <v>1446</v>
      </c>
      <c r="B208" t="s">
        <v>258</v>
      </c>
      <c r="C208" s="4">
        <v>18120956.109999999</v>
      </c>
      <c r="D208" s="4">
        <v>253991.22000000003</v>
      </c>
      <c r="E208" s="4">
        <v>3473106.96</v>
      </c>
      <c r="F208" s="4">
        <v>1864343.69</v>
      </c>
      <c r="G208" s="5">
        <v>1.1762085679598787E-2</v>
      </c>
      <c r="H208" s="5">
        <v>0.20567889229328309</v>
      </c>
    </row>
    <row r="209" spans="1:8">
      <c r="A209">
        <v>1449</v>
      </c>
      <c r="B209" t="s">
        <v>259</v>
      </c>
      <c r="C209" s="4">
        <v>27454543.559999999</v>
      </c>
      <c r="D209" s="4">
        <v>399196.14</v>
      </c>
      <c r="E209" s="4">
        <v>3485464.7399999993</v>
      </c>
      <c r="F209" s="4">
        <v>3746142.45</v>
      </c>
      <c r="G209" s="5">
        <v>1.2902263507149739E-2</v>
      </c>
      <c r="H209" s="5">
        <v>0.14149428022761854</v>
      </c>
    </row>
    <row r="210" spans="1:8">
      <c r="A210">
        <v>1450</v>
      </c>
      <c r="B210" t="s">
        <v>260</v>
      </c>
      <c r="C210" s="4">
        <v>32980472.009999998</v>
      </c>
      <c r="D210" s="4">
        <v>407924.83999999997</v>
      </c>
      <c r="E210" s="4">
        <v>3964496.8099999996</v>
      </c>
      <c r="F210" s="4">
        <v>3667211.7799999993</v>
      </c>
      <c r="G210" s="5">
        <v>1.1041417898806605E-2</v>
      </c>
      <c r="H210" s="5">
        <v>0.13257607861628659</v>
      </c>
    </row>
    <row r="211" spans="1:8">
      <c r="A211">
        <v>1451</v>
      </c>
      <c r="B211" t="s">
        <v>261</v>
      </c>
      <c r="C211" s="4">
        <v>19486610.139999997</v>
      </c>
      <c r="D211" s="4">
        <v>225007.58</v>
      </c>
      <c r="E211" s="4">
        <v>2178140.77</v>
      </c>
      <c r="F211" s="4">
        <v>1845839.71</v>
      </c>
      <c r="G211" s="5">
        <v>1.0385883545798866E-2</v>
      </c>
      <c r="H211" s="5">
        <v>0.12332305787075189</v>
      </c>
    </row>
    <row r="212" spans="1:8">
      <c r="A212">
        <v>1452</v>
      </c>
      <c r="B212" t="s">
        <v>262</v>
      </c>
      <c r="C212" s="4">
        <v>29585876.860000003</v>
      </c>
      <c r="D212" s="4">
        <v>428537.4</v>
      </c>
      <c r="E212" s="4">
        <v>3139510.9299999992</v>
      </c>
      <c r="F212" s="4">
        <v>3958425.51</v>
      </c>
      <c r="G212" s="5">
        <v>1.3094952541126175E-2</v>
      </c>
      <c r="H212" s="5">
        <v>0.12059971542786982</v>
      </c>
    </row>
    <row r="213" spans="1:8">
      <c r="A213">
        <v>1455</v>
      </c>
      <c r="B213" t="s">
        <v>263</v>
      </c>
      <c r="C213" s="4">
        <v>46012644.760000013</v>
      </c>
      <c r="D213" s="4">
        <v>891245.67999999993</v>
      </c>
      <c r="E213" s="4">
        <v>7380445.580000001</v>
      </c>
      <c r="F213" s="4">
        <v>3929155.38</v>
      </c>
      <c r="G213" s="5">
        <v>1.6692153878426354E-2</v>
      </c>
      <c r="H213" s="5">
        <v>0.1797699589568213</v>
      </c>
    </row>
    <row r="214" spans="1:8">
      <c r="A214">
        <v>1456</v>
      </c>
      <c r="B214" t="s">
        <v>264</v>
      </c>
      <c r="C214" s="4">
        <v>23204981.510000002</v>
      </c>
      <c r="D214" s="4">
        <v>248131.7</v>
      </c>
      <c r="E214" s="4">
        <v>3085753.0300000003</v>
      </c>
      <c r="F214" s="4">
        <v>1611795.83</v>
      </c>
      <c r="G214" s="5">
        <v>9.4379903924890485E-3</v>
      </c>
      <c r="H214" s="5">
        <v>0.14367107892601808</v>
      </c>
    </row>
    <row r="215" spans="1:8">
      <c r="A215">
        <v>1457</v>
      </c>
      <c r="B215" t="s">
        <v>265</v>
      </c>
      <c r="C215" s="4">
        <v>34004348.669999994</v>
      </c>
      <c r="D215" s="4">
        <v>675320.67999999993</v>
      </c>
      <c r="E215" s="4">
        <v>6378082.5099999979</v>
      </c>
      <c r="F215" s="4">
        <v>3426686.13</v>
      </c>
      <c r="G215" s="5">
        <v>1.6723130833550773E-2</v>
      </c>
      <c r="H215" s="5">
        <v>0.20742650472299132</v>
      </c>
    </row>
    <row r="216" spans="1:8">
      <c r="A216">
        <v>1458</v>
      </c>
      <c r="B216" t="s">
        <v>266</v>
      </c>
      <c r="C216" s="4">
        <v>25321210.440000013</v>
      </c>
      <c r="D216" s="4">
        <v>375984.53</v>
      </c>
      <c r="E216" s="4">
        <v>2737818.06</v>
      </c>
      <c r="F216" s="4">
        <v>6863604.1399999997</v>
      </c>
      <c r="G216" s="5">
        <v>1.3399770059750996E-2</v>
      </c>
      <c r="H216" s="5">
        <v>0.12297210662098183</v>
      </c>
    </row>
    <row r="217" spans="1:8">
      <c r="A217">
        <v>1459</v>
      </c>
      <c r="B217" t="s">
        <v>267</v>
      </c>
      <c r="C217" s="4">
        <v>9058669.0499999989</v>
      </c>
      <c r="D217" s="4">
        <v>219832.99000000002</v>
      </c>
      <c r="E217" s="4">
        <v>1542099.3299999998</v>
      </c>
      <c r="F217" s="4">
        <v>487503.26999999996</v>
      </c>
      <c r="G217" s="5">
        <v>2.0737458089806888E-2</v>
      </c>
      <c r="H217" s="5">
        <v>0.19450233917089621</v>
      </c>
    </row>
    <row r="218" spans="1:8">
      <c r="A218">
        <v>1460</v>
      </c>
      <c r="B218" t="s">
        <v>268</v>
      </c>
      <c r="C218" s="4">
        <v>39512268.670000002</v>
      </c>
      <c r="D218" s="4">
        <v>984314.39999999991</v>
      </c>
      <c r="E218" s="4">
        <v>5289652.4099999992</v>
      </c>
      <c r="F218" s="4">
        <v>7314729.4200000009</v>
      </c>
      <c r="G218" s="5">
        <v>2.1970361454866433E-2</v>
      </c>
      <c r="H218" s="5">
        <v>0.15878528419613519</v>
      </c>
    </row>
    <row r="219" spans="1:8">
      <c r="A219">
        <v>1461</v>
      </c>
      <c r="B219" t="s">
        <v>269</v>
      </c>
      <c r="C219" s="4">
        <v>14895764.659999996</v>
      </c>
      <c r="D219" s="4">
        <v>260287.30000000002</v>
      </c>
      <c r="E219" s="4">
        <v>1645580.22</v>
      </c>
      <c r="F219" s="4">
        <v>635169.02</v>
      </c>
      <c r="G219" s="5">
        <v>1.5735558498312385E-2</v>
      </c>
      <c r="H219" s="5">
        <v>0.12794694085882533</v>
      </c>
    </row>
    <row r="220" spans="1:8">
      <c r="A220">
        <v>1462</v>
      </c>
      <c r="B220" t="s">
        <v>270</v>
      </c>
      <c r="C220" s="4">
        <v>15865228.800000001</v>
      </c>
      <c r="D220" s="4">
        <v>303801.37</v>
      </c>
      <c r="E220" s="4">
        <v>1985166.5199999998</v>
      </c>
      <c r="F220" s="4">
        <v>2691126.84</v>
      </c>
      <c r="G220" s="5">
        <v>1.7019307670996721E-2</v>
      </c>
      <c r="H220" s="5">
        <v>0.14427575667865564</v>
      </c>
    </row>
    <row r="221" spans="1:8">
      <c r="A221">
        <v>1464</v>
      </c>
      <c r="B221" t="s">
        <v>271</v>
      </c>
      <c r="C221" s="4">
        <v>15535501.609999996</v>
      </c>
      <c r="D221" s="4">
        <v>137692.82</v>
      </c>
      <c r="E221" s="4">
        <v>1960208.4300000002</v>
      </c>
      <c r="F221" s="4">
        <v>1574538.0499999998</v>
      </c>
      <c r="G221" s="5">
        <v>7.8700904213202215E-3</v>
      </c>
      <c r="H221" s="5">
        <v>0.135039170453924</v>
      </c>
    </row>
    <row r="222" spans="1:8">
      <c r="A222">
        <v>1465</v>
      </c>
      <c r="B222" t="s">
        <v>272</v>
      </c>
      <c r="C222" s="4">
        <v>12389509.419999994</v>
      </c>
      <c r="D222" s="4">
        <v>8737.91</v>
      </c>
      <c r="E222" s="4">
        <v>1871839.8199999998</v>
      </c>
      <c r="F222" s="4">
        <v>2166604.61</v>
      </c>
      <c r="G222" s="5">
        <v>6.1269869021172659E-4</v>
      </c>
      <c r="H222" s="5">
        <v>0.15178790912933504</v>
      </c>
    </row>
    <row r="223" spans="1:8">
      <c r="A223">
        <v>1466</v>
      </c>
      <c r="B223" t="s">
        <v>273</v>
      </c>
      <c r="C223" s="4">
        <v>19839567.869999997</v>
      </c>
      <c r="D223" s="4">
        <v>243957.09</v>
      </c>
      <c r="E223" s="4">
        <v>2126585.2799999998</v>
      </c>
      <c r="F223" s="4">
        <v>1264018.31</v>
      </c>
      <c r="G223" s="5">
        <v>1.110604521119803E-2</v>
      </c>
      <c r="H223" s="5">
        <v>0.11948558484404126</v>
      </c>
    </row>
    <row r="224" spans="1:8">
      <c r="A224">
        <v>1467</v>
      </c>
      <c r="B224" t="s">
        <v>274</v>
      </c>
      <c r="C224" s="4">
        <v>17024523.559999999</v>
      </c>
      <c r="D224" s="4">
        <v>372419.19</v>
      </c>
      <c r="E224" s="4">
        <v>2163693.8299999996</v>
      </c>
      <c r="F224" s="4">
        <v>949065.14999999991</v>
      </c>
      <c r="G224" s="5">
        <v>1.9408743523725527E-2</v>
      </c>
      <c r="H224" s="5">
        <v>0.14896822287342765</v>
      </c>
    </row>
    <row r="225" spans="1:8">
      <c r="A225">
        <v>1468</v>
      </c>
      <c r="B225" t="s">
        <v>275</v>
      </c>
      <c r="C225" s="4">
        <v>15555821.630000001</v>
      </c>
      <c r="D225" s="4">
        <v>281335.45999999996</v>
      </c>
      <c r="E225" s="4">
        <v>2444958.29</v>
      </c>
      <c r="F225" s="4">
        <v>4163420.3900000006</v>
      </c>
      <c r="G225" s="5">
        <v>1.5629070587514851E-2</v>
      </c>
      <c r="H225" s="5">
        <v>0.17525874330817973</v>
      </c>
    </row>
    <row r="226" spans="1:8">
      <c r="A226">
        <v>1469</v>
      </c>
      <c r="B226" t="s">
        <v>276</v>
      </c>
      <c r="C226" s="4">
        <v>11161055.360000003</v>
      </c>
      <c r="D226" s="4">
        <v>140843.49</v>
      </c>
      <c r="E226" s="4">
        <v>1818564.24</v>
      </c>
      <c r="F226" s="4">
        <v>778318.30999999994</v>
      </c>
      <c r="G226" s="5">
        <v>1.0851126176301804E-2</v>
      </c>
      <c r="H226" s="5">
        <v>0.17555756752379367</v>
      </c>
    </row>
    <row r="227" spans="1:8">
      <c r="A227">
        <v>1480</v>
      </c>
      <c r="B227" t="s">
        <v>277</v>
      </c>
      <c r="C227" s="4">
        <v>3683526.16</v>
      </c>
      <c r="D227" s="4">
        <v>0</v>
      </c>
      <c r="E227" s="4">
        <v>724062.74999999988</v>
      </c>
      <c r="F227" s="4">
        <v>643540.30000000005</v>
      </c>
      <c r="G227" s="5">
        <v>0</v>
      </c>
      <c r="H227" s="5">
        <v>0.19656783162359837</v>
      </c>
    </row>
    <row r="228" spans="1:8">
      <c r="A228">
        <v>1498</v>
      </c>
      <c r="B228" t="s">
        <v>278</v>
      </c>
      <c r="C228" s="4">
        <v>20548314.479999997</v>
      </c>
      <c r="D228" s="4">
        <v>286242.90999999997</v>
      </c>
      <c r="E228" s="4">
        <v>2975752.1000000006</v>
      </c>
      <c r="F228" s="4">
        <v>1622152.69</v>
      </c>
      <c r="G228" s="5">
        <v>1.2168087903787934E-2</v>
      </c>
      <c r="H228" s="5">
        <v>0.1587475709102541</v>
      </c>
    </row>
    <row r="229" spans="1:8">
      <c r="A229">
        <v>1500</v>
      </c>
      <c r="B229" t="s">
        <v>279</v>
      </c>
      <c r="C229" s="4">
        <v>4509135.6400000006</v>
      </c>
      <c r="D229" s="4">
        <v>86664.26999999999</v>
      </c>
      <c r="E229" s="4">
        <v>717074.74</v>
      </c>
      <c r="F229" s="4">
        <v>677482.2</v>
      </c>
      <c r="G229" s="5">
        <v>1.6582621765792744E-2</v>
      </c>
      <c r="H229" s="5">
        <v>0.17824680252909844</v>
      </c>
    </row>
    <row r="230" spans="1:8">
      <c r="A230">
        <v>1501</v>
      </c>
      <c r="B230" t="s">
        <v>280</v>
      </c>
      <c r="C230" s="4">
        <v>2367310.3400000003</v>
      </c>
      <c r="D230" s="4">
        <v>160550.82</v>
      </c>
      <c r="E230" s="4">
        <v>330054.28000000003</v>
      </c>
      <c r="F230" s="4">
        <v>261281.87000000002</v>
      </c>
      <c r="G230" s="5">
        <v>5.9521363485519431E-2</v>
      </c>
      <c r="H230" s="5">
        <v>0.20724156512576208</v>
      </c>
    </row>
    <row r="231" spans="1:8">
      <c r="A231">
        <v>1508</v>
      </c>
      <c r="B231" t="s">
        <v>281</v>
      </c>
      <c r="C231" s="4">
        <v>29644509.279999997</v>
      </c>
      <c r="D231" s="4">
        <v>949212.79999999993</v>
      </c>
      <c r="E231" s="4">
        <v>5533110.2599999998</v>
      </c>
      <c r="F231" s="4">
        <v>5621016.1800000006</v>
      </c>
      <c r="G231" s="5">
        <v>2.6983429021416948E-2</v>
      </c>
      <c r="H231" s="5">
        <v>0.21866859048914572</v>
      </c>
    </row>
    <row r="232" spans="1:8">
      <c r="A232">
        <v>1509</v>
      </c>
      <c r="B232" t="s">
        <v>282</v>
      </c>
      <c r="C232" s="4">
        <v>375957.43</v>
      </c>
      <c r="D232" s="4">
        <v>0</v>
      </c>
      <c r="E232" s="4">
        <v>14853.4</v>
      </c>
      <c r="F232" s="4">
        <v>176271.6</v>
      </c>
      <c r="G232" s="5">
        <v>0</v>
      </c>
      <c r="H232" s="5">
        <v>3.9508196446603007E-2</v>
      </c>
    </row>
    <row r="233" spans="1:8">
      <c r="A233">
        <v>1510</v>
      </c>
      <c r="B233" t="s">
        <v>283</v>
      </c>
      <c r="C233" s="4">
        <v>3298907.2899999991</v>
      </c>
      <c r="D233" s="4">
        <v>482244.52999999997</v>
      </c>
      <c r="E233" s="4">
        <v>471623.36000000004</v>
      </c>
      <c r="F233" s="4">
        <v>692804.77</v>
      </c>
      <c r="G233" s="5">
        <v>0.12789831850325897</v>
      </c>
      <c r="H233" s="5">
        <v>0.28914661921281221</v>
      </c>
    </row>
    <row r="234" spans="1:8">
      <c r="A234">
        <v>1615</v>
      </c>
      <c r="B234" t="s">
        <v>284</v>
      </c>
      <c r="C234" s="4">
        <v>27888932.760000002</v>
      </c>
      <c r="D234" s="4">
        <v>246942.2</v>
      </c>
      <c r="E234" s="4">
        <v>3618714.5199999996</v>
      </c>
      <c r="F234" s="4">
        <v>4184606.11</v>
      </c>
      <c r="G234" s="5">
        <v>7.8375321967232587E-3</v>
      </c>
      <c r="H234" s="5">
        <v>0.13860898705827707</v>
      </c>
    </row>
    <row r="235" spans="1:8">
      <c r="A235">
        <v>1627</v>
      </c>
      <c r="B235" t="s">
        <v>285</v>
      </c>
      <c r="C235" s="4">
        <v>2068300.7199999997</v>
      </c>
      <c r="D235" s="4">
        <v>65226.3</v>
      </c>
      <c r="E235" s="4">
        <v>265259.92</v>
      </c>
      <c r="F235" s="4">
        <v>193248.75</v>
      </c>
      <c r="G235" s="5">
        <v>2.7951405625353715E-2</v>
      </c>
      <c r="H235" s="5">
        <v>0.15978634866983946</v>
      </c>
    </row>
    <row r="236" spans="1:8">
      <c r="A236">
        <v>1628</v>
      </c>
      <c r="B236" t="s">
        <v>286</v>
      </c>
      <c r="C236" s="4">
        <v>2076073.1600000001</v>
      </c>
      <c r="D236" s="4">
        <v>70575.28</v>
      </c>
      <c r="E236" s="4">
        <v>316356.28999999998</v>
      </c>
      <c r="F236" s="4">
        <v>236193.03000000003</v>
      </c>
      <c r="G236" s="5">
        <v>2.9499419512663161E-2</v>
      </c>
      <c r="H236" s="5">
        <v>0.1863766544720418</v>
      </c>
    </row>
    <row r="237" spans="1:8">
      <c r="A237">
        <v>1629</v>
      </c>
      <c r="B237" t="s">
        <v>287</v>
      </c>
      <c r="C237" s="4">
        <v>2043127.0000000002</v>
      </c>
      <c r="D237" s="4">
        <v>12352.51</v>
      </c>
      <c r="E237" s="4">
        <v>191558.91999999998</v>
      </c>
      <c r="F237" s="4">
        <v>284882.79000000004</v>
      </c>
      <c r="G237" s="5">
        <v>5.5276268980116892E-3</v>
      </c>
      <c r="H237" s="5">
        <v>9.9803600069892848E-2</v>
      </c>
    </row>
    <row r="238" spans="1:8">
      <c r="A238">
        <v>1630</v>
      </c>
      <c r="B238" t="s">
        <v>288</v>
      </c>
      <c r="C238" s="4">
        <v>3185442.2999999993</v>
      </c>
      <c r="D238" s="4">
        <v>586888.69999999995</v>
      </c>
      <c r="E238" s="4">
        <v>553449.41999999993</v>
      </c>
      <c r="F238" s="4">
        <v>264369.2</v>
      </c>
      <c r="G238" s="5">
        <v>0.15696862705614809</v>
      </c>
      <c r="H238" s="5">
        <v>0.35798423346108016</v>
      </c>
    </row>
    <row r="239" spans="1:8">
      <c r="A239">
        <v>1631</v>
      </c>
      <c r="B239" t="s">
        <v>289</v>
      </c>
      <c r="C239" s="4">
        <v>1876617.34</v>
      </c>
      <c r="D239" s="4">
        <v>38766</v>
      </c>
      <c r="E239" s="4">
        <v>247526</v>
      </c>
      <c r="F239" s="4">
        <v>78197</v>
      </c>
      <c r="G239" s="5">
        <v>1.8250180799945451E-2</v>
      </c>
      <c r="H239" s="5">
        <v>0.1525574734378187</v>
      </c>
    </row>
    <row r="240" spans="1:8">
      <c r="A240">
        <v>1632</v>
      </c>
      <c r="B240" t="s">
        <v>290</v>
      </c>
      <c r="C240" s="4">
        <v>2438655.5900000003</v>
      </c>
      <c r="D240" s="4">
        <v>156190.63</v>
      </c>
      <c r="E240" s="4">
        <v>709498.80999999994</v>
      </c>
      <c r="F240" s="4">
        <v>99285.3</v>
      </c>
      <c r="G240" s="5">
        <v>4.9613395708927102E-2</v>
      </c>
      <c r="H240" s="5">
        <v>0.35498634721108768</v>
      </c>
    </row>
    <row r="241" spans="1:8">
      <c r="A241">
        <v>1633</v>
      </c>
      <c r="B241" t="s">
        <v>291</v>
      </c>
      <c r="C241" s="4">
        <v>88385.040000000008</v>
      </c>
      <c r="D241" s="4">
        <v>0</v>
      </c>
      <c r="E241" s="4">
        <v>6000</v>
      </c>
      <c r="F241" s="4">
        <v>3807.25</v>
      </c>
      <c r="G241" s="5">
        <v>0</v>
      </c>
      <c r="H241" s="5">
        <v>6.7884791362882224E-2</v>
      </c>
    </row>
    <row r="242" spans="1:8">
      <c r="A242">
        <v>1661</v>
      </c>
      <c r="B242" t="s">
        <v>292</v>
      </c>
      <c r="C242" s="4">
        <v>4892366.8000000007</v>
      </c>
      <c r="D242" s="4">
        <v>77567.34</v>
      </c>
      <c r="E242" s="4">
        <v>337229.03</v>
      </c>
      <c r="F242" s="4">
        <v>137288.01</v>
      </c>
      <c r="G242" s="5">
        <v>1.4832377591214344E-2</v>
      </c>
      <c r="H242" s="5">
        <v>8.4784397196056502E-2</v>
      </c>
    </row>
    <row r="243" spans="1:8">
      <c r="A243">
        <v>1662</v>
      </c>
      <c r="B243" t="s">
        <v>293</v>
      </c>
      <c r="C243" s="4">
        <v>43508732.100000009</v>
      </c>
      <c r="D243" s="4">
        <v>394172.72</v>
      </c>
      <c r="E243" s="4">
        <v>4177823.46</v>
      </c>
      <c r="F243" s="4">
        <v>1399678.63</v>
      </c>
      <c r="G243" s="5">
        <v>8.2659088158306034E-3</v>
      </c>
      <c r="H243" s="5">
        <v>0.10508226646301189</v>
      </c>
    </row>
    <row r="244" spans="1:8">
      <c r="A244">
        <v>1663</v>
      </c>
      <c r="B244" t="s">
        <v>294</v>
      </c>
      <c r="C244" s="4">
        <v>20100925.029999994</v>
      </c>
      <c r="D244" s="4">
        <v>282971.39999999997</v>
      </c>
      <c r="E244" s="4">
        <v>2907293.89</v>
      </c>
      <c r="F244" s="4">
        <v>3755842.01</v>
      </c>
      <c r="G244" s="5">
        <v>1.2298709473510175E-2</v>
      </c>
      <c r="H244" s="5">
        <v>0.15871236200516295</v>
      </c>
    </row>
    <row r="245" spans="1:8">
      <c r="A245">
        <v>1664</v>
      </c>
      <c r="B245" t="s">
        <v>295</v>
      </c>
      <c r="C245" s="4">
        <v>4579590.17</v>
      </c>
      <c r="D245" s="4">
        <v>54762.32</v>
      </c>
      <c r="E245" s="4">
        <v>415110.67999999993</v>
      </c>
      <c r="F245" s="4">
        <v>244419.14999999997</v>
      </c>
      <c r="G245" s="5">
        <v>1.0964084065214838E-2</v>
      </c>
      <c r="H245" s="5">
        <v>0.1026015391241876</v>
      </c>
    </row>
    <row r="246" spans="1:8">
      <c r="A246">
        <v>1665</v>
      </c>
      <c r="B246" t="s">
        <v>296</v>
      </c>
      <c r="C246" s="4">
        <v>2467359.02</v>
      </c>
      <c r="D246" s="4">
        <v>41369.15</v>
      </c>
      <c r="E246" s="4">
        <v>248367.03</v>
      </c>
      <c r="F246" s="4">
        <v>90934.68</v>
      </c>
      <c r="G246" s="5">
        <v>1.5233182301285508E-2</v>
      </c>
      <c r="H246" s="5">
        <v>0.11742765347541517</v>
      </c>
    </row>
    <row r="247" spans="1:8">
      <c r="A247">
        <v>1671</v>
      </c>
      <c r="B247" t="s">
        <v>297</v>
      </c>
      <c r="C247" s="4">
        <v>7424511.1300000018</v>
      </c>
      <c r="D247" s="4">
        <v>102139</v>
      </c>
      <c r="E247" s="4">
        <v>1642545.8399999999</v>
      </c>
      <c r="F247" s="4">
        <v>240458.75999999998</v>
      </c>
      <c r="G247" s="5">
        <v>1.1264845951442165E-2</v>
      </c>
      <c r="H247" s="5">
        <v>0.23498986121123902</v>
      </c>
    </row>
    <row r="248" spans="1:8">
      <c r="A248">
        <v>1672</v>
      </c>
      <c r="B248" t="s">
        <v>298</v>
      </c>
      <c r="C248" s="4">
        <v>4878606.3199999994</v>
      </c>
      <c r="D248" s="4">
        <v>237604.12</v>
      </c>
      <c r="E248" s="4">
        <v>164595.92000000001</v>
      </c>
      <c r="F248" s="4">
        <v>46232.630000000005</v>
      </c>
      <c r="G248" s="5">
        <v>4.7113740177907287E-2</v>
      </c>
      <c r="H248" s="5">
        <v>8.2441585489521546E-2</v>
      </c>
    </row>
    <row r="249" spans="1:8">
      <c r="A249">
        <v>1733</v>
      </c>
      <c r="B249" t="s">
        <v>299</v>
      </c>
      <c r="C249" s="4">
        <v>24483416.34</v>
      </c>
      <c r="D249" s="4">
        <v>312515.64999999997</v>
      </c>
      <c r="E249" s="4">
        <v>3273576.81</v>
      </c>
      <c r="F249" s="4">
        <v>2903352.55</v>
      </c>
      <c r="G249" s="5">
        <v>1.1258987899415178E-2</v>
      </c>
      <c r="H249" s="5">
        <v>0.1464702642066005</v>
      </c>
    </row>
    <row r="250" spans="1:8">
      <c r="A250">
        <v>1734</v>
      </c>
      <c r="B250" t="s">
        <v>300</v>
      </c>
      <c r="C250" s="4">
        <v>1123894.28</v>
      </c>
      <c r="D250" s="4">
        <v>60164.35</v>
      </c>
      <c r="E250" s="4">
        <v>170818.74</v>
      </c>
      <c r="F250" s="4">
        <v>89204.840000000011</v>
      </c>
      <c r="G250" s="5">
        <v>4.6469255403023595E-2</v>
      </c>
      <c r="H250" s="5">
        <v>0.20552030036134714</v>
      </c>
    </row>
    <row r="251" spans="1:8">
      <c r="A251">
        <v>1735</v>
      </c>
      <c r="B251" t="s">
        <v>301</v>
      </c>
      <c r="C251" s="4">
        <v>2653803.2599999993</v>
      </c>
      <c r="D251" s="4">
        <v>83066.92</v>
      </c>
      <c r="E251" s="4">
        <v>251923.62</v>
      </c>
      <c r="F251" s="4">
        <v>415579.85</v>
      </c>
      <c r="G251" s="5">
        <v>2.8587311688426827E-2</v>
      </c>
      <c r="H251" s="5">
        <v>0.12623035966878723</v>
      </c>
    </row>
    <row r="252" spans="1:8">
      <c r="A252">
        <v>1736</v>
      </c>
      <c r="B252" t="s">
        <v>302</v>
      </c>
      <c r="C252" s="4">
        <v>3832240.2699999996</v>
      </c>
      <c r="D252" s="4">
        <v>31057.95</v>
      </c>
      <c r="E252" s="4">
        <v>198601.09000000003</v>
      </c>
      <c r="F252" s="4">
        <v>83617.89</v>
      </c>
      <c r="G252" s="5">
        <v>7.7050787233164655E-3</v>
      </c>
      <c r="H252" s="5">
        <v>5.9928142240413353E-2</v>
      </c>
    </row>
    <row r="253" spans="1:8">
      <c r="A253">
        <v>1737</v>
      </c>
      <c r="B253" t="s">
        <v>303</v>
      </c>
      <c r="C253" s="4">
        <v>315210</v>
      </c>
      <c r="D253" s="4">
        <v>0</v>
      </c>
      <c r="E253" s="4">
        <v>15000</v>
      </c>
      <c r="F253" s="4">
        <v>4176</v>
      </c>
      <c r="G253" s="5">
        <v>0</v>
      </c>
      <c r="H253" s="5">
        <v>4.7587322737222805E-2</v>
      </c>
    </row>
    <row r="254" spans="1:8">
      <c r="A254">
        <v>1738</v>
      </c>
      <c r="B254" t="s">
        <v>304</v>
      </c>
      <c r="C254" s="4">
        <v>4998261.72</v>
      </c>
      <c r="D254" s="4">
        <v>169413.18000000002</v>
      </c>
      <c r="E254" s="4">
        <v>717528.12999999989</v>
      </c>
      <c r="F254" s="4">
        <v>189105.72999999998</v>
      </c>
      <c r="G254" s="5">
        <v>2.9639504678430406E-2</v>
      </c>
      <c r="H254" s="5">
        <v>0.17744995354104826</v>
      </c>
    </row>
    <row r="255" spans="1:8">
      <c r="A255">
        <v>1739</v>
      </c>
      <c r="B255" t="s">
        <v>305</v>
      </c>
      <c r="C255" s="4">
        <v>3752734.95</v>
      </c>
      <c r="D255" s="4">
        <v>356826.6</v>
      </c>
      <c r="E255" s="4">
        <v>531388.68999999994</v>
      </c>
      <c r="F255" s="4">
        <v>2223.65</v>
      </c>
      <c r="G255" s="5">
        <v>8.3290453307271944E-2</v>
      </c>
      <c r="H255" s="5">
        <v>0.23668479171437351</v>
      </c>
    </row>
    <row r="256" spans="1:8">
      <c r="A256">
        <v>1761</v>
      </c>
      <c r="B256" t="s">
        <v>306</v>
      </c>
      <c r="C256" s="4">
        <v>3360320.1099999994</v>
      </c>
      <c r="D256" s="4">
        <v>54658.17</v>
      </c>
      <c r="E256" s="4">
        <v>215747.79999999996</v>
      </c>
      <c r="F256" s="4">
        <v>153624.9</v>
      </c>
      <c r="G256" s="5">
        <v>1.5284432895459195E-2</v>
      </c>
      <c r="H256" s="5">
        <v>8.0470300789289989E-2</v>
      </c>
    </row>
    <row r="257" spans="1:8">
      <c r="A257">
        <v>1762</v>
      </c>
      <c r="B257" t="s">
        <v>307</v>
      </c>
      <c r="C257" s="4">
        <v>1718539.59</v>
      </c>
      <c r="D257" s="4">
        <v>174535.15000000002</v>
      </c>
      <c r="E257" s="4">
        <v>521585.82000000007</v>
      </c>
      <c r="F257" s="4">
        <v>240523.66</v>
      </c>
      <c r="G257" s="5">
        <v>7.7913115587577755E-2</v>
      </c>
      <c r="H257" s="5">
        <v>0.40506542534757667</v>
      </c>
    </row>
    <row r="258" spans="1:8">
      <c r="A258">
        <v>1824</v>
      </c>
      <c r="B258" t="s">
        <v>308</v>
      </c>
      <c r="C258" s="4">
        <v>739919.82</v>
      </c>
      <c r="D258" s="4">
        <v>4715.5</v>
      </c>
      <c r="E258" s="4">
        <v>7361.0899999999992</v>
      </c>
      <c r="F258" s="4">
        <v>417</v>
      </c>
      <c r="G258" s="5">
        <v>6.3102107077778833E-3</v>
      </c>
      <c r="H258" s="5">
        <v>1.6321484671136397E-2</v>
      </c>
    </row>
    <row r="259" spans="1:8">
      <c r="A259">
        <v>1825</v>
      </c>
      <c r="B259" t="s">
        <v>309</v>
      </c>
      <c r="C259" s="4">
        <v>69942.210000000006</v>
      </c>
      <c r="D259" s="4">
        <v>0</v>
      </c>
      <c r="E259" s="4">
        <v>13180</v>
      </c>
      <c r="F259" s="4">
        <v>415</v>
      </c>
      <c r="G259" s="5">
        <v>0</v>
      </c>
      <c r="H259" s="5">
        <v>0.18844128602742177</v>
      </c>
    </row>
    <row r="260" spans="1:8">
      <c r="A260">
        <v>1826</v>
      </c>
      <c r="B260" t="s">
        <v>310</v>
      </c>
      <c r="C260" s="4">
        <v>11480516.110000001</v>
      </c>
      <c r="D260" s="4">
        <v>217942.35</v>
      </c>
      <c r="E260" s="4">
        <v>1775953.7</v>
      </c>
      <c r="F260" s="4">
        <v>2377257.2199999997</v>
      </c>
      <c r="G260" s="5">
        <v>1.6440451577507873E-2</v>
      </c>
      <c r="H260" s="5">
        <v>0.17367651688265431</v>
      </c>
    </row>
    <row r="261" spans="1:8">
      <c r="A261">
        <v>1996</v>
      </c>
      <c r="B261" t="s">
        <v>311</v>
      </c>
      <c r="C261" s="4">
        <v>3522947.1699999995</v>
      </c>
      <c r="D261" s="4">
        <v>64102.42</v>
      </c>
      <c r="E261" s="4">
        <v>362339.99</v>
      </c>
      <c r="F261" s="4">
        <v>295013.06</v>
      </c>
      <c r="G261" s="5">
        <v>1.6498759901185787E-2</v>
      </c>
      <c r="H261" s="5">
        <v>0.12104706355843538</v>
      </c>
    </row>
    <row r="262" spans="1:8">
      <c r="A262">
        <v>1997</v>
      </c>
      <c r="B262" t="s">
        <v>312</v>
      </c>
      <c r="C262" s="4">
        <v>4481728.45</v>
      </c>
      <c r="D262" s="4">
        <v>93628.09</v>
      </c>
      <c r="E262" s="4">
        <v>910984.94000000006</v>
      </c>
      <c r="F262" s="4">
        <v>707397.91999999993</v>
      </c>
      <c r="G262" s="5">
        <v>1.7361962935693861E-2</v>
      </c>
      <c r="H262" s="5">
        <v>0.22415749664618792</v>
      </c>
    </row>
    <row r="263" spans="1:8">
      <c r="A263">
        <v>1998</v>
      </c>
      <c r="B263" t="s">
        <v>313</v>
      </c>
      <c r="C263" s="4">
        <v>743129.1599999998</v>
      </c>
      <c r="D263" s="4">
        <v>0</v>
      </c>
      <c r="E263" s="4">
        <v>31566.58</v>
      </c>
      <c r="F263" s="4">
        <v>4507.6099999999997</v>
      </c>
      <c r="G263" s="5">
        <v>0</v>
      </c>
      <c r="H263" s="5">
        <v>4.2477918643375551E-2</v>
      </c>
    </row>
    <row r="264" spans="1:8">
      <c r="A264">
        <v>2005</v>
      </c>
      <c r="B264" t="s">
        <v>314</v>
      </c>
      <c r="C264" s="4">
        <v>0</v>
      </c>
      <c r="D264" s="4">
        <v>0</v>
      </c>
      <c r="E264" s="4">
        <v>0</v>
      </c>
      <c r="F264" s="4">
        <v>0</v>
      </c>
      <c r="G264" s="5">
        <v>0</v>
      </c>
      <c r="H264" s="5">
        <v>0</v>
      </c>
    </row>
    <row r="265" spans="1:8">
      <c r="A265">
        <v>2040</v>
      </c>
      <c r="B265" t="s">
        <v>315</v>
      </c>
      <c r="C265" s="4">
        <v>2923593.77</v>
      </c>
      <c r="D265" s="4">
        <v>63533.819999999992</v>
      </c>
      <c r="E265" s="4">
        <v>670498.6</v>
      </c>
      <c r="F265" s="4">
        <v>751947.14</v>
      </c>
      <c r="G265" s="5">
        <v>1.7677291916679369E-2</v>
      </c>
      <c r="H265" s="5">
        <v>0.25107196065751636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H265"/>
  <sheetViews>
    <sheetView topLeftCell="A124" workbookViewId="0">
      <selection activeCell="C265" sqref="C265:H265"/>
    </sheetView>
  </sheetViews>
  <sheetFormatPr defaultRowHeight="14.45"/>
  <cols>
    <col min="2" max="2" width="47.5703125" bestFit="1" customWidth="1"/>
    <col min="3" max="3" width="13.85546875" bestFit="1" customWidth="1"/>
    <col min="4" max="4" width="12.7109375" bestFit="1" customWidth="1"/>
    <col min="5" max="6" width="13.85546875" bestFit="1" customWidth="1"/>
    <col min="7" max="7" width="14.5703125" bestFit="1" customWidth="1"/>
    <col min="8" max="8" width="16.5703125" bestFit="1" customWidth="1"/>
  </cols>
  <sheetData>
    <row r="1" spans="1:8">
      <c r="A1" t="s">
        <v>44</v>
      </c>
      <c r="B1" t="s">
        <v>45</v>
      </c>
      <c r="C1" t="s">
        <v>46</v>
      </c>
      <c r="D1" t="s">
        <v>47</v>
      </c>
      <c r="E1" t="s">
        <v>48</v>
      </c>
      <c r="F1" t="s">
        <v>49</v>
      </c>
      <c r="G1" t="s">
        <v>50</v>
      </c>
      <c r="H1" t="s">
        <v>51</v>
      </c>
    </row>
    <row r="2" spans="1:8">
      <c r="A2">
        <v>2</v>
      </c>
      <c r="B2" t="s">
        <v>52</v>
      </c>
      <c r="C2" s="4">
        <v>4757224.4600000009</v>
      </c>
      <c r="D2" s="4">
        <v>113683.88000000002</v>
      </c>
      <c r="E2" s="4">
        <v>572286.24</v>
      </c>
      <c r="F2" s="4">
        <v>400799.3</v>
      </c>
      <c r="G2" s="5">
        <v>2.1331016372666257E-2</v>
      </c>
      <c r="H2" s="5">
        <v>0.14419544962988773</v>
      </c>
    </row>
    <row r="3" spans="1:8">
      <c r="A3">
        <v>4</v>
      </c>
      <c r="B3" t="s">
        <v>53</v>
      </c>
      <c r="C3" s="4">
        <v>960761.55</v>
      </c>
      <c r="D3" s="4">
        <v>23570</v>
      </c>
      <c r="E3" s="4">
        <v>149581.65000000002</v>
      </c>
      <c r="F3" s="4">
        <v>54143.96</v>
      </c>
      <c r="G3" s="5">
        <v>2.1227670867890212E-2</v>
      </c>
      <c r="H3" s="5">
        <v>0.18022333429142748</v>
      </c>
    </row>
    <row r="4" spans="1:8">
      <c r="A4">
        <v>9</v>
      </c>
      <c r="B4" t="s">
        <v>54</v>
      </c>
      <c r="C4" s="4">
        <v>2345829.0499999998</v>
      </c>
      <c r="D4" s="4">
        <v>29421.98</v>
      </c>
      <c r="E4" s="4">
        <v>420673.48000000004</v>
      </c>
      <c r="F4" s="4">
        <v>114924.07</v>
      </c>
      <c r="G4" s="5">
        <v>1.0635081544638963E-2</v>
      </c>
      <c r="H4" s="5">
        <v>0.19187052867300797</v>
      </c>
    </row>
    <row r="5" spans="1:8">
      <c r="A5">
        <v>14</v>
      </c>
      <c r="B5" t="s">
        <v>55</v>
      </c>
      <c r="C5" s="4">
        <v>43323461.159999996</v>
      </c>
      <c r="D5" s="4">
        <v>368212.64</v>
      </c>
      <c r="E5" s="4">
        <v>4444516.05</v>
      </c>
      <c r="F5" s="4">
        <v>6689757.3300000001</v>
      </c>
      <c r="G5" s="5">
        <v>7.708357387235491E-3</v>
      </c>
      <c r="H5" s="5">
        <v>0.11108827783232451</v>
      </c>
    </row>
    <row r="6" spans="1:8">
      <c r="A6">
        <v>28</v>
      </c>
      <c r="B6" t="s">
        <v>56</v>
      </c>
      <c r="C6" s="4">
        <v>27877738.930000007</v>
      </c>
      <c r="D6" s="4">
        <v>437964.06</v>
      </c>
      <c r="E6" s="4">
        <v>4602494.5100000007</v>
      </c>
      <c r="F6" s="4">
        <v>3810403.0999999996</v>
      </c>
      <c r="G6" s="5">
        <v>1.3484018235553664E-2</v>
      </c>
      <c r="H6" s="5">
        <v>0.18080586028359077</v>
      </c>
    </row>
    <row r="7" spans="1:8">
      <c r="A7">
        <v>38</v>
      </c>
      <c r="B7" t="s">
        <v>57</v>
      </c>
      <c r="C7" s="4">
        <v>4210205.74</v>
      </c>
      <c r="D7" s="4">
        <v>50700</v>
      </c>
      <c r="E7" s="4">
        <v>789034.92</v>
      </c>
      <c r="F7" s="4">
        <v>866515.85</v>
      </c>
      <c r="G7" s="5">
        <v>1.0141540175423361E-2</v>
      </c>
      <c r="H7" s="5">
        <v>0.1994522291445073</v>
      </c>
    </row>
    <row r="8" spans="1:8">
      <c r="A8">
        <v>42</v>
      </c>
      <c r="B8" t="s">
        <v>58</v>
      </c>
      <c r="C8" s="4">
        <v>45051010.440000005</v>
      </c>
      <c r="D8" s="4">
        <v>669082.30000000005</v>
      </c>
      <c r="E8" s="4">
        <v>6642477.3800000008</v>
      </c>
      <c r="F8" s="4">
        <v>6272424.7000000002</v>
      </c>
      <c r="G8" s="5">
        <v>1.2943260906089117E-2</v>
      </c>
      <c r="H8" s="5">
        <v>0.16229513186474936</v>
      </c>
    </row>
    <row r="9" spans="1:8">
      <c r="A9">
        <v>53</v>
      </c>
      <c r="B9" t="s">
        <v>59</v>
      </c>
      <c r="C9" s="4">
        <v>5930034.5499999989</v>
      </c>
      <c r="D9" s="4">
        <v>0</v>
      </c>
      <c r="E9" s="4">
        <v>865454.36</v>
      </c>
      <c r="F9" s="4">
        <v>474429.46</v>
      </c>
      <c r="G9" s="5">
        <v>0</v>
      </c>
      <c r="H9" s="5">
        <v>0.14594423568746326</v>
      </c>
    </row>
    <row r="10" spans="1:8">
      <c r="A10">
        <v>62</v>
      </c>
      <c r="B10" t="s">
        <v>60</v>
      </c>
      <c r="C10" s="4">
        <v>743044.46000000008</v>
      </c>
      <c r="D10" s="4">
        <v>0</v>
      </c>
      <c r="E10" s="4">
        <v>177732.47999999998</v>
      </c>
      <c r="F10" s="4">
        <v>192704.45</v>
      </c>
      <c r="G10" s="5">
        <v>0</v>
      </c>
      <c r="H10" s="5">
        <v>0.23919494669269178</v>
      </c>
    </row>
    <row r="11" spans="1:8">
      <c r="A11">
        <v>64</v>
      </c>
      <c r="B11" t="s">
        <v>61</v>
      </c>
      <c r="C11" s="4">
        <v>82090.13</v>
      </c>
      <c r="D11" s="4">
        <v>0</v>
      </c>
      <c r="E11" s="4">
        <v>4119</v>
      </c>
      <c r="F11" s="4">
        <v>0</v>
      </c>
      <c r="G11" s="5">
        <v>0</v>
      </c>
      <c r="H11" s="5">
        <v>5.017655593918538E-2</v>
      </c>
    </row>
    <row r="12" spans="1:8">
      <c r="A12">
        <v>65</v>
      </c>
      <c r="B12" t="s">
        <v>62</v>
      </c>
      <c r="C12" s="4">
        <v>33048483.030000001</v>
      </c>
      <c r="D12" s="4">
        <v>717619.65999999992</v>
      </c>
      <c r="E12" s="4">
        <v>5442107.9600000009</v>
      </c>
      <c r="F12" s="4">
        <v>8032825.5699999994</v>
      </c>
      <c r="G12" s="5">
        <v>1.8644028099917723E-2</v>
      </c>
      <c r="H12" s="5">
        <v>0.18638457972211503</v>
      </c>
    </row>
    <row r="13" spans="1:8">
      <c r="A13">
        <v>72</v>
      </c>
      <c r="B13" t="s">
        <v>63</v>
      </c>
      <c r="C13" s="4">
        <v>5828007.8099999996</v>
      </c>
      <c r="D13" s="4">
        <v>66891.789999999994</v>
      </c>
      <c r="E13" s="4">
        <v>509802.37</v>
      </c>
      <c r="F13" s="4">
        <v>372482.97000000003</v>
      </c>
      <c r="G13" s="5">
        <v>1.0554400983968882E-2</v>
      </c>
      <c r="H13" s="5">
        <v>9.8952194094606066E-2</v>
      </c>
    </row>
    <row r="14" spans="1:8">
      <c r="A14">
        <v>77</v>
      </c>
      <c r="B14" t="s">
        <v>64</v>
      </c>
      <c r="C14" s="4">
        <v>499658.11000000004</v>
      </c>
      <c r="D14" s="4">
        <v>5645.22</v>
      </c>
      <c r="E14" s="4">
        <v>6445.07</v>
      </c>
      <c r="F14" s="4">
        <v>158</v>
      </c>
      <c r="G14" s="5">
        <v>1.115428676026102E-2</v>
      </c>
      <c r="H14" s="5">
        <v>2.4197125510481556E-2</v>
      </c>
    </row>
    <row r="15" spans="1:8">
      <c r="A15">
        <v>78</v>
      </c>
      <c r="B15" t="s">
        <v>65</v>
      </c>
      <c r="C15" s="4">
        <v>19449268.790000003</v>
      </c>
      <c r="D15" s="4">
        <v>211978.41</v>
      </c>
      <c r="E15" s="4">
        <v>2165833.9699999997</v>
      </c>
      <c r="F15" s="4">
        <v>4778488.9700000007</v>
      </c>
      <c r="G15" s="5">
        <v>9.8069582344192368E-3</v>
      </c>
      <c r="H15" s="5">
        <v>0.1222571607022353</v>
      </c>
    </row>
    <row r="16" spans="1:8">
      <c r="A16">
        <v>86</v>
      </c>
      <c r="B16" t="s">
        <v>66</v>
      </c>
      <c r="C16" s="4">
        <v>452051.94999999995</v>
      </c>
      <c r="D16" s="4">
        <v>4467.4799999999996</v>
      </c>
      <c r="E16" s="4">
        <v>8674.02</v>
      </c>
      <c r="F16" s="4">
        <v>170</v>
      </c>
      <c r="G16" s="5">
        <v>9.6966098958997243E-3</v>
      </c>
      <c r="H16" s="5">
        <v>2.9070773834732937E-2</v>
      </c>
    </row>
    <row r="17" spans="1:8">
      <c r="A17">
        <v>88</v>
      </c>
      <c r="B17" t="s">
        <v>67</v>
      </c>
      <c r="C17" s="4">
        <v>4388372.0699999994</v>
      </c>
      <c r="D17" s="4">
        <v>52901.61</v>
      </c>
      <c r="E17" s="4">
        <v>694817.76</v>
      </c>
      <c r="F17" s="4">
        <v>125123.62</v>
      </c>
      <c r="G17" s="5">
        <v>1.0407167894416411E-2</v>
      </c>
      <c r="H17" s="5">
        <v>0.1703865028017098</v>
      </c>
    </row>
    <row r="18" spans="1:8">
      <c r="A18">
        <v>90</v>
      </c>
      <c r="B18" t="s">
        <v>68</v>
      </c>
      <c r="C18" s="4">
        <v>1849399.27</v>
      </c>
      <c r="D18" s="4">
        <v>13908.449999999999</v>
      </c>
      <c r="E18" s="4">
        <v>200077.18000000002</v>
      </c>
      <c r="F18" s="4">
        <v>175277.65999999997</v>
      </c>
      <c r="G18" s="5">
        <v>6.7863429218715833E-3</v>
      </c>
      <c r="H18" s="5">
        <v>0.11570547986644335</v>
      </c>
    </row>
    <row r="19" spans="1:8">
      <c r="A19">
        <v>92</v>
      </c>
      <c r="B19" t="s">
        <v>69</v>
      </c>
      <c r="C19" s="4">
        <v>1749515.57</v>
      </c>
      <c r="D19" s="4">
        <v>20502.96</v>
      </c>
      <c r="E19" s="4">
        <v>198272.78999999998</v>
      </c>
      <c r="F19" s="4">
        <v>61618.05999999999</v>
      </c>
      <c r="G19" s="5">
        <v>1.0526277095115199E-2</v>
      </c>
      <c r="H19" s="5">
        <v>0.12504933008398431</v>
      </c>
    </row>
    <row r="20" spans="1:8">
      <c r="A20">
        <v>94</v>
      </c>
      <c r="B20" t="s">
        <v>70</v>
      </c>
      <c r="C20" s="4">
        <v>34972125.009999998</v>
      </c>
      <c r="D20" s="4">
        <v>508560.94000000012</v>
      </c>
      <c r="E20" s="4">
        <v>5534993.0200000014</v>
      </c>
      <c r="F20" s="4">
        <v>4299295.5600000005</v>
      </c>
      <c r="G20" s="5">
        <v>1.2554853683329297E-2</v>
      </c>
      <c r="H20" s="5">
        <v>0.1728106015368496</v>
      </c>
    </row>
    <row r="21" spans="1:8">
      <c r="A21">
        <v>108</v>
      </c>
      <c r="B21" t="s">
        <v>71</v>
      </c>
      <c r="C21" s="4">
        <v>6862225.839999998</v>
      </c>
      <c r="D21" s="4">
        <v>219873.34</v>
      </c>
      <c r="E21" s="4">
        <v>1613316.9200000002</v>
      </c>
      <c r="F21" s="4">
        <v>1473454.9100000001</v>
      </c>
      <c r="G21" s="5">
        <v>2.5942095536073968E-2</v>
      </c>
      <c r="H21" s="5">
        <v>0.26714222218020162</v>
      </c>
    </row>
    <row r="22" spans="1:8">
      <c r="A22">
        <v>113</v>
      </c>
      <c r="B22" t="s">
        <v>72</v>
      </c>
      <c r="C22" s="4">
        <v>24221018.920000002</v>
      </c>
      <c r="D22" s="4">
        <v>363576.99</v>
      </c>
      <c r="E22" s="4">
        <v>3997178.66</v>
      </c>
      <c r="F22" s="4">
        <v>1344150.36</v>
      </c>
      <c r="G22" s="5">
        <v>1.2884486649767088E-2</v>
      </c>
      <c r="H22" s="5">
        <v>0.18004014052436074</v>
      </c>
    </row>
    <row r="23" spans="1:8">
      <c r="A23">
        <v>124</v>
      </c>
      <c r="B23" t="s">
        <v>73</v>
      </c>
      <c r="C23" s="4">
        <v>202901.39000000004</v>
      </c>
      <c r="D23" s="4">
        <v>1403.41</v>
      </c>
      <c r="E23" s="4">
        <v>2715.36</v>
      </c>
      <c r="F23" s="4">
        <v>0</v>
      </c>
      <c r="G23" s="5">
        <v>6.8253680694787752E-3</v>
      </c>
      <c r="H23" s="5">
        <v>2.0299368082199929E-2</v>
      </c>
    </row>
    <row r="24" spans="1:8">
      <c r="A24">
        <v>125</v>
      </c>
      <c r="B24" t="s">
        <v>74</v>
      </c>
      <c r="C24" s="4">
        <v>1283859.1199999999</v>
      </c>
      <c r="D24" s="4">
        <v>18114.900000000001</v>
      </c>
      <c r="E24" s="4">
        <v>125718.59</v>
      </c>
      <c r="F24" s="4">
        <v>79579.97</v>
      </c>
      <c r="G24" s="5">
        <v>1.2851295726008608E-2</v>
      </c>
      <c r="H24" s="5">
        <v>0.11203214414989707</v>
      </c>
    </row>
    <row r="25" spans="1:8">
      <c r="A25">
        <v>127</v>
      </c>
      <c r="B25" t="s">
        <v>75</v>
      </c>
      <c r="C25" s="4">
        <v>597388.35</v>
      </c>
      <c r="D25" s="4">
        <v>0</v>
      </c>
      <c r="E25" s="4">
        <v>192265.31</v>
      </c>
      <c r="F25" s="4">
        <v>166055.28</v>
      </c>
      <c r="G25" s="5">
        <v>0</v>
      </c>
      <c r="H25" s="5">
        <v>0.3218430858251588</v>
      </c>
    </row>
    <row r="26" spans="1:8">
      <c r="A26">
        <v>130</v>
      </c>
      <c r="B26" t="s">
        <v>76</v>
      </c>
      <c r="C26" s="4">
        <v>716763.05999999994</v>
      </c>
      <c r="D26" s="4">
        <v>18519</v>
      </c>
      <c r="E26" s="4">
        <v>139334.66</v>
      </c>
      <c r="F26" s="4">
        <v>63111.679999999993</v>
      </c>
      <c r="G26" s="5">
        <v>2.1631876323651465E-2</v>
      </c>
      <c r="H26" s="5">
        <v>0.22023129930830981</v>
      </c>
    </row>
    <row r="27" spans="1:8">
      <c r="A27">
        <v>137</v>
      </c>
      <c r="B27" t="s">
        <v>77</v>
      </c>
      <c r="C27" s="4">
        <v>241885.77000000002</v>
      </c>
      <c r="D27" s="4">
        <v>4008</v>
      </c>
      <c r="E27" s="4">
        <v>7755</v>
      </c>
      <c r="F27" s="4">
        <v>636</v>
      </c>
      <c r="G27" s="5">
        <v>1.6055069850970254E-2</v>
      </c>
      <c r="H27" s="5">
        <v>4.8630392767627456E-2</v>
      </c>
    </row>
    <row r="28" spans="1:8">
      <c r="A28">
        <v>138</v>
      </c>
      <c r="B28" t="s">
        <v>78</v>
      </c>
      <c r="C28" s="4">
        <v>286426.58</v>
      </c>
      <c r="D28" s="4">
        <v>0</v>
      </c>
      <c r="E28" s="4">
        <v>9965.0299999999988</v>
      </c>
      <c r="F28" s="4">
        <v>317</v>
      </c>
      <c r="G28" s="5">
        <v>0</v>
      </c>
      <c r="H28" s="5">
        <v>3.4790870316574664E-2</v>
      </c>
    </row>
    <row r="29" spans="1:8">
      <c r="A29">
        <v>139</v>
      </c>
      <c r="B29" t="s">
        <v>79</v>
      </c>
      <c r="C29" s="4">
        <v>470650.86000000004</v>
      </c>
      <c r="D29" s="4">
        <v>0</v>
      </c>
      <c r="E29" s="4">
        <v>152471.73000000001</v>
      </c>
      <c r="F29" s="4">
        <v>31535.27</v>
      </c>
      <c r="G29" s="5">
        <v>0</v>
      </c>
      <c r="H29" s="5">
        <v>0.32395931455431737</v>
      </c>
    </row>
    <row r="30" spans="1:8">
      <c r="A30">
        <v>142</v>
      </c>
      <c r="B30" t="s">
        <v>80</v>
      </c>
      <c r="C30" s="4">
        <v>128838.43000000001</v>
      </c>
      <c r="D30" s="4">
        <v>842</v>
      </c>
      <c r="E30" s="4">
        <v>703</v>
      </c>
      <c r="F30" s="4">
        <v>119</v>
      </c>
      <c r="G30" s="5">
        <v>6.4998510515130179E-3</v>
      </c>
      <c r="H30" s="5">
        <v>1.199176363760409E-2</v>
      </c>
    </row>
    <row r="31" spans="1:8">
      <c r="A31">
        <v>144</v>
      </c>
      <c r="B31" t="s">
        <v>81</v>
      </c>
      <c r="C31" s="4">
        <v>1564438.53</v>
      </c>
      <c r="D31" s="4">
        <v>13282.88</v>
      </c>
      <c r="E31" s="4">
        <v>15164.87</v>
      </c>
      <c r="F31" s="4">
        <v>252</v>
      </c>
      <c r="G31" s="5">
        <v>8.4089968405993542E-3</v>
      </c>
      <c r="H31" s="5">
        <v>1.8183999853289216E-2</v>
      </c>
    </row>
    <row r="32" spans="1:8">
      <c r="A32">
        <v>147</v>
      </c>
      <c r="B32" t="s">
        <v>82</v>
      </c>
      <c r="C32" s="4">
        <v>113873.13</v>
      </c>
      <c r="D32" s="4">
        <v>0</v>
      </c>
      <c r="E32" s="4">
        <v>4000</v>
      </c>
      <c r="F32" s="4">
        <v>0</v>
      </c>
      <c r="G32" s="5">
        <v>0</v>
      </c>
      <c r="H32" s="5">
        <v>3.5126811742155498E-2</v>
      </c>
    </row>
    <row r="33" spans="1:8">
      <c r="A33">
        <v>148</v>
      </c>
      <c r="B33" t="s">
        <v>83</v>
      </c>
      <c r="C33" s="4">
        <v>3151739.3200000003</v>
      </c>
      <c r="D33" s="4">
        <v>2525</v>
      </c>
      <c r="E33" s="4">
        <v>373190.62999999995</v>
      </c>
      <c r="F33" s="4">
        <v>274250.96999999997</v>
      </c>
      <c r="G33" s="5">
        <v>7.1632629181751534E-4</v>
      </c>
      <c r="H33" s="5">
        <v>0.11920898013862387</v>
      </c>
    </row>
    <row r="34" spans="1:8">
      <c r="A34">
        <v>151</v>
      </c>
      <c r="B34" t="s">
        <v>84</v>
      </c>
      <c r="C34" s="4">
        <v>409135.16000000009</v>
      </c>
      <c r="D34" s="4">
        <v>14731</v>
      </c>
      <c r="E34" s="4">
        <v>12312</v>
      </c>
      <c r="F34" s="4">
        <v>320.88</v>
      </c>
      <c r="G34" s="5">
        <v>3.495337351425027E-2</v>
      </c>
      <c r="H34" s="5">
        <v>6.6097961368072097E-2</v>
      </c>
    </row>
    <row r="35" spans="1:8">
      <c r="A35">
        <v>154</v>
      </c>
      <c r="B35" t="s">
        <v>85</v>
      </c>
      <c r="C35" s="4">
        <v>134424.18</v>
      </c>
      <c r="D35" s="4">
        <v>200.88</v>
      </c>
      <c r="E35" s="4">
        <v>388.64</v>
      </c>
      <c r="F35" s="4">
        <v>197.85</v>
      </c>
      <c r="G35" s="5">
        <v>1.4900660041085112E-3</v>
      </c>
      <c r="H35" s="5">
        <v>4.385520521679954E-3</v>
      </c>
    </row>
    <row r="36" spans="1:8">
      <c r="A36">
        <v>157</v>
      </c>
      <c r="B36" t="s">
        <v>86</v>
      </c>
      <c r="C36" s="4">
        <v>3689473.22</v>
      </c>
      <c r="D36" s="4">
        <v>105810.8</v>
      </c>
      <c r="E36" s="4">
        <v>471600.30000000005</v>
      </c>
      <c r="F36" s="4">
        <v>463175.86999999994</v>
      </c>
      <c r="G36" s="5">
        <v>2.5428726383089715E-2</v>
      </c>
      <c r="H36" s="5">
        <v>0.15650231498360084</v>
      </c>
    </row>
    <row r="37" spans="1:8">
      <c r="A37">
        <v>160</v>
      </c>
      <c r="B37" t="s">
        <v>87</v>
      </c>
      <c r="C37" s="4">
        <v>3091266.4899999998</v>
      </c>
      <c r="D37" s="4">
        <v>81329.7</v>
      </c>
      <c r="E37" s="4">
        <v>654650.31999999995</v>
      </c>
      <c r="F37" s="4">
        <v>475296.05999999994</v>
      </c>
      <c r="G37" s="5">
        <v>2.1711560647285171E-2</v>
      </c>
      <c r="H37" s="5">
        <v>0.23808365353839162</v>
      </c>
    </row>
    <row r="38" spans="1:8">
      <c r="A38">
        <v>163</v>
      </c>
      <c r="B38" t="s">
        <v>88</v>
      </c>
      <c r="C38" s="4">
        <v>2568844.61</v>
      </c>
      <c r="D38" s="4">
        <v>48402</v>
      </c>
      <c r="E38" s="4">
        <v>517074.17</v>
      </c>
      <c r="F38" s="4">
        <v>278662.84000000003</v>
      </c>
      <c r="G38" s="5">
        <v>1.5684793881710655E-2</v>
      </c>
      <c r="H38" s="5">
        <v>0.22012860092771433</v>
      </c>
    </row>
    <row r="39" spans="1:8">
      <c r="A39">
        <v>166</v>
      </c>
      <c r="B39" t="s">
        <v>89</v>
      </c>
      <c r="C39" s="4">
        <v>2746336.26</v>
      </c>
      <c r="D39" s="4">
        <v>0</v>
      </c>
      <c r="E39" s="4">
        <v>573692.67000000004</v>
      </c>
      <c r="F39" s="4">
        <v>275822.49</v>
      </c>
      <c r="G39" s="5">
        <v>0</v>
      </c>
      <c r="H39" s="5">
        <v>0.20889381914216146</v>
      </c>
    </row>
    <row r="40" spans="1:8">
      <c r="A40">
        <v>174</v>
      </c>
      <c r="B40" t="s">
        <v>90</v>
      </c>
      <c r="C40" s="4">
        <v>32192357.300000001</v>
      </c>
      <c r="D40" s="4">
        <v>0</v>
      </c>
      <c r="E40" s="4">
        <v>5181250.4800000014</v>
      </c>
      <c r="F40" s="4">
        <v>4581215.0500000007</v>
      </c>
      <c r="G40" s="5">
        <v>0</v>
      </c>
      <c r="H40" s="5">
        <v>0.16094660082565626</v>
      </c>
    </row>
    <row r="41" spans="1:8">
      <c r="A41">
        <v>180</v>
      </c>
      <c r="B41" t="s">
        <v>91</v>
      </c>
      <c r="C41" s="4">
        <v>1946594.38</v>
      </c>
      <c r="D41" s="4">
        <v>0</v>
      </c>
      <c r="E41" s="4">
        <v>270359.52</v>
      </c>
      <c r="F41" s="4">
        <v>65356.18</v>
      </c>
      <c r="G41" s="5">
        <v>0</v>
      </c>
      <c r="H41" s="5">
        <v>0.13888847249214809</v>
      </c>
    </row>
    <row r="42" spans="1:8">
      <c r="A42">
        <v>188</v>
      </c>
      <c r="B42" t="s">
        <v>92</v>
      </c>
      <c r="C42" s="4">
        <v>2080113.1900000006</v>
      </c>
      <c r="D42" s="4">
        <v>0</v>
      </c>
      <c r="E42" s="4">
        <v>332594.76</v>
      </c>
      <c r="F42" s="4">
        <v>109763.6</v>
      </c>
      <c r="G42" s="5">
        <v>0</v>
      </c>
      <c r="H42" s="5">
        <v>0.15989262584311573</v>
      </c>
    </row>
    <row r="43" spans="1:8">
      <c r="A43">
        <v>190</v>
      </c>
      <c r="B43" t="s">
        <v>93</v>
      </c>
      <c r="C43" s="4">
        <v>450320.53</v>
      </c>
      <c r="D43" s="4">
        <v>0</v>
      </c>
      <c r="E43" s="4">
        <v>5400</v>
      </c>
      <c r="F43" s="4">
        <v>150</v>
      </c>
      <c r="G43" s="5">
        <v>0</v>
      </c>
      <c r="H43" s="5">
        <v>1.199145861726535E-2</v>
      </c>
    </row>
    <row r="44" spans="1:8">
      <c r="A44">
        <v>191</v>
      </c>
      <c r="B44" t="s">
        <v>94</v>
      </c>
      <c r="C44" s="4">
        <v>8077388.5899999999</v>
      </c>
      <c r="D44" s="4">
        <v>0</v>
      </c>
      <c r="E44" s="4">
        <v>888315.8600000001</v>
      </c>
      <c r="F44" s="4">
        <v>211089.09000000003</v>
      </c>
      <c r="G44" s="5">
        <v>0</v>
      </c>
      <c r="H44" s="5">
        <v>0.10997562517912737</v>
      </c>
    </row>
    <row r="45" spans="1:8">
      <c r="A45">
        <v>193</v>
      </c>
      <c r="B45" t="s">
        <v>95</v>
      </c>
      <c r="C45" s="4">
        <v>4500</v>
      </c>
      <c r="D45" s="4">
        <v>0</v>
      </c>
      <c r="E45" s="4">
        <v>5200</v>
      </c>
      <c r="F45" s="4">
        <v>210</v>
      </c>
      <c r="G45" s="5">
        <v>0</v>
      </c>
      <c r="H45" s="5">
        <v>1.1555555555555554</v>
      </c>
    </row>
    <row r="46" spans="1:8">
      <c r="A46">
        <v>194</v>
      </c>
      <c r="B46" t="s">
        <v>96</v>
      </c>
      <c r="C46" s="4">
        <v>36833669.910000011</v>
      </c>
      <c r="D46" s="4">
        <v>496372.9</v>
      </c>
      <c r="E46" s="4">
        <v>4960683.4100000011</v>
      </c>
      <c r="F46" s="4">
        <v>5220495.1500000004</v>
      </c>
      <c r="G46" s="5">
        <v>1.1876554141165974E-2</v>
      </c>
      <c r="H46" s="5">
        <v>0.14815402112615608</v>
      </c>
    </row>
    <row r="47" spans="1:8">
      <c r="A47">
        <v>207</v>
      </c>
      <c r="B47" t="s">
        <v>97</v>
      </c>
      <c r="C47" s="4">
        <v>130415.15000000001</v>
      </c>
      <c r="D47" s="4">
        <v>2605</v>
      </c>
      <c r="E47" s="4">
        <v>5039</v>
      </c>
      <c r="F47" s="4">
        <v>377</v>
      </c>
      <c r="G47" s="5">
        <v>1.923159977010671E-2</v>
      </c>
      <c r="H47" s="5">
        <v>5.8612822206622464E-2</v>
      </c>
    </row>
    <row r="48" spans="1:8">
      <c r="A48">
        <v>208</v>
      </c>
      <c r="B48" t="s">
        <v>98</v>
      </c>
      <c r="C48" s="4">
        <v>3211562.74</v>
      </c>
      <c r="D48" s="4">
        <v>31252.069999999996</v>
      </c>
      <c r="E48" s="4">
        <v>583361.83000000007</v>
      </c>
      <c r="F48" s="4">
        <v>164389.23000000001</v>
      </c>
      <c r="G48" s="5">
        <v>8.2352282432849502E-3</v>
      </c>
      <c r="H48" s="5">
        <v>0.19137533648182753</v>
      </c>
    </row>
    <row r="49" spans="1:8">
      <c r="A49">
        <v>210</v>
      </c>
      <c r="B49" t="s">
        <v>99</v>
      </c>
      <c r="C49" s="4">
        <v>3214989.19</v>
      </c>
      <c r="D49" s="4">
        <v>95710.23</v>
      </c>
      <c r="E49" s="4">
        <v>551826.61</v>
      </c>
      <c r="F49" s="4">
        <v>560453.6</v>
      </c>
      <c r="G49" s="5">
        <v>2.5408789567039621E-2</v>
      </c>
      <c r="H49" s="5">
        <v>0.2014118249647987</v>
      </c>
    </row>
    <row r="50" spans="1:8">
      <c r="A50">
        <v>217</v>
      </c>
      <c r="B50" t="s">
        <v>100</v>
      </c>
      <c r="C50" s="4">
        <v>1195762.8600000003</v>
      </c>
      <c r="D50" s="4">
        <v>7955.04</v>
      </c>
      <c r="E50" s="4">
        <v>171313.32</v>
      </c>
      <c r="F50" s="4">
        <v>158221.37</v>
      </c>
      <c r="G50" s="5">
        <v>5.8190173425448737E-3</v>
      </c>
      <c r="H50" s="5">
        <v>0.14991965881930799</v>
      </c>
    </row>
    <row r="51" spans="1:8">
      <c r="A51">
        <v>219</v>
      </c>
      <c r="B51" t="s">
        <v>101</v>
      </c>
      <c r="C51" s="4">
        <v>12159424.340000004</v>
      </c>
      <c r="D51" s="4">
        <v>184686.05</v>
      </c>
      <c r="E51" s="4">
        <v>1903800.6600000001</v>
      </c>
      <c r="F51" s="4">
        <v>1952638.72</v>
      </c>
      <c r="G51" s="5">
        <v>1.3132553166147875E-2</v>
      </c>
      <c r="H51" s="5">
        <v>0.17175868294436047</v>
      </c>
    </row>
    <row r="52" spans="1:8">
      <c r="A52">
        <v>225</v>
      </c>
      <c r="B52" t="s">
        <v>102</v>
      </c>
      <c r="C52" s="4">
        <v>2954419.0600000005</v>
      </c>
      <c r="D52" s="4">
        <v>36638.68</v>
      </c>
      <c r="E52" s="4">
        <v>447872.48</v>
      </c>
      <c r="F52" s="4">
        <v>59130.7</v>
      </c>
      <c r="G52" s="5">
        <v>1.0768824355363736E-2</v>
      </c>
      <c r="H52" s="5">
        <v>0.16399540828849105</v>
      </c>
    </row>
    <row r="53" spans="1:8">
      <c r="A53">
        <v>227</v>
      </c>
      <c r="B53" t="s">
        <v>103</v>
      </c>
      <c r="C53" s="4">
        <v>184554.74999999997</v>
      </c>
      <c r="D53" s="4">
        <v>6329.17</v>
      </c>
      <c r="E53" s="4">
        <v>51361.990000000005</v>
      </c>
      <c r="F53" s="4">
        <v>23203.739999999998</v>
      </c>
      <c r="G53" s="5">
        <v>2.6827981770178751E-2</v>
      </c>
      <c r="H53" s="5">
        <v>0.31259645173044864</v>
      </c>
    </row>
    <row r="54" spans="1:8">
      <c r="A54">
        <v>229</v>
      </c>
      <c r="B54" t="s">
        <v>104</v>
      </c>
      <c r="C54" s="4">
        <v>1927632.5000000002</v>
      </c>
      <c r="D54" s="4">
        <v>24086.799999999999</v>
      </c>
      <c r="E54" s="4">
        <v>336974.98</v>
      </c>
      <c r="F54" s="4">
        <v>513411.54000000004</v>
      </c>
      <c r="G54" s="5">
        <v>1.0636192016816969E-2</v>
      </c>
      <c r="H54" s="5">
        <v>0.18730841070587881</v>
      </c>
    </row>
    <row r="55" spans="1:8">
      <c r="A55">
        <v>235</v>
      </c>
      <c r="B55" t="s">
        <v>105</v>
      </c>
      <c r="C55" s="4">
        <v>3803048.96</v>
      </c>
      <c r="D55" s="4">
        <v>47818.34</v>
      </c>
      <c r="E55" s="4">
        <v>694693.05</v>
      </c>
      <c r="F55" s="4">
        <v>1347648.06</v>
      </c>
      <c r="G55" s="5">
        <v>1.0631632471067409E-2</v>
      </c>
      <c r="H55" s="5">
        <v>0.19524108098781878</v>
      </c>
    </row>
    <row r="56" spans="1:8">
      <c r="A56">
        <v>237</v>
      </c>
      <c r="B56" t="s">
        <v>106</v>
      </c>
      <c r="C56" s="4">
        <v>917354.29999999993</v>
      </c>
      <c r="D56" s="4">
        <v>1540.5500000000002</v>
      </c>
      <c r="E56" s="4">
        <v>179198.66999999998</v>
      </c>
      <c r="F56" s="4">
        <v>53240.39</v>
      </c>
      <c r="G56" s="5">
        <v>1.4049024918513515E-3</v>
      </c>
      <c r="H56" s="5">
        <v>0.19702226282691429</v>
      </c>
    </row>
    <row r="57" spans="1:8">
      <c r="A57">
        <v>239</v>
      </c>
      <c r="B57" t="s">
        <v>107</v>
      </c>
      <c r="C57" s="4">
        <v>1279620.8900000001</v>
      </c>
      <c r="D57" s="4">
        <v>0</v>
      </c>
      <c r="E57" s="4">
        <v>360717.91</v>
      </c>
      <c r="F57" s="4">
        <v>526943.54</v>
      </c>
      <c r="G57" s="5">
        <v>0</v>
      </c>
      <c r="H57" s="5">
        <v>0.28189435857052936</v>
      </c>
    </row>
    <row r="58" spans="1:8">
      <c r="A58">
        <v>242</v>
      </c>
      <c r="B58" t="s">
        <v>108</v>
      </c>
      <c r="C58" s="4">
        <v>16657348.85</v>
      </c>
      <c r="D58" s="4">
        <v>504263.72</v>
      </c>
      <c r="E58" s="4">
        <v>1911476.25</v>
      </c>
      <c r="F58" s="4">
        <v>2011177.06</v>
      </c>
      <c r="G58" s="5">
        <v>2.7156468827960467E-2</v>
      </c>
      <c r="H58" s="5">
        <v>0.14502547744865174</v>
      </c>
    </row>
    <row r="59" spans="1:8">
      <c r="A59">
        <v>247</v>
      </c>
      <c r="B59" t="s">
        <v>109</v>
      </c>
      <c r="C59" s="4">
        <v>37524.180000000008</v>
      </c>
      <c r="D59" s="4">
        <v>601.28</v>
      </c>
      <c r="E59" s="4">
        <v>1163.3499999999999</v>
      </c>
      <c r="F59" s="4">
        <v>0</v>
      </c>
      <c r="G59" s="5">
        <v>1.554195886891719E-2</v>
      </c>
      <c r="H59" s="5">
        <v>4.7026477327419269E-2</v>
      </c>
    </row>
    <row r="60" spans="1:8">
      <c r="A60">
        <v>250</v>
      </c>
      <c r="B60" t="s">
        <v>110</v>
      </c>
      <c r="C60" s="4">
        <v>79135735.669999987</v>
      </c>
      <c r="D60" s="4">
        <v>1334033.27</v>
      </c>
      <c r="E60" s="4">
        <v>6844732.1100000013</v>
      </c>
      <c r="F60" s="4">
        <v>14534532.789999999</v>
      </c>
      <c r="G60" s="5">
        <v>1.5515538638536124E-2</v>
      </c>
      <c r="H60" s="5">
        <v>0.1033511006216694</v>
      </c>
    </row>
    <row r="61" spans="1:8">
      <c r="A61">
        <v>264</v>
      </c>
      <c r="B61" t="s">
        <v>111</v>
      </c>
      <c r="C61" s="4">
        <v>3142957.87</v>
      </c>
      <c r="D61" s="4">
        <v>15171.05</v>
      </c>
      <c r="E61" s="4">
        <v>321407.42</v>
      </c>
      <c r="F61" s="4">
        <v>488374.87</v>
      </c>
      <c r="G61" s="5">
        <v>4.3791715740230152E-3</v>
      </c>
      <c r="H61" s="5">
        <v>0.10708971736869001</v>
      </c>
    </row>
    <row r="62" spans="1:8">
      <c r="A62">
        <v>266</v>
      </c>
      <c r="B62" t="s">
        <v>112</v>
      </c>
      <c r="C62" s="4">
        <v>15152546.550000001</v>
      </c>
      <c r="D62" s="4">
        <v>277502.64</v>
      </c>
      <c r="E62" s="4">
        <v>1870225.34</v>
      </c>
      <c r="F62" s="4">
        <v>3017594.4399999995</v>
      </c>
      <c r="G62" s="5">
        <v>1.6301848006494084E-2</v>
      </c>
      <c r="H62" s="5">
        <v>0.14174039808509942</v>
      </c>
    </row>
    <row r="63" spans="1:8">
      <c r="A63">
        <v>275</v>
      </c>
      <c r="B63" t="s">
        <v>113</v>
      </c>
      <c r="C63" s="4">
        <v>151624.62</v>
      </c>
      <c r="D63" s="4">
        <v>0</v>
      </c>
      <c r="E63" s="4">
        <v>21789.24</v>
      </c>
      <c r="F63" s="4">
        <v>2847.06</v>
      </c>
      <c r="G63" s="5">
        <v>0</v>
      </c>
      <c r="H63" s="5">
        <v>0.14370515817286139</v>
      </c>
    </row>
    <row r="64" spans="1:8">
      <c r="A64">
        <v>277</v>
      </c>
      <c r="B64" t="s">
        <v>114</v>
      </c>
      <c r="C64" s="4">
        <v>5636272.9000000004</v>
      </c>
      <c r="D64" s="4">
        <v>8225.52</v>
      </c>
      <c r="E64" s="4">
        <v>1163795.96</v>
      </c>
      <c r="F64" s="4">
        <v>531928.13</v>
      </c>
      <c r="G64" s="5">
        <v>1.2096230449054599E-3</v>
      </c>
      <c r="H64" s="5">
        <v>0.20794264237986063</v>
      </c>
    </row>
    <row r="65" spans="1:8">
      <c r="A65">
        <v>281</v>
      </c>
      <c r="B65" t="s">
        <v>115</v>
      </c>
      <c r="C65" s="4">
        <v>49986.100000000006</v>
      </c>
      <c r="D65" s="4">
        <v>1001.68</v>
      </c>
      <c r="E65" s="4">
        <v>1938.08</v>
      </c>
      <c r="F65" s="4">
        <v>122</v>
      </c>
      <c r="G65" s="5">
        <v>1.9291204983882263E-2</v>
      </c>
      <c r="H65" s="5">
        <v>5.881154961079179E-2</v>
      </c>
    </row>
    <row r="66" spans="1:8">
      <c r="A66">
        <v>282</v>
      </c>
      <c r="B66" t="s">
        <v>116</v>
      </c>
      <c r="C66" s="4">
        <v>6022229.8600000003</v>
      </c>
      <c r="D66" s="4">
        <v>47268</v>
      </c>
      <c r="E66" s="4">
        <v>1379536.96</v>
      </c>
      <c r="F66" s="4">
        <v>1100111.82</v>
      </c>
      <c r="G66" s="5">
        <v>6.3860428394311398E-3</v>
      </c>
      <c r="H66" s="5">
        <v>0.23692303235997703</v>
      </c>
    </row>
    <row r="67" spans="1:8">
      <c r="A67">
        <v>290</v>
      </c>
      <c r="B67" t="s">
        <v>117</v>
      </c>
      <c r="C67" s="4">
        <v>936246.14999999991</v>
      </c>
      <c r="D67" s="4">
        <v>0</v>
      </c>
      <c r="E67" s="4">
        <v>43178.86</v>
      </c>
      <c r="F67" s="4">
        <v>500.75</v>
      </c>
      <c r="G67" s="5">
        <v>0</v>
      </c>
      <c r="H67" s="5">
        <v>4.611913223888825E-2</v>
      </c>
    </row>
    <row r="68" spans="1:8">
      <c r="A68">
        <v>293</v>
      </c>
      <c r="B68" t="s">
        <v>118</v>
      </c>
      <c r="C68" s="4">
        <v>60320.79</v>
      </c>
      <c r="D68" s="4">
        <v>1002</v>
      </c>
      <c r="E68" s="4">
        <v>1938</v>
      </c>
      <c r="F68" s="4">
        <v>419</v>
      </c>
      <c r="G68" s="5">
        <v>1.6094112975854495E-2</v>
      </c>
      <c r="H68" s="5">
        <v>4.8739414719203775E-2</v>
      </c>
    </row>
    <row r="69" spans="1:8">
      <c r="A69">
        <v>294</v>
      </c>
      <c r="B69" t="s">
        <v>119</v>
      </c>
      <c r="C69" s="4">
        <v>2407770.7999999998</v>
      </c>
      <c r="D69" s="4">
        <v>72638.83</v>
      </c>
      <c r="E69" s="4">
        <v>253022.06</v>
      </c>
      <c r="F69" s="4">
        <v>64961.630000000005</v>
      </c>
      <c r="G69" s="5">
        <v>2.7299693671006018E-2</v>
      </c>
      <c r="H69" s="5">
        <v>0.13525410724309808</v>
      </c>
    </row>
    <row r="70" spans="1:8">
      <c r="A70">
        <v>296</v>
      </c>
      <c r="B70" t="s">
        <v>120</v>
      </c>
      <c r="C70" s="4">
        <v>4969432.43</v>
      </c>
      <c r="D70" s="4">
        <v>85557.93</v>
      </c>
      <c r="E70" s="4">
        <v>639222.48</v>
      </c>
      <c r="F70" s="4">
        <v>341062.77</v>
      </c>
      <c r="G70" s="5">
        <v>1.5254625462417688E-2</v>
      </c>
      <c r="H70" s="5">
        <v>0.14584772410317287</v>
      </c>
    </row>
    <row r="71" spans="1:8">
      <c r="A71">
        <v>298</v>
      </c>
      <c r="B71" t="s">
        <v>121</v>
      </c>
      <c r="C71" s="4">
        <v>5213704.32</v>
      </c>
      <c r="D71" s="4">
        <v>120203.32</v>
      </c>
      <c r="E71" s="4">
        <v>1203355.6000000001</v>
      </c>
      <c r="F71" s="4">
        <v>1443559.21</v>
      </c>
      <c r="G71" s="5">
        <v>1.8731836931327892E-2</v>
      </c>
      <c r="H71" s="5">
        <v>0.25386152316363042</v>
      </c>
    </row>
    <row r="72" spans="1:8">
      <c r="A72">
        <v>304</v>
      </c>
      <c r="B72" t="s">
        <v>122</v>
      </c>
      <c r="C72" s="4">
        <v>126593.31</v>
      </c>
      <c r="D72" s="4">
        <v>0</v>
      </c>
      <c r="E72" s="4">
        <v>41311.78</v>
      </c>
      <c r="F72" s="4">
        <v>245</v>
      </c>
      <c r="G72" s="5">
        <v>0</v>
      </c>
      <c r="H72" s="5">
        <v>0.32633462226400434</v>
      </c>
    </row>
    <row r="73" spans="1:8">
      <c r="A73">
        <v>311</v>
      </c>
      <c r="B73" t="s">
        <v>123</v>
      </c>
      <c r="C73" s="4">
        <v>3582707.3400000003</v>
      </c>
      <c r="D73" s="4">
        <v>0</v>
      </c>
      <c r="E73" s="4">
        <v>509712.29</v>
      </c>
      <c r="F73" s="4">
        <v>633621.09</v>
      </c>
      <c r="G73" s="5">
        <v>0</v>
      </c>
      <c r="H73" s="5">
        <v>0.14227014423120588</v>
      </c>
    </row>
    <row r="74" spans="1:8">
      <c r="A74">
        <v>315</v>
      </c>
      <c r="B74" t="s">
        <v>124</v>
      </c>
      <c r="C74" s="4">
        <v>63919.600000000006</v>
      </c>
      <c r="D74" s="4">
        <v>0</v>
      </c>
      <c r="E74" s="4">
        <v>4250</v>
      </c>
      <c r="F74" s="4">
        <v>101</v>
      </c>
      <c r="G74" s="5">
        <v>0</v>
      </c>
      <c r="H74" s="5">
        <v>6.6489777783340309E-2</v>
      </c>
    </row>
    <row r="75" spans="1:8">
      <c r="A75">
        <v>316</v>
      </c>
      <c r="B75" t="s">
        <v>125</v>
      </c>
      <c r="C75" s="4">
        <v>1343191.74</v>
      </c>
      <c r="D75" s="4">
        <v>14113.05</v>
      </c>
      <c r="E75" s="4">
        <v>16112.68</v>
      </c>
      <c r="F75" s="4">
        <v>873.27</v>
      </c>
      <c r="G75" s="5">
        <v>1.0382552864795364E-2</v>
      </c>
      <c r="H75" s="5">
        <v>2.250291533210292E-2</v>
      </c>
    </row>
    <row r="76" spans="1:8">
      <c r="A76">
        <v>317</v>
      </c>
      <c r="B76" t="s">
        <v>126</v>
      </c>
      <c r="C76" s="4">
        <v>718668.7699999999</v>
      </c>
      <c r="D76" s="4">
        <v>0</v>
      </c>
      <c r="E76" s="4">
        <v>39967.449999999997</v>
      </c>
      <c r="F76" s="4">
        <v>1000.34</v>
      </c>
      <c r="G76" s="5">
        <v>0</v>
      </c>
      <c r="H76" s="5">
        <v>5.5613172115437828E-2</v>
      </c>
    </row>
    <row r="77" spans="1:8">
      <c r="A77">
        <v>319</v>
      </c>
      <c r="B77" t="s">
        <v>127</v>
      </c>
      <c r="C77" s="4">
        <v>3358272.77</v>
      </c>
      <c r="D77" s="4">
        <v>32709.07</v>
      </c>
      <c r="E77" s="4">
        <v>314824.93</v>
      </c>
      <c r="F77" s="4">
        <v>15708.64</v>
      </c>
      <c r="G77" s="5">
        <v>8.9050367486821821E-3</v>
      </c>
      <c r="H77" s="5">
        <v>0.10348593571808046</v>
      </c>
    </row>
    <row r="78" spans="1:8">
      <c r="A78">
        <v>321</v>
      </c>
      <c r="B78" t="s">
        <v>128</v>
      </c>
      <c r="C78" s="4">
        <v>247843.61000000002</v>
      </c>
      <c r="D78" s="4">
        <v>0</v>
      </c>
      <c r="E78" s="4">
        <v>11994.13</v>
      </c>
      <c r="F78" s="4">
        <v>547.70000000000005</v>
      </c>
      <c r="G78" s="5">
        <v>0</v>
      </c>
      <c r="H78" s="5">
        <v>4.8393944875157358E-2</v>
      </c>
    </row>
    <row r="79" spans="1:8">
      <c r="A79">
        <v>335</v>
      </c>
      <c r="B79" t="s">
        <v>129</v>
      </c>
      <c r="C79" s="4">
        <v>183872.11</v>
      </c>
      <c r="D79" s="4">
        <v>0</v>
      </c>
      <c r="E79" s="4">
        <v>15000</v>
      </c>
      <c r="F79" s="4">
        <v>151</v>
      </c>
      <c r="G79" s="5">
        <v>0</v>
      </c>
      <c r="H79" s="5">
        <v>8.1578440580248962E-2</v>
      </c>
    </row>
    <row r="80" spans="1:8">
      <c r="A80">
        <v>342</v>
      </c>
      <c r="B80" t="s">
        <v>130</v>
      </c>
      <c r="C80" s="4">
        <v>6722570.8700000001</v>
      </c>
      <c r="D80" s="4">
        <v>0</v>
      </c>
      <c r="E80" s="4">
        <v>745149.47</v>
      </c>
      <c r="F80" s="4">
        <v>428695.62999999995</v>
      </c>
      <c r="G80" s="5">
        <v>0</v>
      </c>
      <c r="H80" s="5">
        <v>0.11084293262348308</v>
      </c>
    </row>
    <row r="81" spans="1:8">
      <c r="A81">
        <v>345</v>
      </c>
      <c r="B81" t="s">
        <v>131</v>
      </c>
      <c r="C81" s="4">
        <v>1436026.31</v>
      </c>
      <c r="D81" s="4">
        <v>26759.71</v>
      </c>
      <c r="E81" s="4">
        <v>262048.6</v>
      </c>
      <c r="F81" s="4">
        <v>141382.69</v>
      </c>
      <c r="G81" s="5">
        <v>1.5758851298262218E-2</v>
      </c>
      <c r="H81" s="5">
        <v>0.201116308238113</v>
      </c>
    </row>
    <row r="82" spans="1:8">
      <c r="A82">
        <v>349</v>
      </c>
      <c r="B82" t="s">
        <v>132</v>
      </c>
      <c r="C82" s="4">
        <v>1501371.4700000002</v>
      </c>
      <c r="D82" s="4">
        <v>39142</v>
      </c>
      <c r="E82" s="4">
        <v>296148.53000000003</v>
      </c>
      <c r="F82" s="4">
        <v>127661.56000000003</v>
      </c>
      <c r="G82" s="5">
        <v>2.177555743468779E-2</v>
      </c>
      <c r="H82" s="5">
        <v>0.22332283295619038</v>
      </c>
    </row>
    <row r="83" spans="1:8">
      <c r="A83">
        <v>351</v>
      </c>
      <c r="B83" t="s">
        <v>133</v>
      </c>
      <c r="C83" s="4">
        <v>1734704.82</v>
      </c>
      <c r="D83" s="4">
        <v>21123.06</v>
      </c>
      <c r="E83" s="4">
        <v>206392.53999999998</v>
      </c>
      <c r="F83" s="4">
        <v>60522.16</v>
      </c>
      <c r="G83" s="5">
        <v>1.0882019848813766E-2</v>
      </c>
      <c r="H83" s="5">
        <v>0.13115522443755012</v>
      </c>
    </row>
    <row r="84" spans="1:8">
      <c r="A84">
        <v>353</v>
      </c>
      <c r="B84" t="s">
        <v>134</v>
      </c>
      <c r="C84" s="4">
        <v>1487927.1900000002</v>
      </c>
      <c r="D84" s="4">
        <v>48823</v>
      </c>
      <c r="E84" s="4">
        <v>300596.51</v>
      </c>
      <c r="F84" s="4">
        <v>39763.159999999989</v>
      </c>
      <c r="G84" s="5">
        <v>2.7297932926468906E-2</v>
      </c>
      <c r="H84" s="5">
        <v>0.23483643040356025</v>
      </c>
    </row>
    <row r="85" spans="1:8">
      <c r="A85">
        <v>364</v>
      </c>
      <c r="B85" t="s">
        <v>135</v>
      </c>
      <c r="C85" s="4">
        <v>102636927.71000004</v>
      </c>
      <c r="D85" s="4">
        <v>2967818.73</v>
      </c>
      <c r="E85" s="4">
        <v>12839958.119999997</v>
      </c>
      <c r="F85" s="4">
        <v>13051472.380000001</v>
      </c>
      <c r="G85" s="5">
        <v>2.5700543521489583E-2</v>
      </c>
      <c r="H85" s="5">
        <v>0.15401646563958701</v>
      </c>
    </row>
    <row r="86" spans="1:8">
      <c r="A86">
        <v>387</v>
      </c>
      <c r="B86" t="s">
        <v>136</v>
      </c>
      <c r="C86" s="4">
        <v>488826</v>
      </c>
      <c r="D86" s="4">
        <v>0</v>
      </c>
      <c r="E86" s="4">
        <v>64150</v>
      </c>
      <c r="F86" s="4">
        <v>366</v>
      </c>
      <c r="G86" s="5">
        <v>0</v>
      </c>
      <c r="H86" s="5">
        <v>0.13123279039985597</v>
      </c>
    </row>
    <row r="87" spans="1:8">
      <c r="A87">
        <v>389</v>
      </c>
      <c r="B87" t="s">
        <v>137</v>
      </c>
      <c r="C87" s="4">
        <v>1878588.8099999998</v>
      </c>
      <c r="D87" s="4">
        <v>25649.96</v>
      </c>
      <c r="E87" s="4">
        <v>384761.62</v>
      </c>
      <c r="F87" s="4">
        <v>189234.45</v>
      </c>
      <c r="G87" s="5">
        <v>1.1332739137527194E-2</v>
      </c>
      <c r="H87" s="5">
        <v>0.21846802121641512</v>
      </c>
    </row>
    <row r="88" spans="1:8">
      <c r="A88">
        <v>399</v>
      </c>
      <c r="B88" t="s">
        <v>138</v>
      </c>
      <c r="C88" s="4">
        <v>91595.010000000009</v>
      </c>
      <c r="D88" s="4">
        <v>1001.68</v>
      </c>
      <c r="E88" s="4">
        <v>1938.08</v>
      </c>
      <c r="F88" s="4">
        <v>127</v>
      </c>
      <c r="G88" s="5">
        <v>1.0709364995853338E-2</v>
      </c>
      <c r="H88" s="5">
        <v>3.2095198199115861E-2</v>
      </c>
    </row>
    <row r="89" spans="1:8">
      <c r="A89">
        <v>405</v>
      </c>
      <c r="B89" t="s">
        <v>139</v>
      </c>
      <c r="C89" s="4">
        <v>982076.51000000013</v>
      </c>
      <c r="D89" s="4">
        <v>15158.88</v>
      </c>
      <c r="E89" s="4">
        <v>24978.12</v>
      </c>
      <c r="F89" s="4">
        <v>192</v>
      </c>
      <c r="G89" s="5">
        <v>1.5052688849660517E-2</v>
      </c>
      <c r="H89" s="5">
        <v>4.086952451393018E-2</v>
      </c>
    </row>
    <row r="90" spans="1:8">
      <c r="A90">
        <v>408</v>
      </c>
      <c r="B90" t="s">
        <v>140</v>
      </c>
      <c r="C90" s="4">
        <v>248636.39</v>
      </c>
      <c r="D90" s="4">
        <v>0</v>
      </c>
      <c r="E90" s="4">
        <v>12953.65</v>
      </c>
      <c r="F90" s="4">
        <v>262.06</v>
      </c>
      <c r="G90" s="5">
        <v>0</v>
      </c>
      <c r="H90" s="5">
        <v>5.2098769612927531E-2</v>
      </c>
    </row>
    <row r="91" spans="1:8">
      <c r="A91">
        <v>416</v>
      </c>
      <c r="B91" t="s">
        <v>141</v>
      </c>
      <c r="C91" s="4">
        <v>42222788.870000012</v>
      </c>
      <c r="D91" s="4">
        <v>563329.14</v>
      </c>
      <c r="E91" s="4">
        <v>5693773.71</v>
      </c>
      <c r="F91" s="4">
        <v>15466870.550000001</v>
      </c>
      <c r="G91" s="5">
        <v>1.1756459763980003E-2</v>
      </c>
      <c r="H91" s="5">
        <v>0.14819255235046244</v>
      </c>
    </row>
    <row r="92" spans="1:8">
      <c r="A92">
        <v>427</v>
      </c>
      <c r="B92" t="s">
        <v>142</v>
      </c>
      <c r="C92" s="4">
        <v>42067035.509999998</v>
      </c>
      <c r="D92" s="4">
        <v>524583.02999999991</v>
      </c>
      <c r="E92" s="4">
        <v>5195573.3500000006</v>
      </c>
      <c r="F92" s="4">
        <v>7998510.5899999999</v>
      </c>
      <c r="G92" s="5">
        <v>1.1099324448083375E-2</v>
      </c>
      <c r="H92" s="5">
        <v>0.13597716859891945</v>
      </c>
    </row>
    <row r="93" spans="1:8">
      <c r="A93">
        <v>434</v>
      </c>
      <c r="B93" t="s">
        <v>143</v>
      </c>
      <c r="C93" s="4">
        <v>2521495.1</v>
      </c>
      <c r="D93" s="4">
        <v>21635.56</v>
      </c>
      <c r="E93" s="4">
        <v>228646.63999999998</v>
      </c>
      <c r="F93" s="4">
        <v>266599.05</v>
      </c>
      <c r="G93" s="5">
        <v>7.8670708804994167E-3</v>
      </c>
      <c r="H93" s="5">
        <v>9.9259443335820874E-2</v>
      </c>
    </row>
    <row r="94" spans="1:8">
      <c r="A94">
        <v>436</v>
      </c>
      <c r="B94" t="s">
        <v>144</v>
      </c>
      <c r="C94" s="4">
        <v>328373.08</v>
      </c>
      <c r="D94" s="4">
        <v>4396</v>
      </c>
      <c r="E94" s="4">
        <v>6357.5</v>
      </c>
      <c r="F94" s="4">
        <v>131</v>
      </c>
      <c r="G94" s="5">
        <v>1.3132950087798969E-2</v>
      </c>
      <c r="H94" s="5">
        <v>3.27478123358955E-2</v>
      </c>
    </row>
    <row r="95" spans="1:8">
      <c r="A95">
        <v>440</v>
      </c>
      <c r="B95" t="s">
        <v>145</v>
      </c>
      <c r="C95" s="4">
        <v>1778794.98</v>
      </c>
      <c r="D95" s="4">
        <v>12120.62</v>
      </c>
      <c r="E95" s="4">
        <v>201846.31</v>
      </c>
      <c r="F95" s="4">
        <v>92967.9</v>
      </c>
      <c r="G95" s="5">
        <v>6.1195432313743197E-3</v>
      </c>
      <c r="H95" s="5">
        <v>0.12028757243288375</v>
      </c>
    </row>
    <row r="96" spans="1:8">
      <c r="A96">
        <v>442</v>
      </c>
      <c r="B96" t="s">
        <v>146</v>
      </c>
      <c r="C96" s="4">
        <v>970306.94</v>
      </c>
      <c r="D96" s="4">
        <v>0</v>
      </c>
      <c r="E96" s="4">
        <v>95347.39</v>
      </c>
      <c r="F96" s="4">
        <v>75052.679999999993</v>
      </c>
      <c r="G96" s="5">
        <v>0</v>
      </c>
      <c r="H96" s="5">
        <v>9.8265184004558401E-2</v>
      </c>
    </row>
    <row r="97" spans="1:8">
      <c r="A97">
        <v>444</v>
      </c>
      <c r="B97" t="s">
        <v>147</v>
      </c>
      <c r="C97" s="4">
        <v>46009070.079999998</v>
      </c>
      <c r="D97" s="4">
        <v>910047.42999999982</v>
      </c>
      <c r="E97" s="4">
        <v>7377349.8500000024</v>
      </c>
      <c r="F97" s="4">
        <v>7202784.7599999998</v>
      </c>
      <c r="G97" s="5">
        <v>1.7046421752821211E-2</v>
      </c>
      <c r="H97" s="5">
        <v>0.18012529411244302</v>
      </c>
    </row>
    <row r="98" spans="1:8">
      <c r="A98">
        <v>456</v>
      </c>
      <c r="B98" t="s">
        <v>148</v>
      </c>
      <c r="C98" s="4">
        <v>3304603.04</v>
      </c>
      <c r="D98" s="4">
        <v>0</v>
      </c>
      <c r="E98" s="4">
        <v>831119.16999999993</v>
      </c>
      <c r="F98" s="4">
        <v>204860.2</v>
      </c>
      <c r="G98" s="5">
        <v>0</v>
      </c>
      <c r="H98" s="5">
        <v>0.25150348164056641</v>
      </c>
    </row>
    <row r="99" spans="1:8">
      <c r="A99">
        <v>462</v>
      </c>
      <c r="B99" t="s">
        <v>149</v>
      </c>
      <c r="C99" s="4">
        <v>2580374.23</v>
      </c>
      <c r="D99" s="4">
        <v>28551.08</v>
      </c>
      <c r="E99" s="4">
        <v>289588.45999999996</v>
      </c>
      <c r="F99" s="4">
        <v>209224.77999999997</v>
      </c>
      <c r="G99" s="5">
        <v>9.9482408253885705E-3</v>
      </c>
      <c r="H99" s="5">
        <v>0.12329201567014564</v>
      </c>
    </row>
    <row r="100" spans="1:8">
      <c r="A100">
        <v>464</v>
      </c>
      <c r="B100" t="s">
        <v>150</v>
      </c>
      <c r="C100" s="4">
        <v>137984.18</v>
      </c>
      <c r="D100" s="4">
        <v>2204</v>
      </c>
      <c r="E100" s="4">
        <v>4265</v>
      </c>
      <c r="F100" s="4">
        <v>576</v>
      </c>
      <c r="G100" s="5">
        <v>1.5493938172437972E-2</v>
      </c>
      <c r="H100" s="5">
        <v>4.6882186059300425E-2</v>
      </c>
    </row>
    <row r="101" spans="1:8">
      <c r="A101">
        <v>465</v>
      </c>
      <c r="B101" t="s">
        <v>151</v>
      </c>
      <c r="C101" s="4">
        <v>48782.559999999998</v>
      </c>
      <c r="D101" s="4">
        <v>0</v>
      </c>
      <c r="E101" s="4">
        <v>6000</v>
      </c>
      <c r="F101" s="4">
        <v>0</v>
      </c>
      <c r="G101" s="5">
        <v>0</v>
      </c>
      <c r="H101" s="5">
        <v>0.12299477518195027</v>
      </c>
    </row>
    <row r="102" spans="1:8">
      <c r="A102">
        <v>466</v>
      </c>
      <c r="B102" t="s">
        <v>152</v>
      </c>
      <c r="C102" s="4">
        <v>2735457.06</v>
      </c>
      <c r="D102" s="4">
        <v>0</v>
      </c>
      <c r="E102" s="4">
        <v>393352.99</v>
      </c>
      <c r="F102" s="4">
        <v>308273.69</v>
      </c>
      <c r="G102" s="5">
        <v>0</v>
      </c>
      <c r="H102" s="5">
        <v>0.14379790337487514</v>
      </c>
    </row>
    <row r="103" spans="1:8">
      <c r="A103">
        <v>468</v>
      </c>
      <c r="B103" t="s">
        <v>153</v>
      </c>
      <c r="C103" s="4">
        <v>3993474.0499999993</v>
      </c>
      <c r="D103" s="4">
        <v>0</v>
      </c>
      <c r="E103" s="4">
        <v>380448.13</v>
      </c>
      <c r="F103" s="4">
        <v>108361.78000000001</v>
      </c>
      <c r="G103" s="5">
        <v>0</v>
      </c>
      <c r="H103" s="5">
        <v>9.5267460170424811E-2</v>
      </c>
    </row>
    <row r="104" spans="1:8">
      <c r="A104">
        <v>470</v>
      </c>
      <c r="B104" t="s">
        <v>154</v>
      </c>
      <c r="C104" s="4">
        <v>750</v>
      </c>
      <c r="D104" s="4">
        <v>0</v>
      </c>
      <c r="E104" s="4">
        <v>3900</v>
      </c>
      <c r="F104" s="4">
        <v>113</v>
      </c>
      <c r="G104" s="5">
        <v>0</v>
      </c>
      <c r="H104" s="5">
        <v>5.2</v>
      </c>
    </row>
    <row r="105" spans="1:8">
      <c r="A105">
        <v>471</v>
      </c>
      <c r="B105" t="s">
        <v>155</v>
      </c>
      <c r="C105" s="4">
        <v>111672.40999999999</v>
      </c>
      <c r="D105" s="4">
        <v>0</v>
      </c>
      <c r="E105" s="4">
        <v>20829.720000000005</v>
      </c>
      <c r="F105" s="4">
        <v>259</v>
      </c>
      <c r="G105" s="5">
        <v>0</v>
      </c>
      <c r="H105" s="5">
        <v>0.18652521244952094</v>
      </c>
    </row>
    <row r="106" spans="1:8">
      <c r="A106">
        <v>473</v>
      </c>
      <c r="B106" t="s">
        <v>156</v>
      </c>
      <c r="C106" s="4">
        <v>7558519.1800000006</v>
      </c>
      <c r="D106" s="4">
        <v>95051.16</v>
      </c>
      <c r="E106" s="4">
        <v>608872.87999999989</v>
      </c>
      <c r="F106" s="4">
        <v>516190.01</v>
      </c>
      <c r="G106" s="5">
        <v>1.163788383142709E-2</v>
      </c>
      <c r="H106" s="5">
        <v>9.312988738093006E-2</v>
      </c>
    </row>
    <row r="107" spans="1:8">
      <c r="A107">
        <v>475</v>
      </c>
      <c r="B107" t="s">
        <v>157</v>
      </c>
      <c r="C107" s="4">
        <v>3722471.01</v>
      </c>
      <c r="D107" s="4">
        <v>60129.16</v>
      </c>
      <c r="E107" s="4">
        <v>633605.24</v>
      </c>
      <c r="F107" s="4">
        <v>73537.990000000005</v>
      </c>
      <c r="G107" s="5">
        <v>1.3803514114336269E-2</v>
      </c>
      <c r="H107" s="5">
        <v>0.18636394968190767</v>
      </c>
    </row>
    <row r="108" spans="1:8">
      <c r="A108">
        <v>477</v>
      </c>
      <c r="B108" t="s">
        <v>158</v>
      </c>
      <c r="C108" s="4">
        <v>171567.22000000003</v>
      </c>
      <c r="D108" s="4">
        <v>2204</v>
      </c>
      <c r="E108" s="4">
        <v>4266</v>
      </c>
      <c r="F108" s="4">
        <v>831</v>
      </c>
      <c r="G108" s="5">
        <v>1.2534605235574937E-2</v>
      </c>
      <c r="H108" s="5">
        <v>3.7711166503717898E-2</v>
      </c>
    </row>
    <row r="109" spans="1:8">
      <c r="A109">
        <v>480</v>
      </c>
      <c r="B109" t="s">
        <v>159</v>
      </c>
      <c r="C109" s="4">
        <v>23090404.539999995</v>
      </c>
      <c r="D109" s="4">
        <v>633634.25</v>
      </c>
      <c r="E109" s="4">
        <v>5077906.1300000018</v>
      </c>
      <c r="F109" s="4">
        <v>3223417.1899999995</v>
      </c>
      <c r="G109" s="5">
        <v>2.2494577591933382E-2</v>
      </c>
      <c r="H109" s="5">
        <v>0.24735557881221959</v>
      </c>
    </row>
    <row r="110" spans="1:8">
      <c r="A110">
        <v>491</v>
      </c>
      <c r="B110" t="s">
        <v>160</v>
      </c>
      <c r="C110" s="4">
        <v>195465.90000000002</v>
      </c>
      <c r="D110" s="4">
        <v>450.63</v>
      </c>
      <c r="E110" s="4">
        <v>49909.939999999995</v>
      </c>
      <c r="F110" s="4">
        <v>9470.81</v>
      </c>
      <c r="G110" s="5">
        <v>1.8364888735582115E-3</v>
      </c>
      <c r="H110" s="5">
        <v>0.25764376292744662</v>
      </c>
    </row>
    <row r="111" spans="1:8">
      <c r="A111">
        <v>495</v>
      </c>
      <c r="B111" t="s">
        <v>161</v>
      </c>
      <c r="C111" s="4">
        <v>33881077.130000003</v>
      </c>
      <c r="D111" s="4">
        <v>578559.14</v>
      </c>
      <c r="E111" s="4">
        <v>5014351.9099999992</v>
      </c>
      <c r="F111" s="4">
        <v>9441981.4700000007</v>
      </c>
      <c r="G111" s="5">
        <v>1.4874733465595936E-2</v>
      </c>
      <c r="H111" s="5">
        <v>0.16507477104521437</v>
      </c>
    </row>
    <row r="112" spans="1:8">
      <c r="A112">
        <v>503</v>
      </c>
      <c r="B112" t="s">
        <v>162</v>
      </c>
      <c r="C112" s="4">
        <v>40883.5</v>
      </c>
      <c r="D112" s="4">
        <v>0</v>
      </c>
      <c r="E112" s="4">
        <v>4113.34</v>
      </c>
      <c r="F112" s="4">
        <v>201.35000000000002</v>
      </c>
      <c r="G112" s="5">
        <v>0</v>
      </c>
      <c r="H112" s="5">
        <v>0.10061124903689753</v>
      </c>
    </row>
    <row r="113" spans="1:8">
      <c r="A113">
        <v>508</v>
      </c>
      <c r="B113" t="s">
        <v>163</v>
      </c>
      <c r="C113" s="4">
        <v>327538.29999999993</v>
      </c>
      <c r="D113" s="4">
        <v>0</v>
      </c>
      <c r="E113" s="4">
        <v>17751.310000000001</v>
      </c>
      <c r="F113" s="4">
        <v>269.06</v>
      </c>
      <c r="G113" s="5">
        <v>0</v>
      </c>
      <c r="H113" s="5">
        <v>5.4196135230597478E-2</v>
      </c>
    </row>
    <row r="114" spans="1:8">
      <c r="A114">
        <v>509</v>
      </c>
      <c r="B114" t="s">
        <v>164</v>
      </c>
      <c r="C114" s="4">
        <v>243765.85</v>
      </c>
      <c r="D114" s="4">
        <v>4409.26</v>
      </c>
      <c r="E114" s="4">
        <v>17509.490000000002</v>
      </c>
      <c r="F114" s="4">
        <v>0</v>
      </c>
      <c r="G114" s="5">
        <v>1.6875913356384879E-2</v>
      </c>
      <c r="H114" s="5">
        <v>8.991722999755708E-2</v>
      </c>
    </row>
    <row r="115" spans="1:8">
      <c r="A115">
        <v>518</v>
      </c>
      <c r="B115" t="s">
        <v>165</v>
      </c>
      <c r="C115" s="4">
        <v>14518706.500000004</v>
      </c>
      <c r="D115" s="4">
        <v>289841.53999999998</v>
      </c>
      <c r="E115" s="4">
        <v>2204298.85</v>
      </c>
      <c r="F115" s="4">
        <v>2179707</v>
      </c>
      <c r="G115" s="5">
        <v>1.7331904997566715E-2</v>
      </c>
      <c r="H115" s="5">
        <v>0.17178805770334979</v>
      </c>
    </row>
    <row r="116" spans="1:8">
      <c r="A116">
        <v>524</v>
      </c>
      <c r="B116" t="s">
        <v>166</v>
      </c>
      <c r="C116" s="4">
        <v>10117616.850000001</v>
      </c>
      <c r="D116" s="4">
        <v>117094.71</v>
      </c>
      <c r="E116" s="4">
        <v>1498383.9100000001</v>
      </c>
      <c r="F116" s="4">
        <v>1752753.62</v>
      </c>
      <c r="G116" s="5">
        <v>1.0080466799143012E-2</v>
      </c>
      <c r="H116" s="5">
        <v>0.15966987522363035</v>
      </c>
    </row>
    <row r="117" spans="1:8">
      <c r="A117">
        <v>532</v>
      </c>
      <c r="B117" t="s">
        <v>167</v>
      </c>
      <c r="C117" s="4">
        <v>2041572.7900000003</v>
      </c>
      <c r="D117" s="4">
        <v>11434.43</v>
      </c>
      <c r="E117" s="4">
        <v>324718.75</v>
      </c>
      <c r="F117" s="4">
        <v>309940.66000000003</v>
      </c>
      <c r="G117" s="5">
        <v>4.8322152223051942E-3</v>
      </c>
      <c r="H117" s="5">
        <v>0.16465402636954227</v>
      </c>
    </row>
    <row r="118" spans="1:8">
      <c r="A118">
        <v>534</v>
      </c>
      <c r="B118" t="s">
        <v>168</v>
      </c>
      <c r="C118" s="4">
        <v>241403.33000000002</v>
      </c>
      <c r="D118" s="4">
        <v>9248.85</v>
      </c>
      <c r="E118" s="4">
        <v>11748.18</v>
      </c>
      <c r="F118" s="4">
        <v>0</v>
      </c>
      <c r="G118" s="5">
        <v>3.6534840341264405E-2</v>
      </c>
      <c r="H118" s="5">
        <v>8.6979040429972523E-2</v>
      </c>
    </row>
    <row r="119" spans="1:8">
      <c r="A119">
        <v>537</v>
      </c>
      <c r="B119" t="s">
        <v>169</v>
      </c>
      <c r="C119" s="4">
        <v>24356937.260000005</v>
      </c>
      <c r="D119" s="4">
        <v>374724.39000000007</v>
      </c>
      <c r="E119" s="4">
        <v>2354785.87</v>
      </c>
      <c r="F119" s="4">
        <v>3436445.1799999997</v>
      </c>
      <c r="G119" s="5">
        <v>1.4028461892042678E-2</v>
      </c>
      <c r="H119" s="5">
        <v>0.11206295072584999</v>
      </c>
    </row>
    <row r="120" spans="1:8">
      <c r="A120">
        <v>542</v>
      </c>
      <c r="B120" t="s">
        <v>170</v>
      </c>
      <c r="C120" s="4">
        <v>29268574.910000004</v>
      </c>
      <c r="D120" s="4">
        <v>817291.69</v>
      </c>
      <c r="E120" s="4">
        <v>4268287.8899999997</v>
      </c>
      <c r="F120" s="4">
        <v>3605380.19</v>
      </c>
      <c r="G120" s="5">
        <v>2.4369950608498774E-2</v>
      </c>
      <c r="H120" s="5">
        <v>0.17375562683314805</v>
      </c>
    </row>
    <row r="121" spans="1:8">
      <c r="A121">
        <v>547</v>
      </c>
      <c r="B121" t="s">
        <v>171</v>
      </c>
      <c r="C121" s="4">
        <v>288883.62</v>
      </c>
      <c r="D121" s="4">
        <v>9681</v>
      </c>
      <c r="E121" s="4">
        <v>8089</v>
      </c>
      <c r="F121" s="4">
        <v>171.88</v>
      </c>
      <c r="G121" s="5">
        <v>3.259896484733172E-2</v>
      </c>
      <c r="H121" s="5">
        <v>6.1512660357828527E-2</v>
      </c>
    </row>
    <row r="122" spans="1:8">
      <c r="A122">
        <v>548</v>
      </c>
      <c r="B122" t="s">
        <v>172</v>
      </c>
      <c r="C122" s="4">
        <v>524582.72</v>
      </c>
      <c r="D122" s="4">
        <v>0</v>
      </c>
      <c r="E122" s="4">
        <v>7654.32</v>
      </c>
      <c r="F122" s="4">
        <v>40</v>
      </c>
      <c r="G122" s="5">
        <v>0</v>
      </c>
      <c r="H122" s="5">
        <v>1.4591254549902063E-2</v>
      </c>
    </row>
    <row r="123" spans="1:8">
      <c r="A123">
        <v>549</v>
      </c>
      <c r="B123" t="s">
        <v>173</v>
      </c>
      <c r="C123" s="4">
        <v>1175758.3399999999</v>
      </c>
      <c r="D123" s="4">
        <v>0</v>
      </c>
      <c r="E123" s="4">
        <v>34710.119999999995</v>
      </c>
      <c r="F123" s="4">
        <v>16166</v>
      </c>
      <c r="G123" s="5">
        <v>0</v>
      </c>
      <c r="H123" s="5">
        <v>2.9521474625474484E-2</v>
      </c>
    </row>
    <row r="124" spans="1:8">
      <c r="A124">
        <v>550</v>
      </c>
      <c r="B124" t="s">
        <v>174</v>
      </c>
      <c r="C124" s="4">
        <v>65159.45</v>
      </c>
      <c r="D124" s="4">
        <v>1926.55</v>
      </c>
      <c r="E124" s="4">
        <v>2277.81</v>
      </c>
      <c r="F124" s="4">
        <v>32.659999999999997</v>
      </c>
      <c r="G124" s="5">
        <v>2.8568034940921385E-2</v>
      </c>
      <c r="H124" s="5">
        <v>6.4524178764553713E-2</v>
      </c>
    </row>
    <row r="125" spans="1:8">
      <c r="A125">
        <v>551</v>
      </c>
      <c r="B125" t="s">
        <v>175</v>
      </c>
      <c r="C125" s="4">
        <v>22511230.329999998</v>
      </c>
      <c r="D125" s="4">
        <v>353560.05</v>
      </c>
      <c r="E125" s="4">
        <v>4815284.87</v>
      </c>
      <c r="F125" s="4">
        <v>1805308.27</v>
      </c>
      <c r="G125" s="5">
        <v>1.2938351173295597E-2</v>
      </c>
      <c r="H125" s="5">
        <v>0.22961183570280674</v>
      </c>
    </row>
    <row r="126" spans="1:8">
      <c r="A126">
        <v>561</v>
      </c>
      <c r="B126" t="s">
        <v>176</v>
      </c>
      <c r="C126" s="4">
        <v>13560088.85</v>
      </c>
      <c r="D126" s="4">
        <v>338521.98000000004</v>
      </c>
      <c r="E126" s="4">
        <v>2170019.4</v>
      </c>
      <c r="F126" s="4">
        <v>3472716.6100000003</v>
      </c>
      <c r="G126" s="5">
        <v>2.1520638931394515E-2</v>
      </c>
      <c r="H126" s="5">
        <v>0.18499446484084062</v>
      </c>
    </row>
    <row r="127" spans="1:8">
      <c r="A127">
        <v>570</v>
      </c>
      <c r="B127" t="s">
        <v>177</v>
      </c>
      <c r="C127" s="4">
        <v>6487467.3100000005</v>
      </c>
      <c r="D127" s="4">
        <v>139009.84000000003</v>
      </c>
      <c r="E127" s="4">
        <v>1057916.6599999999</v>
      </c>
      <c r="F127" s="4">
        <v>874598.19</v>
      </c>
      <c r="G127" s="5">
        <v>1.8423163162099493E-2</v>
      </c>
      <c r="H127" s="5">
        <v>0.18449827071267352</v>
      </c>
    </row>
    <row r="128" spans="1:8">
      <c r="A128">
        <v>587</v>
      </c>
      <c r="B128" t="s">
        <v>178</v>
      </c>
      <c r="C128" s="4">
        <v>42793580.490000002</v>
      </c>
      <c r="D128" s="4">
        <v>781646.99999999988</v>
      </c>
      <c r="E128" s="4">
        <v>7596907.950000002</v>
      </c>
      <c r="F128" s="4">
        <v>6196423.0899999999</v>
      </c>
      <c r="G128" s="5">
        <v>1.5511796456005931E-2</v>
      </c>
      <c r="H128" s="5">
        <v>0.19578999593076588</v>
      </c>
    </row>
    <row r="129" spans="1:8">
      <c r="A129">
        <v>601</v>
      </c>
      <c r="B129" t="s">
        <v>179</v>
      </c>
      <c r="C129" s="4">
        <v>1527170.63</v>
      </c>
      <c r="D129" s="4">
        <v>0</v>
      </c>
      <c r="E129" s="4">
        <v>392738.05000000005</v>
      </c>
      <c r="F129" s="4">
        <v>263445.84000000003</v>
      </c>
      <c r="G129" s="5">
        <v>0</v>
      </c>
      <c r="H129" s="5">
        <v>0.25716710515838043</v>
      </c>
    </row>
    <row r="130" spans="1:8">
      <c r="A130">
        <v>603</v>
      </c>
      <c r="B130" t="s">
        <v>180</v>
      </c>
      <c r="C130" s="4">
        <v>3410723.3899999992</v>
      </c>
      <c r="D130" s="4">
        <v>115562.22000000003</v>
      </c>
      <c r="E130" s="4">
        <v>494325.55999999994</v>
      </c>
      <c r="F130" s="4">
        <v>861614.28999999992</v>
      </c>
      <c r="G130" s="5">
        <v>2.959302725257773E-2</v>
      </c>
      <c r="H130" s="5">
        <v>0.17881478802653655</v>
      </c>
    </row>
    <row r="131" spans="1:8">
      <c r="A131">
        <v>616</v>
      </c>
      <c r="B131" t="s">
        <v>181</v>
      </c>
      <c r="C131" s="4">
        <v>225314</v>
      </c>
      <c r="D131" s="4">
        <v>0</v>
      </c>
      <c r="E131" s="4">
        <v>12000</v>
      </c>
      <c r="F131" s="4">
        <v>150</v>
      </c>
      <c r="G131" s="5">
        <v>0</v>
      </c>
      <c r="H131" s="5">
        <v>5.3259007429631536E-2</v>
      </c>
    </row>
    <row r="132" spans="1:8">
      <c r="A132">
        <v>617</v>
      </c>
      <c r="B132" t="s">
        <v>182</v>
      </c>
      <c r="C132" s="4">
        <v>24159229.760000002</v>
      </c>
      <c r="D132" s="4">
        <v>357088.99</v>
      </c>
      <c r="E132" s="4">
        <v>4403689.6900000004</v>
      </c>
      <c r="F132" s="4">
        <v>1783076.1099999999</v>
      </c>
      <c r="G132" s="5">
        <v>1.2501837937998314E-2</v>
      </c>
      <c r="H132" s="5">
        <v>0.19705838005987822</v>
      </c>
    </row>
    <row r="133" spans="1:8">
      <c r="A133">
        <v>626</v>
      </c>
      <c r="B133" t="s">
        <v>183</v>
      </c>
      <c r="C133" s="4">
        <v>2061633.6199999996</v>
      </c>
      <c r="D133" s="4">
        <v>69909.429999999993</v>
      </c>
      <c r="E133" s="4">
        <v>241966.25</v>
      </c>
      <c r="F133" s="4">
        <v>338612.1</v>
      </c>
      <c r="G133" s="5">
        <v>3.0347904994455485E-2</v>
      </c>
      <c r="H133" s="5">
        <v>0.15127599636253508</v>
      </c>
    </row>
    <row r="134" spans="1:8">
      <c r="A134">
        <v>628</v>
      </c>
      <c r="B134" t="s">
        <v>184</v>
      </c>
      <c r="C134" s="4">
        <v>2920929.6799999997</v>
      </c>
      <c r="D134" s="4">
        <v>71736.639999999999</v>
      </c>
      <c r="E134" s="4">
        <v>737051.58999999985</v>
      </c>
      <c r="F134" s="4">
        <v>487718.40000000002</v>
      </c>
      <c r="G134" s="5">
        <v>1.9610991611228236E-2</v>
      </c>
      <c r="H134" s="5">
        <v>0.27689411201436387</v>
      </c>
    </row>
    <row r="135" spans="1:8">
      <c r="A135">
        <v>633</v>
      </c>
      <c r="B135" t="s">
        <v>185</v>
      </c>
      <c r="C135" s="4">
        <v>2220045.77</v>
      </c>
      <c r="D135" s="4">
        <v>68884.990000000005</v>
      </c>
      <c r="E135" s="4">
        <v>725939.14</v>
      </c>
      <c r="F135" s="4">
        <v>391316.81</v>
      </c>
      <c r="G135" s="5">
        <v>2.3382668989977956E-2</v>
      </c>
      <c r="H135" s="5">
        <v>0.35802150601606741</v>
      </c>
    </row>
    <row r="136" spans="1:8">
      <c r="A136">
        <v>635</v>
      </c>
      <c r="B136" t="s">
        <v>186</v>
      </c>
      <c r="C136" s="4">
        <v>25133461.969999995</v>
      </c>
      <c r="D136" s="4">
        <v>334396.33999999997</v>
      </c>
      <c r="E136" s="4">
        <v>3154887.9500000007</v>
      </c>
      <c r="F136" s="4">
        <v>1548805.3199999998</v>
      </c>
      <c r="G136" s="5">
        <v>1.1820991360248277E-2</v>
      </c>
      <c r="H136" s="5">
        <v>0.13883022936374256</v>
      </c>
    </row>
    <row r="137" spans="1:8">
      <c r="A137">
        <v>646</v>
      </c>
      <c r="B137" t="s">
        <v>187</v>
      </c>
      <c r="C137" s="4">
        <v>39285287.570000008</v>
      </c>
      <c r="D137" s="4">
        <v>482322.51999999996</v>
      </c>
      <c r="E137" s="4">
        <v>5468832.1100000013</v>
      </c>
      <c r="F137" s="4">
        <v>4296759.51</v>
      </c>
      <c r="G137" s="5">
        <v>1.0777164726927769E-2</v>
      </c>
      <c r="H137" s="5">
        <v>0.15148558145071508</v>
      </c>
    </row>
    <row r="138" spans="1:8">
      <c r="A138">
        <v>662</v>
      </c>
      <c r="B138" t="s">
        <v>188</v>
      </c>
      <c r="C138" s="4">
        <v>1928365.8699999999</v>
      </c>
      <c r="D138" s="4">
        <v>47981</v>
      </c>
      <c r="E138" s="4">
        <v>407086.92</v>
      </c>
      <c r="F138" s="4">
        <v>139679.87</v>
      </c>
      <c r="G138" s="5">
        <v>2.0544624239653329E-2</v>
      </c>
      <c r="H138" s="5">
        <v>0.23598629652162431</v>
      </c>
    </row>
    <row r="139" spans="1:8">
      <c r="A139">
        <v>664</v>
      </c>
      <c r="B139" t="s">
        <v>189</v>
      </c>
      <c r="C139" s="4">
        <v>6693072.6599999992</v>
      </c>
      <c r="D139" s="4">
        <v>2590.11</v>
      </c>
      <c r="E139" s="4">
        <v>728075.38</v>
      </c>
      <c r="F139" s="4">
        <v>1190216.8799999999</v>
      </c>
      <c r="G139" s="5">
        <v>3.4901742776714643E-4</v>
      </c>
      <c r="H139" s="5">
        <v>0.10916742236591827</v>
      </c>
    </row>
    <row r="140" spans="1:8">
      <c r="A140">
        <v>681</v>
      </c>
      <c r="B140" t="s">
        <v>190</v>
      </c>
      <c r="C140" s="4">
        <v>9017578.2599999998</v>
      </c>
      <c r="D140" s="4">
        <v>0</v>
      </c>
      <c r="E140" s="4">
        <v>1011410.1</v>
      </c>
      <c r="F140" s="4">
        <v>1041504.8199999998</v>
      </c>
      <c r="G140" s="5">
        <v>0</v>
      </c>
      <c r="H140" s="5">
        <v>0.11215983613764612</v>
      </c>
    </row>
    <row r="141" spans="1:8">
      <c r="A141">
        <v>685</v>
      </c>
      <c r="B141" t="s">
        <v>191</v>
      </c>
      <c r="C141" s="4">
        <v>4119161.8800000004</v>
      </c>
      <c r="D141" s="4">
        <v>5755.55</v>
      </c>
      <c r="E141" s="4">
        <v>903722.22</v>
      </c>
      <c r="F141" s="4">
        <v>335504.06000000006</v>
      </c>
      <c r="G141" s="5">
        <v>1.1458655794984399E-3</v>
      </c>
      <c r="H141" s="5">
        <v>0.22079194663745527</v>
      </c>
    </row>
    <row r="142" spans="1:8">
      <c r="A142">
        <v>696</v>
      </c>
      <c r="B142" t="s">
        <v>192</v>
      </c>
      <c r="C142" s="4">
        <v>10253344.049999999</v>
      </c>
      <c r="D142" s="4">
        <v>300362.86000000004</v>
      </c>
      <c r="E142" s="4">
        <v>1643283.93</v>
      </c>
      <c r="F142" s="4">
        <v>1740246.2899999998</v>
      </c>
      <c r="G142" s="5">
        <v>2.5247730743951539E-2</v>
      </c>
      <c r="H142" s="5">
        <v>0.18956223262594998</v>
      </c>
    </row>
    <row r="143" spans="1:8">
      <c r="A143">
        <v>703</v>
      </c>
      <c r="B143" t="s">
        <v>193</v>
      </c>
      <c r="C143" s="4">
        <v>10874239.790000001</v>
      </c>
      <c r="D143" s="4">
        <v>137539.69</v>
      </c>
      <c r="E143" s="4">
        <v>1921115.8099999998</v>
      </c>
      <c r="F143" s="4">
        <v>4583504.1899999995</v>
      </c>
      <c r="G143" s="5">
        <v>1.0749188557135527E-2</v>
      </c>
      <c r="H143" s="5">
        <v>0.18931488911005517</v>
      </c>
    </row>
    <row r="144" spans="1:8">
      <c r="A144">
        <v>707</v>
      </c>
      <c r="B144" t="s">
        <v>194</v>
      </c>
      <c r="C144" s="4">
        <v>13240118.360000003</v>
      </c>
      <c r="D144" s="4">
        <v>0</v>
      </c>
      <c r="E144" s="4">
        <v>3528911.2800000003</v>
      </c>
      <c r="F144" s="4">
        <v>1610559.56</v>
      </c>
      <c r="G144" s="5">
        <v>0</v>
      </c>
      <c r="H144" s="5">
        <v>0.2665317019114623</v>
      </c>
    </row>
    <row r="145" spans="1:8">
      <c r="A145">
        <v>713</v>
      </c>
      <c r="B145" t="s">
        <v>195</v>
      </c>
      <c r="C145" s="4">
        <v>3595945.8699999996</v>
      </c>
      <c r="D145" s="4">
        <v>46491</v>
      </c>
      <c r="E145" s="4">
        <v>501123.85</v>
      </c>
      <c r="F145" s="4">
        <v>230957.76</v>
      </c>
      <c r="G145" s="5">
        <v>1.1347378291624483E-2</v>
      </c>
      <c r="H145" s="5">
        <v>0.15228673339290283</v>
      </c>
    </row>
    <row r="146" spans="1:8">
      <c r="A146">
        <v>718</v>
      </c>
      <c r="B146" t="s">
        <v>196</v>
      </c>
      <c r="C146" s="4">
        <v>6113270.5399999991</v>
      </c>
      <c r="D146" s="4">
        <v>125068.41</v>
      </c>
      <c r="E146" s="4">
        <v>1331177.0200000003</v>
      </c>
      <c r="F146" s="4">
        <v>541117.90999999992</v>
      </c>
      <c r="G146" s="5">
        <v>1.6800227148084042E-2</v>
      </c>
      <c r="H146" s="5">
        <v>0.23821053239368012</v>
      </c>
    </row>
    <row r="147" spans="1:8">
      <c r="A147">
        <v>722</v>
      </c>
      <c r="B147" t="s">
        <v>197</v>
      </c>
      <c r="C147" s="4">
        <v>3677610.5899999994</v>
      </c>
      <c r="D147" s="4">
        <v>0</v>
      </c>
      <c r="E147" s="4">
        <v>919210.2</v>
      </c>
      <c r="F147" s="4">
        <v>651885.39999999991</v>
      </c>
      <c r="G147" s="5">
        <v>0</v>
      </c>
      <c r="H147" s="5">
        <v>0.24994767050635452</v>
      </c>
    </row>
    <row r="148" spans="1:8">
      <c r="A148">
        <v>726</v>
      </c>
      <c r="B148" t="s">
        <v>198</v>
      </c>
      <c r="C148" s="4">
        <v>4054685.5900000008</v>
      </c>
      <c r="D148" s="4">
        <v>26496.36</v>
      </c>
      <c r="E148" s="4">
        <v>981161.04999999993</v>
      </c>
      <c r="F148" s="4">
        <v>701697.52</v>
      </c>
      <c r="G148" s="5">
        <v>5.2615502206794758E-3</v>
      </c>
      <c r="H148" s="5">
        <v>0.24851678080420528</v>
      </c>
    </row>
    <row r="149" spans="1:8">
      <c r="A149">
        <v>743</v>
      </c>
      <c r="B149" t="s">
        <v>199</v>
      </c>
      <c r="C149" s="4">
        <v>29818712.370000005</v>
      </c>
      <c r="D149" s="4">
        <v>396282.27</v>
      </c>
      <c r="E149" s="4">
        <v>3992386.1699999995</v>
      </c>
      <c r="F149" s="4">
        <v>1762846.9400000002</v>
      </c>
      <c r="G149" s="5">
        <v>1.1720478988021664E-2</v>
      </c>
      <c r="H149" s="5">
        <v>0.14717833505162847</v>
      </c>
    </row>
    <row r="150" spans="1:8">
      <c r="A150">
        <v>753</v>
      </c>
      <c r="B150" t="s">
        <v>200</v>
      </c>
      <c r="C150" s="4">
        <v>8535742.7699999977</v>
      </c>
      <c r="D150" s="4">
        <v>155610.22</v>
      </c>
      <c r="E150" s="4">
        <v>1693999.3699999996</v>
      </c>
      <c r="F150" s="4">
        <v>2457291.0300000003</v>
      </c>
      <c r="G150" s="5">
        <v>1.5211548626581516E-2</v>
      </c>
      <c r="H150" s="5">
        <v>0.21668994015385495</v>
      </c>
    </row>
    <row r="151" spans="1:8">
      <c r="A151">
        <v>765</v>
      </c>
      <c r="B151" t="s">
        <v>201</v>
      </c>
      <c r="C151" s="4">
        <v>24215583.100000001</v>
      </c>
      <c r="D151" s="4">
        <v>341211.70999999996</v>
      </c>
      <c r="E151" s="4">
        <v>2828570.11</v>
      </c>
      <c r="F151" s="4">
        <v>2716310.88</v>
      </c>
      <c r="G151" s="5">
        <v>1.2616838373546544E-2</v>
      </c>
      <c r="H151" s="5">
        <v>0.13089843044085112</v>
      </c>
    </row>
    <row r="152" spans="1:8">
      <c r="A152">
        <v>774</v>
      </c>
      <c r="B152" t="s">
        <v>202</v>
      </c>
      <c r="C152" s="4">
        <v>9198553.2499999981</v>
      </c>
      <c r="D152" s="4">
        <v>125068.45</v>
      </c>
      <c r="E152" s="4">
        <v>2072788.9399999995</v>
      </c>
      <c r="F152" s="4">
        <v>506428.78</v>
      </c>
      <c r="G152" s="5">
        <v>1.1096145240889012E-2</v>
      </c>
      <c r="H152" s="5">
        <v>0.23893511623689304</v>
      </c>
    </row>
    <row r="153" spans="1:8">
      <c r="A153">
        <v>780</v>
      </c>
      <c r="B153" t="s">
        <v>203</v>
      </c>
      <c r="C153" s="4">
        <v>4232219.13</v>
      </c>
      <c r="D153" s="4">
        <v>66262.64</v>
      </c>
      <c r="E153" s="4">
        <v>980642.00000000012</v>
      </c>
      <c r="F153" s="4">
        <v>453581.14999999997</v>
      </c>
      <c r="G153" s="5">
        <v>1.2711376410673729E-2</v>
      </c>
      <c r="H153" s="5">
        <v>0.2473654146542266</v>
      </c>
    </row>
    <row r="154" spans="1:8">
      <c r="A154">
        <v>789</v>
      </c>
      <c r="B154" t="s">
        <v>204</v>
      </c>
      <c r="C154" s="4">
        <v>10159629.210000001</v>
      </c>
      <c r="D154" s="4">
        <v>183319.25</v>
      </c>
      <c r="E154" s="4">
        <v>1628459.53</v>
      </c>
      <c r="F154" s="4">
        <v>1305687.98</v>
      </c>
      <c r="G154" s="5">
        <v>1.5551227518159997E-2</v>
      </c>
      <c r="H154" s="5">
        <v>0.17833119128173378</v>
      </c>
    </row>
    <row r="155" spans="1:8">
      <c r="A155">
        <v>795</v>
      </c>
      <c r="B155" t="s">
        <v>205</v>
      </c>
      <c r="C155" s="4">
        <v>3884993.5699999994</v>
      </c>
      <c r="D155" s="4">
        <v>0</v>
      </c>
      <c r="E155" s="4">
        <v>1150078.8999999999</v>
      </c>
      <c r="F155" s="4">
        <v>601349.29</v>
      </c>
      <c r="G155" s="5">
        <v>0</v>
      </c>
      <c r="H155" s="5">
        <v>0.29603109484683138</v>
      </c>
    </row>
    <row r="156" spans="1:8">
      <c r="A156">
        <v>798</v>
      </c>
      <c r="B156" t="s">
        <v>206</v>
      </c>
      <c r="C156" s="4">
        <v>13109945.129999997</v>
      </c>
      <c r="D156" s="4">
        <v>69874.23</v>
      </c>
      <c r="E156" s="4">
        <v>1784850.1899999997</v>
      </c>
      <c r="F156" s="4">
        <v>3392689.65</v>
      </c>
      <c r="G156" s="5">
        <v>4.6911843028937987E-3</v>
      </c>
      <c r="H156" s="5">
        <v>0.14147461347917939</v>
      </c>
    </row>
    <row r="157" spans="1:8">
      <c r="A157">
        <v>826</v>
      </c>
      <c r="B157" t="s">
        <v>207</v>
      </c>
      <c r="C157" s="4">
        <v>23888165.119999997</v>
      </c>
      <c r="D157" s="4">
        <v>531096.81999999995</v>
      </c>
      <c r="E157" s="4">
        <v>4391307.1999999993</v>
      </c>
      <c r="F157" s="4">
        <v>4054164.7399999998</v>
      </c>
      <c r="G157" s="5">
        <v>1.8780294553954392E-2</v>
      </c>
      <c r="H157" s="5">
        <v>0.20606036484061277</v>
      </c>
    </row>
    <row r="158" spans="1:8">
      <c r="A158">
        <v>839</v>
      </c>
      <c r="B158" t="s">
        <v>208</v>
      </c>
      <c r="C158" s="4">
        <v>30986417.120000005</v>
      </c>
      <c r="D158" s="4">
        <v>672200.1100000001</v>
      </c>
      <c r="E158" s="4">
        <v>4820612.82</v>
      </c>
      <c r="F158" s="4">
        <v>5746358.3099999996</v>
      </c>
      <c r="G158" s="5">
        <v>1.8772853015912552E-2</v>
      </c>
      <c r="H158" s="5">
        <v>0.17726518392649843</v>
      </c>
    </row>
    <row r="159" spans="1:8">
      <c r="A159">
        <v>847</v>
      </c>
      <c r="B159" t="s">
        <v>209</v>
      </c>
      <c r="C159" s="4">
        <v>26135197.510000005</v>
      </c>
      <c r="D159" s="4">
        <v>341735.29000000004</v>
      </c>
      <c r="E159" s="4">
        <v>3420077.87</v>
      </c>
      <c r="F159" s="4">
        <v>4926531.34</v>
      </c>
      <c r="G159" s="5">
        <v>1.1562581826973997E-2</v>
      </c>
      <c r="H159" s="5">
        <v>0.14393666466689731</v>
      </c>
    </row>
    <row r="160" spans="1:8">
      <c r="A160">
        <v>854</v>
      </c>
      <c r="B160" t="s">
        <v>210</v>
      </c>
      <c r="C160" s="4">
        <v>12068961.450000001</v>
      </c>
      <c r="D160" s="4">
        <v>132902.99</v>
      </c>
      <c r="E160" s="4">
        <v>1074428.54</v>
      </c>
      <c r="F160" s="4">
        <v>1268684.9600000004</v>
      </c>
      <c r="G160" s="5">
        <v>1.0111774062940969E-2</v>
      </c>
      <c r="H160" s="5">
        <v>0.10003607476930004</v>
      </c>
    </row>
    <row r="161" spans="1:8">
      <c r="A161">
        <v>860</v>
      </c>
      <c r="B161" t="s">
        <v>211</v>
      </c>
      <c r="C161" s="4">
        <v>37181218.030000016</v>
      </c>
      <c r="D161" s="4">
        <v>366070.45</v>
      </c>
      <c r="E161" s="4">
        <v>4317229.1499999994</v>
      </c>
      <c r="F161" s="4">
        <v>5420862.4900000002</v>
      </c>
      <c r="G161" s="5">
        <v>8.8213047686378481E-3</v>
      </c>
      <c r="H161" s="5">
        <v>0.12595874605886326</v>
      </c>
    </row>
    <row r="162" spans="1:8">
      <c r="A162">
        <v>874</v>
      </c>
      <c r="B162" t="s">
        <v>212</v>
      </c>
      <c r="C162" s="4">
        <v>11537834.179999998</v>
      </c>
      <c r="D162" s="4">
        <v>28743.019999999997</v>
      </c>
      <c r="E162" s="4">
        <v>3177997.6400000006</v>
      </c>
      <c r="F162" s="4">
        <v>1826295.3900000001</v>
      </c>
      <c r="G162" s="5">
        <v>1.9532038930300849E-3</v>
      </c>
      <c r="H162" s="5">
        <v>0.27793263536051283</v>
      </c>
    </row>
    <row r="163" spans="1:8">
      <c r="A163">
        <v>888</v>
      </c>
      <c r="B163" t="s">
        <v>213</v>
      </c>
      <c r="C163" s="4">
        <v>37204323.009999998</v>
      </c>
      <c r="D163" s="4">
        <v>346254.72000000003</v>
      </c>
      <c r="E163" s="4">
        <v>5246796.25</v>
      </c>
      <c r="F163" s="4">
        <v>8841293.1099999994</v>
      </c>
      <c r="G163" s="5">
        <v>8.1565510176374104E-3</v>
      </c>
      <c r="H163" s="5">
        <v>0.15033336229493185</v>
      </c>
    </row>
    <row r="164" spans="1:8">
      <c r="A164">
        <v>898</v>
      </c>
      <c r="B164" t="s">
        <v>214</v>
      </c>
      <c r="C164" s="4">
        <v>8241553.3799999999</v>
      </c>
      <c r="D164" s="4">
        <v>270712.37</v>
      </c>
      <c r="E164" s="4">
        <v>1334400.18</v>
      </c>
      <c r="F164" s="4">
        <v>566642.87</v>
      </c>
      <c r="G164" s="5">
        <v>2.8270017007058248E-2</v>
      </c>
      <c r="H164" s="5">
        <v>0.19475849709293513</v>
      </c>
    </row>
    <row r="165" spans="1:8">
      <c r="A165">
        <v>905</v>
      </c>
      <c r="B165" t="s">
        <v>215</v>
      </c>
      <c r="C165" s="4">
        <v>9130951.5500000007</v>
      </c>
      <c r="D165" s="4">
        <v>203257.15000000002</v>
      </c>
      <c r="E165" s="4">
        <v>1377345.9799999997</v>
      </c>
      <c r="F165" s="4">
        <v>1342906.1800000002</v>
      </c>
      <c r="G165" s="5">
        <v>1.9342538543443772E-2</v>
      </c>
      <c r="H165" s="5">
        <v>0.17310387875182623</v>
      </c>
    </row>
    <row r="166" spans="1:8">
      <c r="A166">
        <v>913</v>
      </c>
      <c r="B166" t="s">
        <v>216</v>
      </c>
      <c r="C166" s="4">
        <v>39505921.009999998</v>
      </c>
      <c r="D166" s="4">
        <v>1018002.4299999999</v>
      </c>
      <c r="E166" s="4">
        <v>5986212.379999999</v>
      </c>
      <c r="F166" s="4">
        <v>1871237.5400000003</v>
      </c>
      <c r="G166" s="5">
        <v>2.2377548691171634E-2</v>
      </c>
      <c r="H166" s="5">
        <v>0.1772953175354916</v>
      </c>
    </row>
    <row r="167" spans="1:8">
      <c r="A167">
        <v>922</v>
      </c>
      <c r="B167" t="s">
        <v>217</v>
      </c>
      <c r="C167" s="4">
        <v>24643562.140000004</v>
      </c>
      <c r="D167" s="4">
        <v>398988.09</v>
      </c>
      <c r="E167" s="4">
        <v>4157166.49</v>
      </c>
      <c r="F167" s="4">
        <v>4825979.0200000005</v>
      </c>
      <c r="G167" s="5">
        <v>1.385340263872345E-2</v>
      </c>
      <c r="H167" s="5">
        <v>0.18488214301635855</v>
      </c>
    </row>
    <row r="168" spans="1:8">
      <c r="A168">
        <v>932</v>
      </c>
      <c r="B168" t="s">
        <v>218</v>
      </c>
      <c r="C168" s="4">
        <v>9480316.8399999999</v>
      </c>
      <c r="D168" s="4">
        <v>148015.03</v>
      </c>
      <c r="E168" s="4">
        <v>1232679.0099999998</v>
      </c>
      <c r="F168" s="4">
        <v>257349.64</v>
      </c>
      <c r="G168" s="5">
        <v>1.3816399452819726E-2</v>
      </c>
      <c r="H168" s="5">
        <v>0.14563796372020829</v>
      </c>
    </row>
    <row r="169" spans="1:8">
      <c r="A169">
        <v>936</v>
      </c>
      <c r="B169" t="s">
        <v>219</v>
      </c>
      <c r="C169" s="4">
        <v>12129422.069999997</v>
      </c>
      <c r="D169" s="4">
        <v>78665.61</v>
      </c>
      <c r="E169" s="4">
        <v>1958904.2200000002</v>
      </c>
      <c r="F169" s="4">
        <v>2766109.53</v>
      </c>
      <c r="G169" s="5">
        <v>5.583744185129887E-3</v>
      </c>
      <c r="H169" s="5">
        <v>0.16798573074965978</v>
      </c>
    </row>
    <row r="170" spans="1:8">
      <c r="A170">
        <v>951</v>
      </c>
      <c r="B170" t="s">
        <v>220</v>
      </c>
      <c r="C170" s="4">
        <v>10597235.879999999</v>
      </c>
      <c r="D170" s="4">
        <v>110805.64</v>
      </c>
      <c r="E170" s="4">
        <v>1471579.9100000001</v>
      </c>
      <c r="F170" s="4">
        <v>1232676.42</v>
      </c>
      <c r="G170" s="5">
        <v>9.1811526439745262E-3</v>
      </c>
      <c r="H170" s="5">
        <v>0.14932059339987064</v>
      </c>
    </row>
    <row r="171" spans="1:8">
      <c r="A171">
        <v>957</v>
      </c>
      <c r="B171" t="s">
        <v>221</v>
      </c>
      <c r="C171" s="4">
        <v>5733448.0899999999</v>
      </c>
      <c r="D171" s="4">
        <v>202211.03</v>
      </c>
      <c r="E171" s="4">
        <v>990490.8899999999</v>
      </c>
      <c r="F171" s="4">
        <v>1086185.77</v>
      </c>
      <c r="G171" s="5">
        <v>3.0073299386188065E-2</v>
      </c>
      <c r="H171" s="5">
        <v>0.20802524088083266</v>
      </c>
    </row>
    <row r="172" spans="1:8">
      <c r="A172">
        <v>969</v>
      </c>
      <c r="B172" t="s">
        <v>222</v>
      </c>
      <c r="C172" s="4">
        <v>17593249.370000001</v>
      </c>
      <c r="D172" s="4">
        <v>351050.33999999997</v>
      </c>
      <c r="E172" s="4">
        <v>1386366.03</v>
      </c>
      <c r="F172" s="4">
        <v>2443396.83</v>
      </c>
      <c r="G172" s="5">
        <v>1.8496177746573302E-2</v>
      </c>
      <c r="H172" s="5">
        <v>9.8754717418070681E-2</v>
      </c>
    </row>
    <row r="173" spans="1:8">
      <c r="A173">
        <v>976</v>
      </c>
      <c r="B173" t="s">
        <v>223</v>
      </c>
      <c r="C173" s="4">
        <v>8403704.9800000004</v>
      </c>
      <c r="D173" s="4">
        <v>124802.63000000002</v>
      </c>
      <c r="E173" s="4">
        <v>1304756.26</v>
      </c>
      <c r="F173" s="4">
        <v>1833971.77</v>
      </c>
      <c r="G173" s="5">
        <v>1.2855037159318156E-2</v>
      </c>
      <c r="H173" s="5">
        <v>0.17011055164385364</v>
      </c>
    </row>
    <row r="174" spans="1:8">
      <c r="A174">
        <v>984</v>
      </c>
      <c r="B174" t="s">
        <v>224</v>
      </c>
      <c r="C174" s="4">
        <v>26977209.289999995</v>
      </c>
      <c r="D174" s="4">
        <v>708279</v>
      </c>
      <c r="E174" s="4">
        <v>4085545.6299999994</v>
      </c>
      <c r="F174" s="4">
        <v>9850393.5800000001</v>
      </c>
      <c r="G174" s="5">
        <v>2.2801551305546602E-2</v>
      </c>
      <c r="H174" s="5">
        <v>0.1776990562095313</v>
      </c>
    </row>
    <row r="175" spans="1:8">
      <c r="A175">
        <v>994</v>
      </c>
      <c r="B175" t="s">
        <v>225</v>
      </c>
      <c r="C175" s="4">
        <v>1194266.2500000002</v>
      </c>
      <c r="D175" s="4">
        <v>0</v>
      </c>
      <c r="E175" s="4">
        <v>154717.54</v>
      </c>
      <c r="F175" s="4">
        <v>197423.44</v>
      </c>
      <c r="G175" s="5">
        <v>0</v>
      </c>
      <c r="H175" s="5">
        <v>0.12955029081664157</v>
      </c>
    </row>
    <row r="176" spans="1:8">
      <c r="A176">
        <v>1009</v>
      </c>
      <c r="B176" t="s">
        <v>226</v>
      </c>
      <c r="C176" s="4">
        <v>3780937.34</v>
      </c>
      <c r="D176" s="4">
        <v>0</v>
      </c>
      <c r="E176" s="4">
        <v>407540.64</v>
      </c>
      <c r="F176" s="4">
        <v>484006.16000000003</v>
      </c>
      <c r="G176" s="5">
        <v>0</v>
      </c>
      <c r="H176" s="5">
        <v>0.10778825549116347</v>
      </c>
    </row>
    <row r="177" spans="1:8">
      <c r="A177">
        <v>1011</v>
      </c>
      <c r="B177" t="s">
        <v>227</v>
      </c>
      <c r="C177" s="4">
        <v>5315160.42</v>
      </c>
      <c r="D177" s="4">
        <v>0</v>
      </c>
      <c r="E177" s="4">
        <v>745461.77</v>
      </c>
      <c r="F177" s="4">
        <v>1769129.37</v>
      </c>
      <c r="G177" s="5">
        <v>0</v>
      </c>
      <c r="H177" s="5">
        <v>0.14025197945013296</v>
      </c>
    </row>
    <row r="178" spans="1:8">
      <c r="A178">
        <v>1013</v>
      </c>
      <c r="B178" t="s">
        <v>228</v>
      </c>
      <c r="C178" s="4">
        <v>3944998.49</v>
      </c>
      <c r="D178" s="4">
        <v>0</v>
      </c>
      <c r="E178" s="4">
        <v>805025.37</v>
      </c>
      <c r="F178" s="4">
        <v>2016577.8</v>
      </c>
      <c r="G178" s="5">
        <v>0</v>
      </c>
      <c r="H178" s="5">
        <v>0.20406227582611824</v>
      </c>
    </row>
    <row r="179" spans="1:8">
      <c r="A179">
        <v>1015</v>
      </c>
      <c r="B179" t="s">
        <v>229</v>
      </c>
      <c r="C179" s="4">
        <v>1830340.94</v>
      </c>
      <c r="D179" s="4">
        <v>0</v>
      </c>
      <c r="E179" s="4">
        <v>421396.09</v>
      </c>
      <c r="F179" s="4">
        <v>609552.29000000015</v>
      </c>
      <c r="G179" s="5">
        <v>0</v>
      </c>
      <c r="H179" s="5">
        <v>0.2302281945351668</v>
      </c>
    </row>
    <row r="180" spans="1:8">
      <c r="A180">
        <v>1017</v>
      </c>
      <c r="B180" t="s">
        <v>230</v>
      </c>
      <c r="C180" s="4">
        <v>3567148.8</v>
      </c>
      <c r="D180" s="4">
        <v>85376.31</v>
      </c>
      <c r="E180" s="4">
        <v>606987.46000000008</v>
      </c>
      <c r="F180" s="4">
        <v>856067.86</v>
      </c>
      <c r="G180" s="5">
        <v>2.0453647097759094E-2</v>
      </c>
      <c r="H180" s="5">
        <v>0.19409444596199632</v>
      </c>
    </row>
    <row r="181" spans="1:8">
      <c r="A181">
        <v>1019</v>
      </c>
      <c r="B181" t="s">
        <v>231</v>
      </c>
      <c r="C181" s="4">
        <v>1849098.2299999997</v>
      </c>
      <c r="D181" s="4">
        <v>0</v>
      </c>
      <c r="E181" s="4">
        <v>345754.66000000003</v>
      </c>
      <c r="F181" s="4">
        <v>165318.13000000003</v>
      </c>
      <c r="G181" s="5">
        <v>0</v>
      </c>
      <c r="H181" s="5">
        <v>0.18698555565649969</v>
      </c>
    </row>
    <row r="182" spans="1:8">
      <c r="A182">
        <v>1021</v>
      </c>
      <c r="B182" t="s">
        <v>232</v>
      </c>
      <c r="C182" s="4">
        <v>1592525.6700000002</v>
      </c>
      <c r="D182" s="4">
        <v>0</v>
      </c>
      <c r="E182" s="4">
        <v>489218.46</v>
      </c>
      <c r="F182" s="4">
        <v>299422.64</v>
      </c>
      <c r="G182" s="5">
        <v>0</v>
      </c>
      <c r="H182" s="5">
        <v>0.30719659294408735</v>
      </c>
    </row>
    <row r="183" spans="1:8">
      <c r="A183">
        <v>1023</v>
      </c>
      <c r="B183" t="s">
        <v>233</v>
      </c>
      <c r="C183" s="4">
        <v>3213443.36</v>
      </c>
      <c r="D183" s="4">
        <v>1662.69</v>
      </c>
      <c r="E183" s="4">
        <v>442395.41000000003</v>
      </c>
      <c r="F183" s="4">
        <v>2967315.58</v>
      </c>
      <c r="G183" s="5">
        <v>4.5480397375401762E-4</v>
      </c>
      <c r="H183" s="5">
        <v>0.13818762313582525</v>
      </c>
    </row>
    <row r="184" spans="1:8">
      <c r="A184">
        <v>1025</v>
      </c>
      <c r="B184" t="s">
        <v>234</v>
      </c>
      <c r="C184" s="4">
        <v>1663404.77</v>
      </c>
      <c r="D184" s="4">
        <v>41810.51</v>
      </c>
      <c r="E184" s="4">
        <v>233327.63</v>
      </c>
      <c r="F184" s="4">
        <v>470289.74999999994</v>
      </c>
      <c r="G184" s="5">
        <v>2.2043441657874356E-2</v>
      </c>
      <c r="H184" s="5">
        <v>0.1654066075571011</v>
      </c>
    </row>
    <row r="185" spans="1:8">
      <c r="A185">
        <v>1027</v>
      </c>
      <c r="B185" t="s">
        <v>235</v>
      </c>
      <c r="C185" s="4">
        <v>2099347.6200000006</v>
      </c>
      <c r="D185" s="4">
        <v>0</v>
      </c>
      <c r="E185" s="4">
        <v>450013.18999999994</v>
      </c>
      <c r="F185" s="4">
        <v>796476.56</v>
      </c>
      <c r="G185" s="5">
        <v>0</v>
      </c>
      <c r="H185" s="5">
        <v>0.21435858726436161</v>
      </c>
    </row>
    <row r="186" spans="1:8">
      <c r="A186">
        <v>1029</v>
      </c>
      <c r="B186" t="s">
        <v>236</v>
      </c>
      <c r="C186" s="4">
        <v>2734634.05</v>
      </c>
      <c r="D186" s="4">
        <v>13323.15</v>
      </c>
      <c r="E186" s="4">
        <v>1074452.6100000001</v>
      </c>
      <c r="F186" s="4">
        <v>411810.38</v>
      </c>
      <c r="G186" s="5">
        <v>3.4977282454371882E-3</v>
      </c>
      <c r="H186" s="5">
        <v>0.39777745033197409</v>
      </c>
    </row>
    <row r="187" spans="1:8">
      <c r="A187">
        <v>1031</v>
      </c>
      <c r="B187" t="s">
        <v>237</v>
      </c>
      <c r="C187" s="4">
        <v>8776888.7799999993</v>
      </c>
      <c r="D187" s="4">
        <v>0</v>
      </c>
      <c r="E187" s="4">
        <v>1871056.9599999997</v>
      </c>
      <c r="F187" s="4">
        <v>1432838.88</v>
      </c>
      <c r="G187" s="5">
        <v>0</v>
      </c>
      <c r="H187" s="5">
        <v>0.21317997833852007</v>
      </c>
    </row>
    <row r="188" spans="1:8">
      <c r="A188">
        <v>1036</v>
      </c>
      <c r="B188" t="s">
        <v>238</v>
      </c>
      <c r="C188" s="4">
        <v>9058527.4199999999</v>
      </c>
      <c r="D188" s="4">
        <v>10208.17</v>
      </c>
      <c r="E188" s="4">
        <v>1494357.3399999999</v>
      </c>
      <c r="F188" s="4">
        <v>1229269.47</v>
      </c>
      <c r="G188" s="5">
        <v>9.6733454710823548E-4</v>
      </c>
      <c r="H188" s="5">
        <v>0.16609382963042352</v>
      </c>
    </row>
    <row r="189" spans="1:8">
      <c r="A189">
        <v>1038</v>
      </c>
      <c r="B189" t="s">
        <v>239</v>
      </c>
      <c r="C189" s="4">
        <v>782466.25</v>
      </c>
      <c r="D189" s="4">
        <v>0</v>
      </c>
      <c r="E189" s="4">
        <v>196738.44</v>
      </c>
      <c r="F189" s="4">
        <v>69021.19</v>
      </c>
      <c r="G189" s="5">
        <v>0</v>
      </c>
      <c r="H189" s="5">
        <v>0.25143377110514353</v>
      </c>
    </row>
    <row r="190" spans="1:8">
      <c r="A190">
        <v>1047</v>
      </c>
      <c r="B190" t="s">
        <v>240</v>
      </c>
      <c r="C190" s="4">
        <v>399044.15</v>
      </c>
      <c r="D190" s="4">
        <v>2405</v>
      </c>
      <c r="E190" s="4">
        <v>80012.37</v>
      </c>
      <c r="F190" s="4">
        <v>30265.609999999997</v>
      </c>
      <c r="G190" s="5">
        <v>5.0202844541182741E-3</v>
      </c>
      <c r="H190" s="5">
        <v>0.20653697090910866</v>
      </c>
    </row>
    <row r="191" spans="1:8">
      <c r="A191">
        <v>1049</v>
      </c>
      <c r="B191" t="s">
        <v>241</v>
      </c>
      <c r="C191" s="4">
        <v>5685768.8099999996</v>
      </c>
      <c r="D191" s="4">
        <v>58308.259999999995</v>
      </c>
      <c r="E191" s="4">
        <v>887270.41000000015</v>
      </c>
      <c r="F191" s="4">
        <v>969075.98</v>
      </c>
      <c r="G191" s="5">
        <v>8.8708218600892508E-3</v>
      </c>
      <c r="H191" s="5">
        <v>0.16630621145498181</v>
      </c>
    </row>
    <row r="192" spans="1:8">
      <c r="A192">
        <v>1054</v>
      </c>
      <c r="B192" t="s">
        <v>242</v>
      </c>
      <c r="C192" s="4">
        <v>5081563.4200000009</v>
      </c>
      <c r="D192" s="4">
        <v>70233.19</v>
      </c>
      <c r="E192" s="4">
        <v>798807.74</v>
      </c>
      <c r="F192" s="4">
        <v>83936.61</v>
      </c>
      <c r="G192" s="5">
        <v>1.1943666154569738E-2</v>
      </c>
      <c r="H192" s="5">
        <v>0.17101841661163403</v>
      </c>
    </row>
    <row r="193" spans="1:8">
      <c r="A193">
        <v>1058</v>
      </c>
      <c r="B193" t="s">
        <v>243</v>
      </c>
      <c r="C193" s="4">
        <v>1026815.1900000001</v>
      </c>
      <c r="D193" s="4">
        <v>96356.78</v>
      </c>
      <c r="E193" s="4">
        <v>320994.08999999997</v>
      </c>
      <c r="F193" s="4">
        <v>299030.78999999998</v>
      </c>
      <c r="G193" s="5">
        <v>7.1491405668315328E-2</v>
      </c>
      <c r="H193" s="5">
        <v>0.40645178807687871</v>
      </c>
    </row>
    <row r="194" spans="1:8">
      <c r="A194">
        <v>1060</v>
      </c>
      <c r="B194" t="s">
        <v>244</v>
      </c>
      <c r="C194" s="4">
        <v>21133465.02</v>
      </c>
      <c r="D194" s="4">
        <v>339024.29</v>
      </c>
      <c r="E194" s="4">
        <v>3563289.53</v>
      </c>
      <c r="F194" s="4">
        <v>3853186.7699999996</v>
      </c>
      <c r="G194" s="5">
        <v>1.3727483476163874E-2</v>
      </c>
      <c r="H194" s="5">
        <v>0.18465092289915455</v>
      </c>
    </row>
    <row r="195" spans="1:8">
      <c r="A195">
        <v>1065</v>
      </c>
      <c r="B195" t="s">
        <v>245</v>
      </c>
      <c r="C195" s="4">
        <v>9715258.8499999996</v>
      </c>
      <c r="D195" s="4">
        <v>160211</v>
      </c>
      <c r="E195" s="4">
        <v>1927166.02</v>
      </c>
      <c r="F195" s="4">
        <v>2398686.6500000004</v>
      </c>
      <c r="G195" s="5">
        <v>1.3760964901120295E-2</v>
      </c>
      <c r="H195" s="5">
        <v>0.21485552286648546</v>
      </c>
    </row>
    <row r="196" spans="1:8">
      <c r="A196">
        <v>1071</v>
      </c>
      <c r="B196" t="s">
        <v>246</v>
      </c>
      <c r="C196" s="4">
        <v>4382969.1400000006</v>
      </c>
      <c r="D196" s="4">
        <v>525945.59</v>
      </c>
      <c r="E196" s="4">
        <v>1265712.7400000002</v>
      </c>
      <c r="F196" s="4">
        <v>14839.81</v>
      </c>
      <c r="G196" s="5">
        <v>9.3109437063926118E-2</v>
      </c>
      <c r="H196" s="5">
        <v>0.40877730889065761</v>
      </c>
    </row>
    <row r="197" spans="1:8">
      <c r="A197">
        <v>1351</v>
      </c>
      <c r="B197" t="s">
        <v>247</v>
      </c>
      <c r="C197" s="4">
        <v>89186.68</v>
      </c>
      <c r="D197" s="4">
        <v>0</v>
      </c>
      <c r="E197" s="4">
        <v>0</v>
      </c>
      <c r="F197" s="4">
        <v>0</v>
      </c>
      <c r="G197" s="5">
        <v>0</v>
      </c>
      <c r="H197" s="5">
        <v>0</v>
      </c>
    </row>
    <row r="198" spans="1:8">
      <c r="A198">
        <v>1354</v>
      </c>
      <c r="B198" t="s">
        <v>248</v>
      </c>
      <c r="C198" s="4">
        <v>44024.960000000006</v>
      </c>
      <c r="D198" s="4">
        <v>0</v>
      </c>
      <c r="E198" s="4">
        <v>1000</v>
      </c>
      <c r="F198" s="4">
        <v>0</v>
      </c>
      <c r="G198" s="5">
        <v>0</v>
      </c>
      <c r="H198" s="5">
        <v>2.2714387474741599E-2</v>
      </c>
    </row>
    <row r="199" spans="1:8">
      <c r="A199">
        <v>1400</v>
      </c>
      <c r="B199" t="s">
        <v>249</v>
      </c>
      <c r="C199" s="4">
        <v>2630442.4199999995</v>
      </c>
      <c r="D199" s="4">
        <v>5977.09</v>
      </c>
      <c r="E199" s="4">
        <v>434533.18999999994</v>
      </c>
      <c r="F199" s="4">
        <v>259044.84</v>
      </c>
      <c r="G199" s="5">
        <v>1.95012644815141E-3</v>
      </c>
      <c r="H199" s="5">
        <v>0.16746623178316902</v>
      </c>
    </row>
    <row r="200" spans="1:8">
      <c r="A200">
        <v>1401</v>
      </c>
      <c r="B200" t="s">
        <v>250</v>
      </c>
      <c r="C200" s="4">
        <v>369356.50999999995</v>
      </c>
      <c r="D200" s="4">
        <v>0</v>
      </c>
      <c r="E200" s="4">
        <v>10776.64</v>
      </c>
      <c r="F200" s="4">
        <v>150</v>
      </c>
      <c r="G200" s="5">
        <v>0</v>
      </c>
      <c r="H200" s="5">
        <v>2.917679723581967E-2</v>
      </c>
    </row>
    <row r="201" spans="1:8">
      <c r="A201">
        <v>1402</v>
      </c>
      <c r="B201" t="s">
        <v>251</v>
      </c>
      <c r="C201" s="4">
        <v>54327.96</v>
      </c>
      <c r="D201" s="4">
        <v>0</v>
      </c>
      <c r="E201" s="4">
        <v>5000</v>
      </c>
      <c r="F201" s="4">
        <v>0</v>
      </c>
      <c r="G201" s="5">
        <v>0</v>
      </c>
      <c r="H201" s="5">
        <v>9.2033641609219272E-2</v>
      </c>
    </row>
    <row r="202" spans="1:8">
      <c r="A202">
        <v>1411</v>
      </c>
      <c r="B202" t="s">
        <v>252</v>
      </c>
      <c r="C202" s="4">
        <v>1044818.3999999999</v>
      </c>
      <c r="D202" s="4">
        <v>2185.6</v>
      </c>
      <c r="E202" s="4">
        <v>146806.94</v>
      </c>
      <c r="F202" s="4">
        <v>149181.56</v>
      </c>
      <c r="G202" s="5">
        <v>1.8341335373079598E-3</v>
      </c>
      <c r="H202" s="5">
        <v>0.14260137455465946</v>
      </c>
    </row>
    <row r="203" spans="1:8">
      <c r="A203">
        <v>1412</v>
      </c>
      <c r="B203" t="s">
        <v>253</v>
      </c>
      <c r="C203" s="4">
        <v>1267842.7900000003</v>
      </c>
      <c r="D203" s="4">
        <v>3399.8100000000004</v>
      </c>
      <c r="E203" s="4">
        <v>215228.96</v>
      </c>
      <c r="F203" s="4">
        <v>40539.240000000005</v>
      </c>
      <c r="G203" s="5">
        <v>2.2924110043900437E-3</v>
      </c>
      <c r="H203" s="5">
        <v>0.17244154537488038</v>
      </c>
    </row>
    <row r="204" spans="1:8">
      <c r="A204">
        <v>1413</v>
      </c>
      <c r="B204" t="s">
        <v>254</v>
      </c>
      <c r="C204" s="4">
        <v>737758.32</v>
      </c>
      <c r="D204" s="4">
        <v>2013.48</v>
      </c>
      <c r="E204" s="4">
        <v>92904.1</v>
      </c>
      <c r="F204" s="4">
        <v>32657.88</v>
      </c>
      <c r="G204" s="5">
        <v>2.423944976347913E-3</v>
      </c>
      <c r="H204" s="5">
        <v>0.12865673951328668</v>
      </c>
    </row>
    <row r="205" spans="1:8">
      <c r="A205">
        <v>1433</v>
      </c>
      <c r="B205" t="s">
        <v>255</v>
      </c>
      <c r="C205" s="4">
        <v>761622.99</v>
      </c>
      <c r="D205" s="4">
        <v>0</v>
      </c>
      <c r="E205" s="4">
        <v>110328.93</v>
      </c>
      <c r="F205" s="4">
        <v>162858.84</v>
      </c>
      <c r="G205" s="5">
        <v>0</v>
      </c>
      <c r="H205" s="5">
        <v>0.14486029367364553</v>
      </c>
    </row>
    <row r="206" spans="1:8">
      <c r="A206">
        <v>1438</v>
      </c>
      <c r="B206" t="s">
        <v>256</v>
      </c>
      <c r="C206" s="4">
        <v>29983445.419999998</v>
      </c>
      <c r="D206" s="4">
        <v>179738.02000000002</v>
      </c>
      <c r="E206" s="4">
        <v>2732763.0300000003</v>
      </c>
      <c r="F206" s="4">
        <v>8529473.8900000006</v>
      </c>
      <c r="G206" s="5">
        <v>5.4938523904654981E-3</v>
      </c>
      <c r="H206" s="5">
        <v>9.7136970391576843E-2</v>
      </c>
    </row>
    <row r="207" spans="1:8">
      <c r="A207">
        <v>1445</v>
      </c>
      <c r="B207" t="s">
        <v>257</v>
      </c>
      <c r="C207" s="4">
        <v>24863807.570000008</v>
      </c>
      <c r="D207" s="4">
        <v>380727.8</v>
      </c>
      <c r="E207" s="4">
        <v>4648948.5899999989</v>
      </c>
      <c r="F207" s="4">
        <v>5070058.2899999991</v>
      </c>
      <c r="G207" s="5">
        <v>1.2900448807150647E-2</v>
      </c>
      <c r="H207" s="5">
        <v>0.20228906517393858</v>
      </c>
    </row>
    <row r="208" spans="1:8">
      <c r="A208">
        <v>1446</v>
      </c>
      <c r="B208" t="s">
        <v>258</v>
      </c>
      <c r="C208" s="4">
        <v>17407768.780000001</v>
      </c>
      <c r="D208" s="4">
        <v>261042.39999999997</v>
      </c>
      <c r="E208" s="4">
        <v>3141323.48</v>
      </c>
      <c r="F208" s="4">
        <v>2863130.01</v>
      </c>
      <c r="G208" s="5">
        <v>1.2703354323253204E-2</v>
      </c>
      <c r="H208" s="5">
        <v>0.19545100368687224</v>
      </c>
    </row>
    <row r="209" spans="1:8">
      <c r="A209">
        <v>1449</v>
      </c>
      <c r="B209" t="s">
        <v>259</v>
      </c>
      <c r="C209" s="4">
        <v>23531336.669999998</v>
      </c>
      <c r="D209" s="4">
        <v>314236.5</v>
      </c>
      <c r="E209" s="4">
        <v>3337447.1199999996</v>
      </c>
      <c r="F209" s="4">
        <v>3486135.86</v>
      </c>
      <c r="G209" s="5">
        <v>1.1695226045808306E-2</v>
      </c>
      <c r="H209" s="5">
        <v>0.1551838584951919</v>
      </c>
    </row>
    <row r="210" spans="1:8">
      <c r="A210">
        <v>1450</v>
      </c>
      <c r="B210" t="s">
        <v>260</v>
      </c>
      <c r="C210" s="4">
        <v>28878720.999999996</v>
      </c>
      <c r="D210" s="4">
        <v>354767.38</v>
      </c>
      <c r="E210" s="4">
        <v>3521485.79</v>
      </c>
      <c r="F210" s="4">
        <v>4759903.13</v>
      </c>
      <c r="G210" s="5">
        <v>1.0949540609398069E-2</v>
      </c>
      <c r="H210" s="5">
        <v>0.13422523698331379</v>
      </c>
    </row>
    <row r="211" spans="1:8">
      <c r="A211">
        <v>1451</v>
      </c>
      <c r="B211" t="s">
        <v>261</v>
      </c>
      <c r="C211" s="4">
        <v>18327213.720000003</v>
      </c>
      <c r="D211" s="4">
        <v>217519.00999999998</v>
      </c>
      <c r="E211" s="4">
        <v>2799134.86</v>
      </c>
      <c r="F211" s="4">
        <v>2311954.64</v>
      </c>
      <c r="G211" s="5">
        <v>1.0296100586256633E-2</v>
      </c>
      <c r="H211" s="5">
        <v>0.16459969944629418</v>
      </c>
    </row>
    <row r="212" spans="1:8">
      <c r="A212">
        <v>1452</v>
      </c>
      <c r="B212" t="s">
        <v>262</v>
      </c>
      <c r="C212" s="4">
        <v>28159163.859999992</v>
      </c>
      <c r="D212" s="4">
        <v>466977.35</v>
      </c>
      <c r="E212" s="4">
        <v>2910771.81</v>
      </c>
      <c r="F212" s="4">
        <v>5060242.32</v>
      </c>
      <c r="G212" s="5">
        <v>1.5029878238560258E-2</v>
      </c>
      <c r="H212" s="5">
        <v>0.11995204036573269</v>
      </c>
    </row>
    <row r="213" spans="1:8">
      <c r="A213">
        <v>1455</v>
      </c>
      <c r="B213" t="s">
        <v>263</v>
      </c>
      <c r="C213" s="4">
        <v>43207137.219999991</v>
      </c>
      <c r="D213" s="4">
        <v>1033199.63</v>
      </c>
      <c r="E213" s="4">
        <v>8121269.21</v>
      </c>
      <c r="F213" s="4">
        <v>4721243.74</v>
      </c>
      <c r="G213" s="5">
        <v>2.012919749240694E-2</v>
      </c>
      <c r="H213" s="5">
        <v>0.21187399649710006</v>
      </c>
    </row>
    <row r="214" spans="1:8">
      <c r="A214">
        <v>1456</v>
      </c>
      <c r="B214" t="s">
        <v>264</v>
      </c>
      <c r="C214" s="4">
        <v>21714409.319999993</v>
      </c>
      <c r="D214" s="4">
        <v>298142.23</v>
      </c>
      <c r="E214" s="4">
        <v>3102013.2699999996</v>
      </c>
      <c r="F214" s="4">
        <v>2986893.62</v>
      </c>
      <c r="G214" s="5">
        <v>1.201390848816941E-2</v>
      </c>
      <c r="H214" s="5">
        <v>0.15658521721188595</v>
      </c>
    </row>
    <row r="215" spans="1:8">
      <c r="A215">
        <v>1457</v>
      </c>
      <c r="B215" t="s">
        <v>265</v>
      </c>
      <c r="C215" s="4">
        <v>33350098.459999997</v>
      </c>
      <c r="D215" s="4">
        <v>587453.72</v>
      </c>
      <c r="E215" s="4">
        <v>4852339.1900000004</v>
      </c>
      <c r="F215" s="4">
        <v>5444367.8600000003</v>
      </c>
      <c r="G215" s="5">
        <v>1.5377388358881335E-2</v>
      </c>
      <c r="H215" s="5">
        <v>0.16311174962570113</v>
      </c>
    </row>
    <row r="216" spans="1:8">
      <c r="A216">
        <v>1458</v>
      </c>
      <c r="B216" t="s">
        <v>266</v>
      </c>
      <c r="C216" s="4">
        <v>23850641</v>
      </c>
      <c r="D216" s="4">
        <v>604174.14</v>
      </c>
      <c r="E216" s="4">
        <v>2656973.1199999996</v>
      </c>
      <c r="F216" s="4">
        <v>8165601.1400000006</v>
      </c>
      <c r="G216" s="5">
        <v>2.2792475296528121E-2</v>
      </c>
      <c r="H216" s="5">
        <v>0.13673205931865728</v>
      </c>
    </row>
    <row r="217" spans="1:8">
      <c r="A217">
        <v>1459</v>
      </c>
      <c r="B217" t="s">
        <v>267</v>
      </c>
      <c r="C217" s="4">
        <v>8090542.1599999983</v>
      </c>
      <c r="D217" s="4">
        <v>333489</v>
      </c>
      <c r="E217" s="4">
        <v>1768790.24</v>
      </c>
      <c r="F217" s="4">
        <v>834147.76</v>
      </c>
      <c r="G217" s="5">
        <v>3.3824703993142587E-2</v>
      </c>
      <c r="H217" s="5">
        <v>0.25984404980840009</v>
      </c>
    </row>
    <row r="218" spans="1:8">
      <c r="A218">
        <v>1460</v>
      </c>
      <c r="B218" t="s">
        <v>268</v>
      </c>
      <c r="C218" s="4">
        <v>37059162.729999989</v>
      </c>
      <c r="D218" s="4">
        <v>713735.09000000008</v>
      </c>
      <c r="E218" s="4">
        <v>5107909.87</v>
      </c>
      <c r="F218" s="4">
        <v>8613920.7400000002</v>
      </c>
      <c r="G218" s="5">
        <v>1.6926360925515145E-2</v>
      </c>
      <c r="H218" s="5">
        <v>0.15709056900217783</v>
      </c>
    </row>
    <row r="219" spans="1:8">
      <c r="A219">
        <v>1461</v>
      </c>
      <c r="B219" t="s">
        <v>269</v>
      </c>
      <c r="C219" s="4">
        <v>14571927.250000002</v>
      </c>
      <c r="D219" s="4">
        <v>229447.85</v>
      </c>
      <c r="E219" s="4">
        <v>1774240.72</v>
      </c>
      <c r="F219" s="4">
        <v>1256111.25</v>
      </c>
      <c r="G219" s="5">
        <v>1.4036797518605211E-2</v>
      </c>
      <c r="H219" s="5">
        <v>0.13750333333567802</v>
      </c>
    </row>
    <row r="220" spans="1:8">
      <c r="A220">
        <v>1462</v>
      </c>
      <c r="B220" t="s">
        <v>270</v>
      </c>
      <c r="C220" s="4">
        <v>14846762.940000001</v>
      </c>
      <c r="D220" s="4">
        <v>337652.66</v>
      </c>
      <c r="E220" s="4">
        <v>2346341.4500000007</v>
      </c>
      <c r="F220" s="4">
        <v>2257239.88</v>
      </c>
      <c r="G220" s="5">
        <v>1.9638841964827968E-2</v>
      </c>
      <c r="H220" s="5">
        <v>0.18077975117180664</v>
      </c>
    </row>
    <row r="221" spans="1:8">
      <c r="A221">
        <v>1464</v>
      </c>
      <c r="B221" t="s">
        <v>271</v>
      </c>
      <c r="C221" s="4">
        <v>13853510.57</v>
      </c>
      <c r="D221" s="4">
        <v>142849.38999999998</v>
      </c>
      <c r="E221" s="4">
        <v>1854055.65</v>
      </c>
      <c r="F221" s="4">
        <v>2085957.17</v>
      </c>
      <c r="G221" s="5">
        <v>9.0943044899033359E-3</v>
      </c>
      <c r="H221" s="5">
        <v>0.14414433294072981</v>
      </c>
    </row>
    <row r="222" spans="1:8">
      <c r="A222">
        <v>1465</v>
      </c>
      <c r="B222" t="s">
        <v>272</v>
      </c>
      <c r="C222" s="4">
        <v>12780877.470000001</v>
      </c>
      <c r="D222" s="4">
        <v>10059.91</v>
      </c>
      <c r="E222" s="4">
        <v>1917918.75</v>
      </c>
      <c r="F222" s="4">
        <v>1336068.8500000001</v>
      </c>
      <c r="G222" s="5">
        <v>6.8440366472404901E-4</v>
      </c>
      <c r="H222" s="5">
        <v>0.15084869286365202</v>
      </c>
    </row>
    <row r="223" spans="1:8">
      <c r="A223">
        <v>1466</v>
      </c>
      <c r="B223" t="s">
        <v>273</v>
      </c>
      <c r="C223" s="4">
        <v>19316687.619999997</v>
      </c>
      <c r="D223" s="4">
        <v>246475.70999999996</v>
      </c>
      <c r="E223" s="4">
        <v>2620635.2599999998</v>
      </c>
      <c r="F223" s="4">
        <v>1894665.39</v>
      </c>
      <c r="G223" s="5">
        <v>1.1235450713300529E-2</v>
      </c>
      <c r="H223" s="5">
        <v>0.14842663640900147</v>
      </c>
    </row>
    <row r="224" spans="1:8">
      <c r="A224">
        <v>1467</v>
      </c>
      <c r="B224" t="s">
        <v>274</v>
      </c>
      <c r="C224" s="4">
        <v>15532947.439999999</v>
      </c>
      <c r="D224" s="4">
        <v>418769.57999999996</v>
      </c>
      <c r="E224" s="4">
        <v>2215393.37</v>
      </c>
      <c r="F224" s="4">
        <v>2517117.0099999998</v>
      </c>
      <c r="G224" s="5">
        <v>2.359485793534297E-2</v>
      </c>
      <c r="H224" s="5">
        <v>0.16958551879320596</v>
      </c>
    </row>
    <row r="225" spans="1:8">
      <c r="A225">
        <v>1468</v>
      </c>
      <c r="B225" t="s">
        <v>275</v>
      </c>
      <c r="C225" s="4">
        <v>15310321.640000002</v>
      </c>
      <c r="D225" s="4">
        <v>354288.95</v>
      </c>
      <c r="E225" s="4">
        <v>2298026.12</v>
      </c>
      <c r="F225" s="4">
        <v>4979173.5</v>
      </c>
      <c r="G225" s="5">
        <v>2.012051072757777E-2</v>
      </c>
      <c r="H225" s="5">
        <v>0.1732370574809165</v>
      </c>
    </row>
    <row r="226" spans="1:8">
      <c r="A226">
        <v>1469</v>
      </c>
      <c r="B226" t="s">
        <v>276</v>
      </c>
      <c r="C226" s="4">
        <v>10891779.16</v>
      </c>
      <c r="D226" s="4">
        <v>125833.21999999999</v>
      </c>
      <c r="E226" s="4">
        <v>2065807.5899999996</v>
      </c>
      <c r="F226" s="4">
        <v>598388.12999999989</v>
      </c>
      <c r="G226" s="5">
        <v>9.7111616868009766E-3</v>
      </c>
      <c r="H226" s="5">
        <v>0.20121972524459444</v>
      </c>
    </row>
    <row r="227" spans="1:8">
      <c r="A227">
        <v>1480</v>
      </c>
      <c r="B227" t="s">
        <v>277</v>
      </c>
      <c r="C227" s="4">
        <v>3524443.3700000006</v>
      </c>
      <c r="D227" s="4">
        <v>0</v>
      </c>
      <c r="E227" s="4">
        <v>660871.70000000007</v>
      </c>
      <c r="F227" s="4">
        <v>758760.87000000011</v>
      </c>
      <c r="G227" s="5">
        <v>0</v>
      </c>
      <c r="H227" s="5">
        <v>0.18751094304006363</v>
      </c>
    </row>
    <row r="228" spans="1:8">
      <c r="A228">
        <v>1498</v>
      </c>
      <c r="B228" t="s">
        <v>278</v>
      </c>
      <c r="C228" s="4">
        <v>18474207.84</v>
      </c>
      <c r="D228" s="4">
        <v>291237.15999999997</v>
      </c>
      <c r="E228" s="4">
        <v>2782017.7100000004</v>
      </c>
      <c r="F228" s="4">
        <v>2681593.8400000003</v>
      </c>
      <c r="G228" s="5">
        <v>1.3701264098601925E-2</v>
      </c>
      <c r="H228" s="5">
        <v>0.1663538104917196</v>
      </c>
    </row>
    <row r="229" spans="1:8">
      <c r="A229">
        <v>1500</v>
      </c>
      <c r="B229" t="s">
        <v>279</v>
      </c>
      <c r="C229" s="4">
        <v>4452551.8299999991</v>
      </c>
      <c r="D229" s="4">
        <v>94018.66</v>
      </c>
      <c r="E229" s="4">
        <v>859304.38000000012</v>
      </c>
      <c r="F229" s="4">
        <v>1008053.02</v>
      </c>
      <c r="G229" s="5">
        <v>1.7699775047186381E-2</v>
      </c>
      <c r="H229" s="5">
        <v>0.21410711798496915</v>
      </c>
    </row>
    <row r="230" spans="1:8">
      <c r="A230">
        <v>1501</v>
      </c>
      <c r="B230" t="s">
        <v>280</v>
      </c>
      <c r="C230" s="4">
        <v>2343843.3199999998</v>
      </c>
      <c r="D230" s="4">
        <v>153520.12000000002</v>
      </c>
      <c r="E230" s="4">
        <v>304192.22000000003</v>
      </c>
      <c r="F230" s="4">
        <v>174779.69999999998</v>
      </c>
      <c r="G230" s="5">
        <v>5.7975098023042404E-2</v>
      </c>
      <c r="H230" s="5">
        <v>0.19528282291497204</v>
      </c>
    </row>
    <row r="231" spans="1:8">
      <c r="A231">
        <v>1508</v>
      </c>
      <c r="B231" t="s">
        <v>281</v>
      </c>
      <c r="C231" s="4">
        <v>29493968.279999997</v>
      </c>
      <c r="D231" s="4">
        <v>765372.7300000001</v>
      </c>
      <c r="E231" s="4">
        <v>4567235.9999999991</v>
      </c>
      <c r="F231" s="4">
        <v>8212127.620000001</v>
      </c>
      <c r="G231" s="5">
        <v>2.2470512895206424E-2</v>
      </c>
      <c r="H231" s="5">
        <v>0.18080336560258889</v>
      </c>
    </row>
    <row r="232" spans="1:8">
      <c r="A232">
        <v>1509</v>
      </c>
      <c r="B232" t="s">
        <v>282</v>
      </c>
      <c r="C232" s="4">
        <v>409060.52</v>
      </c>
      <c r="D232" s="4">
        <v>0</v>
      </c>
      <c r="E232" s="4">
        <v>13984.5</v>
      </c>
      <c r="F232" s="4">
        <v>212142</v>
      </c>
      <c r="G232" s="5">
        <v>0</v>
      </c>
      <c r="H232" s="5">
        <v>3.4186872886192973E-2</v>
      </c>
    </row>
    <row r="233" spans="1:8">
      <c r="A233">
        <v>1510</v>
      </c>
      <c r="B233" t="s">
        <v>283</v>
      </c>
      <c r="C233" s="4">
        <v>3014970.1900000004</v>
      </c>
      <c r="D233" s="4">
        <v>442456.58</v>
      </c>
      <c r="E233" s="4">
        <v>330771.17</v>
      </c>
      <c r="F233" s="4">
        <v>643425.36</v>
      </c>
      <c r="G233" s="5">
        <v>0.13224470525121523</v>
      </c>
      <c r="H233" s="5">
        <v>0.25646281763071094</v>
      </c>
    </row>
    <row r="234" spans="1:8">
      <c r="A234">
        <v>1615</v>
      </c>
      <c r="B234" t="s">
        <v>284</v>
      </c>
      <c r="C234" s="4">
        <v>26970048.43</v>
      </c>
      <c r="D234" s="4">
        <v>347547.58999999997</v>
      </c>
      <c r="E234" s="4">
        <v>4476032.1000000006</v>
      </c>
      <c r="F234" s="4">
        <v>5412354.1500000004</v>
      </c>
      <c r="G234" s="5">
        <v>1.1052175156405731E-2</v>
      </c>
      <c r="H234" s="5">
        <v>0.17884950049383358</v>
      </c>
    </row>
    <row r="235" spans="1:8">
      <c r="A235">
        <v>1627</v>
      </c>
      <c r="B235" t="s">
        <v>285</v>
      </c>
      <c r="C235" s="4">
        <v>1974773.9499999997</v>
      </c>
      <c r="D235" s="4">
        <v>62856.26</v>
      </c>
      <c r="E235" s="4">
        <v>248477.74</v>
      </c>
      <c r="F235" s="4">
        <v>272080.76</v>
      </c>
      <c r="G235" s="5">
        <v>2.82722195974132E-2</v>
      </c>
      <c r="H235" s="5">
        <v>0.1576555129259225</v>
      </c>
    </row>
    <row r="236" spans="1:8">
      <c r="A236">
        <v>1628</v>
      </c>
      <c r="B236" t="s">
        <v>286</v>
      </c>
      <c r="C236" s="4">
        <v>1682855.9600000002</v>
      </c>
      <c r="D236" s="4">
        <v>62280.210000000006</v>
      </c>
      <c r="E236" s="4">
        <v>288380.92</v>
      </c>
      <c r="F236" s="4">
        <v>80585.31</v>
      </c>
      <c r="G236" s="5">
        <v>3.1594482952246712E-2</v>
      </c>
      <c r="H236" s="5">
        <v>0.20837263457770916</v>
      </c>
    </row>
    <row r="237" spans="1:8">
      <c r="A237">
        <v>1629</v>
      </c>
      <c r="B237" t="s">
        <v>287</v>
      </c>
      <c r="C237" s="4">
        <v>1942015.9900000002</v>
      </c>
      <c r="D237" s="4">
        <v>14216.369999999999</v>
      </c>
      <c r="E237" s="4">
        <v>212422.7</v>
      </c>
      <c r="F237" s="4">
        <v>358410.15</v>
      </c>
      <c r="G237" s="5">
        <v>6.5986421734748908E-3</v>
      </c>
      <c r="H237" s="5">
        <v>0.11670298862987219</v>
      </c>
    </row>
    <row r="238" spans="1:8">
      <c r="A238">
        <v>1630</v>
      </c>
      <c r="B238" t="s">
        <v>288</v>
      </c>
      <c r="C238" s="4">
        <v>3628514.4500000007</v>
      </c>
      <c r="D238" s="4">
        <v>575405.24</v>
      </c>
      <c r="E238" s="4">
        <v>484452.65</v>
      </c>
      <c r="F238" s="4">
        <v>243113.37</v>
      </c>
      <c r="G238" s="5">
        <v>0.13990027783105777</v>
      </c>
      <c r="H238" s="5">
        <v>0.29209140671880196</v>
      </c>
    </row>
    <row r="239" spans="1:8">
      <c r="A239">
        <v>1631</v>
      </c>
      <c r="B239" t="s">
        <v>289</v>
      </c>
      <c r="C239" s="4">
        <v>1580994.4200000002</v>
      </c>
      <c r="D239" s="4">
        <v>38386.370000000003</v>
      </c>
      <c r="E239" s="4">
        <v>180075.66</v>
      </c>
      <c r="F239" s="4">
        <v>225824.99</v>
      </c>
      <c r="G239" s="5">
        <v>2.1797184811634528E-2</v>
      </c>
      <c r="H239" s="5">
        <v>0.13818013981352317</v>
      </c>
    </row>
    <row r="240" spans="1:8">
      <c r="A240">
        <v>1632</v>
      </c>
      <c r="B240" t="s">
        <v>290</v>
      </c>
      <c r="C240" s="4">
        <v>2010625.5499999998</v>
      </c>
      <c r="D240" s="4">
        <v>138664.25</v>
      </c>
      <c r="E240" s="4">
        <v>682317.84</v>
      </c>
      <c r="F240" s="4">
        <v>370726.64</v>
      </c>
      <c r="G240" s="5">
        <v>5.1491706255288205E-2</v>
      </c>
      <c r="H240" s="5">
        <v>0.40832172355513935</v>
      </c>
    </row>
    <row r="241" spans="1:8">
      <c r="A241">
        <v>1633</v>
      </c>
      <c r="B241" t="s">
        <v>291</v>
      </c>
      <c r="C241" s="4">
        <v>105251.16</v>
      </c>
      <c r="D241" s="4">
        <v>0</v>
      </c>
      <c r="E241" s="4">
        <v>6000</v>
      </c>
      <c r="F241" s="4">
        <v>4316.5</v>
      </c>
      <c r="G241" s="5">
        <v>0</v>
      </c>
      <c r="H241" s="5">
        <v>5.7006497600596513E-2</v>
      </c>
    </row>
    <row r="242" spans="1:8">
      <c r="A242">
        <v>1661</v>
      </c>
      <c r="B242" t="s">
        <v>292</v>
      </c>
      <c r="C242" s="4">
        <v>4937415.2999999989</v>
      </c>
      <c r="D242" s="4">
        <v>66285.91</v>
      </c>
      <c r="E242" s="4">
        <v>429386.67000000004</v>
      </c>
      <c r="F242" s="4">
        <v>378643.47</v>
      </c>
      <c r="G242" s="5">
        <v>1.2351100407753637E-2</v>
      </c>
      <c r="H242" s="5">
        <v>0.10039110544336835</v>
      </c>
    </row>
    <row r="243" spans="1:8">
      <c r="A243">
        <v>1662</v>
      </c>
      <c r="B243" t="s">
        <v>293</v>
      </c>
      <c r="C243" s="4">
        <v>43228140.539999992</v>
      </c>
      <c r="D243" s="4">
        <v>397164.99</v>
      </c>
      <c r="E243" s="4">
        <v>3513304.14</v>
      </c>
      <c r="F243" s="4">
        <v>954604.02999999991</v>
      </c>
      <c r="G243" s="5">
        <v>8.4970627826987406E-3</v>
      </c>
      <c r="H243" s="5">
        <v>9.0461192203757937E-2</v>
      </c>
    </row>
    <row r="244" spans="1:8">
      <c r="A244">
        <v>1663</v>
      </c>
      <c r="B244" t="s">
        <v>294</v>
      </c>
      <c r="C244" s="4">
        <v>19122735.710000001</v>
      </c>
      <c r="D244" s="4">
        <v>320063.86</v>
      </c>
      <c r="E244" s="4">
        <v>2602156.98</v>
      </c>
      <c r="F244" s="4">
        <v>4237778.68</v>
      </c>
      <c r="G244" s="5">
        <v>1.4732586465079564E-2</v>
      </c>
      <c r="H244" s="5">
        <v>0.15281395320816257</v>
      </c>
    </row>
    <row r="245" spans="1:8">
      <c r="A245">
        <v>1664</v>
      </c>
      <c r="B245" t="s">
        <v>295</v>
      </c>
      <c r="C245" s="4">
        <v>4100185.9200000004</v>
      </c>
      <c r="D245" s="4">
        <v>53332.08</v>
      </c>
      <c r="E245" s="4">
        <v>335472.86</v>
      </c>
      <c r="F245" s="4">
        <v>549807.17000000004</v>
      </c>
      <c r="G245" s="5">
        <v>1.2023485719972355E-2</v>
      </c>
      <c r="H245" s="5">
        <v>9.4826173150704338E-2</v>
      </c>
    </row>
    <row r="246" spans="1:8">
      <c r="A246">
        <v>1665</v>
      </c>
      <c r="B246" t="s">
        <v>296</v>
      </c>
      <c r="C246" s="4">
        <v>2468940.14</v>
      </c>
      <c r="D246" s="4">
        <v>41765.07</v>
      </c>
      <c r="E246" s="4">
        <v>198134.75</v>
      </c>
      <c r="F246" s="4">
        <v>269574.37</v>
      </c>
      <c r="G246" s="5">
        <v>1.5659504034399273E-2</v>
      </c>
      <c r="H246" s="5">
        <v>9.7167126943790538E-2</v>
      </c>
    </row>
    <row r="247" spans="1:8">
      <c r="A247">
        <v>1671</v>
      </c>
      <c r="B247" t="s">
        <v>297</v>
      </c>
      <c r="C247" s="4">
        <v>6913976.8899999987</v>
      </c>
      <c r="D247" s="4">
        <v>90706.209999999992</v>
      </c>
      <c r="E247" s="4">
        <v>1721687.9600000002</v>
      </c>
      <c r="F247" s="4">
        <v>503200.13</v>
      </c>
      <c r="G247" s="5">
        <v>1.0503674190181198E-2</v>
      </c>
      <c r="H247" s="5">
        <v>0.2621348319259425</v>
      </c>
    </row>
    <row r="248" spans="1:8">
      <c r="A248">
        <v>1672</v>
      </c>
      <c r="B248" t="s">
        <v>298</v>
      </c>
      <c r="C248" s="4">
        <v>4366073.68</v>
      </c>
      <c r="D248" s="4">
        <v>238514.01000000004</v>
      </c>
      <c r="E248" s="4">
        <v>160258.91999999998</v>
      </c>
      <c r="F248" s="4">
        <v>110992.83</v>
      </c>
      <c r="G248" s="5">
        <v>5.2694759991786744E-2</v>
      </c>
      <c r="H248" s="5">
        <v>9.1334448116780306E-2</v>
      </c>
    </row>
    <row r="249" spans="1:8">
      <c r="A249">
        <v>1733</v>
      </c>
      <c r="B249" t="s">
        <v>299</v>
      </c>
      <c r="C249" s="4">
        <v>24506111.210000008</v>
      </c>
      <c r="D249" s="4">
        <v>287006.49999999994</v>
      </c>
      <c r="E249" s="4">
        <v>2970382.0100000002</v>
      </c>
      <c r="F249" s="4">
        <v>3599550.8899999997</v>
      </c>
      <c r="G249" s="5">
        <v>1.0445528754415038E-2</v>
      </c>
      <c r="H249" s="5">
        <v>0.1329214775076506</v>
      </c>
    </row>
    <row r="250" spans="1:8">
      <c r="A250">
        <v>1734</v>
      </c>
      <c r="B250" t="s">
        <v>300</v>
      </c>
      <c r="C250" s="4">
        <v>1066300.1299999999</v>
      </c>
      <c r="D250" s="4">
        <v>59524.68</v>
      </c>
      <c r="E250" s="4">
        <v>193458.66</v>
      </c>
      <c r="F250" s="4">
        <v>73931.700000000012</v>
      </c>
      <c r="G250" s="5">
        <v>4.7250855062499708E-2</v>
      </c>
      <c r="H250" s="5">
        <v>0.23725340819380752</v>
      </c>
    </row>
    <row r="251" spans="1:8">
      <c r="A251">
        <v>1735</v>
      </c>
      <c r="B251" t="s">
        <v>301</v>
      </c>
      <c r="C251" s="4">
        <v>2724850.5500000003</v>
      </c>
      <c r="D251" s="4">
        <v>84978.439999999988</v>
      </c>
      <c r="E251" s="4">
        <v>305599.71000000002</v>
      </c>
      <c r="F251" s="4">
        <v>523650.89</v>
      </c>
      <c r="G251" s="5">
        <v>2.8041522780182501E-2</v>
      </c>
      <c r="H251" s="5">
        <v>0.14333929249807847</v>
      </c>
    </row>
    <row r="252" spans="1:8">
      <c r="A252">
        <v>1736</v>
      </c>
      <c r="B252" t="s">
        <v>302</v>
      </c>
      <c r="C252" s="4">
        <v>3723259.98</v>
      </c>
      <c r="D252" s="4">
        <v>28657.9</v>
      </c>
      <c r="E252" s="4">
        <v>194740.91999999998</v>
      </c>
      <c r="F252" s="4">
        <v>69415.69</v>
      </c>
      <c r="G252" s="5">
        <v>7.3144189425785999E-3</v>
      </c>
      <c r="H252" s="5">
        <v>6.0000865155808963E-2</v>
      </c>
    </row>
    <row r="253" spans="1:8">
      <c r="A253">
        <v>1737</v>
      </c>
      <c r="B253" t="s">
        <v>303</v>
      </c>
      <c r="C253" s="4">
        <v>270471</v>
      </c>
      <c r="D253" s="4">
        <v>0</v>
      </c>
      <c r="E253" s="4">
        <v>15000</v>
      </c>
      <c r="F253" s="4">
        <v>4204</v>
      </c>
      <c r="G253" s="5">
        <v>0</v>
      </c>
      <c r="H253" s="5">
        <v>5.5458810741262465E-2</v>
      </c>
    </row>
    <row r="254" spans="1:8">
      <c r="A254">
        <v>1738</v>
      </c>
      <c r="B254" t="s">
        <v>304</v>
      </c>
      <c r="C254" s="4">
        <v>5013391.6100000013</v>
      </c>
      <c r="D254" s="4">
        <v>131842.28</v>
      </c>
      <c r="E254" s="4">
        <v>647329.99</v>
      </c>
      <c r="F254" s="4">
        <v>317497.73</v>
      </c>
      <c r="G254" s="5">
        <v>2.3290719684924969E-2</v>
      </c>
      <c r="H254" s="5">
        <v>0.15541819403172452</v>
      </c>
    </row>
    <row r="255" spans="1:8">
      <c r="A255">
        <v>1739</v>
      </c>
      <c r="B255" t="s">
        <v>305</v>
      </c>
      <c r="C255" s="4">
        <v>3835844.0100000002</v>
      </c>
      <c r="D255" s="4">
        <v>521833.5</v>
      </c>
      <c r="E255" s="4">
        <v>344545.41</v>
      </c>
      <c r="F255" s="4">
        <v>1166.95</v>
      </c>
      <c r="G255" s="5">
        <v>0.12482892084249891</v>
      </c>
      <c r="H255" s="5">
        <v>0.22586395790375216</v>
      </c>
    </row>
    <row r="256" spans="1:8">
      <c r="A256">
        <v>1761</v>
      </c>
      <c r="B256" t="s">
        <v>306</v>
      </c>
      <c r="C256" s="4">
        <v>3212275.5999999996</v>
      </c>
      <c r="D256" s="4">
        <v>49266.97</v>
      </c>
      <c r="E256" s="4">
        <v>205961.53999999998</v>
      </c>
      <c r="F256" s="4">
        <v>139396.86000000002</v>
      </c>
      <c r="G256" s="5">
        <v>1.4412976040626604E-2</v>
      </c>
      <c r="H256" s="5">
        <v>7.9454113463987966E-2</v>
      </c>
    </row>
    <row r="257" spans="1:8">
      <c r="A257">
        <v>1762</v>
      </c>
      <c r="B257" t="s">
        <v>307</v>
      </c>
      <c r="C257" s="4">
        <v>1904165.8900000001</v>
      </c>
      <c r="D257" s="4">
        <v>195618</v>
      </c>
      <c r="E257" s="4">
        <v>480094.07</v>
      </c>
      <c r="F257" s="4">
        <v>275902.46999999997</v>
      </c>
      <c r="G257" s="5">
        <v>8.2045583653554285E-2</v>
      </c>
      <c r="H257" s="5">
        <v>0.35485987515510009</v>
      </c>
    </row>
    <row r="258" spans="1:8">
      <c r="A258">
        <v>1824</v>
      </c>
      <c r="B258" t="s">
        <v>308</v>
      </c>
      <c r="C258" s="4">
        <v>725153.4</v>
      </c>
      <c r="D258" s="4">
        <v>4935.5200000000004</v>
      </c>
      <c r="E258" s="4">
        <v>7816.56</v>
      </c>
      <c r="F258" s="4">
        <v>166</v>
      </c>
      <c r="G258" s="5">
        <v>6.7335911010595849E-3</v>
      </c>
      <c r="H258" s="5">
        <v>1.7585355043498386E-2</v>
      </c>
    </row>
    <row r="259" spans="1:8">
      <c r="A259">
        <v>1825</v>
      </c>
      <c r="B259" t="s">
        <v>309</v>
      </c>
      <c r="C259" s="4">
        <v>0</v>
      </c>
      <c r="D259" s="4">
        <v>0</v>
      </c>
      <c r="E259" s="4">
        <v>0</v>
      </c>
      <c r="F259" s="4">
        <v>0</v>
      </c>
      <c r="G259" s="5">
        <v>0</v>
      </c>
      <c r="H259" s="5">
        <v>0</v>
      </c>
    </row>
    <row r="260" spans="1:8">
      <c r="A260">
        <v>1826</v>
      </c>
      <c r="B260" t="s">
        <v>310</v>
      </c>
      <c r="C260" s="4">
        <v>11332680.75</v>
      </c>
      <c r="D260" s="4">
        <v>219407.12</v>
      </c>
      <c r="E260" s="4">
        <v>1928892.11</v>
      </c>
      <c r="F260" s="4">
        <v>2181113.11</v>
      </c>
      <c r="G260" s="5">
        <v>1.6544577503456101E-2</v>
      </c>
      <c r="H260" s="5">
        <v>0.18956672983133316</v>
      </c>
    </row>
    <row r="261" spans="1:8">
      <c r="A261">
        <v>1996</v>
      </c>
      <c r="B261" t="s">
        <v>311</v>
      </c>
      <c r="C261" s="4">
        <v>3282567.6899999995</v>
      </c>
      <c r="D261" s="4">
        <v>63780.78</v>
      </c>
      <c r="E261" s="4">
        <v>539129.05000000005</v>
      </c>
      <c r="F261" s="4">
        <v>364714.77</v>
      </c>
      <c r="G261" s="5">
        <v>1.6689126411427405E-2</v>
      </c>
      <c r="H261" s="5">
        <v>0.18367018960087314</v>
      </c>
    </row>
    <row r="262" spans="1:8">
      <c r="A262">
        <v>1997</v>
      </c>
      <c r="B262" t="s">
        <v>312</v>
      </c>
      <c r="C262" s="4">
        <v>3843999.97</v>
      </c>
      <c r="D262" s="4">
        <v>83729.169999999984</v>
      </c>
      <c r="E262" s="4">
        <v>807593.65</v>
      </c>
      <c r="F262" s="4">
        <v>855314.10000000009</v>
      </c>
      <c r="G262" s="5">
        <v>1.8000104230945262E-2</v>
      </c>
      <c r="H262" s="5">
        <v>0.23187378432783912</v>
      </c>
    </row>
    <row r="263" spans="1:8">
      <c r="A263">
        <v>1998</v>
      </c>
      <c r="B263" t="s">
        <v>313</v>
      </c>
      <c r="C263" s="4">
        <v>762894.41</v>
      </c>
      <c r="D263" s="4">
        <v>0</v>
      </c>
      <c r="E263" s="4">
        <v>26076</v>
      </c>
      <c r="F263" s="4">
        <v>14769</v>
      </c>
      <c r="G263" s="5">
        <v>0</v>
      </c>
      <c r="H263" s="5">
        <v>3.4180352691272176E-2</v>
      </c>
    </row>
    <row r="264" spans="1:8">
      <c r="A264">
        <v>2005</v>
      </c>
      <c r="B264" t="s">
        <v>314</v>
      </c>
      <c r="C264" s="4">
        <v>145267.77000000002</v>
      </c>
      <c r="D264" s="4">
        <v>27594.280000000002</v>
      </c>
      <c r="E264" s="4">
        <v>92264.029999999984</v>
      </c>
      <c r="F264" s="4">
        <v>18360.050000000003</v>
      </c>
      <c r="G264" s="5">
        <v>0.11617088743486137</v>
      </c>
      <c r="H264" s="5">
        <v>0.82508535788771298</v>
      </c>
    </row>
    <row r="265" spans="1:8">
      <c r="A265">
        <v>2040</v>
      </c>
      <c r="B265" t="s">
        <v>315</v>
      </c>
      <c r="C265" s="4">
        <v>2352318.19</v>
      </c>
      <c r="D265" s="4">
        <v>51911</v>
      </c>
      <c r="E265" s="4">
        <v>897952.57</v>
      </c>
      <c r="F265" s="4">
        <v>898743.3899999999</v>
      </c>
      <c r="G265" s="5">
        <v>1.5971284804592711E-2</v>
      </c>
      <c r="H265" s="5">
        <v>0.40379893079005608</v>
      </c>
    </row>
  </sheetData>
  <sheetProtection sheet="1" objects="1" scenarios="1"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H265"/>
  <sheetViews>
    <sheetView topLeftCell="A121" workbookViewId="0">
      <selection activeCell="D144" sqref="D144"/>
    </sheetView>
  </sheetViews>
  <sheetFormatPr defaultRowHeight="14.45"/>
  <cols>
    <col min="2" max="2" width="47.5703125" bestFit="1" customWidth="1"/>
    <col min="3" max="3" width="13.85546875" bestFit="1" customWidth="1"/>
    <col min="4" max="4" width="12.7109375" bestFit="1" customWidth="1"/>
    <col min="5" max="6" width="13.85546875" bestFit="1" customWidth="1"/>
    <col min="7" max="7" width="14.5703125" bestFit="1" customWidth="1"/>
    <col min="8" max="8" width="16.5703125" bestFit="1" customWidth="1"/>
  </cols>
  <sheetData>
    <row r="1" spans="1:8">
      <c r="A1" t="s">
        <v>44</v>
      </c>
      <c r="B1" t="s">
        <v>45</v>
      </c>
      <c r="C1" t="s">
        <v>46</v>
      </c>
      <c r="D1" t="s">
        <v>47</v>
      </c>
      <c r="E1" t="s">
        <v>48</v>
      </c>
      <c r="F1" t="s">
        <v>49</v>
      </c>
      <c r="G1" t="s">
        <v>50</v>
      </c>
      <c r="H1" t="s">
        <v>51</v>
      </c>
    </row>
    <row r="2" spans="1:8">
      <c r="A2">
        <v>2</v>
      </c>
      <c r="B2" t="s">
        <v>52</v>
      </c>
      <c r="C2" s="4">
        <v>4734036.25</v>
      </c>
      <c r="D2" s="4">
        <v>102606.15000000001</v>
      </c>
      <c r="E2" s="4">
        <v>480123.49</v>
      </c>
      <c r="F2" s="4">
        <v>75895.290000000008</v>
      </c>
      <c r="G2" s="5">
        <v>1.9678367199390787E-2</v>
      </c>
      <c r="H2" s="5">
        <v>0.12309361593925269</v>
      </c>
    </row>
    <row r="3" spans="1:8">
      <c r="A3">
        <v>4</v>
      </c>
      <c r="B3" t="s">
        <v>53</v>
      </c>
      <c r="C3" s="4">
        <v>825449.67</v>
      </c>
      <c r="D3" s="4">
        <v>22023.510000000002</v>
      </c>
      <c r="E3" s="4">
        <v>86806.79</v>
      </c>
      <c r="F3" s="4">
        <v>52842.47</v>
      </c>
      <c r="G3" s="5">
        <v>2.4141796704843285E-2</v>
      </c>
      <c r="H3" s="5">
        <v>0.13184365316906599</v>
      </c>
    </row>
    <row r="4" spans="1:8">
      <c r="A4">
        <v>9</v>
      </c>
      <c r="B4" t="s">
        <v>54</v>
      </c>
      <c r="C4" s="4">
        <v>1985877.18</v>
      </c>
      <c r="D4" s="4">
        <v>24471.040000000001</v>
      </c>
      <c r="E4" s="4">
        <v>268110.97000000003</v>
      </c>
      <c r="F4" s="4">
        <v>86240.17</v>
      </c>
      <c r="G4" s="5">
        <v>1.0856774025187312E-2</v>
      </c>
      <c r="H4" s="5">
        <v>0.14733137222514436</v>
      </c>
    </row>
    <row r="5" spans="1:8">
      <c r="A5">
        <v>14</v>
      </c>
      <c r="B5" t="s">
        <v>55</v>
      </c>
      <c r="C5" s="4">
        <v>40104781.409999989</v>
      </c>
      <c r="D5" s="4">
        <v>278390.48000000004</v>
      </c>
      <c r="E5" s="4">
        <v>3595133.6700000004</v>
      </c>
      <c r="F5" s="4">
        <v>3761950</v>
      </c>
      <c r="G5" s="5">
        <v>6.3705039126588639E-3</v>
      </c>
      <c r="H5" s="5">
        <v>9.6585095687222733E-2</v>
      </c>
    </row>
    <row r="6" spans="1:8">
      <c r="A6">
        <v>28</v>
      </c>
      <c r="B6" t="s">
        <v>56</v>
      </c>
      <c r="C6" s="4">
        <v>25514699.749999996</v>
      </c>
      <c r="D6" s="4">
        <v>486611.11000000004</v>
      </c>
      <c r="E6" s="4">
        <v>3865476.4799999995</v>
      </c>
      <c r="F6" s="4">
        <v>2283704.02</v>
      </c>
      <c r="G6" s="5">
        <v>1.6562566071442523E-2</v>
      </c>
      <c r="H6" s="5">
        <v>0.1705717736302188</v>
      </c>
    </row>
    <row r="7" spans="1:8">
      <c r="A7">
        <v>38</v>
      </c>
      <c r="B7" t="s">
        <v>57</v>
      </c>
      <c r="C7" s="4">
        <v>4114282.1699999995</v>
      </c>
      <c r="D7" s="4">
        <v>52866.44</v>
      </c>
      <c r="E7" s="4">
        <v>559305.5</v>
      </c>
      <c r="F7" s="4">
        <v>544217.17999999993</v>
      </c>
      <c r="G7" s="5">
        <v>1.131174672069434E-2</v>
      </c>
      <c r="H7" s="5">
        <v>0.14879191915026091</v>
      </c>
    </row>
    <row r="8" spans="1:8">
      <c r="A8">
        <v>42</v>
      </c>
      <c r="B8" t="s">
        <v>58</v>
      </c>
      <c r="C8" s="4">
        <v>41170393.040000021</v>
      </c>
      <c r="D8" s="4">
        <v>663861.55000000005</v>
      </c>
      <c r="E8" s="4">
        <v>4824052.7</v>
      </c>
      <c r="F8" s="4">
        <v>3228027.58</v>
      </c>
      <c r="G8" s="5">
        <v>1.4433515597790084E-2</v>
      </c>
      <c r="H8" s="5">
        <v>0.13329759190465085</v>
      </c>
    </row>
    <row r="9" spans="1:8">
      <c r="A9">
        <v>53</v>
      </c>
      <c r="B9" t="s">
        <v>59</v>
      </c>
      <c r="C9" s="4">
        <v>5731921.96</v>
      </c>
      <c r="D9" s="4">
        <v>0</v>
      </c>
      <c r="E9" s="4">
        <v>752276.41</v>
      </c>
      <c r="F9" s="4">
        <v>302902.44</v>
      </c>
      <c r="G9" s="5">
        <v>0</v>
      </c>
      <c r="H9" s="5">
        <v>0.13124330987925734</v>
      </c>
    </row>
    <row r="10" spans="1:8">
      <c r="A10">
        <v>62</v>
      </c>
      <c r="B10" t="s">
        <v>60</v>
      </c>
      <c r="C10" s="4">
        <v>722306.59</v>
      </c>
      <c r="D10" s="4">
        <v>0</v>
      </c>
      <c r="E10" s="4">
        <v>137831.72</v>
      </c>
      <c r="F10" s="4">
        <v>46652.6</v>
      </c>
      <c r="G10" s="5">
        <v>0</v>
      </c>
      <c r="H10" s="5">
        <v>0.19082162880446654</v>
      </c>
    </row>
    <row r="11" spans="1:8">
      <c r="A11">
        <v>64</v>
      </c>
      <c r="B11" t="s">
        <v>61</v>
      </c>
      <c r="C11" s="4">
        <v>71300.490000000005</v>
      </c>
      <c r="D11" s="4">
        <v>0</v>
      </c>
      <c r="E11" s="4">
        <v>0</v>
      </c>
      <c r="F11" s="4">
        <v>0</v>
      </c>
      <c r="G11" s="5">
        <v>0</v>
      </c>
      <c r="H11" s="5">
        <v>0</v>
      </c>
    </row>
    <row r="12" spans="1:8">
      <c r="A12">
        <v>65</v>
      </c>
      <c r="B12" t="s">
        <v>62</v>
      </c>
      <c r="C12" s="4">
        <v>29673891.719999995</v>
      </c>
      <c r="D12" s="4">
        <v>522051.41</v>
      </c>
      <c r="E12" s="4">
        <v>4010176.98</v>
      </c>
      <c r="F12" s="4">
        <v>5015353.4000000004</v>
      </c>
      <c r="G12" s="5">
        <v>1.5498466490183832E-2</v>
      </c>
      <c r="H12" s="5">
        <v>0.15273454634011857</v>
      </c>
    </row>
    <row r="13" spans="1:8">
      <c r="A13">
        <v>72</v>
      </c>
      <c r="B13" t="s">
        <v>63</v>
      </c>
      <c r="C13" s="4">
        <v>5750569.3700000001</v>
      </c>
      <c r="D13" s="4">
        <v>66916.239999999991</v>
      </c>
      <c r="E13" s="4">
        <v>529416.09</v>
      </c>
      <c r="F13" s="4">
        <v>190042.88999999998</v>
      </c>
      <c r="G13" s="5">
        <v>1.0655476899782503E-2</v>
      </c>
      <c r="H13" s="5">
        <v>0.1036997020001169</v>
      </c>
    </row>
    <row r="14" spans="1:8">
      <c r="A14">
        <v>77</v>
      </c>
      <c r="B14" t="s">
        <v>64</v>
      </c>
      <c r="C14" s="4">
        <v>478859.07</v>
      </c>
      <c r="D14" s="4">
        <v>5003.62</v>
      </c>
      <c r="E14" s="4">
        <v>5789.23</v>
      </c>
      <c r="F14" s="4">
        <v>326</v>
      </c>
      <c r="G14" s="5">
        <v>1.0324228930546129E-2</v>
      </c>
      <c r="H14" s="5">
        <v>2.2538677193688735E-2</v>
      </c>
    </row>
    <row r="15" spans="1:8">
      <c r="A15">
        <v>78</v>
      </c>
      <c r="B15" t="s">
        <v>65</v>
      </c>
      <c r="C15" s="4">
        <v>17387018.630000003</v>
      </c>
      <c r="D15" s="4">
        <v>190718.87</v>
      </c>
      <c r="E15" s="4">
        <v>2047136.96</v>
      </c>
      <c r="F15" s="4">
        <v>3363965.23</v>
      </c>
      <c r="G15" s="5">
        <v>9.8135918031929253E-3</v>
      </c>
      <c r="H15" s="5">
        <v>0.1287084276851666</v>
      </c>
    </row>
    <row r="16" spans="1:8">
      <c r="A16">
        <v>86</v>
      </c>
      <c r="B16" t="s">
        <v>66</v>
      </c>
      <c r="C16" s="4">
        <v>526989.24</v>
      </c>
      <c r="D16" s="4">
        <v>4306</v>
      </c>
      <c r="E16" s="4">
        <v>9536.24</v>
      </c>
      <c r="F16" s="4">
        <v>321</v>
      </c>
      <c r="G16" s="5">
        <v>8.0257138952655148E-3</v>
      </c>
      <c r="H16" s="5">
        <v>2.626664635505651E-2</v>
      </c>
    </row>
    <row r="17" spans="1:8">
      <c r="A17">
        <v>88</v>
      </c>
      <c r="B17" t="s">
        <v>67</v>
      </c>
      <c r="C17" s="4">
        <v>4303725.41</v>
      </c>
      <c r="D17" s="4">
        <v>45205.06</v>
      </c>
      <c r="E17" s="4">
        <v>437799.73</v>
      </c>
      <c r="F17" s="4">
        <v>95157.000000000015</v>
      </c>
      <c r="G17" s="5">
        <v>9.5338648779156304E-3</v>
      </c>
      <c r="H17" s="5">
        <v>0.1122294626134152</v>
      </c>
    </row>
    <row r="18" spans="1:8">
      <c r="A18">
        <v>90</v>
      </c>
      <c r="B18" t="s">
        <v>68</v>
      </c>
      <c r="C18" s="4">
        <v>1656697.53</v>
      </c>
      <c r="D18" s="4">
        <v>15677.65</v>
      </c>
      <c r="E18" s="4">
        <v>190474.13999999998</v>
      </c>
      <c r="F18" s="4">
        <v>80294.63</v>
      </c>
      <c r="G18" s="5">
        <v>8.4873811430856341E-3</v>
      </c>
      <c r="H18" s="5">
        <v>0.12443538199758164</v>
      </c>
    </row>
    <row r="19" spans="1:8">
      <c r="A19">
        <v>92</v>
      </c>
      <c r="B19" t="s">
        <v>69</v>
      </c>
      <c r="C19" s="4">
        <v>1646067.4700000002</v>
      </c>
      <c r="D19" s="4">
        <v>16829.64</v>
      </c>
      <c r="E19" s="4">
        <v>187350.78</v>
      </c>
      <c r="F19" s="4">
        <v>38278.26</v>
      </c>
      <c r="G19" s="5">
        <v>9.1793784642429498E-3</v>
      </c>
      <c r="H19" s="5">
        <v>0.12404134321420006</v>
      </c>
    </row>
    <row r="20" spans="1:8">
      <c r="A20">
        <v>94</v>
      </c>
      <c r="B20" t="s">
        <v>70</v>
      </c>
      <c r="C20" s="4">
        <v>31387654.050000001</v>
      </c>
      <c r="D20" s="4">
        <v>465636.69</v>
      </c>
      <c r="E20" s="4">
        <v>4457563.6099999994</v>
      </c>
      <c r="F20" s="4">
        <v>2749731.29</v>
      </c>
      <c r="G20" s="5">
        <v>1.2990204004803916E-2</v>
      </c>
      <c r="H20" s="5">
        <v>0.15685148982964528</v>
      </c>
    </row>
    <row r="21" spans="1:8">
      <c r="A21">
        <v>108</v>
      </c>
      <c r="B21" t="s">
        <v>71</v>
      </c>
      <c r="C21" s="4">
        <v>6601764.8299999991</v>
      </c>
      <c r="D21" s="4">
        <v>144487.51999999999</v>
      </c>
      <c r="E21" s="4">
        <v>1198212.6299999999</v>
      </c>
      <c r="F21" s="4">
        <v>681795.71</v>
      </c>
      <c r="G21" s="5">
        <v>1.8524094555524524E-2</v>
      </c>
      <c r="H21" s="5">
        <v>0.20338503181731787</v>
      </c>
    </row>
    <row r="22" spans="1:8">
      <c r="A22">
        <v>113</v>
      </c>
      <c r="B22" t="s">
        <v>72</v>
      </c>
      <c r="C22" s="4">
        <v>21786035.07</v>
      </c>
      <c r="D22" s="4">
        <v>368577.3</v>
      </c>
      <c r="E22" s="4">
        <v>3107858.8000000003</v>
      </c>
      <c r="F22" s="4">
        <v>901224.71</v>
      </c>
      <c r="G22" s="5">
        <v>1.4805932005847343E-2</v>
      </c>
      <c r="H22" s="5">
        <v>0.15957176644717483</v>
      </c>
    </row>
    <row r="23" spans="1:8">
      <c r="A23">
        <v>124</v>
      </c>
      <c r="B23" t="s">
        <v>73</v>
      </c>
      <c r="C23" s="4">
        <v>103503.41000000002</v>
      </c>
      <c r="D23" s="4">
        <v>2506.84</v>
      </c>
      <c r="E23" s="4">
        <v>3824.32</v>
      </c>
      <c r="F23" s="4">
        <v>0</v>
      </c>
      <c r="G23" s="5">
        <v>2.3356871518665303E-2</v>
      </c>
      <c r="H23" s="5">
        <v>6.1168612705610366E-2</v>
      </c>
    </row>
    <row r="24" spans="1:8">
      <c r="A24">
        <v>125</v>
      </c>
      <c r="B24" t="s">
        <v>74</v>
      </c>
      <c r="C24" s="4">
        <v>1162829.8800000001</v>
      </c>
      <c r="D24" s="4">
        <v>15431.16</v>
      </c>
      <c r="E24" s="4">
        <v>112571.12</v>
      </c>
      <c r="F24" s="4">
        <v>32127.11</v>
      </c>
      <c r="G24" s="5">
        <v>1.2099065313575887E-2</v>
      </c>
      <c r="H24" s="5">
        <v>0.11007825151517434</v>
      </c>
    </row>
    <row r="25" spans="1:8">
      <c r="A25">
        <v>127</v>
      </c>
      <c r="B25" t="s">
        <v>75</v>
      </c>
      <c r="C25" s="4">
        <v>512656.33999999997</v>
      </c>
      <c r="D25" s="4">
        <v>0</v>
      </c>
      <c r="E25" s="4">
        <v>128321.82999999999</v>
      </c>
      <c r="F25" s="4">
        <v>44364.070000000007</v>
      </c>
      <c r="G25" s="5">
        <v>0</v>
      </c>
      <c r="H25" s="5">
        <v>0.25030770125655716</v>
      </c>
    </row>
    <row r="26" spans="1:8">
      <c r="A26">
        <v>130</v>
      </c>
      <c r="B26" t="s">
        <v>76</v>
      </c>
      <c r="C26" s="4">
        <v>717759.67</v>
      </c>
      <c r="D26" s="4">
        <v>18985.77</v>
      </c>
      <c r="E26" s="4">
        <v>81830.100000000006</v>
      </c>
      <c r="F26" s="4">
        <v>44887.3</v>
      </c>
      <c r="G26" s="5">
        <v>2.3744388325528477E-2</v>
      </c>
      <c r="H26" s="5">
        <v>0.14045908987892841</v>
      </c>
    </row>
    <row r="27" spans="1:8">
      <c r="A27">
        <v>137</v>
      </c>
      <c r="B27" t="s">
        <v>77</v>
      </c>
      <c r="C27" s="4">
        <v>263983.61000000004</v>
      </c>
      <c r="D27" s="4">
        <v>3135</v>
      </c>
      <c r="E27" s="4">
        <v>4782</v>
      </c>
      <c r="F27" s="4">
        <v>610</v>
      </c>
      <c r="G27" s="5">
        <v>1.1664438765063729E-2</v>
      </c>
      <c r="H27" s="5">
        <v>2.999049827373752E-2</v>
      </c>
    </row>
    <row r="28" spans="1:8">
      <c r="A28">
        <v>138</v>
      </c>
      <c r="B28" t="s">
        <v>78</v>
      </c>
      <c r="C28" s="4">
        <v>272030.44</v>
      </c>
      <c r="D28" s="4">
        <v>0</v>
      </c>
      <c r="E28" s="4">
        <v>9960.5</v>
      </c>
      <c r="F28" s="4">
        <v>369</v>
      </c>
      <c r="G28" s="5">
        <v>0</v>
      </c>
      <c r="H28" s="5">
        <v>3.6615387601475778E-2</v>
      </c>
    </row>
    <row r="29" spans="1:8">
      <c r="A29">
        <v>139</v>
      </c>
      <c r="B29" t="s">
        <v>79</v>
      </c>
      <c r="C29" s="4">
        <v>435957.91000000003</v>
      </c>
      <c r="D29" s="4">
        <v>0</v>
      </c>
      <c r="E29" s="4">
        <v>113072.17000000001</v>
      </c>
      <c r="F29" s="4">
        <v>44141.16</v>
      </c>
      <c r="G29" s="5">
        <v>0</v>
      </c>
      <c r="H29" s="5">
        <v>0.25936487767821442</v>
      </c>
    </row>
    <row r="30" spans="1:8">
      <c r="A30">
        <v>142</v>
      </c>
      <c r="B30" t="s">
        <v>80</v>
      </c>
      <c r="C30" s="4">
        <v>80450.959999999992</v>
      </c>
      <c r="D30" s="4">
        <v>759.55</v>
      </c>
      <c r="E30" s="4">
        <v>676.17</v>
      </c>
      <c r="F30" s="4">
        <v>0</v>
      </c>
      <c r="G30" s="5">
        <v>9.3624660455756299E-3</v>
      </c>
      <c r="H30" s="5">
        <v>1.7845902646780099E-2</v>
      </c>
    </row>
    <row r="31" spans="1:8">
      <c r="A31">
        <v>144</v>
      </c>
      <c r="B31" t="s">
        <v>81</v>
      </c>
      <c r="C31" s="4">
        <v>1458076.4000000001</v>
      </c>
      <c r="D31" s="4">
        <v>17771.46</v>
      </c>
      <c r="E31" s="4">
        <v>20561.759999999998</v>
      </c>
      <c r="F31" s="4">
        <v>201</v>
      </c>
      <c r="G31" s="5">
        <v>1.2018802490529527E-2</v>
      </c>
      <c r="H31" s="5">
        <v>2.6290268466041971E-2</v>
      </c>
    </row>
    <row r="32" spans="1:8">
      <c r="A32">
        <v>147</v>
      </c>
      <c r="B32" t="s">
        <v>82</v>
      </c>
      <c r="C32" s="4">
        <v>147793.15000000002</v>
      </c>
      <c r="D32" s="4">
        <v>0</v>
      </c>
      <c r="E32" s="4">
        <v>3500</v>
      </c>
      <c r="F32" s="4">
        <v>0</v>
      </c>
      <c r="G32" s="5">
        <v>0</v>
      </c>
      <c r="H32" s="5">
        <v>2.3681747090443635E-2</v>
      </c>
    </row>
    <row r="33" spans="1:8">
      <c r="A33">
        <v>148</v>
      </c>
      <c r="B33" t="s">
        <v>83</v>
      </c>
      <c r="C33" s="4">
        <v>2908697.0500000003</v>
      </c>
      <c r="D33" s="4">
        <v>3725.92</v>
      </c>
      <c r="E33" s="4">
        <v>264411.96999999997</v>
      </c>
      <c r="F33" s="4">
        <v>160392.25999999998</v>
      </c>
      <c r="G33" s="5">
        <v>1.1742174556611986E-3</v>
      </c>
      <c r="H33" s="5">
        <v>9.2184880512049178E-2</v>
      </c>
    </row>
    <row r="34" spans="1:8">
      <c r="A34">
        <v>151</v>
      </c>
      <c r="B34" t="s">
        <v>84</v>
      </c>
      <c r="C34" s="4">
        <v>424994.98999999993</v>
      </c>
      <c r="D34" s="4">
        <v>11011.869999999999</v>
      </c>
      <c r="E34" s="4">
        <v>9802.85</v>
      </c>
      <c r="F34" s="4">
        <v>263.5</v>
      </c>
      <c r="G34" s="5">
        <v>2.5326413765072987E-2</v>
      </c>
      <c r="H34" s="5">
        <v>4.8976389109904574E-2</v>
      </c>
    </row>
    <row r="35" spans="1:8">
      <c r="A35">
        <v>154</v>
      </c>
      <c r="B35" t="s">
        <v>85</v>
      </c>
      <c r="C35" s="4">
        <v>30236.5</v>
      </c>
      <c r="D35" s="4">
        <v>836.24</v>
      </c>
      <c r="E35" s="4">
        <v>1275.5999999999999</v>
      </c>
      <c r="F35" s="4">
        <v>0</v>
      </c>
      <c r="G35" s="5">
        <v>2.653710796805037E-2</v>
      </c>
      <c r="H35" s="5">
        <v>6.9844062639525084E-2</v>
      </c>
    </row>
    <row r="36" spans="1:8">
      <c r="A36">
        <v>157</v>
      </c>
      <c r="B36" t="s">
        <v>86</v>
      </c>
      <c r="C36" s="4">
        <v>3386427.2399999998</v>
      </c>
      <c r="D36" s="4">
        <v>100771.17000000001</v>
      </c>
      <c r="E36" s="4">
        <v>424402.36</v>
      </c>
      <c r="F36" s="4">
        <v>748761.13</v>
      </c>
      <c r="G36" s="5">
        <v>2.6443368131705502E-2</v>
      </c>
      <c r="H36" s="5">
        <v>0.15508188801363412</v>
      </c>
    </row>
    <row r="37" spans="1:8">
      <c r="A37">
        <v>160</v>
      </c>
      <c r="B37" t="s">
        <v>87</v>
      </c>
      <c r="C37" s="4">
        <v>3007982.2800000003</v>
      </c>
      <c r="D37" s="4">
        <v>83760.309999999983</v>
      </c>
      <c r="E37" s="4">
        <v>501732.29000000004</v>
      </c>
      <c r="F37" s="4">
        <v>222767.72</v>
      </c>
      <c r="G37" s="5">
        <v>2.3865276884894936E-2</v>
      </c>
      <c r="H37" s="5">
        <v>0.19464629292962454</v>
      </c>
    </row>
    <row r="38" spans="1:8">
      <c r="A38">
        <v>163</v>
      </c>
      <c r="B38" t="s">
        <v>88</v>
      </c>
      <c r="C38" s="4">
        <v>2007184.4600000002</v>
      </c>
      <c r="D38" s="4">
        <v>42907.920000000006</v>
      </c>
      <c r="E38" s="4">
        <v>383566.64999999997</v>
      </c>
      <c r="F38" s="4">
        <v>61448.55000000001</v>
      </c>
      <c r="G38" s="5">
        <v>1.7947464217636606E-2</v>
      </c>
      <c r="H38" s="5">
        <v>0.21247402941730623</v>
      </c>
    </row>
    <row r="39" spans="1:8">
      <c r="A39">
        <v>166</v>
      </c>
      <c r="B39" t="s">
        <v>89</v>
      </c>
      <c r="C39" s="4">
        <v>2402069.48</v>
      </c>
      <c r="D39" s="4">
        <v>0</v>
      </c>
      <c r="E39" s="4">
        <v>248311.97999999998</v>
      </c>
      <c r="F39" s="4">
        <v>347319.98</v>
      </c>
      <c r="G39" s="5">
        <v>0</v>
      </c>
      <c r="H39" s="5">
        <v>0.10337418716131391</v>
      </c>
    </row>
    <row r="40" spans="1:8">
      <c r="A40">
        <v>174</v>
      </c>
      <c r="B40" t="s">
        <v>90</v>
      </c>
      <c r="C40" s="4">
        <v>30076545.240000002</v>
      </c>
      <c r="D40" s="4">
        <v>0</v>
      </c>
      <c r="E40" s="4">
        <v>3697206.71</v>
      </c>
      <c r="F40" s="4">
        <v>4959035.49</v>
      </c>
      <c r="G40" s="5">
        <v>0</v>
      </c>
      <c r="H40" s="5">
        <v>0.12292657552579997</v>
      </c>
    </row>
    <row r="41" spans="1:8">
      <c r="A41">
        <v>180</v>
      </c>
      <c r="B41" t="s">
        <v>91</v>
      </c>
      <c r="C41" s="4">
        <v>1760416.9899999998</v>
      </c>
      <c r="D41" s="4">
        <v>0</v>
      </c>
      <c r="E41" s="4">
        <v>190712.71999999997</v>
      </c>
      <c r="F41" s="4">
        <v>52285.69</v>
      </c>
      <c r="G41" s="5">
        <v>0</v>
      </c>
      <c r="H41" s="5">
        <v>0.10833383288353744</v>
      </c>
    </row>
    <row r="42" spans="1:8">
      <c r="A42">
        <v>188</v>
      </c>
      <c r="B42" t="s">
        <v>92</v>
      </c>
      <c r="C42" s="4">
        <v>2024401.73</v>
      </c>
      <c r="D42" s="4">
        <v>0</v>
      </c>
      <c r="E42" s="4">
        <v>273039.27</v>
      </c>
      <c r="F42" s="4">
        <v>73282.01999999999</v>
      </c>
      <c r="G42" s="5">
        <v>0</v>
      </c>
      <c r="H42" s="5">
        <v>0.1348740548645945</v>
      </c>
    </row>
    <row r="43" spans="1:8">
      <c r="A43">
        <v>190</v>
      </c>
      <c r="B43" t="s">
        <v>93</v>
      </c>
      <c r="C43" s="4">
        <v>423409.72000000003</v>
      </c>
      <c r="D43" s="4">
        <v>0</v>
      </c>
      <c r="E43" s="4">
        <v>5400</v>
      </c>
      <c r="F43" s="4">
        <v>125</v>
      </c>
      <c r="G43" s="5">
        <v>0</v>
      </c>
      <c r="H43" s="5">
        <v>1.2753604239411414E-2</v>
      </c>
    </row>
    <row r="44" spans="1:8">
      <c r="A44">
        <v>191</v>
      </c>
      <c r="B44" t="s">
        <v>94</v>
      </c>
      <c r="C44" s="4">
        <v>7937785.5700000012</v>
      </c>
      <c r="D44" s="4">
        <v>0</v>
      </c>
      <c r="E44" s="4">
        <v>890161.08</v>
      </c>
      <c r="F44" s="4">
        <v>185839.86</v>
      </c>
      <c r="G44" s="5">
        <v>0</v>
      </c>
      <c r="H44" s="5">
        <v>0.11214224321758792</v>
      </c>
    </row>
    <row r="45" spans="1:8">
      <c r="A45">
        <v>193</v>
      </c>
      <c r="B45" t="s">
        <v>95</v>
      </c>
      <c r="C45" s="4">
        <v>1100</v>
      </c>
      <c r="D45" s="4">
        <v>0</v>
      </c>
      <c r="E45" s="4">
        <v>5200</v>
      </c>
      <c r="F45" s="4">
        <v>210</v>
      </c>
      <c r="G45" s="5">
        <v>0</v>
      </c>
      <c r="H45" s="5">
        <v>4.7272727272727275</v>
      </c>
    </row>
    <row r="46" spans="1:8">
      <c r="A46">
        <v>194</v>
      </c>
      <c r="B46" t="s">
        <v>96</v>
      </c>
      <c r="C46" s="4">
        <v>33370904.159999996</v>
      </c>
      <c r="D46" s="4">
        <v>476147.23999999993</v>
      </c>
      <c r="E46" s="4">
        <v>3608754.33</v>
      </c>
      <c r="F46" s="4">
        <v>3961463.66</v>
      </c>
      <c r="G46" s="5">
        <v>1.2875923127542111E-2</v>
      </c>
      <c r="H46" s="5">
        <v>0.12240907679380061</v>
      </c>
    </row>
    <row r="47" spans="1:8">
      <c r="A47">
        <v>207</v>
      </c>
      <c r="B47" t="s">
        <v>97</v>
      </c>
      <c r="C47" s="4">
        <v>168903.49</v>
      </c>
      <c r="D47" s="4">
        <v>2664.23</v>
      </c>
      <c r="E47" s="4">
        <v>4064.43</v>
      </c>
      <c r="F47" s="4">
        <v>356</v>
      </c>
      <c r="G47" s="5">
        <v>1.5403029648503609E-2</v>
      </c>
      <c r="H47" s="5">
        <v>3.9837305907651763E-2</v>
      </c>
    </row>
    <row r="48" spans="1:8">
      <c r="A48">
        <v>208</v>
      </c>
      <c r="B48" t="s">
        <v>98</v>
      </c>
      <c r="C48" s="4">
        <v>2930821.9099999997</v>
      </c>
      <c r="D48" s="4">
        <v>30813.06</v>
      </c>
      <c r="E48" s="4">
        <v>229292.56</v>
      </c>
      <c r="F48" s="4">
        <v>111269.48000000001</v>
      </c>
      <c r="G48" s="5">
        <v>9.7506151414825191E-3</v>
      </c>
      <c r="H48" s="5">
        <v>8.87483538704677E-2</v>
      </c>
    </row>
    <row r="49" spans="1:8">
      <c r="A49">
        <v>210</v>
      </c>
      <c r="B49" t="s">
        <v>99</v>
      </c>
      <c r="C49" s="4">
        <v>3148505.37</v>
      </c>
      <c r="D49" s="4">
        <v>92225.569999999992</v>
      </c>
      <c r="E49" s="4">
        <v>513121.51</v>
      </c>
      <c r="F49" s="4">
        <v>273027.19</v>
      </c>
      <c r="G49" s="5">
        <v>2.518704745798676E-2</v>
      </c>
      <c r="H49" s="5">
        <v>0.19226490314037481</v>
      </c>
    </row>
    <row r="50" spans="1:8">
      <c r="A50">
        <v>217</v>
      </c>
      <c r="B50" t="s">
        <v>100</v>
      </c>
      <c r="C50" s="4">
        <v>1283980.9999999998</v>
      </c>
      <c r="D50" s="4">
        <v>8301.82</v>
      </c>
      <c r="E50" s="4">
        <v>145093.75999999998</v>
      </c>
      <c r="F50" s="4">
        <v>52869.880000000005</v>
      </c>
      <c r="G50" s="5">
        <v>5.8092272233539423E-3</v>
      </c>
      <c r="H50" s="5">
        <v>0.11946873045629181</v>
      </c>
    </row>
    <row r="51" spans="1:8">
      <c r="A51">
        <v>219</v>
      </c>
      <c r="B51" t="s">
        <v>101</v>
      </c>
      <c r="C51" s="4">
        <v>11207399.899999999</v>
      </c>
      <c r="D51" s="4">
        <v>128172</v>
      </c>
      <c r="E51" s="4">
        <v>2215069.42</v>
      </c>
      <c r="F51" s="4">
        <v>908985.05</v>
      </c>
      <c r="G51" s="5">
        <v>9.5490626161475935E-3</v>
      </c>
      <c r="H51" s="5">
        <v>0.20907984375573144</v>
      </c>
    </row>
    <row r="52" spans="1:8">
      <c r="A52">
        <v>225</v>
      </c>
      <c r="B52" t="s">
        <v>102</v>
      </c>
      <c r="C52" s="4">
        <v>2487512.5400000005</v>
      </c>
      <c r="D52" s="4">
        <v>30473.37</v>
      </c>
      <c r="E52" s="4">
        <v>453904.91000000003</v>
      </c>
      <c r="F52" s="4">
        <v>32812.18</v>
      </c>
      <c r="G52" s="5">
        <v>1.0360096966175267E-2</v>
      </c>
      <c r="H52" s="5">
        <v>0.19472395503984069</v>
      </c>
    </row>
    <row r="53" spans="1:8">
      <c r="A53">
        <v>227</v>
      </c>
      <c r="B53" t="s">
        <v>103</v>
      </c>
      <c r="C53" s="4">
        <v>183978.89</v>
      </c>
      <c r="D53" s="4">
        <v>6536.55</v>
      </c>
      <c r="E53" s="4">
        <v>24610.78</v>
      </c>
      <c r="F53" s="4">
        <v>32748.63</v>
      </c>
      <c r="G53" s="5">
        <v>3.1336882598260979E-2</v>
      </c>
      <c r="H53" s="5">
        <v>0.16929839070123751</v>
      </c>
    </row>
    <row r="54" spans="1:8">
      <c r="A54">
        <v>229</v>
      </c>
      <c r="B54" t="s">
        <v>104</v>
      </c>
      <c r="C54" s="4">
        <v>2007222.5899999999</v>
      </c>
      <c r="D54" s="4">
        <v>23322.820000000003</v>
      </c>
      <c r="E54" s="4">
        <v>301432.89999999997</v>
      </c>
      <c r="F54" s="4">
        <v>509387.33999999997</v>
      </c>
      <c r="G54" s="5">
        <v>1.010233882925512E-2</v>
      </c>
      <c r="H54" s="5">
        <v>0.16179357566915387</v>
      </c>
    </row>
    <row r="55" spans="1:8">
      <c r="A55">
        <v>235</v>
      </c>
      <c r="B55" t="s">
        <v>105</v>
      </c>
      <c r="C55" s="4">
        <v>3607179</v>
      </c>
      <c r="D55" s="4">
        <v>45377.599999999999</v>
      </c>
      <c r="E55" s="4">
        <v>549170.88</v>
      </c>
      <c r="F55" s="4">
        <v>1273541.73</v>
      </c>
      <c r="G55" s="5">
        <v>1.0917656431753527E-2</v>
      </c>
      <c r="H55" s="5">
        <v>0.16482366968758688</v>
      </c>
    </row>
    <row r="56" spans="1:8">
      <c r="A56">
        <v>237</v>
      </c>
      <c r="B56" t="s">
        <v>106</v>
      </c>
      <c r="C56" s="4">
        <v>887140.90999999992</v>
      </c>
      <c r="D56" s="4">
        <v>0</v>
      </c>
      <c r="E56" s="4">
        <v>90209.290000000008</v>
      </c>
      <c r="F56" s="4">
        <v>35067.440000000002</v>
      </c>
      <c r="G56" s="5">
        <v>0</v>
      </c>
      <c r="H56" s="5">
        <v>0.10168541320002931</v>
      </c>
    </row>
    <row r="57" spans="1:8">
      <c r="A57">
        <v>239</v>
      </c>
      <c r="B57" t="s">
        <v>107</v>
      </c>
      <c r="C57" s="4">
        <v>1339883.6299999999</v>
      </c>
      <c r="D57" s="4">
        <v>0</v>
      </c>
      <c r="E57" s="4">
        <v>277922.13</v>
      </c>
      <c r="F57" s="4">
        <v>250825.58000000002</v>
      </c>
      <c r="G57" s="5">
        <v>0</v>
      </c>
      <c r="H57" s="5">
        <v>0.20742258788548676</v>
      </c>
    </row>
    <row r="58" spans="1:8">
      <c r="A58">
        <v>242</v>
      </c>
      <c r="B58" t="s">
        <v>108</v>
      </c>
      <c r="C58" s="4">
        <v>15003260.58</v>
      </c>
      <c r="D58" s="4">
        <v>336958.53999999992</v>
      </c>
      <c r="E58" s="4">
        <v>1620388.54</v>
      </c>
      <c r="F58" s="4">
        <v>964801.32000000007</v>
      </c>
      <c r="G58" s="5">
        <v>2.0269829901222065E-2</v>
      </c>
      <c r="H58" s="5">
        <v>0.13046144666774828</v>
      </c>
    </row>
    <row r="59" spans="1:8">
      <c r="A59">
        <v>247</v>
      </c>
      <c r="B59" t="s">
        <v>109</v>
      </c>
      <c r="C59" s="4">
        <v>36627.32</v>
      </c>
      <c r="D59" s="4">
        <v>836.2</v>
      </c>
      <c r="E59" s="4">
        <v>1275.5999999999999</v>
      </c>
      <c r="F59" s="4">
        <v>0</v>
      </c>
      <c r="G59" s="5">
        <v>2.2061624803577141E-2</v>
      </c>
      <c r="H59" s="5">
        <v>5.7656416030438487E-2</v>
      </c>
    </row>
    <row r="60" spans="1:8">
      <c r="A60">
        <v>250</v>
      </c>
      <c r="B60" t="s">
        <v>110</v>
      </c>
      <c r="C60" s="4">
        <v>72409760.769999996</v>
      </c>
      <c r="D60" s="4">
        <v>1051958.22</v>
      </c>
      <c r="E60" s="4">
        <v>5720065.3499999996</v>
      </c>
      <c r="F60" s="4">
        <v>11290354.09</v>
      </c>
      <c r="G60" s="5">
        <v>1.3464233471917525E-2</v>
      </c>
      <c r="H60" s="5">
        <v>9.3523628554863403E-2</v>
      </c>
    </row>
    <row r="61" spans="1:8">
      <c r="A61">
        <v>264</v>
      </c>
      <c r="B61" t="s">
        <v>111</v>
      </c>
      <c r="C61" s="4">
        <v>2442406.9300000002</v>
      </c>
      <c r="D61" s="4">
        <v>18948.21</v>
      </c>
      <c r="E61" s="4">
        <v>477872.60999999993</v>
      </c>
      <c r="F61" s="4">
        <v>442378.32</v>
      </c>
      <c r="G61" s="5">
        <v>6.4884918517081414E-3</v>
      </c>
      <c r="H61" s="5">
        <v>0.2034144326637658</v>
      </c>
    </row>
    <row r="62" spans="1:8">
      <c r="A62">
        <v>266</v>
      </c>
      <c r="B62" t="s">
        <v>112</v>
      </c>
      <c r="C62" s="4">
        <v>13225092.800000001</v>
      </c>
      <c r="D62" s="4">
        <v>255551.61999999997</v>
      </c>
      <c r="E62" s="4">
        <v>1848747.3699999999</v>
      </c>
      <c r="F62" s="4">
        <v>781505.27</v>
      </c>
      <c r="G62" s="5">
        <v>1.6953318936510919E-2</v>
      </c>
      <c r="H62" s="5">
        <v>0.15911411903287359</v>
      </c>
    </row>
    <row r="63" spans="1:8">
      <c r="A63">
        <v>275</v>
      </c>
      <c r="B63" t="s">
        <v>113</v>
      </c>
      <c r="C63" s="4">
        <v>170079.25</v>
      </c>
      <c r="D63" s="4">
        <v>0</v>
      </c>
      <c r="E63" s="4">
        <v>13182.529999999999</v>
      </c>
      <c r="F63" s="4">
        <v>12345</v>
      </c>
      <c r="G63" s="5">
        <v>0</v>
      </c>
      <c r="H63" s="5">
        <v>7.7508161636413608E-2</v>
      </c>
    </row>
    <row r="64" spans="1:8">
      <c r="A64">
        <v>277</v>
      </c>
      <c r="B64" t="s">
        <v>114</v>
      </c>
      <c r="C64" s="4">
        <v>4716174.4400000004</v>
      </c>
      <c r="D64" s="4">
        <v>0</v>
      </c>
      <c r="E64" s="4">
        <v>702414.72</v>
      </c>
      <c r="F64" s="4">
        <v>108924.4</v>
      </c>
      <c r="G64" s="5">
        <v>0</v>
      </c>
      <c r="H64" s="5">
        <v>0.14893739172209244</v>
      </c>
    </row>
    <row r="65" spans="1:8">
      <c r="A65">
        <v>281</v>
      </c>
      <c r="B65" t="s">
        <v>115</v>
      </c>
      <c r="C65" s="4">
        <v>64017.52</v>
      </c>
      <c r="D65" s="4">
        <v>1462.4</v>
      </c>
      <c r="E65" s="4">
        <v>2231</v>
      </c>
      <c r="F65" s="4">
        <v>103</v>
      </c>
      <c r="G65" s="5">
        <v>2.2074455399154581E-2</v>
      </c>
      <c r="H65" s="5">
        <v>5.7693581382096654E-2</v>
      </c>
    </row>
    <row r="66" spans="1:8">
      <c r="A66">
        <v>282</v>
      </c>
      <c r="B66" t="s">
        <v>116</v>
      </c>
      <c r="C66" s="4">
        <v>5971263.5699999984</v>
      </c>
      <c r="D66" s="4">
        <v>0</v>
      </c>
      <c r="E66" s="4">
        <v>1130237.2</v>
      </c>
      <c r="F66" s="4">
        <v>1020720.65</v>
      </c>
      <c r="G66" s="5">
        <v>0</v>
      </c>
      <c r="H66" s="5">
        <v>0.18927940238283608</v>
      </c>
    </row>
    <row r="67" spans="1:8">
      <c r="A67">
        <v>290</v>
      </c>
      <c r="B67" t="s">
        <v>117</v>
      </c>
      <c r="C67" s="4">
        <v>990309.73999999987</v>
      </c>
      <c r="D67" s="4">
        <v>0</v>
      </c>
      <c r="E67" s="4">
        <v>38969.949999999997</v>
      </c>
      <c r="F67" s="4">
        <v>31.35</v>
      </c>
      <c r="G67" s="5">
        <v>0</v>
      </c>
      <c r="H67" s="5">
        <v>3.9351274077138738E-2</v>
      </c>
    </row>
    <row r="68" spans="1:8">
      <c r="A68">
        <v>293</v>
      </c>
      <c r="B68" t="s">
        <v>118</v>
      </c>
      <c r="C68" s="4">
        <v>58018.770000000004</v>
      </c>
      <c r="D68" s="4">
        <v>627</v>
      </c>
      <c r="E68" s="4">
        <v>956</v>
      </c>
      <c r="F68" s="4">
        <v>401</v>
      </c>
      <c r="G68" s="5">
        <v>1.063166503235197E-2</v>
      </c>
      <c r="H68" s="5">
        <v>2.7284273692806654E-2</v>
      </c>
    </row>
    <row r="69" spans="1:8">
      <c r="A69">
        <v>294</v>
      </c>
      <c r="B69" t="s">
        <v>119</v>
      </c>
      <c r="C69" s="4">
        <v>2593589.9499999997</v>
      </c>
      <c r="D69" s="4">
        <v>72357.64</v>
      </c>
      <c r="E69" s="4">
        <v>266014.17</v>
      </c>
      <c r="F69" s="4">
        <v>45517.16</v>
      </c>
      <c r="G69" s="5">
        <v>2.5303376608647496E-2</v>
      </c>
      <c r="H69" s="5">
        <v>0.13046465190073706</v>
      </c>
    </row>
    <row r="70" spans="1:8">
      <c r="A70">
        <v>296</v>
      </c>
      <c r="B70" t="s">
        <v>120</v>
      </c>
      <c r="C70" s="4">
        <v>4991366.97</v>
      </c>
      <c r="D70" s="4">
        <v>66167.19</v>
      </c>
      <c r="E70" s="4">
        <v>315309.01</v>
      </c>
      <c r="F70" s="4">
        <v>145434.35999999999</v>
      </c>
      <c r="G70" s="5">
        <v>1.2468669700085968E-2</v>
      </c>
      <c r="H70" s="5">
        <v>7.6427199661498746E-2</v>
      </c>
    </row>
    <row r="71" spans="1:8">
      <c r="A71">
        <v>298</v>
      </c>
      <c r="B71" t="s">
        <v>121</v>
      </c>
      <c r="C71" s="4">
        <v>4935059.2400000012</v>
      </c>
      <c r="D71" s="4">
        <v>83798.289999999994</v>
      </c>
      <c r="E71" s="4">
        <v>1234596.6499999999</v>
      </c>
      <c r="F71" s="4">
        <v>1079881.6000000001</v>
      </c>
      <c r="G71" s="5">
        <v>1.3582328008896454E-2</v>
      </c>
      <c r="H71" s="5">
        <v>0.26714875665808618</v>
      </c>
    </row>
    <row r="72" spans="1:8">
      <c r="A72">
        <v>304</v>
      </c>
      <c r="B72" t="s">
        <v>122</v>
      </c>
      <c r="C72" s="4">
        <v>101769.66999999998</v>
      </c>
      <c r="D72" s="4">
        <v>0</v>
      </c>
      <c r="E72" s="4">
        <v>41156.31</v>
      </c>
      <c r="F72" s="4">
        <v>3201.25</v>
      </c>
      <c r="G72" s="5">
        <v>0</v>
      </c>
      <c r="H72" s="5">
        <v>0.40440644054363156</v>
      </c>
    </row>
    <row r="73" spans="1:8">
      <c r="A73">
        <v>311</v>
      </c>
      <c r="B73" t="s">
        <v>123</v>
      </c>
      <c r="C73" s="4">
        <v>3337519.21</v>
      </c>
      <c r="D73" s="4">
        <v>0</v>
      </c>
      <c r="E73" s="4">
        <v>425610.01</v>
      </c>
      <c r="F73" s="4">
        <v>591863.18999999994</v>
      </c>
      <c r="G73" s="5">
        <v>0</v>
      </c>
      <c r="H73" s="5">
        <v>0.12752286450510047</v>
      </c>
    </row>
    <row r="74" spans="1:8">
      <c r="A74">
        <v>315</v>
      </c>
      <c r="B74" t="s">
        <v>124</v>
      </c>
      <c r="C74" s="4">
        <v>49190.080000000002</v>
      </c>
      <c r="D74" s="4">
        <v>0</v>
      </c>
      <c r="E74" s="4">
        <v>5059</v>
      </c>
      <c r="F74" s="4">
        <v>101</v>
      </c>
      <c r="G74" s="5">
        <v>0</v>
      </c>
      <c r="H74" s="5">
        <v>0.10284593966913654</v>
      </c>
    </row>
    <row r="75" spans="1:8">
      <c r="A75">
        <v>316</v>
      </c>
      <c r="B75" t="s">
        <v>125</v>
      </c>
      <c r="C75" s="4">
        <v>1248343.6599999997</v>
      </c>
      <c r="D75" s="4">
        <v>13069.78</v>
      </c>
      <c r="E75" s="4">
        <v>15121.87</v>
      </c>
      <c r="F75" s="4">
        <v>176</v>
      </c>
      <c r="G75" s="5">
        <v>1.0344389846551652E-2</v>
      </c>
      <c r="H75" s="5">
        <v>2.2583244424856541E-2</v>
      </c>
    </row>
    <row r="76" spans="1:8">
      <c r="A76">
        <v>317</v>
      </c>
      <c r="B76" t="s">
        <v>126</v>
      </c>
      <c r="C76" s="4">
        <v>550519.81999999995</v>
      </c>
      <c r="D76" s="4">
        <v>0</v>
      </c>
      <c r="E76" s="4">
        <v>38767.770000000004</v>
      </c>
      <c r="F76" s="4">
        <v>29955.52</v>
      </c>
      <c r="G76" s="5">
        <v>0</v>
      </c>
      <c r="H76" s="5">
        <v>7.0420298400882292E-2</v>
      </c>
    </row>
    <row r="77" spans="1:8">
      <c r="A77">
        <v>319</v>
      </c>
      <c r="B77" t="s">
        <v>127</v>
      </c>
      <c r="C77" s="4">
        <v>2987433.4499999997</v>
      </c>
      <c r="D77" s="4">
        <v>37527.1</v>
      </c>
      <c r="E77" s="4">
        <v>260080.21000000002</v>
      </c>
      <c r="F77" s="4">
        <v>40288.83</v>
      </c>
      <c r="G77" s="5">
        <v>1.1555640384896796E-2</v>
      </c>
      <c r="H77" s="5">
        <v>9.9619728767514473E-2</v>
      </c>
    </row>
    <row r="78" spans="1:8">
      <c r="A78">
        <v>321</v>
      </c>
      <c r="B78" t="s">
        <v>128</v>
      </c>
      <c r="C78" s="4">
        <v>247126.68000000002</v>
      </c>
      <c r="D78" s="4">
        <v>0</v>
      </c>
      <c r="E78" s="4">
        <v>13703.72</v>
      </c>
      <c r="F78" s="4">
        <v>952.58</v>
      </c>
      <c r="G78" s="5">
        <v>0</v>
      </c>
      <c r="H78" s="5">
        <v>5.5452207750292269E-2</v>
      </c>
    </row>
    <row r="79" spans="1:8">
      <c r="A79">
        <v>335</v>
      </c>
      <c r="B79" t="s">
        <v>129</v>
      </c>
      <c r="C79" s="4">
        <v>214041.14999999997</v>
      </c>
      <c r="D79" s="4">
        <v>0</v>
      </c>
      <c r="E79" s="4">
        <v>15000</v>
      </c>
      <c r="F79" s="4">
        <v>253</v>
      </c>
      <c r="G79" s="5">
        <v>0</v>
      </c>
      <c r="H79" s="5">
        <v>7.0079982283780484E-2</v>
      </c>
    </row>
    <row r="80" spans="1:8">
      <c r="A80">
        <v>342</v>
      </c>
      <c r="B80" t="s">
        <v>130</v>
      </c>
      <c r="C80" s="4">
        <v>6303322.5799999991</v>
      </c>
      <c r="D80" s="4">
        <v>0</v>
      </c>
      <c r="E80" s="4">
        <v>800007.08</v>
      </c>
      <c r="F80" s="4">
        <v>385389.33999999997</v>
      </c>
      <c r="G80" s="5">
        <v>0</v>
      </c>
      <c r="H80" s="5">
        <v>0.12691831488021355</v>
      </c>
    </row>
    <row r="81" spans="1:8">
      <c r="A81">
        <v>345</v>
      </c>
      <c r="B81" t="s">
        <v>131</v>
      </c>
      <c r="C81" s="4">
        <v>1322034.5799999998</v>
      </c>
      <c r="D81" s="4">
        <v>20182.14</v>
      </c>
      <c r="E81" s="4">
        <v>157827.56</v>
      </c>
      <c r="F81" s="4">
        <v>71732.669999999984</v>
      </c>
      <c r="G81" s="5">
        <v>1.3637851428512119E-2</v>
      </c>
      <c r="H81" s="5">
        <v>0.13464829339032874</v>
      </c>
    </row>
    <row r="82" spans="1:8">
      <c r="A82">
        <v>349</v>
      </c>
      <c r="B82" t="s">
        <v>132</v>
      </c>
      <c r="C82" s="4">
        <v>1405523.01</v>
      </c>
      <c r="D82" s="4">
        <v>40249.949999999997</v>
      </c>
      <c r="E82" s="4">
        <v>186927.16</v>
      </c>
      <c r="F82" s="4">
        <v>73948.639999999999</v>
      </c>
      <c r="G82" s="5">
        <v>2.5275484758182417E-2</v>
      </c>
      <c r="H82" s="5">
        <v>0.16163172597224146</v>
      </c>
    </row>
    <row r="83" spans="1:8">
      <c r="A83">
        <v>351</v>
      </c>
      <c r="B83" t="s">
        <v>133</v>
      </c>
      <c r="C83" s="4">
        <v>1544941.9099999997</v>
      </c>
      <c r="D83" s="4">
        <v>21114.26</v>
      </c>
      <c r="E83" s="4">
        <v>198590.78</v>
      </c>
      <c r="F83" s="4">
        <v>26561.050000000003</v>
      </c>
      <c r="G83" s="5">
        <v>1.2110045381483499E-2</v>
      </c>
      <c r="H83" s="5">
        <v>0.14220925626905936</v>
      </c>
    </row>
    <row r="84" spans="1:8">
      <c r="A84">
        <v>353</v>
      </c>
      <c r="B84" t="s">
        <v>134</v>
      </c>
      <c r="C84" s="4">
        <v>1644265.2100000002</v>
      </c>
      <c r="D84" s="4">
        <v>46325.440000000002</v>
      </c>
      <c r="E84" s="4">
        <v>147819.31</v>
      </c>
      <c r="F84" s="4">
        <v>5841.4400000000005</v>
      </c>
      <c r="G84" s="5">
        <v>2.5850030778682243E-2</v>
      </c>
      <c r="H84" s="5">
        <v>0.11807386595499395</v>
      </c>
    </row>
    <row r="85" spans="1:8">
      <c r="A85">
        <v>364</v>
      </c>
      <c r="B85" t="s">
        <v>135</v>
      </c>
      <c r="C85" s="4">
        <v>97939840.080000013</v>
      </c>
      <c r="D85" s="4">
        <v>2742739.3099999996</v>
      </c>
      <c r="E85" s="4">
        <v>11629349.559999999</v>
      </c>
      <c r="F85" s="4">
        <v>11448070.619999999</v>
      </c>
      <c r="G85" s="5">
        <v>2.5032030619296632E-2</v>
      </c>
      <c r="H85" s="5">
        <v>0.14674405081997757</v>
      </c>
    </row>
    <row r="86" spans="1:8">
      <c r="A86">
        <v>387</v>
      </c>
      <c r="B86" t="s">
        <v>136</v>
      </c>
      <c r="C86" s="4">
        <v>474786</v>
      </c>
      <c r="D86" s="4">
        <v>0</v>
      </c>
      <c r="E86" s="4">
        <v>57615</v>
      </c>
      <c r="F86" s="4">
        <v>4713</v>
      </c>
      <c r="G86" s="5">
        <v>0</v>
      </c>
      <c r="H86" s="5">
        <v>0.12134940794378941</v>
      </c>
    </row>
    <row r="87" spans="1:8">
      <c r="A87">
        <v>389</v>
      </c>
      <c r="B87" t="s">
        <v>137</v>
      </c>
      <c r="C87" s="4">
        <v>1696374.0399999998</v>
      </c>
      <c r="D87" s="4">
        <v>25075</v>
      </c>
      <c r="E87" s="4">
        <v>199458.15999999997</v>
      </c>
      <c r="F87" s="4">
        <v>61964.6</v>
      </c>
      <c r="G87" s="5">
        <v>1.3226381533133578E-2</v>
      </c>
      <c r="H87" s="5">
        <v>0.13236064376462633</v>
      </c>
    </row>
    <row r="88" spans="1:8">
      <c r="A88">
        <v>399</v>
      </c>
      <c r="B88" t="s">
        <v>138</v>
      </c>
      <c r="C88" s="4">
        <v>71817.409999999989</v>
      </c>
      <c r="D88" s="4">
        <v>2088.52</v>
      </c>
      <c r="E88" s="4">
        <v>3186.48</v>
      </c>
      <c r="F88" s="4">
        <v>109</v>
      </c>
      <c r="G88" s="5">
        <v>2.7845489080633022E-2</v>
      </c>
      <c r="H88" s="5">
        <v>7.3450156445352188E-2</v>
      </c>
    </row>
    <row r="89" spans="1:8">
      <c r="A89">
        <v>405</v>
      </c>
      <c r="B89" t="s">
        <v>139</v>
      </c>
      <c r="C89" s="4">
        <v>844155.14</v>
      </c>
      <c r="D89" s="4">
        <v>13696.57</v>
      </c>
      <c r="E89" s="4">
        <v>23855.75</v>
      </c>
      <c r="F89" s="4">
        <v>151</v>
      </c>
      <c r="G89" s="5">
        <v>1.577926055743379E-2</v>
      </c>
      <c r="H89" s="5">
        <v>4.4485093107411514E-2</v>
      </c>
    </row>
    <row r="90" spans="1:8">
      <c r="A90">
        <v>408</v>
      </c>
      <c r="B90" t="s">
        <v>140</v>
      </c>
      <c r="C90" s="4">
        <v>376035.09</v>
      </c>
      <c r="D90" s="4">
        <v>0</v>
      </c>
      <c r="E90" s="4">
        <v>11776.64</v>
      </c>
      <c r="F90" s="4">
        <v>7901.49</v>
      </c>
      <c r="G90" s="5">
        <v>0</v>
      </c>
      <c r="H90" s="5">
        <v>3.1317928334826411E-2</v>
      </c>
    </row>
    <row r="91" spans="1:8">
      <c r="A91">
        <v>416</v>
      </c>
      <c r="B91" t="s">
        <v>141</v>
      </c>
      <c r="C91" s="4">
        <v>38052467.670000009</v>
      </c>
      <c r="D91" s="4">
        <v>474409.05000000005</v>
      </c>
      <c r="E91" s="4">
        <v>4503343</v>
      </c>
      <c r="F91" s="4">
        <v>12240516.699999999</v>
      </c>
      <c r="G91" s="5">
        <v>1.1147926511817991E-2</v>
      </c>
      <c r="H91" s="5">
        <v>0.13081285800353978</v>
      </c>
    </row>
    <row r="92" spans="1:8">
      <c r="A92">
        <v>427</v>
      </c>
      <c r="B92" t="s">
        <v>142</v>
      </c>
      <c r="C92" s="4">
        <v>40276361.190000005</v>
      </c>
      <c r="D92" s="4">
        <v>349510.3</v>
      </c>
      <c r="E92" s="4">
        <v>4491209.3100000005</v>
      </c>
      <c r="F92" s="4">
        <v>5554471.8499999996</v>
      </c>
      <c r="G92" s="5">
        <v>7.8072206308358845E-3</v>
      </c>
      <c r="H92" s="5">
        <v>0.12018761047365609</v>
      </c>
    </row>
    <row r="93" spans="1:8">
      <c r="A93">
        <v>434</v>
      </c>
      <c r="B93" t="s">
        <v>143</v>
      </c>
      <c r="C93" s="4">
        <v>2423812.5000000005</v>
      </c>
      <c r="D93" s="4">
        <v>24440.92</v>
      </c>
      <c r="E93" s="4">
        <v>232475.5</v>
      </c>
      <c r="F93" s="4">
        <v>86446.260000000009</v>
      </c>
      <c r="G93" s="5">
        <v>9.2011558987579629E-3</v>
      </c>
      <c r="H93" s="5">
        <v>0.10599682112374614</v>
      </c>
    </row>
    <row r="94" spans="1:8">
      <c r="A94">
        <v>436</v>
      </c>
      <c r="B94" t="s">
        <v>144</v>
      </c>
      <c r="C94" s="4">
        <v>241934.36000000002</v>
      </c>
      <c r="D94" s="4">
        <v>4047.64</v>
      </c>
      <c r="E94" s="4">
        <v>6672.64</v>
      </c>
      <c r="F94" s="4">
        <v>110</v>
      </c>
      <c r="G94" s="5">
        <v>1.6281279288193815E-2</v>
      </c>
      <c r="H94" s="5">
        <v>4.431069650462216E-2</v>
      </c>
    </row>
    <row r="95" spans="1:8">
      <c r="A95">
        <v>440</v>
      </c>
      <c r="B95" t="s">
        <v>145</v>
      </c>
      <c r="C95" s="4">
        <v>1502191.28</v>
      </c>
      <c r="D95" s="4">
        <v>13414.86</v>
      </c>
      <c r="E95" s="4">
        <v>185233.58999999997</v>
      </c>
      <c r="F95" s="4">
        <v>23967.659999999996</v>
      </c>
      <c r="G95" s="5">
        <v>7.9499006080193668E-3</v>
      </c>
      <c r="H95" s="5">
        <v>0.13223911804360891</v>
      </c>
    </row>
    <row r="96" spans="1:8">
      <c r="A96">
        <v>442</v>
      </c>
      <c r="B96" t="s">
        <v>146</v>
      </c>
      <c r="C96" s="4">
        <v>761303.48</v>
      </c>
      <c r="D96" s="4">
        <v>0</v>
      </c>
      <c r="E96" s="4">
        <v>118059.51000000001</v>
      </c>
      <c r="F96" s="4">
        <v>46659.64</v>
      </c>
      <c r="G96" s="5">
        <v>0</v>
      </c>
      <c r="H96" s="5">
        <v>0.15507548973767993</v>
      </c>
    </row>
    <row r="97" spans="1:8">
      <c r="A97">
        <v>444</v>
      </c>
      <c r="B97" t="s">
        <v>147</v>
      </c>
      <c r="C97" s="4">
        <v>43115256.280000001</v>
      </c>
      <c r="D97" s="4">
        <v>751299.89</v>
      </c>
      <c r="E97" s="4">
        <v>4960986.9900000012</v>
      </c>
      <c r="F97" s="4">
        <v>6193384.8799999999</v>
      </c>
      <c r="G97" s="5">
        <v>1.5627258681187715E-2</v>
      </c>
      <c r="H97" s="5">
        <v>0.13248876089018577</v>
      </c>
    </row>
    <row r="98" spans="1:8">
      <c r="A98">
        <v>456</v>
      </c>
      <c r="B98" t="s">
        <v>148</v>
      </c>
      <c r="C98" s="4">
        <v>2945492.68</v>
      </c>
      <c r="D98" s="4">
        <v>0</v>
      </c>
      <c r="E98" s="4">
        <v>676265.85</v>
      </c>
      <c r="F98" s="4">
        <v>264783.28999999998</v>
      </c>
      <c r="G98" s="5">
        <v>0</v>
      </c>
      <c r="H98" s="5">
        <v>0.22959345802889586</v>
      </c>
    </row>
    <row r="99" spans="1:8">
      <c r="A99">
        <v>462</v>
      </c>
      <c r="B99" t="s">
        <v>149</v>
      </c>
      <c r="C99" s="4">
        <v>2321752.3199999998</v>
      </c>
      <c r="D99" s="4">
        <v>25442.43</v>
      </c>
      <c r="E99" s="4">
        <v>232017.61</v>
      </c>
      <c r="F99" s="4">
        <v>54824.299999999996</v>
      </c>
      <c r="G99" s="5">
        <v>9.9626946425827815E-3</v>
      </c>
      <c r="H99" s="5">
        <v>0.11089039850727919</v>
      </c>
    </row>
    <row r="100" spans="1:8">
      <c r="A100">
        <v>464</v>
      </c>
      <c r="B100" t="s">
        <v>150</v>
      </c>
      <c r="C100" s="4">
        <v>136330.76</v>
      </c>
      <c r="D100" s="4">
        <v>2298.6</v>
      </c>
      <c r="E100" s="4">
        <v>3506.68</v>
      </c>
      <c r="F100" s="4">
        <v>557</v>
      </c>
      <c r="G100" s="5">
        <v>1.6437657897627415E-2</v>
      </c>
      <c r="H100" s="5">
        <v>4.258231964671802E-2</v>
      </c>
    </row>
    <row r="101" spans="1:8">
      <c r="A101">
        <v>465</v>
      </c>
      <c r="B101" t="s">
        <v>151</v>
      </c>
      <c r="C101" s="4">
        <v>45345.53</v>
      </c>
      <c r="D101" s="4">
        <v>0</v>
      </c>
      <c r="E101" s="4">
        <v>6000</v>
      </c>
      <c r="F101" s="4">
        <v>0</v>
      </c>
      <c r="G101" s="5">
        <v>0</v>
      </c>
      <c r="H101" s="5">
        <v>0.13231734197394981</v>
      </c>
    </row>
    <row r="102" spans="1:8">
      <c r="A102">
        <v>466</v>
      </c>
      <c r="B102" t="s">
        <v>152</v>
      </c>
      <c r="C102" s="4">
        <v>2588406.0299999989</v>
      </c>
      <c r="D102" s="4">
        <v>0</v>
      </c>
      <c r="E102" s="4">
        <v>282528.12</v>
      </c>
      <c r="F102" s="4">
        <v>223247.41</v>
      </c>
      <c r="G102" s="5">
        <v>0</v>
      </c>
      <c r="H102" s="5">
        <v>0.1091513915226044</v>
      </c>
    </row>
    <row r="103" spans="1:8">
      <c r="A103">
        <v>468</v>
      </c>
      <c r="B103" t="s">
        <v>153</v>
      </c>
      <c r="C103" s="4">
        <v>3532512.38</v>
      </c>
      <c r="D103" s="4">
        <v>0</v>
      </c>
      <c r="E103" s="4">
        <v>284611.58</v>
      </c>
      <c r="F103" s="4">
        <v>149344.59</v>
      </c>
      <c r="G103" s="5">
        <v>0</v>
      </c>
      <c r="H103" s="5">
        <v>8.0569167035728834E-2</v>
      </c>
    </row>
    <row r="104" spans="1:8">
      <c r="A104">
        <v>470</v>
      </c>
      <c r="B104" t="s">
        <v>154</v>
      </c>
      <c r="C104" s="4">
        <v>2148</v>
      </c>
      <c r="D104" s="4">
        <v>0</v>
      </c>
      <c r="E104" s="4">
        <v>3900</v>
      </c>
      <c r="F104" s="4">
        <v>0</v>
      </c>
      <c r="G104" s="5">
        <v>0</v>
      </c>
      <c r="H104" s="5">
        <v>1.8156424581005586</v>
      </c>
    </row>
    <row r="105" spans="1:8">
      <c r="A105">
        <v>471</v>
      </c>
      <c r="B105" t="s">
        <v>155</v>
      </c>
      <c r="C105" s="4">
        <v>131633.01</v>
      </c>
      <c r="D105" s="4">
        <v>0</v>
      </c>
      <c r="E105" s="4">
        <v>20650.940000000002</v>
      </c>
      <c r="F105" s="4">
        <v>108</v>
      </c>
      <c r="G105" s="5">
        <v>0</v>
      </c>
      <c r="H105" s="5">
        <v>0.15688268467005351</v>
      </c>
    </row>
    <row r="106" spans="1:8">
      <c r="A106">
        <v>473</v>
      </c>
      <c r="B106" t="s">
        <v>156</v>
      </c>
      <c r="C106" s="4">
        <v>7327067.6499999985</v>
      </c>
      <c r="D106" s="4">
        <v>115955.69</v>
      </c>
      <c r="E106" s="4">
        <v>606587.37</v>
      </c>
      <c r="F106" s="4">
        <v>84916.08</v>
      </c>
      <c r="G106" s="5">
        <v>1.4615670798350395E-2</v>
      </c>
      <c r="H106" s="5">
        <v>9.8612855034851524E-2</v>
      </c>
    </row>
    <row r="107" spans="1:8">
      <c r="A107">
        <v>475</v>
      </c>
      <c r="B107" t="s">
        <v>157</v>
      </c>
      <c r="C107" s="4">
        <v>3315481.61</v>
      </c>
      <c r="D107" s="4">
        <v>70670.539999999994</v>
      </c>
      <c r="E107" s="4">
        <v>549172.75</v>
      </c>
      <c r="F107" s="4">
        <v>65621.990000000005</v>
      </c>
      <c r="G107" s="5">
        <v>1.828638046689381E-2</v>
      </c>
      <c r="H107" s="5">
        <v>0.18695422352229546</v>
      </c>
    </row>
    <row r="108" spans="1:8">
      <c r="A108">
        <v>477</v>
      </c>
      <c r="B108" t="s">
        <v>158</v>
      </c>
      <c r="C108" s="4">
        <v>173435.83000000002</v>
      </c>
      <c r="D108" s="4">
        <v>3134.92</v>
      </c>
      <c r="E108" s="4">
        <v>4782.24</v>
      </c>
      <c r="F108" s="4">
        <v>812</v>
      </c>
      <c r="G108" s="5">
        <v>1.7590359944982009E-2</v>
      </c>
      <c r="H108" s="5">
        <v>4.564892963581977E-2</v>
      </c>
    </row>
    <row r="109" spans="1:8">
      <c r="A109">
        <v>480</v>
      </c>
      <c r="B109" t="s">
        <v>159</v>
      </c>
      <c r="C109" s="4">
        <v>22467315.870000001</v>
      </c>
      <c r="D109" s="4">
        <v>607339.68000000005</v>
      </c>
      <c r="E109" s="4">
        <v>2833015.9499999997</v>
      </c>
      <c r="F109" s="4">
        <v>1455658.34</v>
      </c>
      <c r="G109" s="5">
        <v>2.4005206110375831E-2</v>
      </c>
      <c r="H109" s="5">
        <v>0.15312713142533477</v>
      </c>
    </row>
    <row r="110" spans="1:8">
      <c r="A110">
        <v>491</v>
      </c>
      <c r="B110" t="s">
        <v>160</v>
      </c>
      <c r="C110" s="4">
        <v>200378.16000000003</v>
      </c>
      <c r="D110" s="4">
        <v>0</v>
      </c>
      <c r="E110" s="4">
        <v>40865.890000000007</v>
      </c>
      <c r="F110" s="4">
        <v>14625.69</v>
      </c>
      <c r="G110" s="5">
        <v>0</v>
      </c>
      <c r="H110" s="5">
        <v>0.20394383300056254</v>
      </c>
    </row>
    <row r="111" spans="1:8">
      <c r="A111">
        <v>495</v>
      </c>
      <c r="B111" t="s">
        <v>161</v>
      </c>
      <c r="C111" s="4">
        <v>32266171.989999998</v>
      </c>
      <c r="D111" s="4">
        <v>408110.13999999996</v>
      </c>
      <c r="E111" s="4">
        <v>4227068.540000001</v>
      </c>
      <c r="F111" s="4">
        <v>5735601.1899999995</v>
      </c>
      <c r="G111" s="5">
        <v>1.1183170748141832E-2</v>
      </c>
      <c r="H111" s="5">
        <v>0.14365443416828452</v>
      </c>
    </row>
    <row r="112" spans="1:8">
      <c r="A112">
        <v>503</v>
      </c>
      <c r="B112" t="s">
        <v>162</v>
      </c>
      <c r="C112" s="4">
        <v>33815.39</v>
      </c>
      <c r="D112" s="4">
        <v>0</v>
      </c>
      <c r="E112" s="4">
        <v>3972.02</v>
      </c>
      <c r="F112" s="4">
        <v>146</v>
      </c>
      <c r="G112" s="5">
        <v>0</v>
      </c>
      <c r="H112" s="5">
        <v>0.11746190122308216</v>
      </c>
    </row>
    <row r="113" spans="1:8">
      <c r="A113">
        <v>508</v>
      </c>
      <c r="B113" t="s">
        <v>163</v>
      </c>
      <c r="C113" s="4">
        <v>396232.82000000007</v>
      </c>
      <c r="D113" s="4">
        <v>0</v>
      </c>
      <c r="E113" s="4">
        <v>16059.05</v>
      </c>
      <c r="F113" s="4">
        <v>320.38</v>
      </c>
      <c r="G113" s="5">
        <v>0</v>
      </c>
      <c r="H113" s="5">
        <v>4.0529328186393029E-2</v>
      </c>
    </row>
    <row r="114" spans="1:8">
      <c r="A114">
        <v>509</v>
      </c>
      <c r="B114" t="s">
        <v>164</v>
      </c>
      <c r="C114" s="4">
        <v>211363.67</v>
      </c>
      <c r="D114" s="4">
        <v>4285.53</v>
      </c>
      <c r="E114" s="4">
        <v>16534.75</v>
      </c>
      <c r="F114" s="4">
        <v>142</v>
      </c>
      <c r="G114" s="5">
        <v>1.880456213781561E-2</v>
      </c>
      <c r="H114" s="5">
        <v>9.85045348616439E-2</v>
      </c>
    </row>
    <row r="115" spans="1:8">
      <c r="A115">
        <v>518</v>
      </c>
      <c r="B115" t="s">
        <v>165</v>
      </c>
      <c r="C115" s="4">
        <v>13801700.699999999</v>
      </c>
      <c r="D115" s="4">
        <v>286289.87999999995</v>
      </c>
      <c r="E115" s="4">
        <v>1722411.6199999999</v>
      </c>
      <c r="F115" s="4">
        <v>927508.18</v>
      </c>
      <c r="G115" s="5">
        <v>1.8441626425954639E-2</v>
      </c>
      <c r="H115" s="5">
        <v>0.1455401434694204</v>
      </c>
    </row>
    <row r="116" spans="1:8">
      <c r="A116">
        <v>524</v>
      </c>
      <c r="B116" t="s">
        <v>166</v>
      </c>
      <c r="C116" s="4">
        <v>9173676.5099999998</v>
      </c>
      <c r="D116" s="4">
        <v>121453.98999999999</v>
      </c>
      <c r="E116" s="4">
        <v>1333720.8399999999</v>
      </c>
      <c r="F116" s="4">
        <v>1346487.67</v>
      </c>
      <c r="G116" s="5">
        <v>1.1558903309200541E-2</v>
      </c>
      <c r="H116" s="5">
        <v>0.15862504290550788</v>
      </c>
    </row>
    <row r="117" spans="1:8">
      <c r="A117">
        <v>532</v>
      </c>
      <c r="B117" t="s">
        <v>167</v>
      </c>
      <c r="C117" s="4">
        <v>1955858.02</v>
      </c>
      <c r="D117" s="4">
        <v>0</v>
      </c>
      <c r="E117" s="4">
        <v>237493.43</v>
      </c>
      <c r="F117" s="4">
        <v>54114.009999999995</v>
      </c>
      <c r="G117" s="5">
        <v>0</v>
      </c>
      <c r="H117" s="5">
        <v>0.12142672298881899</v>
      </c>
    </row>
    <row r="118" spans="1:8">
      <c r="A118">
        <v>534</v>
      </c>
      <c r="B118" t="s">
        <v>168</v>
      </c>
      <c r="C118" s="4">
        <v>278216.82999999996</v>
      </c>
      <c r="D118" s="4">
        <v>9344.69</v>
      </c>
      <c r="E118" s="4">
        <v>10919.25</v>
      </c>
      <c r="F118" s="4">
        <v>266</v>
      </c>
      <c r="G118" s="5">
        <v>3.2319349421905431E-2</v>
      </c>
      <c r="H118" s="5">
        <v>7.2835061775378601E-2</v>
      </c>
    </row>
    <row r="119" spans="1:8">
      <c r="A119">
        <v>537</v>
      </c>
      <c r="B119" t="s">
        <v>169</v>
      </c>
      <c r="C119" s="4">
        <v>21437909.150000002</v>
      </c>
      <c r="D119" s="4">
        <v>366240.97000000003</v>
      </c>
      <c r="E119" s="4">
        <v>2126028.04</v>
      </c>
      <c r="F119" s="4">
        <v>2028166.5399999998</v>
      </c>
      <c r="G119" s="5">
        <v>1.554243533442384E-2</v>
      </c>
      <c r="H119" s="5">
        <v>0.11625522771655182</v>
      </c>
    </row>
    <row r="120" spans="1:8">
      <c r="A120">
        <v>542</v>
      </c>
      <c r="B120" t="s">
        <v>170</v>
      </c>
      <c r="C120" s="4">
        <v>27938573.089999996</v>
      </c>
      <c r="D120" s="4">
        <v>653638.89</v>
      </c>
      <c r="E120" s="4">
        <v>3957437.49</v>
      </c>
      <c r="F120" s="4">
        <v>3109630.65</v>
      </c>
      <c r="G120" s="5">
        <v>2.0492810170117521E-2</v>
      </c>
      <c r="H120" s="5">
        <v>0.16504337444672271</v>
      </c>
    </row>
    <row r="121" spans="1:8">
      <c r="A121">
        <v>547</v>
      </c>
      <c r="B121" t="s">
        <v>171</v>
      </c>
      <c r="C121" s="4">
        <v>303583.67</v>
      </c>
      <c r="D121" s="4">
        <v>11391.41</v>
      </c>
      <c r="E121" s="4">
        <v>10140.73</v>
      </c>
      <c r="F121" s="4">
        <v>137.5</v>
      </c>
      <c r="G121" s="5">
        <v>3.6310245553103297E-2</v>
      </c>
      <c r="H121" s="5">
        <v>7.0926542260985256E-2</v>
      </c>
    </row>
    <row r="122" spans="1:8">
      <c r="A122">
        <v>548</v>
      </c>
      <c r="B122" t="s">
        <v>172</v>
      </c>
      <c r="C122" s="4">
        <v>462674.48</v>
      </c>
      <c r="D122" s="4">
        <v>0</v>
      </c>
      <c r="E122" s="4">
        <v>7663.81</v>
      </c>
      <c r="F122" s="4">
        <v>40</v>
      </c>
      <c r="G122" s="5">
        <v>0</v>
      </c>
      <c r="H122" s="5">
        <v>1.6564151106842982E-2</v>
      </c>
    </row>
    <row r="123" spans="1:8">
      <c r="A123">
        <v>549</v>
      </c>
      <c r="B123" t="s">
        <v>173</v>
      </c>
      <c r="C123" s="4">
        <v>708713.07</v>
      </c>
      <c r="D123" s="4">
        <v>0</v>
      </c>
      <c r="E123" s="4">
        <v>31813.25</v>
      </c>
      <c r="F123" s="4">
        <v>16000</v>
      </c>
      <c r="G123" s="5">
        <v>0</v>
      </c>
      <c r="H123" s="5">
        <v>4.488875871867299E-2</v>
      </c>
    </row>
    <row r="124" spans="1:8">
      <c r="A124">
        <v>550</v>
      </c>
      <c r="B124" t="s">
        <v>174</v>
      </c>
      <c r="C124" s="4">
        <v>51110.53</v>
      </c>
      <c r="D124" s="4">
        <v>1740.4499999999998</v>
      </c>
      <c r="E124" s="4">
        <v>3182.86</v>
      </c>
      <c r="F124" s="4">
        <v>269.82</v>
      </c>
      <c r="G124" s="5">
        <v>3.205638844802286E-2</v>
      </c>
      <c r="H124" s="5">
        <v>9.6326725627771809E-2</v>
      </c>
    </row>
    <row r="125" spans="1:8">
      <c r="A125">
        <v>551</v>
      </c>
      <c r="B125" t="s">
        <v>175</v>
      </c>
      <c r="C125" s="4">
        <v>20161688.510000002</v>
      </c>
      <c r="D125" s="4">
        <v>327301.88</v>
      </c>
      <c r="E125" s="4">
        <v>3457710.0300000003</v>
      </c>
      <c r="F125" s="4">
        <v>725942.02</v>
      </c>
      <c r="G125" s="5">
        <v>1.3857333388303967E-2</v>
      </c>
      <c r="H125" s="5">
        <v>0.18773288299353852</v>
      </c>
    </row>
    <row r="126" spans="1:8">
      <c r="A126">
        <v>561</v>
      </c>
      <c r="B126" t="s">
        <v>176</v>
      </c>
      <c r="C126" s="4">
        <v>14155477.609999998</v>
      </c>
      <c r="D126" s="4">
        <v>322072.95</v>
      </c>
      <c r="E126" s="4">
        <v>2183189.2300000004</v>
      </c>
      <c r="F126" s="4">
        <v>3317672.87</v>
      </c>
      <c r="G126" s="5">
        <v>1.971231515728734E-2</v>
      </c>
      <c r="H126" s="5">
        <v>0.17698181926621698</v>
      </c>
    </row>
    <row r="127" spans="1:8">
      <c r="A127">
        <v>570</v>
      </c>
      <c r="B127" t="s">
        <v>177</v>
      </c>
      <c r="C127" s="4">
        <v>6088456.2800000003</v>
      </c>
      <c r="D127" s="4">
        <v>152787.60999999999</v>
      </c>
      <c r="E127" s="4">
        <v>912367.48</v>
      </c>
      <c r="F127" s="4">
        <v>737193.14</v>
      </c>
      <c r="G127" s="5">
        <v>2.1824233152814003E-2</v>
      </c>
      <c r="H127" s="5">
        <v>0.17494665987812591</v>
      </c>
    </row>
    <row r="128" spans="1:8">
      <c r="A128">
        <v>587</v>
      </c>
      <c r="B128" t="s">
        <v>178</v>
      </c>
      <c r="C128" s="4">
        <v>39483177.769999996</v>
      </c>
      <c r="D128" s="4">
        <v>605299.48</v>
      </c>
      <c r="E128" s="4">
        <v>4997578.8899999997</v>
      </c>
      <c r="F128" s="4">
        <v>3825023.3400000003</v>
      </c>
      <c r="G128" s="5">
        <v>1.360812012769389E-2</v>
      </c>
      <c r="H128" s="5">
        <v>0.14190545661340268</v>
      </c>
    </row>
    <row r="129" spans="1:8">
      <c r="A129">
        <v>601</v>
      </c>
      <c r="B129" t="s">
        <v>179</v>
      </c>
      <c r="C129" s="4">
        <v>1541724.9999999995</v>
      </c>
      <c r="D129" s="4">
        <v>0</v>
      </c>
      <c r="E129" s="4">
        <v>364639.82</v>
      </c>
      <c r="F129" s="4">
        <v>174985.32</v>
      </c>
      <c r="G129" s="5">
        <v>0</v>
      </c>
      <c r="H129" s="5">
        <v>0.23651417730139948</v>
      </c>
    </row>
    <row r="130" spans="1:8">
      <c r="A130">
        <v>603</v>
      </c>
      <c r="B130" t="s">
        <v>180</v>
      </c>
      <c r="C130" s="4">
        <v>3053922.72</v>
      </c>
      <c r="D130" s="4">
        <v>104710.85999999999</v>
      </c>
      <c r="E130" s="4">
        <v>417964.11</v>
      </c>
      <c r="F130" s="4">
        <v>779388.11</v>
      </c>
      <c r="G130" s="5">
        <v>3.0159640888986001E-2</v>
      </c>
      <c r="H130" s="5">
        <v>0.17114872179869697</v>
      </c>
    </row>
    <row r="131" spans="1:8">
      <c r="A131">
        <v>616</v>
      </c>
      <c r="B131" t="s">
        <v>181</v>
      </c>
      <c r="C131" s="4">
        <v>242167</v>
      </c>
      <c r="D131" s="4">
        <v>0</v>
      </c>
      <c r="E131" s="4">
        <v>12000</v>
      </c>
      <c r="F131" s="4">
        <v>137</v>
      </c>
      <c r="G131" s="5">
        <v>0</v>
      </c>
      <c r="H131" s="5">
        <v>4.9552581483026173E-2</v>
      </c>
    </row>
    <row r="132" spans="1:8">
      <c r="A132">
        <v>617</v>
      </c>
      <c r="B132" t="s">
        <v>182</v>
      </c>
      <c r="C132" s="4">
        <v>22628379.18</v>
      </c>
      <c r="D132" s="4">
        <v>286196.69</v>
      </c>
      <c r="E132" s="4">
        <v>2866845.41</v>
      </c>
      <c r="F132" s="4">
        <v>1197379.42</v>
      </c>
      <c r="G132" s="5">
        <v>1.1225501818574096E-2</v>
      </c>
      <c r="H132" s="5">
        <v>0.13934016550274195</v>
      </c>
    </row>
    <row r="133" spans="1:8">
      <c r="A133">
        <v>626</v>
      </c>
      <c r="B133" t="s">
        <v>183</v>
      </c>
      <c r="C133" s="4">
        <v>1947738.6200000003</v>
      </c>
      <c r="D133" s="4">
        <v>67111.92</v>
      </c>
      <c r="E133" s="4">
        <v>320429.12</v>
      </c>
      <c r="F133" s="4">
        <v>117290.28</v>
      </c>
      <c r="G133" s="5">
        <v>2.9588605294245122E-2</v>
      </c>
      <c r="H133" s="5">
        <v>0.19896973650396679</v>
      </c>
    </row>
    <row r="134" spans="1:8">
      <c r="A134">
        <v>628</v>
      </c>
      <c r="B134" t="s">
        <v>184</v>
      </c>
      <c r="C134" s="4">
        <v>2822432.2400000007</v>
      </c>
      <c r="D134" s="4">
        <v>68440.94</v>
      </c>
      <c r="E134" s="4">
        <v>526585.13</v>
      </c>
      <c r="F134" s="4">
        <v>136186.62</v>
      </c>
      <c r="G134" s="5">
        <v>2.0436125716481426E-2</v>
      </c>
      <c r="H134" s="5">
        <v>0.21082032070325271</v>
      </c>
    </row>
    <row r="135" spans="1:8">
      <c r="A135">
        <v>633</v>
      </c>
      <c r="B135" t="s">
        <v>185</v>
      </c>
      <c r="C135" s="4">
        <v>2052270.5599999998</v>
      </c>
      <c r="D135" s="4">
        <v>94186.63</v>
      </c>
      <c r="E135" s="4">
        <v>422009.82</v>
      </c>
      <c r="F135" s="4">
        <v>67845.929999999993</v>
      </c>
      <c r="G135" s="5">
        <v>3.8066272020473288E-2</v>
      </c>
      <c r="H135" s="5">
        <v>0.25152456019249236</v>
      </c>
    </row>
    <row r="136" spans="1:8">
      <c r="A136">
        <v>635</v>
      </c>
      <c r="B136" t="s">
        <v>186</v>
      </c>
      <c r="C136" s="4">
        <v>23277382.190000001</v>
      </c>
      <c r="D136" s="4">
        <v>318807.01</v>
      </c>
      <c r="E136" s="4">
        <v>2836959.07</v>
      </c>
      <c r="F136" s="4">
        <v>1430093.5699999998</v>
      </c>
      <c r="G136" s="5">
        <v>1.2208119930190419E-2</v>
      </c>
      <c r="H136" s="5">
        <v>0.13557220714259363</v>
      </c>
    </row>
    <row r="137" spans="1:8">
      <c r="A137">
        <v>646</v>
      </c>
      <c r="B137" t="s">
        <v>187</v>
      </c>
      <c r="C137" s="4">
        <v>35758585.979999997</v>
      </c>
      <c r="D137" s="4">
        <v>458495.25</v>
      </c>
      <c r="E137" s="4">
        <v>4555975.9600000009</v>
      </c>
      <c r="F137" s="4">
        <v>1637573.46</v>
      </c>
      <c r="G137" s="5">
        <v>1.1372943867835564E-2</v>
      </c>
      <c r="H137" s="5">
        <v>0.14023124999418674</v>
      </c>
    </row>
    <row r="138" spans="1:8">
      <c r="A138">
        <v>662</v>
      </c>
      <c r="B138" t="s">
        <v>188</v>
      </c>
      <c r="C138" s="4">
        <v>1760114.08</v>
      </c>
      <c r="D138" s="4">
        <v>40629.740000000005</v>
      </c>
      <c r="E138" s="4">
        <v>294092.55</v>
      </c>
      <c r="F138" s="4">
        <v>51116.350000000006</v>
      </c>
      <c r="G138" s="5">
        <v>1.9778798980899015E-2</v>
      </c>
      <c r="H138" s="5">
        <v>0.19017079279315802</v>
      </c>
    </row>
    <row r="139" spans="1:8">
      <c r="A139">
        <v>664</v>
      </c>
      <c r="B139" t="s">
        <v>189</v>
      </c>
      <c r="C139" s="4">
        <v>6028784.9900000012</v>
      </c>
      <c r="D139" s="4">
        <v>3807.55</v>
      </c>
      <c r="E139" s="4">
        <v>605034.99</v>
      </c>
      <c r="F139" s="4">
        <v>392193.55000000005</v>
      </c>
      <c r="G139" s="5">
        <v>5.7396040463552028E-4</v>
      </c>
      <c r="H139" s="5">
        <v>0.1009892608560253</v>
      </c>
    </row>
    <row r="140" spans="1:8">
      <c r="A140">
        <v>681</v>
      </c>
      <c r="B140" t="s">
        <v>190</v>
      </c>
      <c r="C140" s="4">
        <v>8648220.4600000028</v>
      </c>
      <c r="D140" s="4">
        <v>0</v>
      </c>
      <c r="E140" s="4">
        <v>901600.77999999991</v>
      </c>
      <c r="F140" s="4">
        <v>341719.51</v>
      </c>
      <c r="G140" s="5">
        <v>0</v>
      </c>
      <c r="H140" s="5">
        <v>0.10425275166956136</v>
      </c>
    </row>
    <row r="141" spans="1:8">
      <c r="A141">
        <v>685</v>
      </c>
      <c r="B141" t="s">
        <v>191</v>
      </c>
      <c r="C141" s="4">
        <v>3990362.2900000005</v>
      </c>
      <c r="D141" s="4">
        <v>0</v>
      </c>
      <c r="E141" s="4">
        <v>629463.84</v>
      </c>
      <c r="F141" s="4">
        <v>121816.41999999998</v>
      </c>
      <c r="G141" s="5">
        <v>0</v>
      </c>
      <c r="H141" s="5">
        <v>0.15774603764110851</v>
      </c>
    </row>
    <row r="142" spans="1:8">
      <c r="A142">
        <v>696</v>
      </c>
      <c r="B142" t="s">
        <v>192</v>
      </c>
      <c r="C142" s="4">
        <v>9873297.8599999975</v>
      </c>
      <c r="D142" s="4">
        <v>288616.25</v>
      </c>
      <c r="E142" s="4">
        <v>1266649.78</v>
      </c>
      <c r="F142" s="4">
        <v>1206588.2</v>
      </c>
      <c r="G142" s="5">
        <v>2.5908223209566188E-2</v>
      </c>
      <c r="H142" s="5">
        <v>0.15752244610191476</v>
      </c>
    </row>
    <row r="143" spans="1:8">
      <c r="A143">
        <v>703</v>
      </c>
      <c r="B143" t="s">
        <v>193</v>
      </c>
      <c r="C143" s="4">
        <v>10126739.950000001</v>
      </c>
      <c r="D143" s="4">
        <v>129091</v>
      </c>
      <c r="E143" s="4">
        <v>1847543.2400000002</v>
      </c>
      <c r="F143" s="4">
        <v>4359975.2700000005</v>
      </c>
      <c r="G143" s="5">
        <v>1.0780687073428066E-2</v>
      </c>
      <c r="H143" s="5">
        <v>0.19518959208585188</v>
      </c>
    </row>
    <row r="144" spans="1:8">
      <c r="A144">
        <v>707</v>
      </c>
      <c r="B144" t="s">
        <v>194</v>
      </c>
      <c r="C144" s="4">
        <v>12826143.919999998</v>
      </c>
      <c r="D144" s="4">
        <v>0</v>
      </c>
      <c r="E144" s="4">
        <v>1796124.3099999996</v>
      </c>
      <c r="F144" s="4">
        <v>677863.69</v>
      </c>
      <c r="G144" s="5">
        <v>0</v>
      </c>
      <c r="H144" s="5">
        <v>0.14003618867860013</v>
      </c>
    </row>
    <row r="145" spans="1:8">
      <c r="A145">
        <v>713</v>
      </c>
      <c r="B145" t="s">
        <v>195</v>
      </c>
      <c r="C145" s="4">
        <v>3433563.8999999994</v>
      </c>
      <c r="D145" s="4">
        <v>48687.16</v>
      </c>
      <c r="E145" s="4">
        <v>377061.9</v>
      </c>
      <c r="F145" s="4">
        <v>138556.84</v>
      </c>
      <c r="G145" s="5">
        <v>1.2776683556805817E-2</v>
      </c>
      <c r="H145" s="5">
        <v>0.12399625357198103</v>
      </c>
    </row>
    <row r="146" spans="1:8">
      <c r="A146">
        <v>718</v>
      </c>
      <c r="B146" t="s">
        <v>196</v>
      </c>
      <c r="C146" s="4">
        <v>6161758.5</v>
      </c>
      <c r="D146" s="4">
        <v>110262.5</v>
      </c>
      <c r="E146" s="4">
        <v>886492.67999999993</v>
      </c>
      <c r="F146" s="4">
        <v>281802.08</v>
      </c>
      <c r="G146" s="5">
        <v>1.5643951553951287E-2</v>
      </c>
      <c r="H146" s="5">
        <v>0.16176472674156248</v>
      </c>
    </row>
    <row r="147" spans="1:8">
      <c r="A147">
        <v>722</v>
      </c>
      <c r="B147" t="s">
        <v>197</v>
      </c>
      <c r="C147" s="4">
        <v>3562108.6399999997</v>
      </c>
      <c r="D147" s="4">
        <v>0</v>
      </c>
      <c r="E147" s="4">
        <v>837649.76000000013</v>
      </c>
      <c r="F147" s="4">
        <v>475735.9</v>
      </c>
      <c r="G147" s="5">
        <v>0</v>
      </c>
      <c r="H147" s="5">
        <v>0.23515559031349481</v>
      </c>
    </row>
    <row r="148" spans="1:8">
      <c r="A148">
        <v>726</v>
      </c>
      <c r="B148" t="s">
        <v>198</v>
      </c>
      <c r="C148" s="4">
        <v>3244721.89</v>
      </c>
      <c r="D148" s="4">
        <v>30758.29</v>
      </c>
      <c r="E148" s="4">
        <v>752415.33</v>
      </c>
      <c r="F148" s="4">
        <v>287770.15000000002</v>
      </c>
      <c r="G148" s="5">
        <v>7.6950798301590453E-3</v>
      </c>
      <c r="H148" s="5">
        <v>0.24136848905716229</v>
      </c>
    </row>
    <row r="149" spans="1:8">
      <c r="A149">
        <v>743</v>
      </c>
      <c r="B149" t="s">
        <v>199</v>
      </c>
      <c r="C149" s="4">
        <v>28124920.5</v>
      </c>
      <c r="D149" s="4">
        <v>398173.66000000003</v>
      </c>
      <c r="E149" s="4">
        <v>3861043.6699999995</v>
      </c>
      <c r="F149" s="4">
        <v>1069180.3899999999</v>
      </c>
      <c r="G149" s="5">
        <v>1.2448386982608193E-2</v>
      </c>
      <c r="H149" s="5">
        <v>0.15143926646832653</v>
      </c>
    </row>
    <row r="150" spans="1:8">
      <c r="A150">
        <v>753</v>
      </c>
      <c r="B150" t="s">
        <v>200</v>
      </c>
      <c r="C150" s="4">
        <v>7874029.3200000003</v>
      </c>
      <c r="D150" s="4">
        <v>151065.03999999998</v>
      </c>
      <c r="E150" s="4">
        <v>1223739.8899999999</v>
      </c>
      <c r="F150" s="4">
        <v>871465.31</v>
      </c>
      <c r="G150" s="5">
        <v>1.6604624332957767E-2</v>
      </c>
      <c r="H150" s="5">
        <v>0.17459992516258499</v>
      </c>
    </row>
    <row r="151" spans="1:8">
      <c r="A151">
        <v>765</v>
      </c>
      <c r="B151" t="s">
        <v>201</v>
      </c>
      <c r="C151" s="4">
        <v>24935067.169999998</v>
      </c>
      <c r="D151" s="4">
        <v>349765.04</v>
      </c>
      <c r="E151" s="4">
        <v>2834918.2399999993</v>
      </c>
      <c r="F151" s="4">
        <v>2816403.0700000003</v>
      </c>
      <c r="G151" s="5">
        <v>1.25950746763464E-2</v>
      </c>
      <c r="H151" s="5">
        <v>0.1277190575941809</v>
      </c>
    </row>
    <row r="152" spans="1:8">
      <c r="A152">
        <v>774</v>
      </c>
      <c r="B152" t="s">
        <v>202</v>
      </c>
      <c r="C152" s="4">
        <v>8670421.7600000016</v>
      </c>
      <c r="D152" s="4">
        <v>110262.58</v>
      </c>
      <c r="E152" s="4">
        <v>1239630.42</v>
      </c>
      <c r="F152" s="4">
        <v>92623.35</v>
      </c>
      <c r="G152" s="5">
        <v>1.1126336975553644E-2</v>
      </c>
      <c r="H152" s="5">
        <v>0.15568942750023729</v>
      </c>
    </row>
    <row r="153" spans="1:8">
      <c r="A153">
        <v>780</v>
      </c>
      <c r="B153" t="s">
        <v>203</v>
      </c>
      <c r="C153" s="4">
        <v>4240810.95</v>
      </c>
      <c r="D153" s="4">
        <v>60910.43</v>
      </c>
      <c r="E153" s="4">
        <v>732616.46</v>
      </c>
      <c r="F153" s="4">
        <v>171677.32</v>
      </c>
      <c r="G153" s="5">
        <v>1.2247173825746057E-2</v>
      </c>
      <c r="H153" s="5">
        <v>0.18711678010546542</v>
      </c>
    </row>
    <row r="154" spans="1:8">
      <c r="A154">
        <v>789</v>
      </c>
      <c r="B154" t="s">
        <v>204</v>
      </c>
      <c r="C154" s="4">
        <v>9887641.8100000024</v>
      </c>
      <c r="D154" s="4">
        <v>236434.14</v>
      </c>
      <c r="E154" s="4">
        <v>1551682.32</v>
      </c>
      <c r="F154" s="4">
        <v>619259.41</v>
      </c>
      <c r="G154" s="5">
        <v>2.0668541018078482E-2</v>
      </c>
      <c r="H154" s="5">
        <v>0.18084357163824075</v>
      </c>
    </row>
    <row r="155" spans="1:8">
      <c r="A155">
        <v>795</v>
      </c>
      <c r="B155" t="s">
        <v>205</v>
      </c>
      <c r="C155" s="4">
        <v>3854096.83</v>
      </c>
      <c r="D155" s="4">
        <v>0</v>
      </c>
      <c r="E155" s="4">
        <v>777513.7</v>
      </c>
      <c r="F155" s="4">
        <v>177387.23</v>
      </c>
      <c r="G155" s="5">
        <v>0</v>
      </c>
      <c r="H155" s="5">
        <v>0.20173693975405385</v>
      </c>
    </row>
    <row r="156" spans="1:8">
      <c r="A156">
        <v>798</v>
      </c>
      <c r="B156" t="s">
        <v>206</v>
      </c>
      <c r="C156" s="4">
        <v>11654725.309999999</v>
      </c>
      <c r="D156" s="4">
        <v>63364.25</v>
      </c>
      <c r="E156" s="4">
        <v>1323428.48</v>
      </c>
      <c r="F156" s="4">
        <v>2448224.65</v>
      </c>
      <c r="G156" s="5">
        <v>4.882377803907963E-3</v>
      </c>
      <c r="H156" s="5">
        <v>0.11898973962175692</v>
      </c>
    </row>
    <row r="157" spans="1:8">
      <c r="A157">
        <v>826</v>
      </c>
      <c r="B157" t="s">
        <v>207</v>
      </c>
      <c r="C157" s="4">
        <v>23308221.289999999</v>
      </c>
      <c r="D157" s="4">
        <v>477633.86</v>
      </c>
      <c r="E157" s="4">
        <v>3587694.09</v>
      </c>
      <c r="F157" s="4">
        <v>2010791.4100000001</v>
      </c>
      <c r="G157" s="5">
        <v>1.7758602124215934E-2</v>
      </c>
      <c r="H157" s="5">
        <v>0.17441605257730072</v>
      </c>
    </row>
    <row r="158" spans="1:8">
      <c r="A158">
        <v>839</v>
      </c>
      <c r="B158" t="s">
        <v>208</v>
      </c>
      <c r="C158" s="4">
        <v>29352008.540000003</v>
      </c>
      <c r="D158" s="4">
        <v>624830.90999999992</v>
      </c>
      <c r="E158" s="4">
        <v>4392120.9499999993</v>
      </c>
      <c r="F158" s="4">
        <v>4021232.76</v>
      </c>
      <c r="G158" s="5">
        <v>1.8516729263535075E-2</v>
      </c>
      <c r="H158" s="5">
        <v>0.17092363042764361</v>
      </c>
    </row>
    <row r="159" spans="1:8">
      <c r="A159">
        <v>847</v>
      </c>
      <c r="B159" t="s">
        <v>209</v>
      </c>
      <c r="C159" s="4">
        <v>22944613.799999997</v>
      </c>
      <c r="D159" s="4">
        <v>283600.63</v>
      </c>
      <c r="E159" s="4">
        <v>2935038.3099999996</v>
      </c>
      <c r="F159" s="4">
        <v>1554106.4</v>
      </c>
      <c r="G159" s="5">
        <v>1.0958440584694555E-2</v>
      </c>
      <c r="H159" s="5">
        <v>0.14027862783203612</v>
      </c>
    </row>
    <row r="160" spans="1:8">
      <c r="A160">
        <v>854</v>
      </c>
      <c r="B160" t="s">
        <v>210</v>
      </c>
      <c r="C160" s="4">
        <v>12336851.339999998</v>
      </c>
      <c r="D160" s="4">
        <v>134991.89000000001</v>
      </c>
      <c r="E160" s="4">
        <v>818257.55999999994</v>
      </c>
      <c r="F160" s="4">
        <v>332234.07</v>
      </c>
      <c r="G160" s="5">
        <v>1.0261556253631624E-2</v>
      </c>
      <c r="H160" s="5">
        <v>7.7268455599303676E-2</v>
      </c>
    </row>
    <row r="161" spans="1:8">
      <c r="A161">
        <v>860</v>
      </c>
      <c r="B161" t="s">
        <v>211</v>
      </c>
      <c r="C161" s="4">
        <v>33498606.819999993</v>
      </c>
      <c r="D161" s="4">
        <v>347649.80000000005</v>
      </c>
      <c r="E161" s="4">
        <v>3648791.7300000004</v>
      </c>
      <c r="F161" s="4">
        <v>3603684.3299999996</v>
      </c>
      <c r="G161" s="5">
        <v>9.3586580371722988E-3</v>
      </c>
      <c r="H161" s="5">
        <v>0.11930172354552866</v>
      </c>
    </row>
    <row r="162" spans="1:8">
      <c r="A162">
        <v>874</v>
      </c>
      <c r="B162" t="s">
        <v>212</v>
      </c>
      <c r="C162" s="4">
        <v>11122252.9</v>
      </c>
      <c r="D162" s="4">
        <v>32934.18</v>
      </c>
      <c r="E162" s="4">
        <v>2151828.4699999997</v>
      </c>
      <c r="F162" s="4">
        <v>1364651.12</v>
      </c>
      <c r="G162" s="5">
        <v>2.4810892054973142E-3</v>
      </c>
      <c r="H162" s="5">
        <v>0.19643166448768665</v>
      </c>
    </row>
    <row r="163" spans="1:8">
      <c r="A163">
        <v>888</v>
      </c>
      <c r="B163" t="s">
        <v>213</v>
      </c>
      <c r="C163" s="4">
        <v>36559259.120000005</v>
      </c>
      <c r="D163" s="4">
        <v>324346.30999999994</v>
      </c>
      <c r="E163" s="4">
        <v>4619932.01</v>
      </c>
      <c r="F163" s="4">
        <v>5363363.0500000007</v>
      </c>
      <c r="G163" s="5">
        <v>7.8764614141171429E-3</v>
      </c>
      <c r="H163" s="5">
        <v>0.13524011260105642</v>
      </c>
    </row>
    <row r="164" spans="1:8">
      <c r="A164">
        <v>898</v>
      </c>
      <c r="B164" t="s">
        <v>214</v>
      </c>
      <c r="C164" s="4">
        <v>7807632.3500000006</v>
      </c>
      <c r="D164" s="4">
        <v>235240.85</v>
      </c>
      <c r="E164" s="4">
        <v>1281700.74</v>
      </c>
      <c r="F164" s="4">
        <v>244681.24</v>
      </c>
      <c r="G164" s="5">
        <v>2.5880980229320654E-2</v>
      </c>
      <c r="H164" s="5">
        <v>0.19428957742868105</v>
      </c>
    </row>
    <row r="165" spans="1:8">
      <c r="A165">
        <v>905</v>
      </c>
      <c r="B165" t="s">
        <v>215</v>
      </c>
      <c r="C165" s="4">
        <v>8710174.3300000001</v>
      </c>
      <c r="D165" s="4">
        <v>189597.65000000002</v>
      </c>
      <c r="E165" s="4">
        <v>1085657.6400000001</v>
      </c>
      <c r="F165" s="4">
        <v>893762.39999999991</v>
      </c>
      <c r="G165" s="5">
        <v>1.9354930809414448E-2</v>
      </c>
      <c r="H165" s="5">
        <v>0.1464098468853493</v>
      </c>
    </row>
    <row r="166" spans="1:8">
      <c r="A166">
        <v>913</v>
      </c>
      <c r="B166" t="s">
        <v>216</v>
      </c>
      <c r="C166" s="4">
        <v>36728615.790000014</v>
      </c>
      <c r="D166" s="4">
        <v>604766.24</v>
      </c>
      <c r="E166" s="4">
        <v>4628420.459999999</v>
      </c>
      <c r="F166" s="4">
        <v>3111173.03</v>
      </c>
      <c r="G166" s="5">
        <v>1.4623055587064698E-2</v>
      </c>
      <c r="H166" s="5">
        <v>0.14248254630453083</v>
      </c>
    </row>
    <row r="167" spans="1:8">
      <c r="A167">
        <v>922</v>
      </c>
      <c r="B167" t="s">
        <v>217</v>
      </c>
      <c r="C167" s="4">
        <v>23575052.430000003</v>
      </c>
      <c r="D167" s="4">
        <v>378267.42</v>
      </c>
      <c r="E167" s="4">
        <v>3673861.3800000004</v>
      </c>
      <c r="F167" s="4">
        <v>2162928.1900000004</v>
      </c>
      <c r="G167" s="5">
        <v>1.3881926547148484E-2</v>
      </c>
      <c r="H167" s="5">
        <v>0.17188206948984502</v>
      </c>
    </row>
    <row r="168" spans="1:8">
      <c r="A168">
        <v>932</v>
      </c>
      <c r="B168" t="s">
        <v>218</v>
      </c>
      <c r="C168" s="4">
        <v>9368805.0200000014</v>
      </c>
      <c r="D168" s="4">
        <v>140568.24</v>
      </c>
      <c r="E168" s="4">
        <v>880251.04999999981</v>
      </c>
      <c r="F168" s="4">
        <v>66633.66</v>
      </c>
      <c r="G168" s="5">
        <v>1.371523768041987E-2</v>
      </c>
      <c r="H168" s="5">
        <v>0.10895939106650335</v>
      </c>
    </row>
    <row r="169" spans="1:8">
      <c r="A169">
        <v>936</v>
      </c>
      <c r="B169" t="s">
        <v>219</v>
      </c>
      <c r="C169" s="4">
        <v>11306598.149999999</v>
      </c>
      <c r="D169" s="4">
        <v>58148.87</v>
      </c>
      <c r="E169" s="4">
        <v>1369865.7599999998</v>
      </c>
      <c r="F169" s="4">
        <v>1973743.65</v>
      </c>
      <c r="G169" s="5">
        <v>4.5871522541967311E-3</v>
      </c>
      <c r="H169" s="5">
        <v>0.12629922909217395</v>
      </c>
    </row>
    <row r="170" spans="1:8">
      <c r="A170">
        <v>951</v>
      </c>
      <c r="B170" t="s">
        <v>220</v>
      </c>
      <c r="C170" s="4">
        <v>10220691.709999999</v>
      </c>
      <c r="D170" s="4">
        <v>108378.10999999999</v>
      </c>
      <c r="E170" s="4">
        <v>850400.50000000012</v>
      </c>
      <c r="F170" s="4">
        <v>792506.22000000009</v>
      </c>
      <c r="G170" s="5">
        <v>9.7892879893193476E-3</v>
      </c>
      <c r="H170" s="5">
        <v>9.3807604925792265E-2</v>
      </c>
    </row>
    <row r="171" spans="1:8">
      <c r="A171">
        <v>957</v>
      </c>
      <c r="B171" t="s">
        <v>221</v>
      </c>
      <c r="C171" s="4">
        <v>5755853.0099999998</v>
      </c>
      <c r="D171" s="4">
        <v>140126.72</v>
      </c>
      <c r="E171" s="4">
        <v>844774.13</v>
      </c>
      <c r="F171" s="4">
        <v>496448.77</v>
      </c>
      <c r="G171" s="5">
        <v>2.1229303977924743E-2</v>
      </c>
      <c r="H171" s="5">
        <v>0.17111292597098479</v>
      </c>
    </row>
    <row r="172" spans="1:8">
      <c r="A172">
        <v>969</v>
      </c>
      <c r="B172" t="s">
        <v>222</v>
      </c>
      <c r="C172" s="4">
        <v>16819884.080000002</v>
      </c>
      <c r="D172" s="4">
        <v>375729.43</v>
      </c>
      <c r="E172" s="4">
        <v>1251969.71</v>
      </c>
      <c r="F172" s="4">
        <v>1794854.6400000001</v>
      </c>
      <c r="G172" s="5">
        <v>2.0790862651174642E-2</v>
      </c>
      <c r="H172" s="5">
        <v>9.6772316162121827E-2</v>
      </c>
    </row>
    <row r="173" spans="1:8">
      <c r="A173">
        <v>976</v>
      </c>
      <c r="B173" t="s">
        <v>223</v>
      </c>
      <c r="C173" s="4">
        <v>8510796.6400000006</v>
      </c>
      <c r="D173" s="4">
        <v>125746.76</v>
      </c>
      <c r="E173" s="4">
        <v>1234879.5</v>
      </c>
      <c r="F173" s="4">
        <v>982503.91</v>
      </c>
      <c r="G173" s="5">
        <v>1.2902825642223731E-2</v>
      </c>
      <c r="H173" s="5">
        <v>0.15987061112530587</v>
      </c>
    </row>
    <row r="174" spans="1:8">
      <c r="A174">
        <v>984</v>
      </c>
      <c r="B174" t="s">
        <v>224</v>
      </c>
      <c r="C174" s="4">
        <v>25557780.160000004</v>
      </c>
      <c r="D174" s="4">
        <v>661099.91</v>
      </c>
      <c r="E174" s="4">
        <v>3767019.18</v>
      </c>
      <c r="F174" s="4">
        <v>3967646.2099999995</v>
      </c>
      <c r="G174" s="5">
        <v>2.254405570981138E-2</v>
      </c>
      <c r="H174" s="5">
        <v>0.17325914309766091</v>
      </c>
    </row>
    <row r="175" spans="1:8">
      <c r="A175">
        <v>994</v>
      </c>
      <c r="B175" t="s">
        <v>225</v>
      </c>
      <c r="C175" s="4">
        <v>1146602.93</v>
      </c>
      <c r="D175" s="4">
        <v>0</v>
      </c>
      <c r="E175" s="4">
        <v>125042.71999999999</v>
      </c>
      <c r="F175" s="4">
        <v>122734.71</v>
      </c>
      <c r="G175" s="5">
        <v>0</v>
      </c>
      <c r="H175" s="5">
        <v>0.109054945463989</v>
      </c>
    </row>
    <row r="176" spans="1:8">
      <c r="A176">
        <v>1009</v>
      </c>
      <c r="B176" t="s">
        <v>226</v>
      </c>
      <c r="C176" s="4">
        <v>3600760.4199999995</v>
      </c>
      <c r="D176" s="4">
        <v>0</v>
      </c>
      <c r="E176" s="4">
        <v>449964.30000000005</v>
      </c>
      <c r="F176" s="4">
        <v>342634.62</v>
      </c>
      <c r="G176" s="5">
        <v>0</v>
      </c>
      <c r="H176" s="5">
        <v>0.12496368753131321</v>
      </c>
    </row>
    <row r="177" spans="1:8">
      <c r="A177">
        <v>1011</v>
      </c>
      <c r="B177" t="s">
        <v>227</v>
      </c>
      <c r="C177" s="4">
        <v>5004943.919999999</v>
      </c>
      <c r="D177" s="4">
        <v>0</v>
      </c>
      <c r="E177" s="4">
        <v>743144.99</v>
      </c>
      <c r="F177" s="4">
        <v>1339568.71</v>
      </c>
      <c r="G177" s="5">
        <v>0</v>
      </c>
      <c r="H177" s="5">
        <v>0.14848218119494935</v>
      </c>
    </row>
    <row r="178" spans="1:8">
      <c r="A178">
        <v>1013</v>
      </c>
      <c r="B178" t="s">
        <v>228</v>
      </c>
      <c r="C178" s="4">
        <v>4286224.91</v>
      </c>
      <c r="D178" s="4">
        <v>0</v>
      </c>
      <c r="E178" s="4">
        <v>823779.66999999993</v>
      </c>
      <c r="F178" s="4">
        <v>1520675.0100000002</v>
      </c>
      <c r="G178" s="5">
        <v>0</v>
      </c>
      <c r="H178" s="5">
        <v>0.19219235744677707</v>
      </c>
    </row>
    <row r="179" spans="1:8">
      <c r="A179">
        <v>1015</v>
      </c>
      <c r="B179" t="s">
        <v>229</v>
      </c>
      <c r="C179" s="4">
        <v>1026026.12</v>
      </c>
      <c r="D179" s="4">
        <v>0</v>
      </c>
      <c r="E179" s="4">
        <v>241545.15</v>
      </c>
      <c r="F179" s="4">
        <v>34309.960000000006</v>
      </c>
      <c r="G179" s="5">
        <v>0</v>
      </c>
      <c r="H179" s="5">
        <v>0.23541812951116683</v>
      </c>
    </row>
    <row r="180" spans="1:8">
      <c r="A180">
        <v>1017</v>
      </c>
      <c r="B180" t="s">
        <v>230</v>
      </c>
      <c r="C180" s="4">
        <v>2529942.42</v>
      </c>
      <c r="D180" s="4">
        <v>83580.2</v>
      </c>
      <c r="E180" s="4">
        <v>608694.32999999996</v>
      </c>
      <c r="F180" s="4">
        <v>359775.25</v>
      </c>
      <c r="G180" s="5">
        <v>2.6629459430117231E-2</v>
      </c>
      <c r="H180" s="5">
        <v>0.27363252401609989</v>
      </c>
    </row>
    <row r="181" spans="1:8">
      <c r="A181">
        <v>1019</v>
      </c>
      <c r="B181" t="s">
        <v>231</v>
      </c>
      <c r="C181" s="4">
        <v>1546781.3099999998</v>
      </c>
      <c r="D181" s="4">
        <v>0</v>
      </c>
      <c r="E181" s="4">
        <v>345725.47</v>
      </c>
      <c r="F181" s="4">
        <v>154849.81</v>
      </c>
      <c r="G181" s="5">
        <v>0</v>
      </c>
      <c r="H181" s="5">
        <v>0.22351283129998514</v>
      </c>
    </row>
    <row r="182" spans="1:8">
      <c r="A182">
        <v>1021</v>
      </c>
      <c r="B182" t="s">
        <v>232</v>
      </c>
      <c r="C182" s="4">
        <v>1572326.43</v>
      </c>
      <c r="D182" s="4">
        <v>0</v>
      </c>
      <c r="E182" s="4">
        <v>505568.7</v>
      </c>
      <c r="F182" s="4">
        <v>159762.91999999998</v>
      </c>
      <c r="G182" s="5">
        <v>0</v>
      </c>
      <c r="H182" s="5">
        <v>0.32154181876851107</v>
      </c>
    </row>
    <row r="183" spans="1:8">
      <c r="A183">
        <v>1023</v>
      </c>
      <c r="B183" t="s">
        <v>233</v>
      </c>
      <c r="C183" s="4">
        <v>2907697.63</v>
      </c>
      <c r="D183" s="4">
        <v>3596.38</v>
      </c>
      <c r="E183" s="4">
        <v>357678.3</v>
      </c>
      <c r="F183" s="4">
        <v>2667828.5799999996</v>
      </c>
      <c r="G183" s="5">
        <v>1.1013678293390252E-3</v>
      </c>
      <c r="H183" s="5">
        <v>0.12424767839426275</v>
      </c>
    </row>
    <row r="184" spans="1:8">
      <c r="A184">
        <v>1025</v>
      </c>
      <c r="B184" t="s">
        <v>234</v>
      </c>
      <c r="C184" s="4">
        <v>1897046.55</v>
      </c>
      <c r="D184" s="4">
        <v>93292.92</v>
      </c>
      <c r="E184" s="4">
        <v>284625.26999999996</v>
      </c>
      <c r="F184" s="4">
        <v>424823.62</v>
      </c>
      <c r="G184" s="5">
        <v>4.2762123590155736E-2</v>
      </c>
      <c r="H184" s="5">
        <v>0.19921397817043549</v>
      </c>
    </row>
    <row r="185" spans="1:8">
      <c r="A185">
        <v>1027</v>
      </c>
      <c r="B185" t="s">
        <v>235</v>
      </c>
      <c r="C185" s="4">
        <v>1838578.1600000004</v>
      </c>
      <c r="D185" s="4">
        <v>0</v>
      </c>
      <c r="E185" s="4">
        <v>423718.72000000003</v>
      </c>
      <c r="F185" s="4">
        <v>465008.1</v>
      </c>
      <c r="G185" s="5">
        <v>0</v>
      </c>
      <c r="H185" s="5">
        <v>0.23045999850232091</v>
      </c>
    </row>
    <row r="186" spans="1:8">
      <c r="A186">
        <v>1029</v>
      </c>
      <c r="B186" t="s">
        <v>236</v>
      </c>
      <c r="C186" s="4">
        <v>2437271.59</v>
      </c>
      <c r="D186" s="4">
        <v>3384.48</v>
      </c>
      <c r="E186" s="4">
        <v>944711.7300000001</v>
      </c>
      <c r="F186" s="4">
        <v>153812.37000000002</v>
      </c>
      <c r="G186" s="5">
        <v>1.0007382295427762E-3</v>
      </c>
      <c r="H186" s="5">
        <v>0.38899899949188682</v>
      </c>
    </row>
    <row r="187" spans="1:8">
      <c r="A187">
        <v>1031</v>
      </c>
      <c r="B187" t="s">
        <v>237</v>
      </c>
      <c r="C187" s="4">
        <v>7455685.3799999999</v>
      </c>
      <c r="D187" s="4">
        <v>0</v>
      </c>
      <c r="E187" s="4">
        <v>1738041.69</v>
      </c>
      <c r="F187" s="4">
        <v>868530.87999999989</v>
      </c>
      <c r="G187" s="5">
        <v>0</v>
      </c>
      <c r="H187" s="5">
        <v>0.23311628662098935</v>
      </c>
    </row>
    <row r="188" spans="1:8">
      <c r="A188">
        <v>1036</v>
      </c>
      <c r="B188" t="s">
        <v>238</v>
      </c>
      <c r="C188" s="4">
        <v>8550952.0200000014</v>
      </c>
      <c r="D188" s="4">
        <v>25907.78</v>
      </c>
      <c r="E188" s="4">
        <v>1156779.3899999999</v>
      </c>
      <c r="F188" s="4">
        <v>1189624.6000000001</v>
      </c>
      <c r="G188" s="5">
        <v>2.6687779982573698E-3</v>
      </c>
      <c r="H188" s="5">
        <v>0.13831058427573772</v>
      </c>
    </row>
    <row r="189" spans="1:8">
      <c r="A189">
        <v>1038</v>
      </c>
      <c r="B189" t="s">
        <v>239</v>
      </c>
      <c r="C189" s="4">
        <v>782347.21000000008</v>
      </c>
      <c r="D189" s="4">
        <v>0</v>
      </c>
      <c r="E189" s="4">
        <v>266358.56999999995</v>
      </c>
      <c r="F189" s="4">
        <v>33571</v>
      </c>
      <c r="G189" s="5">
        <v>0</v>
      </c>
      <c r="H189" s="5">
        <v>0.34046081662386185</v>
      </c>
    </row>
    <row r="190" spans="1:8">
      <c r="A190">
        <v>1047</v>
      </c>
      <c r="B190" t="s">
        <v>240</v>
      </c>
      <c r="C190" s="4">
        <v>347254.76000000007</v>
      </c>
      <c r="D190" s="4">
        <v>2507</v>
      </c>
      <c r="E190" s="4">
        <v>64188.210000000006</v>
      </c>
      <c r="F190" s="4">
        <v>16397.53</v>
      </c>
      <c r="G190" s="5">
        <v>6.0931895373008789E-3</v>
      </c>
      <c r="H190" s="5">
        <v>0.19206420669366778</v>
      </c>
    </row>
    <row r="191" spans="1:8">
      <c r="A191">
        <v>1049</v>
      </c>
      <c r="B191" t="s">
        <v>241</v>
      </c>
      <c r="C191" s="4">
        <v>5727904.5100000007</v>
      </c>
      <c r="D191" s="4">
        <v>64083.3</v>
      </c>
      <c r="E191" s="4">
        <v>936069.89000000013</v>
      </c>
      <c r="F191" s="4">
        <v>555668.64</v>
      </c>
      <c r="G191" s="5">
        <v>9.6163784782846706E-3</v>
      </c>
      <c r="H191" s="5">
        <v>0.17461066053980009</v>
      </c>
    </row>
    <row r="192" spans="1:8">
      <c r="A192">
        <v>1054</v>
      </c>
      <c r="B192" t="s">
        <v>242</v>
      </c>
      <c r="C192" s="4">
        <v>4912802.25</v>
      </c>
      <c r="D192" s="4">
        <v>69101.63</v>
      </c>
      <c r="E192" s="4">
        <v>506355.79000000004</v>
      </c>
      <c r="F192" s="4">
        <v>211880.38999999998</v>
      </c>
      <c r="G192" s="5">
        <v>1.275135906536507E-2</v>
      </c>
      <c r="H192" s="5">
        <v>0.1171342526559053</v>
      </c>
    </row>
    <row r="193" spans="1:8">
      <c r="A193">
        <v>1058</v>
      </c>
      <c r="B193" t="s">
        <v>243</v>
      </c>
      <c r="C193" s="4">
        <v>978768.80999999994</v>
      </c>
      <c r="D193" s="4">
        <v>103360.06</v>
      </c>
      <c r="E193" s="4">
        <v>266975.20999999996</v>
      </c>
      <c r="F193" s="4">
        <v>47158.06</v>
      </c>
      <c r="G193" s="5">
        <v>8.2970544783349628E-2</v>
      </c>
      <c r="H193" s="5">
        <v>0.37836848315589461</v>
      </c>
    </row>
    <row r="194" spans="1:8">
      <c r="A194">
        <v>1060</v>
      </c>
      <c r="B194" t="s">
        <v>244</v>
      </c>
      <c r="C194" s="4">
        <v>20148348.530000001</v>
      </c>
      <c r="D194" s="4">
        <v>336837.32</v>
      </c>
      <c r="E194" s="4">
        <v>3241870.92</v>
      </c>
      <c r="F194" s="4">
        <v>2859973.7399999998</v>
      </c>
      <c r="G194" s="5">
        <v>1.4400776389466494E-2</v>
      </c>
      <c r="H194" s="5">
        <v>0.17761794395562799</v>
      </c>
    </row>
    <row r="195" spans="1:8">
      <c r="A195">
        <v>1065</v>
      </c>
      <c r="B195" t="s">
        <v>245</v>
      </c>
      <c r="C195" s="4">
        <v>9524830.0599999968</v>
      </c>
      <c r="D195" s="4">
        <v>359029.59999999992</v>
      </c>
      <c r="E195" s="4">
        <v>1851046.8199999998</v>
      </c>
      <c r="F195" s="4">
        <v>1866540.78</v>
      </c>
      <c r="G195" s="5">
        <v>3.1560608802932121E-2</v>
      </c>
      <c r="H195" s="5">
        <v>0.23203316028506663</v>
      </c>
    </row>
    <row r="196" spans="1:8">
      <c r="A196">
        <v>1071</v>
      </c>
      <c r="B196" t="s">
        <v>246</v>
      </c>
      <c r="C196" s="4">
        <v>4213806.4000000004</v>
      </c>
      <c r="D196" s="4">
        <v>520520.89</v>
      </c>
      <c r="E196" s="4">
        <v>1313262.5900000003</v>
      </c>
      <c r="F196" s="4">
        <v>71179.360000000001</v>
      </c>
      <c r="G196" s="5">
        <v>9.4176658721243867E-2</v>
      </c>
      <c r="H196" s="5">
        <v>0.43518455902482855</v>
      </c>
    </row>
    <row r="197" spans="1:8">
      <c r="A197">
        <v>1351</v>
      </c>
      <c r="B197" t="s">
        <v>247</v>
      </c>
      <c r="C197" s="4">
        <v>71373.739999999991</v>
      </c>
      <c r="D197" s="4">
        <v>0</v>
      </c>
      <c r="E197" s="4">
        <v>3654.54</v>
      </c>
      <c r="F197" s="4">
        <v>0</v>
      </c>
      <c r="G197" s="5">
        <v>0</v>
      </c>
      <c r="H197" s="5">
        <v>5.1202865367570766E-2</v>
      </c>
    </row>
    <row r="198" spans="1:8">
      <c r="A198">
        <v>1354</v>
      </c>
      <c r="B198" t="s">
        <v>248</v>
      </c>
      <c r="C198" s="4">
        <v>52489.78</v>
      </c>
      <c r="D198" s="4">
        <v>0</v>
      </c>
      <c r="E198" s="4">
        <v>1000</v>
      </c>
      <c r="F198" s="4">
        <v>0</v>
      </c>
      <c r="G198" s="5">
        <v>0</v>
      </c>
      <c r="H198" s="5">
        <v>1.9051327706079164E-2</v>
      </c>
    </row>
    <row r="199" spans="1:8">
      <c r="A199">
        <v>1400</v>
      </c>
      <c r="B199" t="s">
        <v>249</v>
      </c>
      <c r="C199" s="4">
        <v>2559127.1699999995</v>
      </c>
      <c r="D199" s="4">
        <v>0</v>
      </c>
      <c r="E199" s="4">
        <v>330769.21999999997</v>
      </c>
      <c r="F199" s="4">
        <v>136359.35</v>
      </c>
      <c r="G199" s="5">
        <v>0</v>
      </c>
      <c r="H199" s="5">
        <v>0.12925079451991439</v>
      </c>
    </row>
    <row r="200" spans="1:8">
      <c r="A200">
        <v>1401</v>
      </c>
      <c r="B200" t="s">
        <v>250</v>
      </c>
      <c r="C200" s="4">
        <v>411582.91000000003</v>
      </c>
      <c r="D200" s="4">
        <v>0</v>
      </c>
      <c r="E200" s="4">
        <v>12846.36</v>
      </c>
      <c r="F200" s="4">
        <v>124</v>
      </c>
      <c r="G200" s="5">
        <v>0</v>
      </c>
      <c r="H200" s="5">
        <v>3.1212083125608883E-2</v>
      </c>
    </row>
    <row r="201" spans="1:8">
      <c r="A201">
        <v>1402</v>
      </c>
      <c r="B201" t="s">
        <v>251</v>
      </c>
      <c r="C201" s="4">
        <v>106013.15</v>
      </c>
      <c r="D201" s="4">
        <v>0</v>
      </c>
      <c r="E201" s="4">
        <v>2500</v>
      </c>
      <c r="F201" s="4">
        <v>0</v>
      </c>
      <c r="G201" s="5">
        <v>0</v>
      </c>
      <c r="H201" s="5">
        <v>2.3581980160008453E-2</v>
      </c>
    </row>
    <row r="202" spans="1:8">
      <c r="A202">
        <v>1411</v>
      </c>
      <c r="B202" t="s">
        <v>252</v>
      </c>
      <c r="C202" s="4">
        <v>1061143.1900000002</v>
      </c>
      <c r="D202" s="4">
        <v>0</v>
      </c>
      <c r="E202" s="4">
        <v>119001.48</v>
      </c>
      <c r="F202" s="4">
        <v>76503.199999999997</v>
      </c>
      <c r="G202" s="5">
        <v>0</v>
      </c>
      <c r="H202" s="5">
        <v>0.1121446013332093</v>
      </c>
    </row>
    <row r="203" spans="1:8">
      <c r="A203">
        <v>1412</v>
      </c>
      <c r="B203" t="s">
        <v>253</v>
      </c>
      <c r="C203" s="4">
        <v>1216380.3</v>
      </c>
      <c r="D203" s="4">
        <v>0</v>
      </c>
      <c r="E203" s="4">
        <v>152351.83999999997</v>
      </c>
      <c r="F203" s="4">
        <v>10475.59</v>
      </c>
      <c r="G203" s="5">
        <v>0</v>
      </c>
      <c r="H203" s="5">
        <v>0.12525017052643811</v>
      </c>
    </row>
    <row r="204" spans="1:8">
      <c r="A204">
        <v>1413</v>
      </c>
      <c r="B204" t="s">
        <v>254</v>
      </c>
      <c r="C204" s="4">
        <v>722702.91</v>
      </c>
      <c r="D204" s="4">
        <v>0</v>
      </c>
      <c r="E204" s="4">
        <v>58245.149999999994</v>
      </c>
      <c r="F204" s="4">
        <v>16010.95</v>
      </c>
      <c r="G204" s="5">
        <v>0</v>
      </c>
      <c r="H204" s="5">
        <v>8.0593490345846244E-2</v>
      </c>
    </row>
    <row r="205" spans="1:8">
      <c r="A205">
        <v>1433</v>
      </c>
      <c r="B205" t="s">
        <v>255</v>
      </c>
      <c r="C205" s="4">
        <v>819399.73</v>
      </c>
      <c r="D205" s="4">
        <v>0</v>
      </c>
      <c r="E205" s="4">
        <v>106094.08</v>
      </c>
      <c r="F205" s="4">
        <v>169348.94</v>
      </c>
      <c r="G205" s="5">
        <v>0</v>
      </c>
      <c r="H205" s="5">
        <v>0.12947780688187438</v>
      </c>
    </row>
    <row r="206" spans="1:8">
      <c r="A206">
        <v>1438</v>
      </c>
      <c r="B206" t="s">
        <v>256</v>
      </c>
      <c r="C206" s="4">
        <v>26525531.120000001</v>
      </c>
      <c r="D206" s="4">
        <v>174875.6</v>
      </c>
      <c r="E206" s="4">
        <v>2648080.65</v>
      </c>
      <c r="F206" s="4">
        <v>4991635.34</v>
      </c>
      <c r="G206" s="5">
        <v>5.994307505655821E-3</v>
      </c>
      <c r="H206" s="5">
        <v>0.10642411785193313</v>
      </c>
    </row>
    <row r="207" spans="1:8">
      <c r="A207">
        <v>1445</v>
      </c>
      <c r="B207" t="s">
        <v>257</v>
      </c>
      <c r="C207" s="4">
        <v>23268145.739999998</v>
      </c>
      <c r="D207" s="4">
        <v>323312.5</v>
      </c>
      <c r="E207" s="4">
        <v>3459590.1</v>
      </c>
      <c r="F207" s="4">
        <v>3590459.44</v>
      </c>
      <c r="G207" s="5">
        <v>1.2096516589936487E-2</v>
      </c>
      <c r="H207" s="5">
        <v>0.16257860176184372</v>
      </c>
    </row>
    <row r="208" spans="1:8">
      <c r="A208">
        <v>1446</v>
      </c>
      <c r="B208" t="s">
        <v>258</v>
      </c>
      <c r="C208" s="4">
        <v>16660042.230000002</v>
      </c>
      <c r="D208" s="4">
        <v>228775.6</v>
      </c>
      <c r="E208" s="4">
        <v>2684945.3200000003</v>
      </c>
      <c r="F208" s="4">
        <v>1200539.27</v>
      </c>
      <c r="G208" s="5">
        <v>1.1826091870501099E-2</v>
      </c>
      <c r="H208" s="5">
        <v>0.17489276916436725</v>
      </c>
    </row>
    <row r="209" spans="1:8">
      <c r="A209">
        <v>1449</v>
      </c>
      <c r="B209" t="s">
        <v>259</v>
      </c>
      <c r="C209" s="4">
        <v>25663779.369999997</v>
      </c>
      <c r="D209" s="4">
        <v>326505.12</v>
      </c>
      <c r="E209" s="4">
        <v>3536519.49</v>
      </c>
      <c r="F209" s="4">
        <v>4244764.0500000007</v>
      </c>
      <c r="G209" s="5">
        <v>1.1181567749200769E-2</v>
      </c>
      <c r="H209" s="5">
        <v>0.15052438513852454</v>
      </c>
    </row>
    <row r="210" spans="1:8">
      <c r="A210">
        <v>1450</v>
      </c>
      <c r="B210" t="s">
        <v>260</v>
      </c>
      <c r="C210" s="4">
        <v>28509750.979999997</v>
      </c>
      <c r="D210" s="4">
        <v>260399.88999999998</v>
      </c>
      <c r="E210" s="4">
        <v>3031081.81</v>
      </c>
      <c r="F210" s="4">
        <v>1919380.9700000002</v>
      </c>
      <c r="G210" s="5">
        <v>8.255961145152757E-3</v>
      </c>
      <c r="H210" s="5">
        <v>0.11545108557100418</v>
      </c>
    </row>
    <row r="211" spans="1:8">
      <c r="A211">
        <v>1451</v>
      </c>
      <c r="B211" t="s">
        <v>261</v>
      </c>
      <c r="C211" s="4">
        <v>19789760.75</v>
      </c>
      <c r="D211" s="4">
        <v>261811.91</v>
      </c>
      <c r="E211" s="4">
        <v>1950640.71</v>
      </c>
      <c r="F211" s="4">
        <v>1802705.55</v>
      </c>
      <c r="G211" s="5">
        <v>1.2042643760820412E-2</v>
      </c>
      <c r="H211" s="5">
        <v>0.11179784576223338</v>
      </c>
    </row>
    <row r="212" spans="1:8">
      <c r="A212">
        <v>1452</v>
      </c>
      <c r="B212" t="s">
        <v>262</v>
      </c>
      <c r="C212" s="4">
        <v>27249705.259999994</v>
      </c>
      <c r="D212" s="4">
        <v>424623.4</v>
      </c>
      <c r="E212" s="4">
        <v>2838756.7100000004</v>
      </c>
      <c r="F212" s="4">
        <v>4073357.5599999996</v>
      </c>
      <c r="G212" s="5">
        <v>1.4112499350195269E-2</v>
      </c>
      <c r="H212" s="5">
        <v>0.11975836358092047</v>
      </c>
    </row>
    <row r="213" spans="1:8">
      <c r="A213">
        <v>1455</v>
      </c>
      <c r="B213" t="s">
        <v>263</v>
      </c>
      <c r="C213" s="4">
        <v>39327798.010000005</v>
      </c>
      <c r="D213" s="4">
        <v>843145.44</v>
      </c>
      <c r="E213" s="4">
        <v>5938341.4999999981</v>
      </c>
      <c r="F213" s="4">
        <v>3998286.9499999997</v>
      </c>
      <c r="G213" s="5">
        <v>1.8626404838736819E-2</v>
      </c>
      <c r="H213" s="5">
        <v>0.17243495143754672</v>
      </c>
    </row>
    <row r="214" spans="1:8">
      <c r="A214">
        <v>1456</v>
      </c>
      <c r="B214" t="s">
        <v>264</v>
      </c>
      <c r="C214" s="4">
        <v>20231116.379999999</v>
      </c>
      <c r="D214" s="4">
        <v>231645.39</v>
      </c>
      <c r="E214" s="4">
        <v>2629097.7500000005</v>
      </c>
      <c r="F214" s="4">
        <v>994211.27</v>
      </c>
      <c r="G214" s="5">
        <v>1.0133124242961762E-2</v>
      </c>
      <c r="H214" s="5">
        <v>0.14140312804626359</v>
      </c>
    </row>
    <row r="215" spans="1:8">
      <c r="A215">
        <v>1457</v>
      </c>
      <c r="B215" t="s">
        <v>265</v>
      </c>
      <c r="C215" s="4">
        <v>32522616.950000003</v>
      </c>
      <c r="D215" s="4">
        <v>473258.35</v>
      </c>
      <c r="E215" s="4">
        <v>4004111.58</v>
      </c>
      <c r="F215" s="4">
        <v>2826360.84</v>
      </c>
      <c r="G215" s="5">
        <v>1.2956494300093289E-2</v>
      </c>
      <c r="H215" s="5">
        <v>0.13766942361629356</v>
      </c>
    </row>
    <row r="216" spans="1:8">
      <c r="A216">
        <v>1458</v>
      </c>
      <c r="B216" t="s">
        <v>266</v>
      </c>
      <c r="C216" s="4">
        <v>22821102.039999999</v>
      </c>
      <c r="D216" s="4">
        <v>1379446.26</v>
      </c>
      <c r="E216" s="4">
        <v>2426179.4300000002</v>
      </c>
      <c r="F216" s="4">
        <v>5926097.0899999999</v>
      </c>
      <c r="G216" s="5">
        <v>5.4637417562723438E-2</v>
      </c>
      <c r="H216" s="5">
        <v>0.16675906725843642</v>
      </c>
    </row>
    <row r="217" spans="1:8">
      <c r="A217">
        <v>1459</v>
      </c>
      <c r="B217" t="s">
        <v>267</v>
      </c>
      <c r="C217" s="4">
        <v>8025557.1099999994</v>
      </c>
      <c r="D217" s="4">
        <v>200279.71999999997</v>
      </c>
      <c r="E217" s="4">
        <v>1251788.49</v>
      </c>
      <c r="F217" s="4">
        <v>400674.5</v>
      </c>
      <c r="G217" s="5">
        <v>2.158804130353837E-2</v>
      </c>
      <c r="H217" s="5">
        <v>0.18093051860420942</v>
      </c>
    </row>
    <row r="218" spans="1:8">
      <c r="A218">
        <v>1460</v>
      </c>
      <c r="B218" t="s">
        <v>268</v>
      </c>
      <c r="C218" s="4">
        <v>36044847.079999998</v>
      </c>
      <c r="D218" s="4">
        <v>409115.13000000006</v>
      </c>
      <c r="E218" s="4">
        <v>4342972.0699999994</v>
      </c>
      <c r="F218" s="4">
        <v>7634091.8200000003</v>
      </c>
      <c r="G218" s="5">
        <v>1.0129666285781614E-2</v>
      </c>
      <c r="H218" s="5">
        <v>0.13183818451089402</v>
      </c>
    </row>
    <row r="219" spans="1:8">
      <c r="A219">
        <v>1461</v>
      </c>
      <c r="B219" t="s">
        <v>269</v>
      </c>
      <c r="C219" s="4">
        <v>14007723.120000001</v>
      </c>
      <c r="D219" s="4">
        <v>220527.39</v>
      </c>
      <c r="E219" s="4">
        <v>1446311.95</v>
      </c>
      <c r="F219" s="4">
        <v>674186.01</v>
      </c>
      <c r="G219" s="5">
        <v>1.4269890614399906E-2</v>
      </c>
      <c r="H219" s="5">
        <v>0.11899430947632834</v>
      </c>
    </row>
    <row r="220" spans="1:8">
      <c r="A220">
        <v>1462</v>
      </c>
      <c r="B220" t="s">
        <v>270</v>
      </c>
      <c r="C220" s="4">
        <v>14239977.370000001</v>
      </c>
      <c r="D220" s="4">
        <v>289267.96000000002</v>
      </c>
      <c r="E220" s="4">
        <v>1750638</v>
      </c>
      <c r="F220" s="4">
        <v>1844180.75</v>
      </c>
      <c r="G220" s="5">
        <v>1.8089857913954691E-2</v>
      </c>
      <c r="H220" s="5">
        <v>0.14325205068777436</v>
      </c>
    </row>
    <row r="221" spans="1:8">
      <c r="A221">
        <v>1464</v>
      </c>
      <c r="B221" t="s">
        <v>271</v>
      </c>
      <c r="C221" s="4">
        <v>13072110.490000002</v>
      </c>
      <c r="D221" s="4">
        <v>82778.86</v>
      </c>
      <c r="E221" s="4">
        <v>1788908.5</v>
      </c>
      <c r="F221" s="4">
        <v>967602.23</v>
      </c>
      <c r="G221" s="5">
        <v>5.5702008089554287E-3</v>
      </c>
      <c r="H221" s="5">
        <v>0.14318172734477858</v>
      </c>
    </row>
    <row r="222" spans="1:8">
      <c r="A222">
        <v>1465</v>
      </c>
      <c r="B222" t="s">
        <v>272</v>
      </c>
      <c r="C222" s="4">
        <v>11820795.060000002</v>
      </c>
      <c r="D222" s="4">
        <v>12694.46</v>
      </c>
      <c r="E222" s="4">
        <v>1469715.1099999999</v>
      </c>
      <c r="F222" s="4">
        <v>956722.26</v>
      </c>
      <c r="G222" s="5">
        <v>9.5515219789339342E-4</v>
      </c>
      <c r="H222" s="5">
        <v>0.1254069258857449</v>
      </c>
    </row>
    <row r="223" spans="1:8">
      <c r="A223">
        <v>1466</v>
      </c>
      <c r="B223" t="s">
        <v>273</v>
      </c>
      <c r="C223" s="4">
        <v>17885735.589999996</v>
      </c>
      <c r="D223" s="4">
        <v>230897.24</v>
      </c>
      <c r="E223" s="4">
        <v>1844179.42</v>
      </c>
      <c r="F223" s="4">
        <v>1596423.19</v>
      </c>
      <c r="G223" s="5">
        <v>1.170290089354014E-2</v>
      </c>
      <c r="H223" s="5">
        <v>0.11601852490541041</v>
      </c>
    </row>
    <row r="224" spans="1:8">
      <c r="A224">
        <v>1467</v>
      </c>
      <c r="B224" t="s">
        <v>274</v>
      </c>
      <c r="C224" s="4">
        <v>15145950.560000001</v>
      </c>
      <c r="D224" s="4">
        <v>296028.17</v>
      </c>
      <c r="E224" s="4">
        <v>2096891.24</v>
      </c>
      <c r="F224" s="4">
        <v>1265949.27</v>
      </c>
      <c r="G224" s="5">
        <v>1.7168177579637713E-2</v>
      </c>
      <c r="H224" s="5">
        <v>0.15799070520668596</v>
      </c>
    </row>
    <row r="225" spans="1:8">
      <c r="A225">
        <v>1468</v>
      </c>
      <c r="B225" t="s">
        <v>275</v>
      </c>
      <c r="C225" s="4">
        <v>13398737.370000001</v>
      </c>
      <c r="D225" s="4">
        <v>311784.69</v>
      </c>
      <c r="E225" s="4">
        <v>2209533.16</v>
      </c>
      <c r="F225" s="4">
        <v>3705902.8699999996</v>
      </c>
      <c r="G225" s="5">
        <v>1.9975607765173709E-2</v>
      </c>
      <c r="H225" s="5">
        <v>0.18817577958093823</v>
      </c>
    </row>
    <row r="226" spans="1:8">
      <c r="A226">
        <v>1469</v>
      </c>
      <c r="B226" t="s">
        <v>276</v>
      </c>
      <c r="C226" s="4">
        <v>9883051.5300000012</v>
      </c>
      <c r="D226" s="4">
        <v>129939.42</v>
      </c>
      <c r="E226" s="4">
        <v>1603956.9500000002</v>
      </c>
      <c r="F226" s="4">
        <v>341542.89999999997</v>
      </c>
      <c r="G226" s="5">
        <v>1.1311858977577771E-2</v>
      </c>
      <c r="H226" s="5">
        <v>0.17544139729887656</v>
      </c>
    </row>
    <row r="227" spans="1:8">
      <c r="A227">
        <v>1480</v>
      </c>
      <c r="B227" t="s">
        <v>277</v>
      </c>
      <c r="C227" s="4">
        <v>3488910.1100000003</v>
      </c>
      <c r="D227" s="4">
        <v>0</v>
      </c>
      <c r="E227" s="4">
        <v>569833.76</v>
      </c>
      <c r="F227" s="4">
        <v>666863.99</v>
      </c>
      <c r="G227" s="5">
        <v>0</v>
      </c>
      <c r="H227" s="5">
        <v>0.16332715433588513</v>
      </c>
    </row>
    <row r="228" spans="1:8">
      <c r="A228">
        <v>1498</v>
      </c>
      <c r="B228" t="s">
        <v>278</v>
      </c>
      <c r="C228" s="4">
        <v>17558769.439999998</v>
      </c>
      <c r="D228" s="4">
        <v>266581.24</v>
      </c>
      <c r="E228" s="4">
        <v>2455658.8199999998</v>
      </c>
      <c r="F228" s="4">
        <v>1199582.9100000001</v>
      </c>
      <c r="G228" s="5">
        <v>1.3319453173327871E-2</v>
      </c>
      <c r="H228" s="5">
        <v>0.15503592488654488</v>
      </c>
    </row>
    <row r="229" spans="1:8">
      <c r="A229">
        <v>1500</v>
      </c>
      <c r="B229" t="s">
        <v>279</v>
      </c>
      <c r="C229" s="4">
        <v>4283943.0500000007</v>
      </c>
      <c r="D229" s="4">
        <v>109911.34</v>
      </c>
      <c r="E229" s="4">
        <v>680036.97000000009</v>
      </c>
      <c r="F229" s="4">
        <v>837620.36</v>
      </c>
      <c r="G229" s="5">
        <v>2.214177727492142E-2</v>
      </c>
      <c r="H229" s="5">
        <v>0.18439748166119993</v>
      </c>
    </row>
    <row r="230" spans="1:8">
      <c r="A230">
        <v>1501</v>
      </c>
      <c r="B230" t="s">
        <v>280</v>
      </c>
      <c r="C230" s="4">
        <v>2320512.1800000002</v>
      </c>
      <c r="D230" s="4">
        <v>181905.16999999998</v>
      </c>
      <c r="E230" s="4">
        <v>290800.27</v>
      </c>
      <c r="F230" s="4">
        <v>97408.39</v>
      </c>
      <c r="G230" s="5">
        <v>6.9660438374580552E-2</v>
      </c>
      <c r="H230" s="5">
        <v>0.2037073729128196</v>
      </c>
    </row>
    <row r="231" spans="1:8">
      <c r="A231">
        <v>1508</v>
      </c>
      <c r="B231" t="s">
        <v>281</v>
      </c>
      <c r="C231" s="4">
        <v>26082628.670000002</v>
      </c>
      <c r="D231" s="4">
        <v>731389.96999999986</v>
      </c>
      <c r="E231" s="4">
        <v>4065187.3699999992</v>
      </c>
      <c r="F231" s="4">
        <v>6294256.169999999</v>
      </c>
      <c r="G231" s="5">
        <v>2.4260131116283667E-2</v>
      </c>
      <c r="H231" s="5">
        <v>0.18389930710921701</v>
      </c>
    </row>
    <row r="232" spans="1:8">
      <c r="A232">
        <v>1509</v>
      </c>
      <c r="B232" t="s">
        <v>282</v>
      </c>
      <c r="C232" s="4">
        <v>429315.59</v>
      </c>
      <c r="D232" s="4">
        <v>0</v>
      </c>
      <c r="E232" s="4">
        <v>14327</v>
      </c>
      <c r="F232" s="4">
        <v>253255</v>
      </c>
      <c r="G232" s="5">
        <v>0</v>
      </c>
      <c r="H232" s="5">
        <v>3.33717207893615E-2</v>
      </c>
    </row>
    <row r="233" spans="1:8">
      <c r="A233">
        <v>1510</v>
      </c>
      <c r="B233" t="s">
        <v>283</v>
      </c>
      <c r="C233" s="4">
        <v>2698432.6700000004</v>
      </c>
      <c r="D233" s="4">
        <v>373129.12000000005</v>
      </c>
      <c r="E233" s="4">
        <v>317217.07</v>
      </c>
      <c r="F233" s="4">
        <v>796324.57000000007</v>
      </c>
      <c r="G233" s="5">
        <v>0.12373092108501965</v>
      </c>
      <c r="H233" s="5">
        <v>0.25583228281919668</v>
      </c>
    </row>
    <row r="234" spans="1:8">
      <c r="A234">
        <v>1615</v>
      </c>
      <c r="B234" t="s">
        <v>284</v>
      </c>
      <c r="C234" s="4">
        <v>25500348.469999999</v>
      </c>
      <c r="D234" s="4">
        <v>321940.09000000003</v>
      </c>
      <c r="E234" s="4">
        <v>3251679.16</v>
      </c>
      <c r="F234" s="4">
        <v>4864052.41</v>
      </c>
      <c r="G234" s="5">
        <v>1.1197126482449754E-2</v>
      </c>
      <c r="H234" s="5">
        <v>0.14014001629053033</v>
      </c>
    </row>
    <row r="235" spans="1:8">
      <c r="A235">
        <v>1627</v>
      </c>
      <c r="B235" t="s">
        <v>285</v>
      </c>
      <c r="C235" s="4">
        <v>1626170.7999999998</v>
      </c>
      <c r="D235" s="4">
        <v>58838.82</v>
      </c>
      <c r="E235" s="4">
        <v>264540.14999999997</v>
      </c>
      <c r="F235" s="4">
        <v>102698.67</v>
      </c>
      <c r="G235" s="5">
        <v>3.1119944590155362E-2</v>
      </c>
      <c r="H235" s="5">
        <v>0.19885916657709019</v>
      </c>
    </row>
    <row r="236" spans="1:8">
      <c r="A236">
        <v>1628</v>
      </c>
      <c r="B236" t="s">
        <v>286</v>
      </c>
      <c r="C236" s="4">
        <v>1653624.2500000002</v>
      </c>
      <c r="D236" s="4">
        <v>56468.01</v>
      </c>
      <c r="E236" s="4">
        <v>184027.39</v>
      </c>
      <c r="F236" s="4">
        <v>80581.25</v>
      </c>
      <c r="G236" s="5">
        <v>3.0728353933284113E-2</v>
      </c>
      <c r="H236" s="5">
        <v>0.14543533695759481</v>
      </c>
    </row>
    <row r="237" spans="1:8">
      <c r="A237">
        <v>1629</v>
      </c>
      <c r="B237" t="s">
        <v>287</v>
      </c>
      <c r="C237" s="4">
        <v>1870139.9100000001</v>
      </c>
      <c r="D237" s="4">
        <v>11984.41</v>
      </c>
      <c r="E237" s="4">
        <v>185745.19</v>
      </c>
      <c r="F237" s="4">
        <v>231438.92</v>
      </c>
      <c r="G237" s="5">
        <v>5.8293189633992675E-3</v>
      </c>
      <c r="H237" s="5">
        <v>0.10572984349604089</v>
      </c>
    </row>
    <row r="238" spans="1:8">
      <c r="A238">
        <v>1630</v>
      </c>
      <c r="B238" t="s">
        <v>288</v>
      </c>
      <c r="C238" s="4">
        <v>3181991.51</v>
      </c>
      <c r="D238" s="4">
        <v>496499.25</v>
      </c>
      <c r="E238" s="4">
        <v>534989.42999999993</v>
      </c>
      <c r="F238" s="4">
        <v>280666.33999999997</v>
      </c>
      <c r="G238" s="5">
        <v>0.13357594725788399</v>
      </c>
      <c r="H238" s="5">
        <v>0.32416449784933588</v>
      </c>
    </row>
    <row r="239" spans="1:8">
      <c r="A239">
        <v>1631</v>
      </c>
      <c r="B239" t="s">
        <v>289</v>
      </c>
      <c r="C239" s="4">
        <v>1327412.6399999999</v>
      </c>
      <c r="D239" s="4">
        <v>21066.739999999998</v>
      </c>
      <c r="E239" s="4">
        <v>152977.76</v>
      </c>
      <c r="F239" s="4">
        <v>56525.13</v>
      </c>
      <c r="G239" s="5">
        <v>1.4230530000734942E-2</v>
      </c>
      <c r="H239" s="5">
        <v>0.1311155964282516</v>
      </c>
    </row>
    <row r="240" spans="1:8">
      <c r="A240">
        <v>1632</v>
      </c>
      <c r="B240" t="s">
        <v>290</v>
      </c>
      <c r="C240" s="4">
        <v>1642470.5699999998</v>
      </c>
      <c r="D240" s="4">
        <v>152088.87</v>
      </c>
      <c r="E240" s="4">
        <v>478474.67</v>
      </c>
      <c r="F240" s="4">
        <v>174792.23999999996</v>
      </c>
      <c r="G240" s="5">
        <v>7.1708060694674045E-2</v>
      </c>
      <c r="H240" s="5">
        <v>0.38391162162497688</v>
      </c>
    </row>
    <row r="241" spans="1:8">
      <c r="A241">
        <v>1633</v>
      </c>
      <c r="B241" t="s">
        <v>291</v>
      </c>
      <c r="C241" s="4">
        <v>104120.43</v>
      </c>
      <c r="D241" s="4">
        <v>0</v>
      </c>
      <c r="E241" s="4">
        <v>6000</v>
      </c>
      <c r="F241" s="4">
        <v>4825.75</v>
      </c>
      <c r="G241" s="5">
        <v>0</v>
      </c>
      <c r="H241" s="5">
        <v>5.7625578380727016E-2</v>
      </c>
    </row>
    <row r="242" spans="1:8">
      <c r="A242">
        <v>1661</v>
      </c>
      <c r="B242" t="s">
        <v>292</v>
      </c>
      <c r="C242" s="4">
        <v>4718629.8199999994</v>
      </c>
      <c r="D242" s="4">
        <v>67149.62999999999</v>
      </c>
      <c r="E242" s="4">
        <v>278317.42000000004</v>
      </c>
      <c r="F242" s="4">
        <v>156417.03999999998</v>
      </c>
      <c r="G242" s="5">
        <v>1.3438130677561446E-2</v>
      </c>
      <c r="H242" s="5">
        <v>7.3213424909013114E-2</v>
      </c>
    </row>
    <row r="243" spans="1:8">
      <c r="A243">
        <v>1662</v>
      </c>
      <c r="B243" t="s">
        <v>293</v>
      </c>
      <c r="C243" s="4">
        <v>40838491.449999988</v>
      </c>
      <c r="D243" s="4">
        <v>384348.51</v>
      </c>
      <c r="E243" s="4">
        <v>2424715.9</v>
      </c>
      <c r="F243" s="4">
        <v>656420.41999999993</v>
      </c>
      <c r="G243" s="5">
        <v>8.8839578372129201E-3</v>
      </c>
      <c r="H243" s="5">
        <v>6.8784725151741638E-2</v>
      </c>
    </row>
    <row r="244" spans="1:8">
      <c r="A244">
        <v>1663</v>
      </c>
      <c r="B244" t="s">
        <v>294</v>
      </c>
      <c r="C244" s="4">
        <v>16250020.210000001</v>
      </c>
      <c r="D244" s="4">
        <v>250716.79</v>
      </c>
      <c r="E244" s="4">
        <v>2303655.7000000002</v>
      </c>
      <c r="F244" s="4">
        <v>4007299.3600000003</v>
      </c>
      <c r="G244" s="5">
        <v>1.3513052142129393E-2</v>
      </c>
      <c r="H244" s="5">
        <v>0.15719195773234057</v>
      </c>
    </row>
    <row r="245" spans="1:8">
      <c r="A245">
        <v>1664</v>
      </c>
      <c r="B245" t="s">
        <v>295</v>
      </c>
      <c r="C245" s="4">
        <v>3561664.6199999996</v>
      </c>
      <c r="D245" s="4">
        <v>50499.49</v>
      </c>
      <c r="E245" s="4">
        <v>296145.12</v>
      </c>
      <c r="F245" s="4">
        <v>136267.15</v>
      </c>
      <c r="G245" s="5">
        <v>1.3090197133464649E-2</v>
      </c>
      <c r="H245" s="5">
        <v>9.7326572539555956E-2</v>
      </c>
    </row>
    <row r="246" spans="1:8">
      <c r="A246">
        <v>1665</v>
      </c>
      <c r="B246" t="s">
        <v>296</v>
      </c>
      <c r="C246" s="4">
        <v>2403024.11</v>
      </c>
      <c r="D246" s="4">
        <v>38408.06</v>
      </c>
      <c r="E246" s="4">
        <v>179658.01</v>
      </c>
      <c r="F246" s="4">
        <v>73094</v>
      </c>
      <c r="G246" s="5">
        <v>1.4871384946127244E-2</v>
      </c>
      <c r="H246" s="5">
        <v>9.0746517728446774E-2</v>
      </c>
    </row>
    <row r="247" spans="1:8">
      <c r="A247">
        <v>1671</v>
      </c>
      <c r="B247" t="s">
        <v>297</v>
      </c>
      <c r="C247" s="4">
        <v>7278763.6499999985</v>
      </c>
      <c r="D247" s="4">
        <v>77880.209999999992</v>
      </c>
      <c r="E247" s="4">
        <v>1504717.1</v>
      </c>
      <c r="F247" s="4">
        <v>145609.76999999999</v>
      </c>
      <c r="G247" s="5">
        <v>8.8666682624653111E-3</v>
      </c>
      <c r="H247" s="5">
        <v>0.2174266655848896</v>
      </c>
    </row>
    <row r="248" spans="1:8">
      <c r="A248">
        <v>1672</v>
      </c>
      <c r="B248" t="s">
        <v>298</v>
      </c>
      <c r="C248" s="4">
        <v>3957838.8200000003</v>
      </c>
      <c r="D248" s="4">
        <v>204518.05</v>
      </c>
      <c r="E248" s="4">
        <v>149292.09</v>
      </c>
      <c r="F248" s="4">
        <v>38248.61</v>
      </c>
      <c r="G248" s="5">
        <v>4.9795843980049805E-2</v>
      </c>
      <c r="H248" s="5">
        <v>8.9394782377721985E-2</v>
      </c>
    </row>
    <row r="249" spans="1:8">
      <c r="A249">
        <v>1733</v>
      </c>
      <c r="B249" t="s">
        <v>299</v>
      </c>
      <c r="C249" s="4">
        <v>22125998.659999996</v>
      </c>
      <c r="D249" s="4">
        <v>234168.34</v>
      </c>
      <c r="E249" s="4">
        <v>2704086.1500000004</v>
      </c>
      <c r="F249" s="4">
        <v>2271517.2200000002</v>
      </c>
      <c r="G249" s="5">
        <v>9.4308312594120394E-3</v>
      </c>
      <c r="H249" s="5">
        <v>0.1327964687673899</v>
      </c>
    </row>
    <row r="250" spans="1:8">
      <c r="A250">
        <v>1734</v>
      </c>
      <c r="B250" t="s">
        <v>300</v>
      </c>
      <c r="C250" s="4">
        <v>960212.42999999993</v>
      </c>
      <c r="D250" s="4">
        <v>55659.519999999997</v>
      </c>
      <c r="E250" s="4">
        <v>144461.32</v>
      </c>
      <c r="F250" s="4">
        <v>51128.09</v>
      </c>
      <c r="G250" s="5">
        <v>5.0385482591579635E-2</v>
      </c>
      <c r="H250" s="5">
        <v>0.20841309042416792</v>
      </c>
    </row>
    <row r="251" spans="1:8">
      <c r="A251">
        <v>1735</v>
      </c>
      <c r="B251" t="s">
        <v>301</v>
      </c>
      <c r="C251" s="4">
        <v>2438245.16</v>
      </c>
      <c r="D251" s="4">
        <v>82733.06</v>
      </c>
      <c r="E251" s="4">
        <v>229067.77000000002</v>
      </c>
      <c r="F251" s="4">
        <v>489785.01</v>
      </c>
      <c r="G251" s="5">
        <v>3.1017380476613215E-2</v>
      </c>
      <c r="H251" s="5">
        <v>0.12787919570811329</v>
      </c>
    </row>
    <row r="252" spans="1:8">
      <c r="A252">
        <v>1736</v>
      </c>
      <c r="B252" t="s">
        <v>302</v>
      </c>
      <c r="C252" s="4">
        <v>3368041.77</v>
      </c>
      <c r="D252" s="4">
        <v>27513.260000000002</v>
      </c>
      <c r="E252" s="4">
        <v>211789.7</v>
      </c>
      <c r="F252" s="4">
        <v>63631</v>
      </c>
      <c r="G252" s="5">
        <v>7.6856299606752158E-3</v>
      </c>
      <c r="H252" s="5">
        <v>7.1051066566790236E-2</v>
      </c>
    </row>
    <row r="253" spans="1:8">
      <c r="A253">
        <v>1737</v>
      </c>
      <c r="B253" t="s">
        <v>303</v>
      </c>
      <c r="C253" s="4">
        <v>259158</v>
      </c>
      <c r="D253" s="4">
        <v>0</v>
      </c>
      <c r="E253" s="4">
        <v>15000</v>
      </c>
      <c r="F253" s="4">
        <v>8432</v>
      </c>
      <c r="G253" s="5">
        <v>0</v>
      </c>
      <c r="H253" s="5">
        <v>5.7879749033408194E-2</v>
      </c>
    </row>
    <row r="254" spans="1:8">
      <c r="A254">
        <v>1738</v>
      </c>
      <c r="B254" t="s">
        <v>304</v>
      </c>
      <c r="C254" s="4">
        <v>4650308.6099999994</v>
      </c>
      <c r="D254" s="4">
        <v>110165.73</v>
      </c>
      <c r="E254" s="4">
        <v>649342.09000000008</v>
      </c>
      <c r="F254" s="4">
        <v>266210.36</v>
      </c>
      <c r="G254" s="5">
        <v>2.0787356796930032E-2</v>
      </c>
      <c r="H254" s="5">
        <v>0.16332417559702564</v>
      </c>
    </row>
    <row r="255" spans="1:8">
      <c r="A255">
        <v>1739</v>
      </c>
      <c r="B255" t="s">
        <v>305</v>
      </c>
      <c r="C255" s="4">
        <v>3469963.57</v>
      </c>
      <c r="D255" s="4">
        <v>526321.74</v>
      </c>
      <c r="E255" s="4">
        <v>277232.36</v>
      </c>
      <c r="F255" s="4">
        <v>1150</v>
      </c>
      <c r="G255" s="5">
        <v>0.14045749137008698</v>
      </c>
      <c r="H255" s="5">
        <v>0.23157421793912378</v>
      </c>
    </row>
    <row r="256" spans="1:8">
      <c r="A256">
        <v>1761</v>
      </c>
      <c r="B256" t="s">
        <v>306</v>
      </c>
      <c r="C256" s="4">
        <v>2296207.81</v>
      </c>
      <c r="D256" s="4">
        <v>46325.770000000004</v>
      </c>
      <c r="E256" s="4">
        <v>169448.13</v>
      </c>
      <c r="F256" s="4">
        <v>124823.4</v>
      </c>
      <c r="G256" s="5">
        <v>1.8788416197273658E-2</v>
      </c>
      <c r="H256" s="5">
        <v>9.3969674286579499E-2</v>
      </c>
    </row>
    <row r="257" spans="1:8">
      <c r="A257">
        <v>1762</v>
      </c>
      <c r="B257" t="s">
        <v>307</v>
      </c>
      <c r="C257" s="4">
        <v>1699469.5099999998</v>
      </c>
      <c r="D257" s="4">
        <v>218565.77</v>
      </c>
      <c r="E257" s="4">
        <v>414650.01</v>
      </c>
      <c r="F257" s="4">
        <v>139466.71</v>
      </c>
      <c r="G257" s="5">
        <v>0.10338382855478295</v>
      </c>
      <c r="H257" s="5">
        <v>0.37259614030969002</v>
      </c>
    </row>
    <row r="258" spans="1:8">
      <c r="A258">
        <v>1824</v>
      </c>
      <c r="B258" t="s">
        <v>308</v>
      </c>
      <c r="C258" s="4">
        <v>755769.25999999989</v>
      </c>
      <c r="D258" s="4">
        <v>8782.01</v>
      </c>
      <c r="E258" s="4">
        <v>8083.1500000000005</v>
      </c>
      <c r="F258" s="4">
        <v>194</v>
      </c>
      <c r="G258" s="5">
        <v>1.1496998484301439E-2</v>
      </c>
      <c r="H258" s="5">
        <v>2.2315223564398481E-2</v>
      </c>
    </row>
    <row r="259" spans="1:8">
      <c r="A259">
        <v>1825</v>
      </c>
      <c r="B259" t="s">
        <v>309</v>
      </c>
      <c r="C259" s="4">
        <v>134669.02000000002</v>
      </c>
      <c r="D259" s="4">
        <v>0</v>
      </c>
      <c r="E259" s="4">
        <v>12180</v>
      </c>
      <c r="F259" s="4">
        <v>2726.12</v>
      </c>
      <c r="G259" s="5">
        <v>0</v>
      </c>
      <c r="H259" s="5">
        <v>9.0443964023796994E-2</v>
      </c>
    </row>
    <row r="260" spans="1:8">
      <c r="A260">
        <v>1826</v>
      </c>
      <c r="B260" t="s">
        <v>310</v>
      </c>
      <c r="C260" s="4">
        <v>10049939.299999999</v>
      </c>
      <c r="D260" s="4">
        <v>201761.80000000002</v>
      </c>
      <c r="E260" s="4">
        <v>1495262.81</v>
      </c>
      <c r="F260" s="4">
        <v>1434474.7000000002</v>
      </c>
      <c r="G260" s="5">
        <v>1.7475813595782954E-2</v>
      </c>
      <c r="H260" s="5">
        <v>0.1688591900251577</v>
      </c>
    </row>
    <row r="261" spans="1:8">
      <c r="A261">
        <v>1996</v>
      </c>
      <c r="B261" t="s">
        <v>311</v>
      </c>
      <c r="C261" s="4">
        <v>3182259.2699999996</v>
      </c>
      <c r="D261" s="4">
        <v>57871.229999999996</v>
      </c>
      <c r="E261" s="4">
        <v>495604.12000000005</v>
      </c>
      <c r="F261" s="4">
        <v>327988.88</v>
      </c>
      <c r="G261" s="5">
        <v>1.5735013474766392E-2</v>
      </c>
      <c r="H261" s="5">
        <v>0.17392528484959058</v>
      </c>
    </row>
    <row r="262" spans="1:8">
      <c r="A262">
        <v>1997</v>
      </c>
      <c r="B262" t="s">
        <v>312</v>
      </c>
      <c r="C262" s="4">
        <v>3862428.3500000006</v>
      </c>
      <c r="D262" s="4">
        <v>94138.5</v>
      </c>
      <c r="E262" s="4">
        <v>609267.71999999986</v>
      </c>
      <c r="F262" s="4">
        <v>456441.74</v>
      </c>
      <c r="G262" s="5">
        <v>2.1052079239365657E-2</v>
      </c>
      <c r="H262" s="5">
        <v>0.18211502098155419</v>
      </c>
    </row>
    <row r="263" spans="1:8">
      <c r="A263">
        <v>1998</v>
      </c>
      <c r="B263" t="s">
        <v>313</v>
      </c>
      <c r="C263" s="4">
        <v>859346.65</v>
      </c>
      <c r="D263" s="4">
        <v>0</v>
      </c>
      <c r="E263" s="4">
        <v>26064</v>
      </c>
      <c r="F263" s="4">
        <v>17281.650000000001</v>
      </c>
      <c r="G263" s="5">
        <v>0</v>
      </c>
      <c r="H263" s="5">
        <v>3.033001874156372E-2</v>
      </c>
    </row>
    <row r="264" spans="1:8">
      <c r="A264">
        <v>2005</v>
      </c>
      <c r="B264" t="s">
        <v>314</v>
      </c>
      <c r="C264" s="4">
        <v>148977.30000000002</v>
      </c>
      <c r="D264" s="4">
        <v>13615.630000000001</v>
      </c>
      <c r="E264" s="4">
        <v>92142.99</v>
      </c>
      <c r="F264" s="4">
        <v>10020.43</v>
      </c>
      <c r="G264" s="5">
        <v>5.6468205143582063E-2</v>
      </c>
      <c r="H264" s="5">
        <v>0.70989754814995298</v>
      </c>
    </row>
    <row r="265" spans="1:8">
      <c r="A265">
        <v>2040</v>
      </c>
      <c r="B265" t="s">
        <v>315</v>
      </c>
      <c r="C265" s="4">
        <v>2152560.2399999998</v>
      </c>
      <c r="D265" s="4">
        <v>20005.25</v>
      </c>
      <c r="E265" s="4">
        <v>509745.32000000007</v>
      </c>
      <c r="F265" s="4">
        <v>349759.52</v>
      </c>
      <c r="G265" s="5">
        <v>7.5142576797232862E-3</v>
      </c>
      <c r="H265" s="5">
        <v>0.24610255274435439</v>
      </c>
    </row>
  </sheetData>
  <sheetProtection sheet="1" objects="1" scenarios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H265"/>
  <sheetViews>
    <sheetView topLeftCell="A184" workbookViewId="0">
      <selection activeCell="H265" sqref="H265"/>
    </sheetView>
  </sheetViews>
  <sheetFormatPr defaultRowHeight="14.45"/>
  <cols>
    <col min="1" max="1" width="6" bestFit="1" customWidth="1"/>
    <col min="2" max="2" width="47.5703125" bestFit="1" customWidth="1"/>
    <col min="3" max="3" width="13.85546875" bestFit="1" customWidth="1"/>
    <col min="4" max="4" width="12.7109375" bestFit="1" customWidth="1"/>
    <col min="5" max="5" width="13.85546875" bestFit="1" customWidth="1"/>
    <col min="6" max="6" width="12.7109375" bestFit="1" customWidth="1"/>
    <col min="7" max="7" width="14.5703125" bestFit="1" customWidth="1"/>
    <col min="8" max="8" width="16.5703125" bestFit="1" customWidth="1"/>
  </cols>
  <sheetData>
    <row r="1" spans="1:8">
      <c r="A1" t="s">
        <v>44</v>
      </c>
      <c r="B1" t="s">
        <v>45</v>
      </c>
      <c r="C1" t="s">
        <v>46</v>
      </c>
      <c r="D1" t="s">
        <v>47</v>
      </c>
      <c r="E1" t="s">
        <v>48</v>
      </c>
      <c r="F1" t="s">
        <v>49</v>
      </c>
      <c r="G1" t="s">
        <v>50</v>
      </c>
      <c r="H1" t="s">
        <v>51</v>
      </c>
    </row>
    <row r="2" spans="1:8">
      <c r="A2">
        <v>2</v>
      </c>
      <c r="B2" t="s">
        <v>52</v>
      </c>
      <c r="C2" s="4">
        <v>4821244.08</v>
      </c>
      <c r="D2" s="4">
        <v>108421.16</v>
      </c>
      <c r="E2" s="4">
        <v>518537.82000000007</v>
      </c>
      <c r="F2" s="4">
        <v>83653.850000000006</v>
      </c>
      <c r="G2" s="5">
        <v>2.0304417302137376E-2</v>
      </c>
      <c r="H2" s="5">
        <v>0.13004091259366402</v>
      </c>
    </row>
    <row r="3" spans="1:8">
      <c r="A3">
        <v>4</v>
      </c>
      <c r="B3" t="s">
        <v>53</v>
      </c>
      <c r="C3" s="4">
        <v>822062.35000000009</v>
      </c>
      <c r="D3" s="4">
        <v>21239.88</v>
      </c>
      <c r="E3" s="4">
        <v>86994.790000000008</v>
      </c>
      <c r="F3" s="4">
        <v>60542.89</v>
      </c>
      <c r="G3" s="5">
        <v>2.3364735906479979E-2</v>
      </c>
      <c r="H3" s="5">
        <v>0.13166236113355637</v>
      </c>
    </row>
    <row r="4" spans="1:8">
      <c r="A4">
        <v>9</v>
      </c>
      <c r="B4" t="s">
        <v>54</v>
      </c>
      <c r="C4" s="4">
        <v>2204350.5500000003</v>
      </c>
      <c r="D4" s="4">
        <v>23614.82</v>
      </c>
      <c r="E4" s="4">
        <v>249452.78999999998</v>
      </c>
      <c r="F4" s="4">
        <v>65126.15</v>
      </c>
      <c r="G4" s="5">
        <v>9.6237622693919698E-3</v>
      </c>
      <c r="H4" s="5">
        <v>0.12387667197488166</v>
      </c>
    </row>
    <row r="5" spans="1:8">
      <c r="A5">
        <v>14</v>
      </c>
      <c r="B5" t="s">
        <v>55</v>
      </c>
      <c r="C5" s="4">
        <v>38698303.49000001</v>
      </c>
      <c r="D5" s="4">
        <v>279723.68999999989</v>
      </c>
      <c r="E5" s="4">
        <v>3447545.2399999998</v>
      </c>
      <c r="F5" s="4">
        <v>3610089.04</v>
      </c>
      <c r="G5" s="5">
        <v>6.6370401458041729E-3</v>
      </c>
      <c r="H5" s="5">
        <v>9.6316080909416596E-2</v>
      </c>
    </row>
    <row r="6" spans="1:8">
      <c r="A6">
        <v>28</v>
      </c>
      <c r="B6" t="s">
        <v>56</v>
      </c>
      <c r="C6" s="4">
        <v>25504983.949999999</v>
      </c>
      <c r="D6" s="4">
        <v>495026.7</v>
      </c>
      <c r="E6" s="4">
        <v>4085379.6799999997</v>
      </c>
      <c r="F6" s="4">
        <v>2464919.6500000004</v>
      </c>
      <c r="G6" s="5">
        <v>1.6729321281409342E-2</v>
      </c>
      <c r="H6" s="5">
        <v>0.1795886791765654</v>
      </c>
    </row>
    <row r="7" spans="1:8">
      <c r="A7">
        <v>38</v>
      </c>
      <c r="B7" t="s">
        <v>57</v>
      </c>
      <c r="C7" s="4">
        <v>4005042.5100000007</v>
      </c>
      <c r="D7" s="4">
        <v>48560.959999999999</v>
      </c>
      <c r="E7" s="4">
        <v>578363.28</v>
      </c>
      <c r="F7" s="4">
        <v>244782.07</v>
      </c>
      <c r="G7" s="5">
        <v>1.0594951052762883E-2</v>
      </c>
      <c r="H7" s="5">
        <v>0.15653372927619685</v>
      </c>
    </row>
    <row r="8" spans="1:8">
      <c r="A8">
        <v>42</v>
      </c>
      <c r="B8" t="s">
        <v>58</v>
      </c>
      <c r="C8" s="4">
        <v>42069130.939999983</v>
      </c>
      <c r="D8" s="4">
        <v>691325.64</v>
      </c>
      <c r="E8" s="4">
        <v>4968281.370000001</v>
      </c>
      <c r="F8" s="4">
        <v>2396101.88</v>
      </c>
      <c r="G8" s="5">
        <v>1.4697356977118969E-2</v>
      </c>
      <c r="H8" s="5">
        <v>0.13453111304038751</v>
      </c>
    </row>
    <row r="9" spans="1:8">
      <c r="A9">
        <v>53</v>
      </c>
      <c r="B9" t="s">
        <v>59</v>
      </c>
      <c r="C9" s="4">
        <v>5436128.7300000004</v>
      </c>
      <c r="D9" s="4">
        <v>0</v>
      </c>
      <c r="E9" s="4">
        <v>848193.62999999989</v>
      </c>
      <c r="F9" s="4">
        <v>294218.44</v>
      </c>
      <c r="G9" s="5">
        <v>0</v>
      </c>
      <c r="H9" s="5">
        <v>0.15602898167571536</v>
      </c>
    </row>
    <row r="10" spans="1:8">
      <c r="A10">
        <v>62</v>
      </c>
      <c r="B10" t="s">
        <v>60</v>
      </c>
      <c r="C10" s="4">
        <v>735489.22000000009</v>
      </c>
      <c r="D10" s="4">
        <v>0</v>
      </c>
      <c r="E10" s="4">
        <v>116191.12</v>
      </c>
      <c r="F10" s="4">
        <v>83245.600000000006</v>
      </c>
      <c r="G10" s="5">
        <v>0</v>
      </c>
      <c r="H10" s="5">
        <v>0.1579780054424183</v>
      </c>
    </row>
    <row r="11" spans="1:8">
      <c r="A11">
        <v>64</v>
      </c>
      <c r="B11" t="s">
        <v>61</v>
      </c>
      <c r="C11" s="4">
        <v>66508.399999999994</v>
      </c>
      <c r="D11" s="4">
        <v>0</v>
      </c>
      <c r="E11" s="4">
        <v>4194</v>
      </c>
      <c r="F11" s="4">
        <v>0</v>
      </c>
      <c r="G11" s="5">
        <v>0</v>
      </c>
      <c r="H11" s="5">
        <v>6.3059703736670858E-2</v>
      </c>
    </row>
    <row r="12" spans="1:8">
      <c r="A12">
        <v>65</v>
      </c>
      <c r="B12" t="s">
        <v>62</v>
      </c>
      <c r="C12" s="4">
        <v>29807683.739999995</v>
      </c>
      <c r="D12" s="4">
        <v>562575</v>
      </c>
      <c r="E12" s="4">
        <v>3807547.79</v>
      </c>
      <c r="F12" s="4">
        <v>5464339.8399999999</v>
      </c>
      <c r="G12" s="5">
        <v>1.6735716947179988E-2</v>
      </c>
      <c r="H12" s="5">
        <v>0.14661061315997445</v>
      </c>
    </row>
    <row r="13" spans="1:8">
      <c r="A13">
        <v>72</v>
      </c>
      <c r="B13" t="s">
        <v>63</v>
      </c>
      <c r="C13" s="4">
        <v>5287240.7300000004</v>
      </c>
      <c r="D13" s="4">
        <v>50050.159999999996</v>
      </c>
      <c r="E13" s="4">
        <v>412862.37</v>
      </c>
      <c r="F13" s="4">
        <v>167760.25</v>
      </c>
      <c r="G13" s="5">
        <v>8.7805710040578019E-3</v>
      </c>
      <c r="H13" s="5">
        <v>8.7552762137993276E-2</v>
      </c>
    </row>
    <row r="14" spans="1:8">
      <c r="A14">
        <v>77</v>
      </c>
      <c r="B14" t="s">
        <v>64</v>
      </c>
      <c r="C14" s="4">
        <v>492485.98000000004</v>
      </c>
      <c r="D14" s="4">
        <v>5119.24</v>
      </c>
      <c r="E14" s="4">
        <v>6313.73</v>
      </c>
      <c r="F14" s="4">
        <v>316</v>
      </c>
      <c r="G14" s="5">
        <v>1.0263117434450793E-2</v>
      </c>
      <c r="H14" s="5">
        <v>2.3214813140467468E-2</v>
      </c>
    </row>
    <row r="15" spans="1:8">
      <c r="A15">
        <v>78</v>
      </c>
      <c r="B15" t="s">
        <v>65</v>
      </c>
      <c r="C15" s="4">
        <v>17215650.580000002</v>
      </c>
      <c r="D15" s="4">
        <v>179020.9</v>
      </c>
      <c r="E15" s="4">
        <v>2026072.56</v>
      </c>
      <c r="F15" s="4">
        <v>3098270.89</v>
      </c>
      <c r="G15" s="5">
        <v>9.3037873322191454E-3</v>
      </c>
      <c r="H15" s="5">
        <v>0.12808655994457338</v>
      </c>
    </row>
    <row r="16" spans="1:8">
      <c r="A16">
        <v>86</v>
      </c>
      <c r="B16" t="s">
        <v>66</v>
      </c>
      <c r="C16" s="4">
        <v>550522.77999999991</v>
      </c>
      <c r="D16" s="4">
        <v>4310.8</v>
      </c>
      <c r="E16" s="4">
        <v>9592.66</v>
      </c>
      <c r="F16" s="4">
        <v>190</v>
      </c>
      <c r="G16" s="5">
        <v>7.6962706116439151E-3</v>
      </c>
      <c r="H16" s="5">
        <v>2.525501306231143E-2</v>
      </c>
    </row>
    <row r="17" spans="1:8">
      <c r="A17">
        <v>88</v>
      </c>
      <c r="B17" t="s">
        <v>67</v>
      </c>
      <c r="C17" s="4">
        <v>4045885.5699999994</v>
      </c>
      <c r="D17" s="4">
        <v>42440.12</v>
      </c>
      <c r="E17" s="4">
        <v>387935.32999999996</v>
      </c>
      <c r="F17" s="4">
        <v>39479.929999999993</v>
      </c>
      <c r="G17" s="5">
        <v>9.5719067046663997E-3</v>
      </c>
      <c r="H17" s="5">
        <v>0.10637360907861762</v>
      </c>
    </row>
    <row r="18" spans="1:8">
      <c r="A18">
        <v>90</v>
      </c>
      <c r="B18" t="s">
        <v>68</v>
      </c>
      <c r="C18" s="4">
        <v>1669985.6199999999</v>
      </c>
      <c r="D18" s="4">
        <v>16316.73</v>
      </c>
      <c r="E18" s="4">
        <v>220041.95000000004</v>
      </c>
      <c r="F18" s="4">
        <v>105464.57</v>
      </c>
      <c r="G18" s="5">
        <v>8.6330645430743643E-3</v>
      </c>
      <c r="H18" s="5">
        <v>0.14153336242500103</v>
      </c>
    </row>
    <row r="19" spans="1:8">
      <c r="A19">
        <v>92</v>
      </c>
      <c r="B19" t="s">
        <v>69</v>
      </c>
      <c r="C19" s="4">
        <v>1533547.83</v>
      </c>
      <c r="D19" s="4">
        <v>17663.669999999998</v>
      </c>
      <c r="E19" s="4">
        <v>211685.28</v>
      </c>
      <c r="F19" s="4">
        <v>27145.02</v>
      </c>
      <c r="G19" s="5">
        <v>1.0121094940721127E-2</v>
      </c>
      <c r="H19" s="5">
        <v>0.14955448112759548</v>
      </c>
    </row>
    <row r="20" spans="1:8">
      <c r="A20">
        <v>94</v>
      </c>
      <c r="B20" t="s">
        <v>70</v>
      </c>
      <c r="C20" s="4">
        <v>30587985.429999996</v>
      </c>
      <c r="D20" s="4">
        <v>395623.58</v>
      </c>
      <c r="E20" s="4">
        <v>4344828.1500000004</v>
      </c>
      <c r="F20" s="4">
        <v>2652535.0699999998</v>
      </c>
      <c r="G20" s="5">
        <v>1.132527098322551E-2</v>
      </c>
      <c r="H20" s="5">
        <v>0.15497757251285577</v>
      </c>
    </row>
    <row r="21" spans="1:8">
      <c r="A21">
        <v>108</v>
      </c>
      <c r="B21" t="s">
        <v>71</v>
      </c>
      <c r="C21" s="4">
        <v>6337401.0900000008</v>
      </c>
      <c r="D21" s="4">
        <v>135617.32</v>
      </c>
      <c r="E21" s="4">
        <v>1081062.6200000001</v>
      </c>
      <c r="F21" s="4">
        <v>722144.44000000006</v>
      </c>
      <c r="G21" s="5">
        <v>1.8281051886415441E-2</v>
      </c>
      <c r="H21" s="5">
        <v>0.19198405193571236</v>
      </c>
    </row>
    <row r="22" spans="1:8">
      <c r="A22">
        <v>113</v>
      </c>
      <c r="B22" t="s">
        <v>72</v>
      </c>
      <c r="C22" s="4">
        <v>21188323.139999997</v>
      </c>
      <c r="D22" s="4">
        <v>363420.07</v>
      </c>
      <c r="E22" s="4">
        <v>2785900.0199999996</v>
      </c>
      <c r="F22" s="4">
        <v>906252.82000000007</v>
      </c>
      <c r="G22" s="5">
        <v>1.5158783981219939E-2</v>
      </c>
      <c r="H22" s="5">
        <v>0.14863470172656618</v>
      </c>
    </row>
    <row r="23" spans="1:8">
      <c r="A23">
        <v>124</v>
      </c>
      <c r="B23" t="s">
        <v>73</v>
      </c>
      <c r="C23" s="4">
        <v>160846.43</v>
      </c>
      <c r="D23" s="4">
        <v>2175.52</v>
      </c>
      <c r="E23" s="4">
        <v>3682.16</v>
      </c>
      <c r="F23" s="4">
        <v>0</v>
      </c>
      <c r="G23" s="5">
        <v>1.3222747487230031E-2</v>
      </c>
      <c r="H23" s="5">
        <v>3.6417842783330663E-2</v>
      </c>
    </row>
    <row r="24" spans="1:8">
      <c r="A24">
        <v>125</v>
      </c>
      <c r="B24" t="s">
        <v>74</v>
      </c>
      <c r="C24" s="4">
        <v>1174479.9100000001</v>
      </c>
      <c r="D24" s="4">
        <v>18000.89</v>
      </c>
      <c r="E24" s="4">
        <v>126051.61</v>
      </c>
      <c r="F24" s="4">
        <v>31202.28</v>
      </c>
      <c r="G24" s="5">
        <v>1.3841179335661157E-2</v>
      </c>
      <c r="H24" s="5">
        <v>0.12265216184072487</v>
      </c>
    </row>
    <row r="25" spans="1:8">
      <c r="A25">
        <v>127</v>
      </c>
      <c r="B25" t="s">
        <v>75</v>
      </c>
      <c r="C25" s="4">
        <v>544430.80000000005</v>
      </c>
      <c r="D25" s="4">
        <v>0</v>
      </c>
      <c r="E25" s="4">
        <v>134890.47999999998</v>
      </c>
      <c r="F25" s="4">
        <v>37470.06</v>
      </c>
      <c r="G25" s="5">
        <v>0</v>
      </c>
      <c r="H25" s="5">
        <v>0.2477642337648788</v>
      </c>
    </row>
    <row r="26" spans="1:8">
      <c r="A26">
        <v>130</v>
      </c>
      <c r="B26" t="s">
        <v>76</v>
      </c>
      <c r="C26" s="4">
        <v>780014.33000000007</v>
      </c>
      <c r="D26" s="4">
        <v>19834.77</v>
      </c>
      <c r="E26" s="4">
        <v>71114.12</v>
      </c>
      <c r="F26" s="4">
        <v>44603.73</v>
      </c>
      <c r="G26" s="5">
        <v>2.3304085299933282E-2</v>
      </c>
      <c r="H26" s="5">
        <v>0.1165989988927511</v>
      </c>
    </row>
    <row r="27" spans="1:8">
      <c r="A27">
        <v>137</v>
      </c>
      <c r="B27" t="s">
        <v>77</v>
      </c>
      <c r="C27" s="4">
        <v>268353.3</v>
      </c>
      <c r="D27" s="4">
        <v>2868.52</v>
      </c>
      <c r="E27" s="4">
        <v>4855.8599999999997</v>
      </c>
      <c r="F27" s="4">
        <v>516.77</v>
      </c>
      <c r="G27" s="5">
        <v>1.0499355146071971E-2</v>
      </c>
      <c r="H27" s="5">
        <v>2.878436747377431E-2</v>
      </c>
    </row>
    <row r="28" spans="1:8">
      <c r="A28">
        <v>138</v>
      </c>
      <c r="B28" t="s">
        <v>78</v>
      </c>
      <c r="C28" s="4">
        <v>316030.93000000005</v>
      </c>
      <c r="D28" s="4">
        <v>0</v>
      </c>
      <c r="E28" s="4">
        <v>7627.2100000000009</v>
      </c>
      <c r="F28" s="4">
        <v>0</v>
      </c>
      <c r="G28" s="5">
        <v>0</v>
      </c>
      <c r="H28" s="5">
        <v>2.4134378239497E-2</v>
      </c>
    </row>
    <row r="29" spans="1:8">
      <c r="A29">
        <v>139</v>
      </c>
      <c r="B29" t="s">
        <v>79</v>
      </c>
      <c r="C29" s="4">
        <v>444751.8</v>
      </c>
      <c r="D29" s="4">
        <v>0</v>
      </c>
      <c r="E29" s="4">
        <v>113901.55</v>
      </c>
      <c r="F29" s="4">
        <v>34463.360000000001</v>
      </c>
      <c r="G29" s="5">
        <v>0</v>
      </c>
      <c r="H29" s="5">
        <v>0.25610138059025284</v>
      </c>
    </row>
    <row r="30" spans="1:8">
      <c r="A30">
        <v>142</v>
      </c>
      <c r="B30" t="s">
        <v>80</v>
      </c>
      <c r="C30" s="4">
        <v>85807.680000000008</v>
      </c>
      <c r="D30" s="4">
        <v>1931</v>
      </c>
      <c r="E30" s="4">
        <v>1759.57</v>
      </c>
      <c r="F30" s="4">
        <v>100</v>
      </c>
      <c r="G30" s="5">
        <v>2.2051623181040852E-2</v>
      </c>
      <c r="H30" s="5">
        <v>4.3009786536589725E-2</v>
      </c>
    </row>
    <row r="31" spans="1:8">
      <c r="A31">
        <v>144</v>
      </c>
      <c r="B31" t="s">
        <v>81</v>
      </c>
      <c r="C31" s="4">
        <v>1435328.13</v>
      </c>
      <c r="D31" s="4">
        <v>15646.7</v>
      </c>
      <c r="E31" s="4">
        <v>19297.64</v>
      </c>
      <c r="F31" s="4">
        <v>455</v>
      </c>
      <c r="G31" s="5">
        <v>1.07565123090044E-2</v>
      </c>
      <c r="H31" s="5">
        <v>2.4345889465707048E-2</v>
      </c>
    </row>
    <row r="32" spans="1:8">
      <c r="A32">
        <v>147</v>
      </c>
      <c r="B32" t="s">
        <v>82</v>
      </c>
      <c r="C32" s="4">
        <v>160764.89000000001</v>
      </c>
      <c r="D32" s="4">
        <v>0</v>
      </c>
      <c r="E32" s="4">
        <v>3861.04</v>
      </c>
      <c r="F32" s="4">
        <v>0</v>
      </c>
      <c r="G32" s="5">
        <v>0</v>
      </c>
      <c r="H32" s="5">
        <v>2.4016686728053616E-2</v>
      </c>
    </row>
    <row r="33" spans="1:8">
      <c r="A33">
        <v>148</v>
      </c>
      <c r="B33" t="s">
        <v>83</v>
      </c>
      <c r="C33" s="4">
        <v>2837861.5100000002</v>
      </c>
      <c r="D33" s="4">
        <v>2136.15</v>
      </c>
      <c r="E33" s="4">
        <v>240169.83000000002</v>
      </c>
      <c r="F33" s="4">
        <v>111087.23</v>
      </c>
      <c r="G33" s="5">
        <v>6.9399878170181334E-4</v>
      </c>
      <c r="H33" s="5">
        <v>8.5383299765040332E-2</v>
      </c>
    </row>
    <row r="34" spans="1:8">
      <c r="A34">
        <v>151</v>
      </c>
      <c r="B34" t="s">
        <v>84</v>
      </c>
      <c r="C34" s="4">
        <v>393053.92000000004</v>
      </c>
      <c r="D34" s="4">
        <v>11585.56</v>
      </c>
      <c r="E34" s="4">
        <v>10557.039999999999</v>
      </c>
      <c r="F34" s="4">
        <v>285</v>
      </c>
      <c r="G34" s="5">
        <v>2.8704770554298126E-2</v>
      </c>
      <c r="H34" s="5">
        <v>5.6334764451655882E-2</v>
      </c>
    </row>
    <row r="35" spans="1:8">
      <c r="A35">
        <v>154</v>
      </c>
      <c r="B35" t="s">
        <v>85</v>
      </c>
      <c r="C35" s="4">
        <v>65873.31</v>
      </c>
      <c r="D35" s="4">
        <v>691.8</v>
      </c>
      <c r="E35" s="4">
        <v>1170.8399999999999</v>
      </c>
      <c r="F35" s="4">
        <v>0</v>
      </c>
      <c r="G35" s="5">
        <v>1.0318573656314533E-2</v>
      </c>
      <c r="H35" s="5">
        <v>2.8276095432277503E-2</v>
      </c>
    </row>
    <row r="36" spans="1:8">
      <c r="A36">
        <v>157</v>
      </c>
      <c r="B36" t="s">
        <v>86</v>
      </c>
      <c r="C36" s="4">
        <v>3398240.2</v>
      </c>
      <c r="D36" s="4">
        <v>97808.260000000009</v>
      </c>
      <c r="E36" s="4">
        <v>450026.49000000005</v>
      </c>
      <c r="F36" s="4">
        <v>173039.3</v>
      </c>
      <c r="G36" s="5">
        <v>2.541618548791378E-2</v>
      </c>
      <c r="H36" s="5">
        <v>0.16121130872385064</v>
      </c>
    </row>
    <row r="37" spans="1:8">
      <c r="A37">
        <v>160</v>
      </c>
      <c r="B37" t="s">
        <v>87</v>
      </c>
      <c r="C37" s="4">
        <v>2841658.58</v>
      </c>
      <c r="D37" s="4">
        <v>76578.53</v>
      </c>
      <c r="E37" s="4">
        <v>489882.88999999996</v>
      </c>
      <c r="F37" s="4">
        <v>220497.94</v>
      </c>
      <c r="G37" s="5">
        <v>2.2985915285635029E-2</v>
      </c>
      <c r="H37" s="5">
        <v>0.19934182944666065</v>
      </c>
    </row>
    <row r="38" spans="1:8">
      <c r="A38">
        <v>163</v>
      </c>
      <c r="B38" t="s">
        <v>88</v>
      </c>
      <c r="C38" s="4">
        <v>2177208.88</v>
      </c>
      <c r="D38" s="4">
        <v>40197.94</v>
      </c>
      <c r="E38" s="4">
        <v>414000.00000000006</v>
      </c>
      <c r="F38" s="4">
        <v>108173.93</v>
      </c>
      <c r="G38" s="5">
        <v>1.5513199383601991E-2</v>
      </c>
      <c r="H38" s="5">
        <v>0.20861477471100526</v>
      </c>
    </row>
    <row r="39" spans="1:8">
      <c r="A39">
        <v>166</v>
      </c>
      <c r="B39" t="s">
        <v>89</v>
      </c>
      <c r="C39" s="4">
        <v>2424773.4699999997</v>
      </c>
      <c r="D39" s="4">
        <v>0</v>
      </c>
      <c r="E39" s="4">
        <v>241042.9</v>
      </c>
      <c r="F39" s="4">
        <v>331908.33999999997</v>
      </c>
      <c r="G39" s="5">
        <v>0</v>
      </c>
      <c r="H39" s="5">
        <v>9.9408420201826123E-2</v>
      </c>
    </row>
    <row r="40" spans="1:8">
      <c r="A40">
        <v>174</v>
      </c>
      <c r="B40" t="s">
        <v>90</v>
      </c>
      <c r="C40" s="4">
        <v>29083223.129999999</v>
      </c>
      <c r="D40" s="4">
        <v>0</v>
      </c>
      <c r="E40" s="4">
        <v>3468301.17</v>
      </c>
      <c r="F40" s="4">
        <v>4869735.32</v>
      </c>
      <c r="G40" s="5">
        <v>0</v>
      </c>
      <c r="H40" s="5">
        <v>0.11925436030583451</v>
      </c>
    </row>
    <row r="41" spans="1:8">
      <c r="A41">
        <v>180</v>
      </c>
      <c r="B41" t="s">
        <v>91</v>
      </c>
      <c r="C41" s="4">
        <v>1851334.0799999998</v>
      </c>
      <c r="D41" s="4">
        <v>0</v>
      </c>
      <c r="E41" s="4">
        <v>206703.38999999998</v>
      </c>
      <c r="F41" s="4">
        <v>36810.1</v>
      </c>
      <c r="G41" s="5">
        <v>0</v>
      </c>
      <c r="H41" s="5">
        <v>0.11165104787570269</v>
      </c>
    </row>
    <row r="42" spans="1:8">
      <c r="A42">
        <v>188</v>
      </c>
      <c r="B42" t="s">
        <v>92</v>
      </c>
      <c r="C42" s="4">
        <v>2006553.5299999998</v>
      </c>
      <c r="D42" s="4">
        <v>0</v>
      </c>
      <c r="E42" s="4">
        <v>217856.08000000002</v>
      </c>
      <c r="F42" s="4">
        <v>98463.510000000009</v>
      </c>
      <c r="G42" s="5">
        <v>0</v>
      </c>
      <c r="H42" s="5">
        <v>0.10857227417202273</v>
      </c>
    </row>
    <row r="43" spans="1:8">
      <c r="A43">
        <v>190</v>
      </c>
      <c r="B43" t="s">
        <v>93</v>
      </c>
      <c r="C43" s="4">
        <v>358353.02</v>
      </c>
      <c r="D43" s="4">
        <v>0</v>
      </c>
      <c r="E43" s="4">
        <v>5400</v>
      </c>
      <c r="F43" s="4">
        <v>119</v>
      </c>
      <c r="G43" s="5">
        <v>0</v>
      </c>
      <c r="H43" s="5">
        <v>1.5068939561329774E-2</v>
      </c>
    </row>
    <row r="44" spans="1:8">
      <c r="A44">
        <v>191</v>
      </c>
      <c r="B44" t="s">
        <v>94</v>
      </c>
      <c r="C44" s="4">
        <v>7765074.4500000002</v>
      </c>
      <c r="D44" s="4">
        <v>0</v>
      </c>
      <c r="E44" s="4">
        <v>834414.09000000008</v>
      </c>
      <c r="F44" s="4">
        <v>230000.12</v>
      </c>
      <c r="G44" s="5">
        <v>0</v>
      </c>
      <c r="H44" s="5">
        <v>0.1074573200003253</v>
      </c>
    </row>
    <row r="45" spans="1:8">
      <c r="A45">
        <v>193</v>
      </c>
      <c r="B45" t="s">
        <v>95</v>
      </c>
      <c r="C45" s="4">
        <v>4500</v>
      </c>
      <c r="D45" s="4">
        <v>0</v>
      </c>
      <c r="E45" s="4">
        <v>5200</v>
      </c>
      <c r="F45" s="4">
        <v>210</v>
      </c>
      <c r="G45" s="5">
        <v>0</v>
      </c>
      <c r="H45" s="5">
        <v>1.1555555555555554</v>
      </c>
    </row>
    <row r="46" spans="1:8">
      <c r="A46">
        <v>194</v>
      </c>
      <c r="B46" t="s">
        <v>96</v>
      </c>
      <c r="C46" s="4">
        <v>32241684.739999998</v>
      </c>
      <c r="D46" s="4">
        <v>480967.25</v>
      </c>
      <c r="E46" s="4">
        <v>3546023.3000000007</v>
      </c>
      <c r="F46" s="4">
        <v>3550054.6099999994</v>
      </c>
      <c r="G46" s="5">
        <v>1.3439453833210605E-2</v>
      </c>
      <c r="H46" s="5">
        <v>0.12490012797017383</v>
      </c>
    </row>
    <row r="47" spans="1:8">
      <c r="A47">
        <v>207</v>
      </c>
      <c r="B47" t="s">
        <v>97</v>
      </c>
      <c r="C47" s="4">
        <v>130222.91999999998</v>
      </c>
      <c r="D47" s="4">
        <v>2175.66</v>
      </c>
      <c r="E47" s="4">
        <v>3682</v>
      </c>
      <c r="F47" s="4">
        <v>453</v>
      </c>
      <c r="G47" s="5">
        <v>1.6247797317678843E-2</v>
      </c>
      <c r="H47" s="5">
        <v>4.4981789688021127E-2</v>
      </c>
    </row>
    <row r="48" spans="1:8">
      <c r="A48">
        <v>208</v>
      </c>
      <c r="B48" t="s">
        <v>98</v>
      </c>
      <c r="C48" s="4">
        <v>2697132.39</v>
      </c>
      <c r="D48" s="4">
        <v>30637.48</v>
      </c>
      <c r="E48" s="4">
        <v>229599.3</v>
      </c>
      <c r="F48" s="4">
        <v>78067.109999999986</v>
      </c>
      <c r="G48" s="5">
        <v>1.0468154667092151E-2</v>
      </c>
      <c r="H48" s="5">
        <v>9.6486468726883656E-2</v>
      </c>
    </row>
    <row r="49" spans="1:8">
      <c r="A49">
        <v>210</v>
      </c>
      <c r="B49" t="s">
        <v>99</v>
      </c>
      <c r="C49" s="4">
        <v>3132683.040000001</v>
      </c>
      <c r="D49" s="4">
        <v>90838.610000000015</v>
      </c>
      <c r="E49" s="4">
        <v>511417.69</v>
      </c>
      <c r="F49" s="4">
        <v>279412.93</v>
      </c>
      <c r="G49" s="5">
        <v>2.4927579320783481E-2</v>
      </c>
      <c r="H49" s="5">
        <v>0.19224935696016021</v>
      </c>
    </row>
    <row r="50" spans="1:8">
      <c r="A50">
        <v>217</v>
      </c>
      <c r="B50" t="s">
        <v>100</v>
      </c>
      <c r="C50" s="4">
        <v>1314249.9100000004</v>
      </c>
      <c r="D50" s="4">
        <v>8301.24</v>
      </c>
      <c r="E50" s="4">
        <v>149709.99</v>
      </c>
      <c r="F50" s="4">
        <v>63434.89</v>
      </c>
      <c r="G50" s="5">
        <v>5.6704012179568559E-3</v>
      </c>
      <c r="H50" s="5">
        <v>0.12022921120078291</v>
      </c>
    </row>
    <row r="51" spans="1:8">
      <c r="A51">
        <v>219</v>
      </c>
      <c r="B51" t="s">
        <v>101</v>
      </c>
      <c r="C51" s="4">
        <v>10851080.370000001</v>
      </c>
      <c r="D51" s="4">
        <v>133384.24</v>
      </c>
      <c r="E51" s="4">
        <v>1664657.38</v>
      </c>
      <c r="F51" s="4">
        <v>874939.21</v>
      </c>
      <c r="G51" s="5">
        <v>1.0657321419186815E-2</v>
      </c>
      <c r="H51" s="5">
        <v>0.16570162220630569</v>
      </c>
    </row>
    <row r="52" spans="1:8">
      <c r="A52">
        <v>225</v>
      </c>
      <c r="B52" t="s">
        <v>102</v>
      </c>
      <c r="C52" s="4">
        <v>2493413.2599999993</v>
      </c>
      <c r="D52" s="4">
        <v>29833.61</v>
      </c>
      <c r="E52" s="4">
        <v>243442.03</v>
      </c>
      <c r="F52" s="4">
        <v>48438.75</v>
      </c>
      <c r="G52" s="5">
        <v>1.0900689601312465E-2</v>
      </c>
      <c r="H52" s="5">
        <v>0.10959901608929444</v>
      </c>
    </row>
    <row r="53" spans="1:8">
      <c r="A53">
        <v>227</v>
      </c>
      <c r="B53" t="s">
        <v>103</v>
      </c>
      <c r="C53" s="4">
        <v>230297.86000000002</v>
      </c>
      <c r="D53" s="4">
        <v>6519.64</v>
      </c>
      <c r="E53" s="4">
        <v>37646.899999999994</v>
      </c>
      <c r="F53" s="4">
        <v>6660.86</v>
      </c>
      <c r="G53" s="5">
        <v>2.4332030228917334E-2</v>
      </c>
      <c r="H53" s="5">
        <v>0.19178007125207325</v>
      </c>
    </row>
    <row r="54" spans="1:8">
      <c r="A54">
        <v>229</v>
      </c>
      <c r="B54" t="s">
        <v>104</v>
      </c>
      <c r="C54" s="4">
        <v>1955111.0099999998</v>
      </c>
      <c r="D54" s="4">
        <v>23703.71</v>
      </c>
      <c r="E54" s="4">
        <v>308721.45</v>
      </c>
      <c r="F54" s="4">
        <v>446336.07999999996</v>
      </c>
      <c r="G54" s="5">
        <v>1.0470611416182274E-2</v>
      </c>
      <c r="H54" s="5">
        <v>0.1700287903345192</v>
      </c>
    </row>
    <row r="55" spans="1:8">
      <c r="A55">
        <v>235</v>
      </c>
      <c r="B55" t="s">
        <v>105</v>
      </c>
      <c r="C55" s="4">
        <v>3775780.31</v>
      </c>
      <c r="D55" s="4">
        <v>45164.88</v>
      </c>
      <c r="E55" s="4">
        <v>567571.12</v>
      </c>
      <c r="F55" s="4">
        <v>1153144.6399999999</v>
      </c>
      <c r="G55" s="5">
        <v>1.0398624363674849E-2</v>
      </c>
      <c r="H55" s="5">
        <v>0.1622806280273229</v>
      </c>
    </row>
    <row r="56" spans="1:8">
      <c r="A56">
        <v>237</v>
      </c>
      <c r="B56" t="s">
        <v>106</v>
      </c>
      <c r="C56" s="4">
        <v>822982.04</v>
      </c>
      <c r="D56" s="4">
        <v>0</v>
      </c>
      <c r="E56" s="4">
        <v>110213.73</v>
      </c>
      <c r="F56" s="4">
        <v>36121.89</v>
      </c>
      <c r="G56" s="5">
        <v>0</v>
      </c>
      <c r="H56" s="5">
        <v>0.13391996986957333</v>
      </c>
    </row>
    <row r="57" spans="1:8">
      <c r="A57">
        <v>239</v>
      </c>
      <c r="B57" t="s">
        <v>107</v>
      </c>
      <c r="C57" s="4">
        <v>1323349.8199999998</v>
      </c>
      <c r="D57" s="4">
        <v>0</v>
      </c>
      <c r="E57" s="4">
        <v>271063.88</v>
      </c>
      <c r="F57" s="4">
        <v>272535.19</v>
      </c>
      <c r="G57" s="5">
        <v>0</v>
      </c>
      <c r="H57" s="5">
        <v>0.20483161436482458</v>
      </c>
    </row>
    <row r="58" spans="1:8">
      <c r="A58">
        <v>242</v>
      </c>
      <c r="B58" t="s">
        <v>108</v>
      </c>
      <c r="C58" s="4">
        <v>15174978.930000003</v>
      </c>
      <c r="D58" s="4">
        <v>331445.83</v>
      </c>
      <c r="E58" s="4">
        <v>1638952.57</v>
      </c>
      <c r="F58" s="4">
        <v>1006837.0700000001</v>
      </c>
      <c r="G58" s="5">
        <v>1.9712571684974447E-2</v>
      </c>
      <c r="H58" s="5">
        <v>0.12984521488228515</v>
      </c>
    </row>
    <row r="59" spans="1:8">
      <c r="A59">
        <v>247</v>
      </c>
      <c r="B59" t="s">
        <v>109</v>
      </c>
      <c r="C59" s="4">
        <v>44728.85</v>
      </c>
      <c r="D59" s="4">
        <v>790.84</v>
      </c>
      <c r="E59" s="4">
        <v>1338.44</v>
      </c>
      <c r="F59" s="4">
        <v>0</v>
      </c>
      <c r="G59" s="5">
        <v>1.7167061487662939E-2</v>
      </c>
      <c r="H59" s="5">
        <v>4.760417493407499E-2</v>
      </c>
    </row>
    <row r="60" spans="1:8">
      <c r="A60">
        <v>250</v>
      </c>
      <c r="B60" t="s">
        <v>110</v>
      </c>
      <c r="C60" s="4">
        <v>71150925.229999989</v>
      </c>
      <c r="D60" s="4">
        <v>1108800.1000000001</v>
      </c>
      <c r="E60" s="4">
        <v>5972317.5800000019</v>
      </c>
      <c r="F60" s="4">
        <v>9245011.3800000008</v>
      </c>
      <c r="G60" s="5">
        <v>1.4376990121274184E-2</v>
      </c>
      <c r="H60" s="5">
        <v>9.9522496118073359E-2</v>
      </c>
    </row>
    <row r="61" spans="1:8">
      <c r="A61">
        <v>264</v>
      </c>
      <c r="B61" t="s">
        <v>111</v>
      </c>
      <c r="C61" s="4">
        <v>2585624.23</v>
      </c>
      <c r="D61" s="4">
        <v>36090.58</v>
      </c>
      <c r="E61" s="4">
        <v>441814.79</v>
      </c>
      <c r="F61" s="4">
        <v>448360.76</v>
      </c>
      <c r="G61" s="5">
        <v>1.1921158365726554E-2</v>
      </c>
      <c r="H61" s="5">
        <v>0.18483171856724132</v>
      </c>
    </row>
    <row r="62" spans="1:8">
      <c r="A62">
        <v>266</v>
      </c>
      <c r="B62" t="s">
        <v>112</v>
      </c>
      <c r="C62" s="4">
        <v>13427584.939999999</v>
      </c>
      <c r="D62" s="4">
        <v>261424.66</v>
      </c>
      <c r="E62" s="4">
        <v>1781128.59</v>
      </c>
      <c r="F62" s="4">
        <v>1376294.83</v>
      </c>
      <c r="G62" s="5">
        <v>1.7189136969693451E-2</v>
      </c>
      <c r="H62" s="5">
        <v>0.15211620400295156</v>
      </c>
    </row>
    <row r="63" spans="1:8">
      <c r="A63">
        <v>275</v>
      </c>
      <c r="B63" t="s">
        <v>113</v>
      </c>
      <c r="C63" s="4">
        <v>124554.25999999998</v>
      </c>
      <c r="D63" s="4">
        <v>0</v>
      </c>
      <c r="E63" s="4">
        <v>15471.630000000001</v>
      </c>
      <c r="F63" s="4">
        <v>16638.91</v>
      </c>
      <c r="G63" s="5">
        <v>0</v>
      </c>
      <c r="H63" s="5">
        <v>0.12421598426260172</v>
      </c>
    </row>
    <row r="64" spans="1:8">
      <c r="A64">
        <v>277</v>
      </c>
      <c r="B64" t="s">
        <v>114</v>
      </c>
      <c r="C64" s="4">
        <v>4564782.9999999991</v>
      </c>
      <c r="D64" s="4">
        <v>0</v>
      </c>
      <c r="E64" s="4">
        <v>713111.03999999992</v>
      </c>
      <c r="F64" s="4">
        <v>241952.60000000003</v>
      </c>
      <c r="G64" s="5">
        <v>0</v>
      </c>
      <c r="H64" s="5">
        <v>0.15622014014685914</v>
      </c>
    </row>
    <row r="65" spans="1:8">
      <c r="A65">
        <v>281</v>
      </c>
      <c r="B65" t="s">
        <v>115</v>
      </c>
      <c r="C65" s="4">
        <v>79793.48000000001</v>
      </c>
      <c r="D65" s="4">
        <v>1384.92</v>
      </c>
      <c r="E65" s="4">
        <v>2344.08</v>
      </c>
      <c r="F65" s="4">
        <v>103</v>
      </c>
      <c r="G65" s="5">
        <v>1.6860982965649331E-2</v>
      </c>
      <c r="H65" s="5">
        <v>4.6733141605053437E-2</v>
      </c>
    </row>
    <row r="66" spans="1:8">
      <c r="A66">
        <v>282</v>
      </c>
      <c r="B66" t="s">
        <v>116</v>
      </c>
      <c r="C66" s="4">
        <v>5701148.3900000006</v>
      </c>
      <c r="D66" s="4">
        <v>0</v>
      </c>
      <c r="E66" s="4">
        <v>1161768.73</v>
      </c>
      <c r="F66" s="4">
        <v>444423.49</v>
      </c>
      <c r="G66" s="5">
        <v>0</v>
      </c>
      <c r="H66" s="5">
        <v>0.20377801988767386</v>
      </c>
    </row>
    <row r="67" spans="1:8">
      <c r="A67">
        <v>290</v>
      </c>
      <c r="B67" t="s">
        <v>117</v>
      </c>
      <c r="C67" s="4">
        <v>826805.21</v>
      </c>
      <c r="D67" s="4">
        <v>0</v>
      </c>
      <c r="E67" s="4">
        <v>35094.47</v>
      </c>
      <c r="F67" s="4">
        <v>63.95</v>
      </c>
      <c r="G67" s="5">
        <v>0</v>
      </c>
      <c r="H67" s="5">
        <v>4.2445874282770912E-2</v>
      </c>
    </row>
    <row r="68" spans="1:8">
      <c r="A68">
        <v>293</v>
      </c>
      <c r="B68" t="s">
        <v>118</v>
      </c>
      <c r="C68" s="4">
        <v>58187.810000000012</v>
      </c>
      <c r="D68" s="4">
        <v>790.68</v>
      </c>
      <c r="E68" s="4">
        <v>1338.32</v>
      </c>
      <c r="F68" s="4">
        <v>400</v>
      </c>
      <c r="G68" s="5">
        <v>1.3282906179185507E-2</v>
      </c>
      <c r="H68" s="5">
        <v>3.6588419464489201E-2</v>
      </c>
    </row>
    <row r="69" spans="1:8">
      <c r="A69">
        <v>294</v>
      </c>
      <c r="B69" t="s">
        <v>119</v>
      </c>
      <c r="C69" s="4">
        <v>2499900.66</v>
      </c>
      <c r="D69" s="4">
        <v>73354.540000000008</v>
      </c>
      <c r="E69" s="4">
        <v>315398.19000000006</v>
      </c>
      <c r="F69" s="4">
        <v>64236.17</v>
      </c>
      <c r="G69" s="5">
        <v>2.6055684994152575E-2</v>
      </c>
      <c r="H69" s="5">
        <v>0.15550727123692989</v>
      </c>
    </row>
    <row r="70" spans="1:8">
      <c r="A70">
        <v>296</v>
      </c>
      <c r="B70" t="s">
        <v>120</v>
      </c>
      <c r="C70" s="4">
        <v>4921992.5599999996</v>
      </c>
      <c r="D70" s="4">
        <v>65242.559999999998</v>
      </c>
      <c r="E70" s="4">
        <v>384192.04000000004</v>
      </c>
      <c r="F70" s="4">
        <v>124164.53</v>
      </c>
      <c r="G70" s="5">
        <v>1.229556921182124E-2</v>
      </c>
      <c r="H70" s="5">
        <v>9.1311515513546423E-2</v>
      </c>
    </row>
    <row r="71" spans="1:8">
      <c r="A71">
        <v>298</v>
      </c>
      <c r="B71" t="s">
        <v>121</v>
      </c>
      <c r="C71" s="4">
        <v>4592241.16</v>
      </c>
      <c r="D71" s="4">
        <v>75825.509999999995</v>
      </c>
      <c r="E71" s="4">
        <v>1059064.69</v>
      </c>
      <c r="F71" s="4">
        <v>1513652.7799999998</v>
      </c>
      <c r="G71" s="5">
        <v>1.3417343179187515E-2</v>
      </c>
      <c r="H71" s="5">
        <v>0.24713209965654329</v>
      </c>
    </row>
    <row r="72" spans="1:8">
      <c r="A72">
        <v>304</v>
      </c>
      <c r="B72" t="s">
        <v>122</v>
      </c>
      <c r="C72" s="4">
        <v>83313.539999999994</v>
      </c>
      <c r="D72" s="4">
        <v>0</v>
      </c>
      <c r="E72" s="4">
        <v>33261.230000000003</v>
      </c>
      <c r="F72" s="4">
        <v>1628.69</v>
      </c>
      <c r="G72" s="5">
        <v>0</v>
      </c>
      <c r="H72" s="5">
        <v>0.3992295850110319</v>
      </c>
    </row>
    <row r="73" spans="1:8">
      <c r="A73">
        <v>311</v>
      </c>
      <c r="B73" t="s">
        <v>123</v>
      </c>
      <c r="C73" s="4">
        <v>3372993.8599999994</v>
      </c>
      <c r="D73" s="4">
        <v>0</v>
      </c>
      <c r="E73" s="4">
        <v>464263.82</v>
      </c>
      <c r="F73" s="4">
        <v>574275.37</v>
      </c>
      <c r="G73" s="5">
        <v>0</v>
      </c>
      <c r="H73" s="5">
        <v>0.13764146608912003</v>
      </c>
    </row>
    <row r="74" spans="1:8">
      <c r="A74">
        <v>315</v>
      </c>
      <c r="B74" t="s">
        <v>124</v>
      </c>
      <c r="C74" s="4">
        <v>55581.899999999994</v>
      </c>
      <c r="D74" s="4">
        <v>0</v>
      </c>
      <c r="E74" s="4">
        <v>4250</v>
      </c>
      <c r="F74" s="4">
        <v>101</v>
      </c>
      <c r="G74" s="5">
        <v>0</v>
      </c>
      <c r="H74" s="5">
        <v>7.6463740894068044E-2</v>
      </c>
    </row>
    <row r="75" spans="1:8">
      <c r="A75">
        <v>316</v>
      </c>
      <c r="B75" t="s">
        <v>125</v>
      </c>
      <c r="C75" s="4">
        <v>1161951.1199999999</v>
      </c>
      <c r="D75" s="4">
        <v>12756.81</v>
      </c>
      <c r="E75" s="4">
        <v>15733.43</v>
      </c>
      <c r="F75" s="4">
        <v>605</v>
      </c>
      <c r="G75" s="5">
        <v>1.0832111196499947E-2</v>
      </c>
      <c r="H75" s="5">
        <v>2.4519310244307008E-2</v>
      </c>
    </row>
    <row r="76" spans="1:8">
      <c r="A76">
        <v>317</v>
      </c>
      <c r="B76" t="s">
        <v>126</v>
      </c>
      <c r="C76" s="4">
        <v>545706.01</v>
      </c>
      <c r="D76" s="4">
        <v>0</v>
      </c>
      <c r="E76" s="4">
        <v>37081.279999999999</v>
      </c>
      <c r="F76" s="4">
        <v>19558.5</v>
      </c>
      <c r="G76" s="5">
        <v>0</v>
      </c>
      <c r="H76" s="5">
        <v>6.7951020000677653E-2</v>
      </c>
    </row>
    <row r="77" spans="1:8">
      <c r="A77">
        <v>319</v>
      </c>
      <c r="B77" t="s">
        <v>127</v>
      </c>
      <c r="C77" s="4">
        <v>2943231.35</v>
      </c>
      <c r="D77" s="4">
        <v>36082.35</v>
      </c>
      <c r="E77" s="4">
        <v>265850.12</v>
      </c>
      <c r="F77" s="4">
        <v>55716.729999999996</v>
      </c>
      <c r="G77" s="5">
        <v>1.1243824856836681E-2</v>
      </c>
      <c r="H77" s="5">
        <v>0.1025853676096512</v>
      </c>
    </row>
    <row r="78" spans="1:8">
      <c r="A78">
        <v>321</v>
      </c>
      <c r="B78" t="s">
        <v>128</v>
      </c>
      <c r="C78" s="4">
        <v>257335.71</v>
      </c>
      <c r="D78" s="4">
        <v>0</v>
      </c>
      <c r="E78" s="4">
        <v>11896.43</v>
      </c>
      <c r="F78" s="4">
        <v>4.2300000000000004</v>
      </c>
      <c r="G78" s="5">
        <v>0</v>
      </c>
      <c r="H78" s="5">
        <v>4.6229223297458405E-2</v>
      </c>
    </row>
    <row r="79" spans="1:8">
      <c r="A79">
        <v>335</v>
      </c>
      <c r="B79" t="s">
        <v>129</v>
      </c>
      <c r="C79" s="4">
        <v>244148.3</v>
      </c>
      <c r="D79" s="4">
        <v>0</v>
      </c>
      <c r="E79" s="4">
        <v>15000</v>
      </c>
      <c r="F79" s="4">
        <v>1564</v>
      </c>
      <c r="G79" s="5">
        <v>0</v>
      </c>
      <c r="H79" s="5">
        <v>6.1438068583725552E-2</v>
      </c>
    </row>
    <row r="80" spans="1:8">
      <c r="A80">
        <v>342</v>
      </c>
      <c r="B80" t="s">
        <v>130</v>
      </c>
      <c r="C80" s="4">
        <v>5925521.9299999988</v>
      </c>
      <c r="D80" s="4">
        <v>0</v>
      </c>
      <c r="E80" s="4">
        <v>678856.6399999999</v>
      </c>
      <c r="F80" s="4">
        <v>316056.21999999997</v>
      </c>
      <c r="G80" s="5">
        <v>0</v>
      </c>
      <c r="H80" s="5">
        <v>0.11456486838113854</v>
      </c>
    </row>
    <row r="81" spans="1:8">
      <c r="A81">
        <v>345</v>
      </c>
      <c r="B81" t="s">
        <v>131</v>
      </c>
      <c r="C81" s="4">
        <v>1372052.4300000002</v>
      </c>
      <c r="D81" s="4">
        <v>19907.7</v>
      </c>
      <c r="E81" s="4">
        <v>169539.79</v>
      </c>
      <c r="F81" s="4">
        <v>65034.290000000008</v>
      </c>
      <c r="G81" s="5">
        <v>1.291372630305568E-2</v>
      </c>
      <c r="H81" s="5">
        <v>0.13807598445782426</v>
      </c>
    </row>
    <row r="82" spans="1:8">
      <c r="A82">
        <v>349</v>
      </c>
      <c r="B82" t="s">
        <v>132</v>
      </c>
      <c r="C82" s="4">
        <v>1438250.2499999998</v>
      </c>
      <c r="D82" s="4">
        <v>37740.36</v>
      </c>
      <c r="E82" s="4">
        <v>166184.56</v>
      </c>
      <c r="F82" s="4">
        <v>65921.41</v>
      </c>
      <c r="G82" s="5">
        <v>2.3522526290737859E-2</v>
      </c>
      <c r="H82" s="5">
        <v>0.14178681352567121</v>
      </c>
    </row>
    <row r="83" spans="1:8">
      <c r="A83">
        <v>351</v>
      </c>
      <c r="B83" t="s">
        <v>133</v>
      </c>
      <c r="C83" s="4">
        <v>1468539.7000000002</v>
      </c>
      <c r="D83" s="4">
        <v>20731.03</v>
      </c>
      <c r="E83" s="4">
        <v>209317.03</v>
      </c>
      <c r="F83" s="4">
        <v>37262.570000000007</v>
      </c>
      <c r="G83" s="5">
        <v>1.2355661618379058E-2</v>
      </c>
      <c r="H83" s="5">
        <v>0.15665089612490557</v>
      </c>
    </row>
    <row r="84" spans="1:8">
      <c r="A84">
        <v>353</v>
      </c>
      <c r="B84" t="s">
        <v>134</v>
      </c>
      <c r="C84" s="4">
        <v>1643059.1199999999</v>
      </c>
      <c r="D84" s="4">
        <v>44586.28</v>
      </c>
      <c r="E84" s="4">
        <v>149312.81</v>
      </c>
      <c r="F84" s="4">
        <v>57969.67</v>
      </c>
      <c r="G84" s="5">
        <v>2.4875573676273764E-2</v>
      </c>
      <c r="H84" s="5">
        <v>0.11801102446027628</v>
      </c>
    </row>
    <row r="85" spans="1:8">
      <c r="A85">
        <v>364</v>
      </c>
      <c r="B85" t="s">
        <v>135</v>
      </c>
      <c r="C85" s="4">
        <v>94369794.559999987</v>
      </c>
      <c r="D85" s="4">
        <v>2981325.56</v>
      </c>
      <c r="E85" s="4">
        <v>11469200.729999999</v>
      </c>
      <c r="F85" s="4">
        <v>9720067.4499999993</v>
      </c>
      <c r="G85" s="5">
        <v>2.8168498310392458E-2</v>
      </c>
      <c r="H85" s="5">
        <v>0.15312660536536832</v>
      </c>
    </row>
    <row r="86" spans="1:8">
      <c r="A86">
        <v>387</v>
      </c>
      <c r="B86" t="s">
        <v>136</v>
      </c>
      <c r="C86" s="4">
        <v>439651</v>
      </c>
      <c r="D86" s="4">
        <v>0</v>
      </c>
      <c r="E86" s="4">
        <v>75332</v>
      </c>
      <c r="F86" s="4">
        <v>4067</v>
      </c>
      <c r="G86" s="5">
        <v>0</v>
      </c>
      <c r="H86" s="5">
        <v>0.17134499864665381</v>
      </c>
    </row>
    <row r="87" spans="1:8">
      <c r="A87">
        <v>389</v>
      </c>
      <c r="B87" t="s">
        <v>137</v>
      </c>
      <c r="C87" s="4">
        <v>1596559.8600000003</v>
      </c>
      <c r="D87" s="4">
        <v>23242.41</v>
      </c>
      <c r="E87" s="4">
        <v>199401.72</v>
      </c>
      <c r="F87" s="4">
        <v>36179.32</v>
      </c>
      <c r="G87" s="5">
        <v>1.2941485084552864E-2</v>
      </c>
      <c r="H87" s="5">
        <v>0.13945241614680201</v>
      </c>
    </row>
    <row r="88" spans="1:8">
      <c r="A88">
        <v>399</v>
      </c>
      <c r="B88" t="s">
        <v>138</v>
      </c>
      <c r="C88" s="4">
        <v>85121.069999999992</v>
      </c>
      <c r="D88" s="4">
        <v>2076.48</v>
      </c>
      <c r="E88" s="4">
        <v>3514.56</v>
      </c>
      <c r="F88" s="4">
        <v>107</v>
      </c>
      <c r="G88" s="5">
        <v>2.3427147750853694E-2</v>
      </c>
      <c r="H88" s="5">
        <v>6.5683384854067273E-2</v>
      </c>
    </row>
    <row r="89" spans="1:8">
      <c r="A89">
        <v>405</v>
      </c>
      <c r="B89" t="s">
        <v>139</v>
      </c>
      <c r="C89" s="4">
        <v>803241.60999999987</v>
      </c>
      <c r="D89" s="4">
        <v>13490.92</v>
      </c>
      <c r="E89" s="4">
        <v>25235.68</v>
      </c>
      <c r="F89" s="4">
        <v>147</v>
      </c>
      <c r="G89" s="5">
        <v>1.6283994942094312E-2</v>
      </c>
      <c r="H89" s="5">
        <v>4.821289076396329E-2</v>
      </c>
    </row>
    <row r="90" spans="1:8">
      <c r="A90">
        <v>408</v>
      </c>
      <c r="B90" t="s">
        <v>140</v>
      </c>
      <c r="C90" s="4">
        <v>317727.08</v>
      </c>
      <c r="D90" s="4">
        <v>0</v>
      </c>
      <c r="E90" s="4">
        <v>11698.16</v>
      </c>
      <c r="F90" s="4">
        <v>8000</v>
      </c>
      <c r="G90" s="5">
        <v>0</v>
      </c>
      <c r="H90" s="5">
        <v>3.6818265537832025E-2</v>
      </c>
    </row>
    <row r="91" spans="1:8">
      <c r="A91">
        <v>416</v>
      </c>
      <c r="B91" t="s">
        <v>141</v>
      </c>
      <c r="C91" s="4">
        <v>38048288.619999997</v>
      </c>
      <c r="D91" s="4">
        <v>496931.34</v>
      </c>
      <c r="E91" s="4">
        <v>4825131.2799999993</v>
      </c>
      <c r="F91" s="4">
        <v>9449974.6199999992</v>
      </c>
      <c r="G91" s="5">
        <v>1.1590662493429875E-2</v>
      </c>
      <c r="H91" s="5">
        <v>0.13987653093028918</v>
      </c>
    </row>
    <row r="92" spans="1:8">
      <c r="A92">
        <v>427</v>
      </c>
      <c r="B92" t="s">
        <v>142</v>
      </c>
      <c r="C92" s="4">
        <v>38414877.050000012</v>
      </c>
      <c r="D92" s="4">
        <v>329124.87000000005</v>
      </c>
      <c r="E92" s="4">
        <v>4432667.6900000004</v>
      </c>
      <c r="F92" s="4">
        <v>5945265.46</v>
      </c>
      <c r="G92" s="5">
        <v>7.6813005738634067E-3</v>
      </c>
      <c r="H92" s="5">
        <v>0.12395699077214667</v>
      </c>
    </row>
    <row r="93" spans="1:8">
      <c r="A93">
        <v>434</v>
      </c>
      <c r="B93" t="s">
        <v>143</v>
      </c>
      <c r="C93" s="4">
        <v>2274000.31</v>
      </c>
      <c r="D93" s="4">
        <v>24449.18</v>
      </c>
      <c r="E93" s="4">
        <v>239443.68</v>
      </c>
      <c r="F93" s="4">
        <v>79381.140000000014</v>
      </c>
      <c r="G93" s="5">
        <v>9.7273621760714055E-3</v>
      </c>
      <c r="H93" s="5">
        <v>0.11604785577184024</v>
      </c>
    </row>
    <row r="94" spans="1:8">
      <c r="A94">
        <v>436</v>
      </c>
      <c r="B94" t="s">
        <v>144</v>
      </c>
      <c r="C94" s="4">
        <v>198565.92</v>
      </c>
      <c r="D94" s="4">
        <v>4963.04</v>
      </c>
      <c r="E94" s="4">
        <v>6200</v>
      </c>
      <c r="F94" s="4">
        <v>103</v>
      </c>
      <c r="G94" s="5">
        <v>2.4237627042625061E-2</v>
      </c>
      <c r="H94" s="5">
        <v>5.62183077539187E-2</v>
      </c>
    </row>
    <row r="95" spans="1:8">
      <c r="A95">
        <v>440</v>
      </c>
      <c r="B95" t="s">
        <v>145</v>
      </c>
      <c r="C95" s="4">
        <v>1520437.3599999999</v>
      </c>
      <c r="D95" s="4">
        <v>13706.35</v>
      </c>
      <c r="E95" s="4">
        <v>163339.56</v>
      </c>
      <c r="F95" s="4">
        <v>10231.130000000001</v>
      </c>
      <c r="G95" s="5">
        <v>8.1402410480837344E-3</v>
      </c>
      <c r="H95" s="5">
        <v>0.11644406712026599</v>
      </c>
    </row>
    <row r="96" spans="1:8">
      <c r="A96">
        <v>442</v>
      </c>
      <c r="B96" t="s">
        <v>146</v>
      </c>
      <c r="C96" s="4">
        <v>841043.86999999988</v>
      </c>
      <c r="D96" s="4">
        <v>0</v>
      </c>
      <c r="E96" s="4">
        <v>101600.67</v>
      </c>
      <c r="F96" s="4">
        <v>71392.83</v>
      </c>
      <c r="G96" s="5">
        <v>0</v>
      </c>
      <c r="H96" s="5">
        <v>0.1208030563257063</v>
      </c>
    </row>
    <row r="97" spans="1:8">
      <c r="A97">
        <v>444</v>
      </c>
      <c r="B97" t="s">
        <v>147</v>
      </c>
      <c r="C97" s="4">
        <v>42705855.030000001</v>
      </c>
      <c r="D97" s="4">
        <v>702856.66999999981</v>
      </c>
      <c r="E97" s="4">
        <v>4916265.87</v>
      </c>
      <c r="F97" s="4">
        <v>6402014.1199999992</v>
      </c>
      <c r="G97" s="5">
        <v>1.4759037537952237E-2</v>
      </c>
      <c r="H97" s="5">
        <v>0.13157733374153685</v>
      </c>
    </row>
    <row r="98" spans="1:8">
      <c r="A98">
        <v>456</v>
      </c>
      <c r="B98" t="s">
        <v>148</v>
      </c>
      <c r="C98" s="4">
        <v>2750222.5100000007</v>
      </c>
      <c r="D98" s="4">
        <v>0</v>
      </c>
      <c r="E98" s="4">
        <v>681893.31</v>
      </c>
      <c r="F98" s="4">
        <v>344337.52</v>
      </c>
      <c r="G98" s="5">
        <v>0</v>
      </c>
      <c r="H98" s="5">
        <v>0.24794114204235784</v>
      </c>
    </row>
    <row r="99" spans="1:8">
      <c r="A99">
        <v>462</v>
      </c>
      <c r="B99" t="s">
        <v>149</v>
      </c>
      <c r="C99" s="4">
        <v>2217770.46</v>
      </c>
      <c r="D99" s="4">
        <v>23688.84</v>
      </c>
      <c r="E99" s="4">
        <v>190887.30000000002</v>
      </c>
      <c r="F99" s="4">
        <v>65645.279999999999</v>
      </c>
      <c r="G99" s="5">
        <v>9.8348716838875458E-3</v>
      </c>
      <c r="H99" s="5">
        <v>9.6753087783485042E-2</v>
      </c>
    </row>
    <row r="100" spans="1:8">
      <c r="A100">
        <v>464</v>
      </c>
      <c r="B100" t="s">
        <v>150</v>
      </c>
      <c r="C100" s="4">
        <v>130763.87</v>
      </c>
      <c r="D100" s="4">
        <v>2076.4499999999998</v>
      </c>
      <c r="E100" s="4">
        <v>3514.52</v>
      </c>
      <c r="F100" s="4">
        <v>546</v>
      </c>
      <c r="G100" s="5">
        <v>1.5463768965356228E-2</v>
      </c>
      <c r="H100" s="5">
        <v>4.2756229224479206E-2</v>
      </c>
    </row>
    <row r="101" spans="1:8">
      <c r="A101">
        <v>465</v>
      </c>
      <c r="B101" t="s">
        <v>151</v>
      </c>
      <c r="C101" s="4">
        <v>47301.380000000005</v>
      </c>
      <c r="D101" s="4">
        <v>0</v>
      </c>
      <c r="E101" s="4">
        <v>6000</v>
      </c>
      <c r="F101" s="4">
        <v>0</v>
      </c>
      <c r="G101" s="5">
        <v>0</v>
      </c>
      <c r="H101" s="5">
        <v>0.12684619349372048</v>
      </c>
    </row>
    <row r="102" spans="1:8">
      <c r="A102">
        <v>466</v>
      </c>
      <c r="B102" t="s">
        <v>152</v>
      </c>
      <c r="C102" s="4">
        <v>2535430.9999999995</v>
      </c>
      <c r="D102" s="4">
        <v>0</v>
      </c>
      <c r="E102" s="4">
        <v>308751.57999999996</v>
      </c>
      <c r="F102" s="4">
        <v>276647.46999999997</v>
      </c>
      <c r="G102" s="5">
        <v>0</v>
      </c>
      <c r="H102" s="5">
        <v>0.12177479095270194</v>
      </c>
    </row>
    <row r="103" spans="1:8">
      <c r="A103">
        <v>468</v>
      </c>
      <c r="B103" t="s">
        <v>153</v>
      </c>
      <c r="C103" s="4">
        <v>3423646.75</v>
      </c>
      <c r="D103" s="4">
        <v>0</v>
      </c>
      <c r="E103" s="4">
        <v>304326.78000000003</v>
      </c>
      <c r="F103" s="4">
        <v>148790.24</v>
      </c>
      <c r="G103" s="5">
        <v>0</v>
      </c>
      <c r="H103" s="5">
        <v>8.8889655452917285E-2</v>
      </c>
    </row>
    <row r="104" spans="1:8">
      <c r="A104">
        <v>470</v>
      </c>
      <c r="B104" t="s">
        <v>154</v>
      </c>
      <c r="C104" s="4">
        <v>2398.21</v>
      </c>
      <c r="D104" s="4">
        <v>0</v>
      </c>
      <c r="E104" s="4">
        <v>3900</v>
      </c>
      <c r="F104" s="4">
        <v>0</v>
      </c>
      <c r="G104" s="5">
        <v>0</v>
      </c>
      <c r="H104" s="5">
        <v>1.6262128837758161</v>
      </c>
    </row>
    <row r="105" spans="1:8">
      <c r="A105">
        <v>471</v>
      </c>
      <c r="B105" t="s">
        <v>155</v>
      </c>
      <c r="C105" s="4">
        <v>158206.96</v>
      </c>
      <c r="D105" s="4">
        <v>0</v>
      </c>
      <c r="E105" s="4">
        <v>18055.25</v>
      </c>
      <c r="F105" s="4">
        <v>111.38</v>
      </c>
      <c r="G105" s="5">
        <v>0</v>
      </c>
      <c r="H105" s="5">
        <v>0.11412424586124403</v>
      </c>
    </row>
    <row r="106" spans="1:8">
      <c r="A106">
        <v>473</v>
      </c>
      <c r="B106" t="s">
        <v>156</v>
      </c>
      <c r="C106" s="4">
        <v>7137910.0600000015</v>
      </c>
      <c r="D106" s="4">
        <v>108670.81</v>
      </c>
      <c r="E106" s="4">
        <v>744350.61</v>
      </c>
      <c r="F106" s="4">
        <v>55212.76999999999</v>
      </c>
      <c r="G106" s="5">
        <v>1.3786756686898554E-2</v>
      </c>
      <c r="H106" s="5">
        <v>0.11950576749071559</v>
      </c>
    </row>
    <row r="107" spans="1:8">
      <c r="A107">
        <v>475</v>
      </c>
      <c r="B107" t="s">
        <v>157</v>
      </c>
      <c r="C107" s="4">
        <v>3246524.94</v>
      </c>
      <c r="D107" s="4">
        <v>60873.670000000006</v>
      </c>
      <c r="E107" s="4">
        <v>400305.00999999995</v>
      </c>
      <c r="F107" s="4">
        <v>62854.080000000002</v>
      </c>
      <c r="G107" s="5">
        <v>1.669221511137365E-2</v>
      </c>
      <c r="H107" s="5">
        <v>0.14205302239261403</v>
      </c>
    </row>
    <row r="108" spans="1:8">
      <c r="A108">
        <v>477</v>
      </c>
      <c r="B108" t="s">
        <v>158</v>
      </c>
      <c r="C108" s="4">
        <v>160715.85999999999</v>
      </c>
      <c r="D108" s="4">
        <v>2968</v>
      </c>
      <c r="E108" s="4">
        <v>5023</v>
      </c>
      <c r="F108" s="4">
        <v>808</v>
      </c>
      <c r="G108" s="5">
        <v>1.7907689240773107E-2</v>
      </c>
      <c r="H108" s="5">
        <v>4.9721290730112139E-2</v>
      </c>
    </row>
    <row r="109" spans="1:8">
      <c r="A109">
        <v>480</v>
      </c>
      <c r="B109" t="s">
        <v>159</v>
      </c>
      <c r="C109" s="4">
        <v>21452720.689999998</v>
      </c>
      <c r="D109" s="4">
        <v>617132.75</v>
      </c>
      <c r="E109" s="4">
        <v>2467037.2600000007</v>
      </c>
      <c r="F109" s="4">
        <v>1653702.94</v>
      </c>
      <c r="G109" s="5">
        <v>2.5800125205698413E-2</v>
      </c>
      <c r="H109" s="5">
        <v>0.14376591456941218</v>
      </c>
    </row>
    <row r="110" spans="1:8">
      <c r="A110">
        <v>491</v>
      </c>
      <c r="B110" t="s">
        <v>160</v>
      </c>
      <c r="C110" s="4">
        <v>168062.82</v>
      </c>
      <c r="D110" s="4">
        <v>0</v>
      </c>
      <c r="E110" s="4">
        <v>44768.22</v>
      </c>
      <c r="F110" s="4">
        <v>21555.59</v>
      </c>
      <c r="G110" s="5">
        <v>0</v>
      </c>
      <c r="H110" s="5">
        <v>0.26637789369475057</v>
      </c>
    </row>
    <row r="111" spans="1:8">
      <c r="A111">
        <v>495</v>
      </c>
      <c r="B111" t="s">
        <v>161</v>
      </c>
      <c r="C111" s="4">
        <v>31242620.390000001</v>
      </c>
      <c r="D111" s="4">
        <v>397171.94</v>
      </c>
      <c r="E111" s="4">
        <v>4424150.59</v>
      </c>
      <c r="F111" s="4">
        <v>5459734.96</v>
      </c>
      <c r="G111" s="5">
        <v>1.1135629301085668E-2</v>
      </c>
      <c r="H111" s="5">
        <v>0.15431876295316085</v>
      </c>
    </row>
    <row r="112" spans="1:8">
      <c r="A112">
        <v>503</v>
      </c>
      <c r="B112" t="s">
        <v>162</v>
      </c>
      <c r="C112" s="4">
        <v>41832.68</v>
      </c>
      <c r="D112" s="4">
        <v>0</v>
      </c>
      <c r="E112" s="4">
        <v>3973.42</v>
      </c>
      <c r="F112" s="4">
        <v>275.82</v>
      </c>
      <c r="G112" s="5">
        <v>0</v>
      </c>
      <c r="H112" s="5">
        <v>9.4983634804177028E-2</v>
      </c>
    </row>
    <row r="113" spans="1:8">
      <c r="A113">
        <v>508</v>
      </c>
      <c r="B113" t="s">
        <v>163</v>
      </c>
      <c r="C113" s="4">
        <v>369241.71999999986</v>
      </c>
      <c r="D113" s="4">
        <v>0</v>
      </c>
      <c r="E113" s="4">
        <v>12292.96</v>
      </c>
      <c r="F113" s="4">
        <v>25</v>
      </c>
      <c r="G113" s="5">
        <v>0</v>
      </c>
      <c r="H113" s="5">
        <v>3.3292445934874328E-2</v>
      </c>
    </row>
    <row r="114" spans="1:8">
      <c r="A114">
        <v>509</v>
      </c>
      <c r="B114" t="s">
        <v>164</v>
      </c>
      <c r="C114" s="4">
        <v>232885.1</v>
      </c>
      <c r="D114" s="4">
        <v>4678.66</v>
      </c>
      <c r="E114" s="4">
        <v>13809.44</v>
      </c>
      <c r="F114" s="4">
        <v>111</v>
      </c>
      <c r="G114" s="5">
        <v>1.896539745062862E-2</v>
      </c>
      <c r="H114" s="5">
        <v>7.9387217129820664E-2</v>
      </c>
    </row>
    <row r="115" spans="1:8">
      <c r="A115">
        <v>518</v>
      </c>
      <c r="B115" t="s">
        <v>165</v>
      </c>
      <c r="C115" s="4">
        <v>13739342.84</v>
      </c>
      <c r="D115" s="4">
        <v>277251.32</v>
      </c>
      <c r="E115" s="4">
        <v>1717450.9900000002</v>
      </c>
      <c r="F115" s="4">
        <v>531438.43000000005</v>
      </c>
      <c r="G115" s="5">
        <v>1.7937181736996748E-2</v>
      </c>
      <c r="H115" s="5">
        <v>0.1451817844003957</v>
      </c>
    </row>
    <row r="116" spans="1:8">
      <c r="A116">
        <v>524</v>
      </c>
      <c r="B116" t="s">
        <v>166</v>
      </c>
      <c r="C116" s="4">
        <v>9379592.7200000007</v>
      </c>
      <c r="D116" s="4">
        <v>127702.38999999998</v>
      </c>
      <c r="E116" s="4">
        <v>1361774.24</v>
      </c>
      <c r="F116" s="4">
        <v>1043633.1</v>
      </c>
      <c r="G116" s="5">
        <v>1.1888839704997843E-2</v>
      </c>
      <c r="H116" s="5">
        <v>0.15879971278752919</v>
      </c>
    </row>
    <row r="117" spans="1:8">
      <c r="A117">
        <v>532</v>
      </c>
      <c r="B117" t="s">
        <v>167</v>
      </c>
      <c r="C117" s="4">
        <v>1944039.42</v>
      </c>
      <c r="D117" s="4">
        <v>0</v>
      </c>
      <c r="E117" s="4">
        <v>245102.83000000002</v>
      </c>
      <c r="F117" s="4">
        <v>38805.07</v>
      </c>
      <c r="G117" s="5">
        <v>0</v>
      </c>
      <c r="H117" s="5">
        <v>0.12607914606999071</v>
      </c>
    </row>
    <row r="118" spans="1:8">
      <c r="A118">
        <v>534</v>
      </c>
      <c r="B118" t="s">
        <v>168</v>
      </c>
      <c r="C118" s="4">
        <v>324240.56999999995</v>
      </c>
      <c r="D118" s="4">
        <v>7542.28</v>
      </c>
      <c r="E118" s="4">
        <v>11342.57</v>
      </c>
      <c r="F118" s="4">
        <v>119</v>
      </c>
      <c r="G118" s="5">
        <v>2.2475145801424949E-2</v>
      </c>
      <c r="H118" s="5">
        <v>5.8243328402735051E-2</v>
      </c>
    </row>
    <row r="119" spans="1:8">
      <c r="A119">
        <v>537</v>
      </c>
      <c r="B119" t="s">
        <v>169</v>
      </c>
      <c r="C119" s="4">
        <v>20629817.010000002</v>
      </c>
      <c r="D119" s="4">
        <v>344429.16</v>
      </c>
      <c r="E119" s="4">
        <v>2142682.19</v>
      </c>
      <c r="F119" s="4">
        <v>2006611.57</v>
      </c>
      <c r="G119" s="5">
        <v>1.5124785249745445E-2</v>
      </c>
      <c r="H119" s="5">
        <v>0.12055906016007846</v>
      </c>
    </row>
    <row r="120" spans="1:8">
      <c r="A120">
        <v>542</v>
      </c>
      <c r="B120" t="s">
        <v>170</v>
      </c>
      <c r="C120" s="4">
        <v>27859501.329999998</v>
      </c>
      <c r="D120" s="4">
        <v>654258.44000000006</v>
      </c>
      <c r="E120" s="4">
        <v>3988728.7399999993</v>
      </c>
      <c r="F120" s="4">
        <v>2844177.6399999997</v>
      </c>
      <c r="G120" s="5">
        <v>2.0543007839430624E-2</v>
      </c>
      <c r="H120" s="5">
        <v>0.16665722494466487</v>
      </c>
    </row>
    <row r="121" spans="1:8">
      <c r="A121">
        <v>547</v>
      </c>
      <c r="B121" t="s">
        <v>171</v>
      </c>
      <c r="C121" s="4">
        <v>389573.34</v>
      </c>
      <c r="D121" s="4">
        <v>10883.23</v>
      </c>
      <c r="E121" s="4">
        <v>9917.06</v>
      </c>
      <c r="F121" s="4">
        <v>170</v>
      </c>
      <c r="G121" s="5">
        <v>2.724278230465613E-2</v>
      </c>
      <c r="H121" s="5">
        <v>5.3392488305282898E-2</v>
      </c>
    </row>
    <row r="122" spans="1:8">
      <c r="A122">
        <v>548</v>
      </c>
      <c r="B122" t="s">
        <v>172</v>
      </c>
      <c r="C122" s="4">
        <v>364887.53</v>
      </c>
      <c r="D122" s="4">
        <v>0</v>
      </c>
      <c r="E122" s="4">
        <v>7413.26</v>
      </c>
      <c r="F122" s="4">
        <v>60</v>
      </c>
      <c r="G122" s="5">
        <v>0</v>
      </c>
      <c r="H122" s="5">
        <v>2.0316561653943063E-2</v>
      </c>
    </row>
    <row r="123" spans="1:8">
      <c r="A123">
        <v>549</v>
      </c>
      <c r="B123" t="s">
        <v>173</v>
      </c>
      <c r="C123" s="4">
        <v>703836.77</v>
      </c>
      <c r="D123" s="4">
        <v>0</v>
      </c>
      <c r="E123" s="4">
        <v>30578.77</v>
      </c>
      <c r="F123" s="4">
        <v>16000</v>
      </c>
      <c r="G123" s="5">
        <v>0</v>
      </c>
      <c r="H123" s="5">
        <v>4.3445826224736736E-2</v>
      </c>
    </row>
    <row r="124" spans="1:8">
      <c r="A124">
        <v>550</v>
      </c>
      <c r="B124" t="s">
        <v>174</v>
      </c>
      <c r="C124" s="4">
        <v>52353.950000000004</v>
      </c>
      <c r="D124" s="4">
        <v>2216.0699999999997</v>
      </c>
      <c r="E124" s="4">
        <v>3499.64</v>
      </c>
      <c r="F124" s="4">
        <v>109.98</v>
      </c>
      <c r="G124" s="5">
        <v>3.9676411131316709E-2</v>
      </c>
      <c r="H124" s="5">
        <v>0.10917437939257685</v>
      </c>
    </row>
    <row r="125" spans="1:8">
      <c r="A125">
        <v>551</v>
      </c>
      <c r="B125" t="s">
        <v>175</v>
      </c>
      <c r="C125" s="4">
        <v>20480767.670000006</v>
      </c>
      <c r="D125" s="4">
        <v>370499.8</v>
      </c>
      <c r="E125" s="4">
        <v>3134108.22</v>
      </c>
      <c r="F125" s="4">
        <v>617055.57000000007</v>
      </c>
      <c r="G125" s="5">
        <v>1.5689254592140052E-2</v>
      </c>
      <c r="H125" s="5">
        <v>0.17111702434540624</v>
      </c>
    </row>
    <row r="126" spans="1:8">
      <c r="A126">
        <v>561</v>
      </c>
      <c r="B126" t="s">
        <v>176</v>
      </c>
      <c r="C126" s="4">
        <v>14757227.759999996</v>
      </c>
      <c r="D126" s="4">
        <v>312717.34000000003</v>
      </c>
      <c r="E126" s="4">
        <v>2151601.86</v>
      </c>
      <c r="F126" s="4">
        <v>3441766.0599999996</v>
      </c>
      <c r="G126" s="5">
        <v>1.8494322021561659E-2</v>
      </c>
      <c r="H126" s="5">
        <v>0.16699065976874239</v>
      </c>
    </row>
    <row r="127" spans="1:8">
      <c r="A127">
        <v>570</v>
      </c>
      <c r="B127" t="s">
        <v>177</v>
      </c>
      <c r="C127" s="4">
        <v>5957076.3300000001</v>
      </c>
      <c r="D127" s="4">
        <v>127036.82</v>
      </c>
      <c r="E127" s="4">
        <v>870953.51</v>
      </c>
      <c r="F127" s="4">
        <v>469738.95</v>
      </c>
      <c r="G127" s="5">
        <v>1.8605194027681637E-2</v>
      </c>
      <c r="H127" s="5">
        <v>0.16753022367265857</v>
      </c>
    </row>
    <row r="128" spans="1:8">
      <c r="A128">
        <v>587</v>
      </c>
      <c r="B128" t="s">
        <v>178</v>
      </c>
      <c r="C128" s="4">
        <v>39742977.350000009</v>
      </c>
      <c r="D128" s="4">
        <v>537850.75</v>
      </c>
      <c r="E128" s="4">
        <v>5244518.3399999989</v>
      </c>
      <c r="F128" s="4">
        <v>4702681.4399999995</v>
      </c>
      <c r="G128" s="5">
        <v>1.1955561023139048E-2</v>
      </c>
      <c r="H128" s="5">
        <v>0.1454941092882161</v>
      </c>
    </row>
    <row r="129" spans="1:8">
      <c r="A129">
        <v>601</v>
      </c>
      <c r="B129" t="s">
        <v>179</v>
      </c>
      <c r="C129" s="4">
        <v>1557739.5999999999</v>
      </c>
      <c r="D129" s="4">
        <v>0</v>
      </c>
      <c r="E129" s="4">
        <v>365530.11</v>
      </c>
      <c r="F129" s="4">
        <v>189461.7</v>
      </c>
      <c r="G129" s="5">
        <v>0</v>
      </c>
      <c r="H129" s="5">
        <v>0.2346541809683724</v>
      </c>
    </row>
    <row r="130" spans="1:8">
      <c r="A130">
        <v>603</v>
      </c>
      <c r="B130" t="s">
        <v>180</v>
      </c>
      <c r="C130" s="4">
        <v>3125617.76</v>
      </c>
      <c r="D130" s="4">
        <v>115857.04</v>
      </c>
      <c r="E130" s="4">
        <v>453607.45999999996</v>
      </c>
      <c r="F130" s="4">
        <v>1000290.8</v>
      </c>
      <c r="G130" s="5">
        <v>3.2369307008850372E-2</v>
      </c>
      <c r="H130" s="5">
        <v>0.1821926235791545</v>
      </c>
    </row>
    <row r="131" spans="1:8">
      <c r="A131">
        <v>616</v>
      </c>
      <c r="B131" t="s">
        <v>181</v>
      </c>
      <c r="C131" s="4">
        <v>250286</v>
      </c>
      <c r="D131" s="4">
        <v>0</v>
      </c>
      <c r="E131" s="4">
        <v>12000</v>
      </c>
      <c r="F131" s="4">
        <v>0</v>
      </c>
      <c r="G131" s="5">
        <v>0</v>
      </c>
      <c r="H131" s="5">
        <v>4.794515074754481E-2</v>
      </c>
    </row>
    <row r="132" spans="1:8">
      <c r="A132">
        <v>617</v>
      </c>
      <c r="B132" t="s">
        <v>182</v>
      </c>
      <c r="C132" s="4">
        <v>21742730.520000003</v>
      </c>
      <c r="D132" s="4">
        <v>259388.93</v>
      </c>
      <c r="E132" s="4">
        <v>2916341.71</v>
      </c>
      <c r="F132" s="4">
        <v>1221434.58</v>
      </c>
      <c r="G132" s="5">
        <v>1.0519006051023677E-2</v>
      </c>
      <c r="H132" s="5">
        <v>0.1460594214272587</v>
      </c>
    </row>
    <row r="133" spans="1:8">
      <c r="A133">
        <v>626</v>
      </c>
      <c r="B133" t="s">
        <v>183</v>
      </c>
      <c r="C133" s="4">
        <v>1914062.19</v>
      </c>
      <c r="D133" s="4">
        <v>65297.48</v>
      </c>
      <c r="E133" s="4">
        <v>353190.22000000003</v>
      </c>
      <c r="F133" s="4">
        <v>99782.96</v>
      </c>
      <c r="G133" s="5">
        <v>2.8800269309229666E-2</v>
      </c>
      <c r="H133" s="5">
        <v>0.21863850724724887</v>
      </c>
    </row>
    <row r="134" spans="1:8">
      <c r="A134">
        <v>628</v>
      </c>
      <c r="B134" t="s">
        <v>184</v>
      </c>
      <c r="C134" s="4">
        <v>2769098.3099999996</v>
      </c>
      <c r="D134" s="4">
        <v>57485.080000000009</v>
      </c>
      <c r="E134" s="4">
        <v>639815.08000000007</v>
      </c>
      <c r="F134" s="4">
        <v>109847.90000000001</v>
      </c>
      <c r="G134" s="5">
        <v>1.6863168236726605E-2</v>
      </c>
      <c r="H134" s="5">
        <v>0.25181488049082668</v>
      </c>
    </row>
    <row r="135" spans="1:8">
      <c r="A135">
        <v>633</v>
      </c>
      <c r="B135" t="s">
        <v>185</v>
      </c>
      <c r="C135" s="4">
        <v>2300700.63</v>
      </c>
      <c r="D135" s="4">
        <v>75266.220000000016</v>
      </c>
      <c r="E135" s="4">
        <v>434125.33999999997</v>
      </c>
      <c r="F135" s="4">
        <v>54758.25</v>
      </c>
      <c r="G135" s="5">
        <v>2.7521392887752936E-2</v>
      </c>
      <c r="H135" s="5">
        <v>0.22140714587451563</v>
      </c>
    </row>
    <row r="136" spans="1:8">
      <c r="A136">
        <v>635</v>
      </c>
      <c r="B136" t="s">
        <v>186</v>
      </c>
      <c r="C136" s="4">
        <v>22812527.519999996</v>
      </c>
      <c r="D136" s="4">
        <v>287491.16000000003</v>
      </c>
      <c r="E136" s="4">
        <v>2822797.61</v>
      </c>
      <c r="F136" s="4">
        <v>1839948.51</v>
      </c>
      <c r="G136" s="5">
        <v>1.1214648479865022E-2</v>
      </c>
      <c r="H136" s="5">
        <v>0.13634126105812586</v>
      </c>
    </row>
    <row r="137" spans="1:8">
      <c r="A137">
        <v>646</v>
      </c>
      <c r="B137" t="s">
        <v>187</v>
      </c>
      <c r="C137" s="4">
        <v>35267424.750000007</v>
      </c>
      <c r="D137" s="4">
        <v>452157.34</v>
      </c>
      <c r="E137" s="4">
        <v>4749716.370000001</v>
      </c>
      <c r="F137" s="4">
        <v>1820835.28</v>
      </c>
      <c r="G137" s="5">
        <v>1.129909152290787E-2</v>
      </c>
      <c r="H137" s="5">
        <v>0.14749797431693676</v>
      </c>
    </row>
    <row r="138" spans="1:8">
      <c r="A138">
        <v>662</v>
      </c>
      <c r="B138" t="s">
        <v>188</v>
      </c>
      <c r="C138" s="4">
        <v>1774147.0999999996</v>
      </c>
      <c r="D138" s="4">
        <v>40548.980000000003</v>
      </c>
      <c r="E138" s="4">
        <v>287553.39</v>
      </c>
      <c r="F138" s="4">
        <v>59529.65</v>
      </c>
      <c r="G138" s="5">
        <v>1.9667735539995922E-2</v>
      </c>
      <c r="H138" s="5">
        <v>0.18493526833259771</v>
      </c>
    </row>
    <row r="139" spans="1:8">
      <c r="A139">
        <v>664</v>
      </c>
      <c r="B139" t="s">
        <v>189</v>
      </c>
      <c r="C139" s="4">
        <v>5711878.2699999996</v>
      </c>
      <c r="D139" s="4">
        <v>2271.4299999999998</v>
      </c>
      <c r="E139" s="4">
        <v>650357.43999999994</v>
      </c>
      <c r="F139" s="4">
        <v>343174.08</v>
      </c>
      <c r="G139" s="5">
        <v>3.5701758053852426E-4</v>
      </c>
      <c r="H139" s="5">
        <v>0.11425818953946301</v>
      </c>
    </row>
    <row r="140" spans="1:8">
      <c r="A140">
        <v>681</v>
      </c>
      <c r="B140" t="s">
        <v>190</v>
      </c>
      <c r="C140" s="4">
        <v>8219778.1900000004</v>
      </c>
      <c r="D140" s="4">
        <v>0</v>
      </c>
      <c r="E140" s="4">
        <v>902880.58999999985</v>
      </c>
      <c r="F140" s="4">
        <v>197775.2</v>
      </c>
      <c r="G140" s="5">
        <v>0</v>
      </c>
      <c r="H140" s="5">
        <v>0.10984245184358191</v>
      </c>
    </row>
    <row r="141" spans="1:8">
      <c r="A141">
        <v>685</v>
      </c>
      <c r="B141" t="s">
        <v>191</v>
      </c>
      <c r="C141" s="4">
        <v>3965362.29</v>
      </c>
      <c r="D141" s="4">
        <v>0</v>
      </c>
      <c r="E141" s="4">
        <v>640472.88</v>
      </c>
      <c r="F141" s="4">
        <v>151946.84999999998</v>
      </c>
      <c r="G141" s="5">
        <v>0</v>
      </c>
      <c r="H141" s="5">
        <v>0.16151686357011277</v>
      </c>
    </row>
    <row r="142" spans="1:8">
      <c r="A142">
        <v>696</v>
      </c>
      <c r="B142" t="s">
        <v>192</v>
      </c>
      <c r="C142" s="4">
        <v>9858279.3199999966</v>
      </c>
      <c r="D142" s="4">
        <v>614737.87999999989</v>
      </c>
      <c r="E142" s="4">
        <v>1236657.79</v>
      </c>
      <c r="F142" s="4">
        <v>1106020.74</v>
      </c>
      <c r="G142" s="5">
        <v>5.5407063050941452E-2</v>
      </c>
      <c r="H142" s="5">
        <v>0.18780109691596775</v>
      </c>
    </row>
    <row r="143" spans="1:8">
      <c r="A143">
        <v>703</v>
      </c>
      <c r="B143" t="s">
        <v>193</v>
      </c>
      <c r="C143" s="4">
        <v>10170234.32</v>
      </c>
      <c r="D143" s="4">
        <v>135443</v>
      </c>
      <c r="E143" s="4">
        <v>1863710.9600000002</v>
      </c>
      <c r="F143" s="4">
        <v>2216023.7599999998</v>
      </c>
      <c r="G143" s="5">
        <v>1.1255078600457121E-2</v>
      </c>
      <c r="H143" s="5">
        <v>0.19656911503686969</v>
      </c>
    </row>
    <row r="144" spans="1:8">
      <c r="A144">
        <v>707</v>
      </c>
      <c r="B144" t="s">
        <v>194</v>
      </c>
      <c r="C144" s="4">
        <v>12956475.409999998</v>
      </c>
      <c r="D144" s="4">
        <v>0</v>
      </c>
      <c r="E144" s="4">
        <v>1647069.02</v>
      </c>
      <c r="F144" s="4">
        <v>933085.30999999994</v>
      </c>
      <c r="G144" s="5">
        <v>0</v>
      </c>
      <c r="H144" s="5">
        <v>0.12712323127081057</v>
      </c>
    </row>
    <row r="145" spans="1:8">
      <c r="A145">
        <v>713</v>
      </c>
      <c r="B145" t="s">
        <v>195</v>
      </c>
      <c r="C145" s="4">
        <v>3427956.7500000005</v>
      </c>
      <c r="D145" s="4">
        <v>46384.32</v>
      </c>
      <c r="E145" s="4">
        <v>371657.24</v>
      </c>
      <c r="F145" s="4">
        <v>137903.34</v>
      </c>
      <c r="G145" s="5">
        <v>1.2207640071353668E-2</v>
      </c>
      <c r="H145" s="5">
        <v>0.12195065179862609</v>
      </c>
    </row>
    <row r="146" spans="1:8">
      <c r="A146">
        <v>718</v>
      </c>
      <c r="B146" t="s">
        <v>196</v>
      </c>
      <c r="C146" s="4">
        <v>5691851.3000000007</v>
      </c>
      <c r="D146" s="4">
        <v>104081.92</v>
      </c>
      <c r="E146" s="4">
        <v>790150.86</v>
      </c>
      <c r="F146" s="4">
        <v>170119.05</v>
      </c>
      <c r="G146" s="5">
        <v>1.6057063455221062E-2</v>
      </c>
      <c r="H146" s="5">
        <v>0.15710754425365961</v>
      </c>
    </row>
    <row r="147" spans="1:8">
      <c r="A147">
        <v>722</v>
      </c>
      <c r="B147" t="s">
        <v>197</v>
      </c>
      <c r="C147" s="4">
        <v>3423471.48</v>
      </c>
      <c r="D147" s="4">
        <v>0</v>
      </c>
      <c r="E147" s="4">
        <v>841029.66</v>
      </c>
      <c r="F147" s="4">
        <v>473428.99000000005</v>
      </c>
      <c r="G147" s="5">
        <v>0</v>
      </c>
      <c r="H147" s="5">
        <v>0.2456657416056523</v>
      </c>
    </row>
    <row r="148" spans="1:8">
      <c r="A148">
        <v>726</v>
      </c>
      <c r="B148" t="s">
        <v>198</v>
      </c>
      <c r="C148" s="4">
        <v>3114725.83</v>
      </c>
      <c r="D148" s="4">
        <v>0</v>
      </c>
      <c r="E148" s="4">
        <v>789099.37000000011</v>
      </c>
      <c r="F148" s="4">
        <v>199424.85</v>
      </c>
      <c r="G148" s="5">
        <v>0</v>
      </c>
      <c r="H148" s="5">
        <v>0.25334472857920853</v>
      </c>
    </row>
    <row r="149" spans="1:8">
      <c r="A149">
        <v>743</v>
      </c>
      <c r="B149" t="s">
        <v>199</v>
      </c>
      <c r="C149" s="4">
        <v>28102188.590000004</v>
      </c>
      <c r="D149" s="4">
        <v>327953.57999999996</v>
      </c>
      <c r="E149" s="4">
        <v>3479877.3600000003</v>
      </c>
      <c r="F149" s="4">
        <v>826970.76</v>
      </c>
      <c r="G149" s="5">
        <v>1.0384171210306777E-2</v>
      </c>
      <c r="H149" s="5">
        <v>0.13549944438686864</v>
      </c>
    </row>
    <row r="150" spans="1:8">
      <c r="A150">
        <v>753</v>
      </c>
      <c r="B150" t="s">
        <v>200</v>
      </c>
      <c r="C150" s="4">
        <v>7742679.3799999999</v>
      </c>
      <c r="D150" s="4">
        <v>138545.46</v>
      </c>
      <c r="E150" s="4">
        <v>1250129.47</v>
      </c>
      <c r="F150" s="4">
        <v>398330.94999999995</v>
      </c>
      <c r="G150" s="5">
        <v>1.5406249850401302E-2</v>
      </c>
      <c r="H150" s="5">
        <v>0.17935327834794057</v>
      </c>
    </row>
    <row r="151" spans="1:8">
      <c r="A151">
        <v>765</v>
      </c>
      <c r="B151" t="s">
        <v>201</v>
      </c>
      <c r="C151" s="4">
        <v>24218368.430000003</v>
      </c>
      <c r="D151" s="4">
        <v>303550.38</v>
      </c>
      <c r="E151" s="4">
        <v>2284836.11</v>
      </c>
      <c r="F151" s="4">
        <v>3038299.6900000004</v>
      </c>
      <c r="G151" s="5">
        <v>1.1453346312966272E-2</v>
      </c>
      <c r="H151" s="5">
        <v>0.10687699699843073</v>
      </c>
    </row>
    <row r="152" spans="1:8">
      <c r="A152">
        <v>774</v>
      </c>
      <c r="B152" t="s">
        <v>202</v>
      </c>
      <c r="C152" s="4">
        <v>7735729.3199999994</v>
      </c>
      <c r="D152" s="4">
        <v>104081.84</v>
      </c>
      <c r="E152" s="4">
        <v>2497923.5000000005</v>
      </c>
      <c r="F152" s="4">
        <v>67871.5</v>
      </c>
      <c r="G152" s="5">
        <v>1.0170546317204456E-2</v>
      </c>
      <c r="H152" s="5">
        <v>0.33636199411382722</v>
      </c>
    </row>
    <row r="153" spans="1:8">
      <c r="A153">
        <v>780</v>
      </c>
      <c r="B153" t="s">
        <v>203</v>
      </c>
      <c r="C153" s="4">
        <v>4195897.2699999996</v>
      </c>
      <c r="D153" s="4">
        <v>59711.31</v>
      </c>
      <c r="E153" s="4">
        <v>746774.85999999987</v>
      </c>
      <c r="F153" s="4">
        <v>136187.43</v>
      </c>
      <c r="G153" s="5">
        <v>1.2080775019968806E-2</v>
      </c>
      <c r="H153" s="5">
        <v>0.19220827348806852</v>
      </c>
    </row>
    <row r="154" spans="1:8">
      <c r="A154">
        <v>789</v>
      </c>
      <c r="B154" t="s">
        <v>204</v>
      </c>
      <c r="C154" s="4">
        <v>9861086.0300000012</v>
      </c>
      <c r="D154" s="4">
        <v>227565.66000000003</v>
      </c>
      <c r="E154" s="4">
        <v>1486259.83</v>
      </c>
      <c r="F154" s="4">
        <v>636389.24</v>
      </c>
      <c r="G154" s="5">
        <v>2.0054527535128819E-2</v>
      </c>
      <c r="H154" s="5">
        <v>0.17379682975953106</v>
      </c>
    </row>
    <row r="155" spans="1:8">
      <c r="A155">
        <v>795</v>
      </c>
      <c r="B155" t="s">
        <v>205</v>
      </c>
      <c r="C155" s="4">
        <v>3827534.19</v>
      </c>
      <c r="D155" s="4">
        <v>0</v>
      </c>
      <c r="E155" s="4">
        <v>743273.96</v>
      </c>
      <c r="F155" s="4">
        <v>155050.36000000002</v>
      </c>
      <c r="G155" s="5">
        <v>0</v>
      </c>
      <c r="H155" s="5">
        <v>0.19419133131244479</v>
      </c>
    </row>
    <row r="156" spans="1:8">
      <c r="A156">
        <v>798</v>
      </c>
      <c r="B156" t="s">
        <v>206</v>
      </c>
      <c r="C156" s="4">
        <v>11672149.269999998</v>
      </c>
      <c r="D156" s="4">
        <v>60778.17</v>
      </c>
      <c r="E156" s="4">
        <v>1383110.8499999999</v>
      </c>
      <c r="F156" s="4">
        <v>2687471.79</v>
      </c>
      <c r="G156" s="5">
        <v>4.6554545402654156E-3</v>
      </c>
      <c r="H156" s="5">
        <v>0.12370378296233013</v>
      </c>
    </row>
    <row r="157" spans="1:8">
      <c r="A157">
        <v>826</v>
      </c>
      <c r="B157" t="s">
        <v>207</v>
      </c>
      <c r="C157" s="4">
        <v>23539389.199999996</v>
      </c>
      <c r="D157" s="4">
        <v>423532.96000000008</v>
      </c>
      <c r="E157" s="4">
        <v>3871764.0999999996</v>
      </c>
      <c r="F157" s="4">
        <v>2615201.3100000005</v>
      </c>
      <c r="G157" s="5">
        <v>1.5451117848441645E-2</v>
      </c>
      <c r="H157" s="5">
        <v>0.18247274912298916</v>
      </c>
    </row>
    <row r="158" spans="1:8">
      <c r="A158">
        <v>839</v>
      </c>
      <c r="B158" t="s">
        <v>208</v>
      </c>
      <c r="C158" s="4">
        <v>28756821.619999994</v>
      </c>
      <c r="D158" s="4">
        <v>639801.71</v>
      </c>
      <c r="E158" s="4">
        <v>4218502.76</v>
      </c>
      <c r="F158" s="4">
        <v>3959137.21</v>
      </c>
      <c r="G158" s="5">
        <v>1.940243870316705E-2</v>
      </c>
      <c r="H158" s="5">
        <v>0.16894441723076631</v>
      </c>
    </row>
    <row r="159" spans="1:8">
      <c r="A159">
        <v>847</v>
      </c>
      <c r="B159" t="s">
        <v>209</v>
      </c>
      <c r="C159" s="4">
        <v>21940909.179999996</v>
      </c>
      <c r="D159" s="4">
        <v>251988.32</v>
      </c>
      <c r="E159" s="4">
        <v>2819073.48</v>
      </c>
      <c r="F159" s="4">
        <v>2118126</v>
      </c>
      <c r="G159" s="5">
        <v>1.0177241376145618E-2</v>
      </c>
      <c r="H159" s="5">
        <v>0.139969669205841</v>
      </c>
    </row>
    <row r="160" spans="1:8">
      <c r="A160">
        <v>854</v>
      </c>
      <c r="B160" t="s">
        <v>210</v>
      </c>
      <c r="C160" s="4">
        <v>12112365.470000001</v>
      </c>
      <c r="D160" s="4">
        <v>133703.5</v>
      </c>
      <c r="E160" s="4">
        <v>848158.77</v>
      </c>
      <c r="F160" s="4">
        <v>309683.51</v>
      </c>
      <c r="G160" s="5">
        <v>1.0316210789325294E-2</v>
      </c>
      <c r="H160" s="5">
        <v>8.1062800856850303E-2</v>
      </c>
    </row>
    <row r="161" spans="1:8">
      <c r="A161">
        <v>860</v>
      </c>
      <c r="B161" t="s">
        <v>211</v>
      </c>
      <c r="C161" s="4">
        <v>32527866.199999996</v>
      </c>
      <c r="D161" s="4">
        <v>338590.36</v>
      </c>
      <c r="E161" s="4">
        <v>3521897.28</v>
      </c>
      <c r="F161" s="4">
        <v>3321383.09</v>
      </c>
      <c r="G161" s="5">
        <v>9.3923046176945402E-3</v>
      </c>
      <c r="H161" s="5">
        <v>0.1186824741673341</v>
      </c>
    </row>
    <row r="162" spans="1:8">
      <c r="A162">
        <v>874</v>
      </c>
      <c r="B162" t="s">
        <v>212</v>
      </c>
      <c r="C162" s="4">
        <v>11035340.430000002</v>
      </c>
      <c r="D162" s="4">
        <v>39368.78</v>
      </c>
      <c r="E162" s="4">
        <v>2145685.44</v>
      </c>
      <c r="F162" s="4">
        <v>1408185.29</v>
      </c>
      <c r="G162" s="5">
        <v>2.9867766278801784E-3</v>
      </c>
      <c r="H162" s="5">
        <v>0.19800514844651687</v>
      </c>
    </row>
    <row r="163" spans="1:8">
      <c r="A163">
        <v>888</v>
      </c>
      <c r="B163" t="s">
        <v>213</v>
      </c>
      <c r="C163" s="4">
        <v>35807426.460000001</v>
      </c>
      <c r="D163" s="4">
        <v>295591.86999999994</v>
      </c>
      <c r="E163" s="4">
        <v>4352692.96</v>
      </c>
      <c r="F163" s="4">
        <v>5286307.38</v>
      </c>
      <c r="G163" s="5">
        <v>7.3603334419566806E-3</v>
      </c>
      <c r="H163" s="5">
        <v>0.12981342949045882</v>
      </c>
    </row>
    <row r="164" spans="1:8">
      <c r="A164">
        <v>898</v>
      </c>
      <c r="B164" t="s">
        <v>214</v>
      </c>
      <c r="C164" s="4">
        <v>7875582.1999999993</v>
      </c>
      <c r="D164" s="4">
        <v>247743.06</v>
      </c>
      <c r="E164" s="4">
        <v>1226539.68</v>
      </c>
      <c r="F164" s="4">
        <v>135470.46999999997</v>
      </c>
      <c r="G164" s="5">
        <v>2.7218165529552328E-2</v>
      </c>
      <c r="H164" s="5">
        <v>0.18719666718734776</v>
      </c>
    </row>
    <row r="165" spans="1:8">
      <c r="A165">
        <v>905</v>
      </c>
      <c r="B165" t="s">
        <v>215</v>
      </c>
      <c r="C165" s="4">
        <v>8504807.2800000012</v>
      </c>
      <c r="D165" s="4">
        <v>180312.38</v>
      </c>
      <c r="E165" s="4">
        <v>1408309.4600000002</v>
      </c>
      <c r="F165" s="4">
        <v>908374.76</v>
      </c>
      <c r="G165" s="5">
        <v>1.8189272327685708E-2</v>
      </c>
      <c r="H165" s="5">
        <v>0.18679104507586208</v>
      </c>
    </row>
    <row r="166" spans="1:8">
      <c r="A166">
        <v>913</v>
      </c>
      <c r="B166" t="s">
        <v>216</v>
      </c>
      <c r="C166" s="4">
        <v>35974332.309999995</v>
      </c>
      <c r="D166" s="4">
        <v>547712.9</v>
      </c>
      <c r="E166" s="4">
        <v>4875165.1999999993</v>
      </c>
      <c r="F166" s="4">
        <v>3488401.23</v>
      </c>
      <c r="G166" s="5">
        <v>1.3408069459506067E-2</v>
      </c>
      <c r="H166" s="5">
        <v>0.15074298122532689</v>
      </c>
    </row>
    <row r="167" spans="1:8">
      <c r="A167">
        <v>922</v>
      </c>
      <c r="B167" t="s">
        <v>217</v>
      </c>
      <c r="C167" s="4">
        <v>23295909.600000001</v>
      </c>
      <c r="D167" s="4">
        <v>378123.54</v>
      </c>
      <c r="E167" s="4">
        <v>3918945.3200000003</v>
      </c>
      <c r="F167" s="4">
        <v>2047122.8000000003</v>
      </c>
      <c r="G167" s="5">
        <v>1.389401270414709E-2</v>
      </c>
      <c r="H167" s="5">
        <v>0.18445593813602368</v>
      </c>
    </row>
    <row r="168" spans="1:8">
      <c r="A168">
        <v>932</v>
      </c>
      <c r="B168" t="s">
        <v>218</v>
      </c>
      <c r="C168" s="4">
        <v>8855160.2000000011</v>
      </c>
      <c r="D168" s="4">
        <v>139458.09</v>
      </c>
      <c r="E168" s="4">
        <v>931324.25</v>
      </c>
      <c r="F168" s="4">
        <v>72431.16</v>
      </c>
      <c r="G168" s="5">
        <v>1.4250070156704738E-2</v>
      </c>
      <c r="H168" s="5">
        <v>0.12092184848332839</v>
      </c>
    </row>
    <row r="169" spans="1:8">
      <c r="A169">
        <v>936</v>
      </c>
      <c r="B169" t="s">
        <v>219</v>
      </c>
      <c r="C169" s="4">
        <v>11236371.860000001</v>
      </c>
      <c r="D169" s="4">
        <v>39027.959999999992</v>
      </c>
      <c r="E169" s="4">
        <v>1514360.98</v>
      </c>
      <c r="F169" s="4">
        <v>2064512.16</v>
      </c>
      <c r="G169" s="5">
        <v>3.0608405406759341E-3</v>
      </c>
      <c r="H169" s="5">
        <v>0.13824648733189929</v>
      </c>
    </row>
    <row r="170" spans="1:8">
      <c r="A170">
        <v>951</v>
      </c>
      <c r="B170" t="s">
        <v>220</v>
      </c>
      <c r="C170" s="4">
        <v>10012555.159999998</v>
      </c>
      <c r="D170" s="4">
        <v>104943.94</v>
      </c>
      <c r="E170" s="4">
        <v>1129733.53</v>
      </c>
      <c r="F170" s="4">
        <v>776510.08</v>
      </c>
      <c r="G170" s="5">
        <v>9.4185263835593561E-3</v>
      </c>
      <c r="H170" s="5">
        <v>0.12331292564884108</v>
      </c>
    </row>
    <row r="171" spans="1:8">
      <c r="A171">
        <v>957</v>
      </c>
      <c r="B171" t="s">
        <v>221</v>
      </c>
      <c r="C171" s="4">
        <v>5532937.5700000012</v>
      </c>
      <c r="D171" s="4">
        <v>101479.20999999999</v>
      </c>
      <c r="E171" s="4">
        <v>941723.91999999993</v>
      </c>
      <c r="F171" s="4">
        <v>409731.81</v>
      </c>
      <c r="G171" s="5">
        <v>1.567328425690406E-2</v>
      </c>
      <c r="H171" s="5">
        <v>0.18854417148249147</v>
      </c>
    </row>
    <row r="172" spans="1:8">
      <c r="A172">
        <v>969</v>
      </c>
      <c r="B172" t="s">
        <v>222</v>
      </c>
      <c r="C172" s="4">
        <v>16710692.5</v>
      </c>
      <c r="D172" s="4">
        <v>340437.15</v>
      </c>
      <c r="E172" s="4">
        <v>1097241.8700000001</v>
      </c>
      <c r="F172" s="4">
        <v>1661255.41</v>
      </c>
      <c r="G172" s="5">
        <v>1.9117161088234625E-2</v>
      </c>
      <c r="H172" s="5">
        <v>8.6033479462326298E-2</v>
      </c>
    </row>
    <row r="173" spans="1:8">
      <c r="A173">
        <v>976</v>
      </c>
      <c r="B173" t="s">
        <v>223</v>
      </c>
      <c r="C173" s="4">
        <v>8711529.1500000004</v>
      </c>
      <c r="D173" s="4">
        <v>128002.22</v>
      </c>
      <c r="E173" s="4">
        <v>1281473.53</v>
      </c>
      <c r="F173" s="4">
        <v>932123.82000000007</v>
      </c>
      <c r="G173" s="5">
        <v>1.2809184996636067E-2</v>
      </c>
      <c r="H173" s="5">
        <v>0.16179429876556173</v>
      </c>
    </row>
    <row r="174" spans="1:8">
      <c r="A174">
        <v>984</v>
      </c>
      <c r="B174" t="s">
        <v>224</v>
      </c>
      <c r="C174" s="4">
        <v>24830812.360000003</v>
      </c>
      <c r="D174" s="4">
        <v>739780.83</v>
      </c>
      <c r="E174" s="4">
        <v>3858098.53</v>
      </c>
      <c r="F174" s="4">
        <v>2340238.9300000002</v>
      </c>
      <c r="G174" s="5">
        <v>2.5786298853814726E-2</v>
      </c>
      <c r="H174" s="5">
        <v>0.18516830192018732</v>
      </c>
    </row>
    <row r="175" spans="1:8">
      <c r="A175">
        <v>994</v>
      </c>
      <c r="B175" t="s">
        <v>225</v>
      </c>
      <c r="C175" s="4">
        <v>1156492.53</v>
      </c>
      <c r="D175" s="4">
        <v>0</v>
      </c>
      <c r="E175" s="4">
        <v>121475.27</v>
      </c>
      <c r="F175" s="4">
        <v>159583.15</v>
      </c>
      <c r="G175" s="5">
        <v>0</v>
      </c>
      <c r="H175" s="5">
        <v>0.1050376607274757</v>
      </c>
    </row>
    <row r="176" spans="1:8">
      <c r="A176">
        <v>1009</v>
      </c>
      <c r="B176" t="s">
        <v>226</v>
      </c>
      <c r="C176" s="4">
        <v>3821735.08</v>
      </c>
      <c r="D176" s="4">
        <v>0</v>
      </c>
      <c r="E176" s="4">
        <v>726536.3</v>
      </c>
      <c r="F176" s="4">
        <v>489450.02</v>
      </c>
      <c r="G176" s="5">
        <v>0</v>
      </c>
      <c r="H176" s="5">
        <v>0.19010640057238087</v>
      </c>
    </row>
    <row r="177" spans="1:8">
      <c r="A177">
        <v>1011</v>
      </c>
      <c r="B177" t="s">
        <v>227</v>
      </c>
      <c r="C177" s="4">
        <v>4852608.4899999993</v>
      </c>
      <c r="D177" s="4">
        <v>0</v>
      </c>
      <c r="E177" s="4">
        <v>818924.85000000009</v>
      </c>
      <c r="F177" s="4">
        <v>1149502.04</v>
      </c>
      <c r="G177" s="5">
        <v>0</v>
      </c>
      <c r="H177" s="5">
        <v>0.16875971999134021</v>
      </c>
    </row>
    <row r="178" spans="1:8">
      <c r="A178">
        <v>1013</v>
      </c>
      <c r="B178" t="s">
        <v>228</v>
      </c>
      <c r="C178" s="4">
        <v>4162077.0500000003</v>
      </c>
      <c r="D178" s="4">
        <v>0</v>
      </c>
      <c r="E178" s="4">
        <v>817171.3600000001</v>
      </c>
      <c r="F178" s="4">
        <v>1824438.8199999998</v>
      </c>
      <c r="G178" s="5">
        <v>0</v>
      </c>
      <c r="H178" s="5">
        <v>0.19633739360976032</v>
      </c>
    </row>
    <row r="179" spans="1:8">
      <c r="A179">
        <v>1015</v>
      </c>
      <c r="B179" t="s">
        <v>229</v>
      </c>
      <c r="C179" s="4">
        <v>1313138.33</v>
      </c>
      <c r="D179" s="4">
        <v>0</v>
      </c>
      <c r="E179" s="4">
        <v>423963.06000000006</v>
      </c>
      <c r="F179" s="4">
        <v>158654.93</v>
      </c>
      <c r="G179" s="5">
        <v>0</v>
      </c>
      <c r="H179" s="5">
        <v>0.3228624512087771</v>
      </c>
    </row>
    <row r="180" spans="1:8">
      <c r="A180">
        <v>1017</v>
      </c>
      <c r="B180" t="s">
        <v>230</v>
      </c>
      <c r="C180" s="4">
        <v>2338598.16</v>
      </c>
      <c r="D180" s="4">
        <v>76166.489999999991</v>
      </c>
      <c r="E180" s="4">
        <v>530889.41999999993</v>
      </c>
      <c r="F180" s="4">
        <v>271823.57</v>
      </c>
      <c r="G180" s="5">
        <v>2.6543585876053866E-2</v>
      </c>
      <c r="H180" s="5">
        <v>0.25958111161773934</v>
      </c>
    </row>
    <row r="181" spans="1:8">
      <c r="A181">
        <v>1019</v>
      </c>
      <c r="B181" t="s">
        <v>231</v>
      </c>
      <c r="C181" s="4">
        <v>1551874.1099999999</v>
      </c>
      <c r="D181" s="4">
        <v>0</v>
      </c>
      <c r="E181" s="4">
        <v>327745.81999999995</v>
      </c>
      <c r="F181" s="4">
        <v>80277.820000000007</v>
      </c>
      <c r="G181" s="5">
        <v>0</v>
      </c>
      <c r="H181" s="5">
        <v>0.21119356131277942</v>
      </c>
    </row>
    <row r="182" spans="1:8">
      <c r="A182">
        <v>1021</v>
      </c>
      <c r="B182" t="s">
        <v>232</v>
      </c>
      <c r="C182" s="4">
        <v>1576587.3699999999</v>
      </c>
      <c r="D182" s="4">
        <v>0</v>
      </c>
      <c r="E182" s="4">
        <v>515671.14999999997</v>
      </c>
      <c r="F182" s="4">
        <v>155057.49</v>
      </c>
      <c r="G182" s="5">
        <v>0</v>
      </c>
      <c r="H182" s="5">
        <v>0.32708060448308679</v>
      </c>
    </row>
    <row r="183" spans="1:8">
      <c r="A183">
        <v>1023</v>
      </c>
      <c r="B183" t="s">
        <v>233</v>
      </c>
      <c r="C183" s="4">
        <v>2685240.34</v>
      </c>
      <c r="D183" s="4">
        <v>4461.5200000000004</v>
      </c>
      <c r="E183" s="4">
        <v>305753.07</v>
      </c>
      <c r="F183" s="4">
        <v>2464693.5299999998</v>
      </c>
      <c r="G183" s="5">
        <v>1.49165156468867E-3</v>
      </c>
      <c r="H183" s="5">
        <v>0.11552581918980111</v>
      </c>
    </row>
    <row r="184" spans="1:8">
      <c r="A184">
        <v>1025</v>
      </c>
      <c r="B184" t="s">
        <v>234</v>
      </c>
      <c r="C184" s="4">
        <v>1771216.1800000002</v>
      </c>
      <c r="D184" s="4">
        <v>44166.66</v>
      </c>
      <c r="E184" s="4">
        <v>249507.61000000002</v>
      </c>
      <c r="F184" s="4">
        <v>365896.80000000005</v>
      </c>
      <c r="G184" s="5">
        <v>2.1856851598703649E-2</v>
      </c>
      <c r="H184" s="5">
        <v>0.16580374169797837</v>
      </c>
    </row>
    <row r="185" spans="1:8">
      <c r="A185">
        <v>1027</v>
      </c>
      <c r="B185" t="s">
        <v>235</v>
      </c>
      <c r="C185" s="4">
        <v>1792324.3999999997</v>
      </c>
      <c r="D185" s="4">
        <v>40135.21</v>
      </c>
      <c r="E185" s="4">
        <v>436577.82</v>
      </c>
      <c r="F185" s="4">
        <v>413416.30000000005</v>
      </c>
      <c r="G185" s="5">
        <v>1.8006716328722579E-2</v>
      </c>
      <c r="H185" s="5">
        <v>0.26597474765170864</v>
      </c>
    </row>
    <row r="186" spans="1:8">
      <c r="A186">
        <v>1029</v>
      </c>
      <c r="B186" t="s">
        <v>236</v>
      </c>
      <c r="C186" s="4">
        <v>2410013.33</v>
      </c>
      <c r="D186" s="4">
        <v>4685.21</v>
      </c>
      <c r="E186" s="4">
        <v>957203.89000000013</v>
      </c>
      <c r="F186" s="4">
        <v>166514.56</v>
      </c>
      <c r="G186" s="5">
        <v>1.3914189949408727E-3</v>
      </c>
      <c r="H186" s="5">
        <v>0.39912190029255984</v>
      </c>
    </row>
    <row r="187" spans="1:8">
      <c r="A187">
        <v>1031</v>
      </c>
      <c r="B187" t="s">
        <v>237</v>
      </c>
      <c r="C187" s="4">
        <v>8328726.620000001</v>
      </c>
      <c r="D187" s="4">
        <v>0</v>
      </c>
      <c r="E187" s="4">
        <v>1497459.45</v>
      </c>
      <c r="F187" s="4">
        <v>606451.17000000016</v>
      </c>
      <c r="G187" s="5">
        <v>0</v>
      </c>
      <c r="H187" s="5">
        <v>0.17979452542050176</v>
      </c>
    </row>
    <row r="188" spans="1:8">
      <c r="A188">
        <v>1036</v>
      </c>
      <c r="B188" t="s">
        <v>238</v>
      </c>
      <c r="C188" s="4">
        <v>8283999.4100000001</v>
      </c>
      <c r="D188" s="4">
        <v>0</v>
      </c>
      <c r="E188" s="4">
        <v>1218554.5099999998</v>
      </c>
      <c r="F188" s="4">
        <v>1720199.92</v>
      </c>
      <c r="G188" s="5">
        <v>0</v>
      </c>
      <c r="H188" s="5">
        <v>0.14709736803325046</v>
      </c>
    </row>
    <row r="189" spans="1:8">
      <c r="A189">
        <v>1038</v>
      </c>
      <c r="B189" t="s">
        <v>239</v>
      </c>
      <c r="C189" s="4">
        <v>691857.67999999993</v>
      </c>
      <c r="D189" s="4">
        <v>0</v>
      </c>
      <c r="E189" s="4">
        <v>101564.2</v>
      </c>
      <c r="F189" s="4">
        <v>47610.5</v>
      </c>
      <c r="G189" s="5">
        <v>0</v>
      </c>
      <c r="H189" s="5">
        <v>0.14679926657748457</v>
      </c>
    </row>
    <row r="190" spans="1:8">
      <c r="A190">
        <v>1047</v>
      </c>
      <c r="B190" t="s">
        <v>240</v>
      </c>
      <c r="C190" s="4">
        <v>547789.85</v>
      </c>
      <c r="D190" s="4">
        <v>3309.07</v>
      </c>
      <c r="E190" s="4">
        <v>61548.53</v>
      </c>
      <c r="F190" s="4">
        <v>12087.76</v>
      </c>
      <c r="G190" s="5">
        <v>5.430595066078063E-3</v>
      </c>
      <c r="H190" s="5">
        <v>0.11839868884025508</v>
      </c>
    </row>
    <row r="191" spans="1:8">
      <c r="A191">
        <v>1049</v>
      </c>
      <c r="B191" t="s">
        <v>241</v>
      </c>
      <c r="C191" s="4">
        <v>5607093.4099999992</v>
      </c>
      <c r="D191" s="4">
        <v>61277.1</v>
      </c>
      <c r="E191" s="4">
        <v>878776.34</v>
      </c>
      <c r="F191" s="4">
        <v>524840.77</v>
      </c>
      <c r="G191" s="5">
        <v>9.4477845473230487E-3</v>
      </c>
      <c r="H191" s="5">
        <v>0.16765432127873184</v>
      </c>
    </row>
    <row r="192" spans="1:8">
      <c r="A192">
        <v>1054</v>
      </c>
      <c r="B192" t="s">
        <v>242</v>
      </c>
      <c r="C192" s="4">
        <v>4784613.54</v>
      </c>
      <c r="D192" s="4">
        <v>65972.14</v>
      </c>
      <c r="E192" s="4">
        <v>470547.63</v>
      </c>
      <c r="F192" s="4">
        <v>279467.09999999998</v>
      </c>
      <c r="G192" s="5">
        <v>1.2553780534194349E-2</v>
      </c>
      <c r="H192" s="5">
        <v>0.11213440030519163</v>
      </c>
    </row>
    <row r="193" spans="1:8">
      <c r="A193">
        <v>1058</v>
      </c>
      <c r="B193" t="s">
        <v>243</v>
      </c>
      <c r="C193" s="4">
        <v>1101272.43</v>
      </c>
      <c r="D193" s="4">
        <v>97669.53</v>
      </c>
      <c r="E193" s="4">
        <v>213945.87</v>
      </c>
      <c r="F193" s="4">
        <v>103090.89</v>
      </c>
      <c r="G193" s="5">
        <v>7.4261078940279349E-2</v>
      </c>
      <c r="H193" s="5">
        <v>0.28295941268592373</v>
      </c>
    </row>
    <row r="194" spans="1:8">
      <c r="A194">
        <v>1060</v>
      </c>
      <c r="B194" t="s">
        <v>244</v>
      </c>
      <c r="C194" s="4">
        <v>19813943.690000001</v>
      </c>
      <c r="D194" s="4">
        <v>362407.39</v>
      </c>
      <c r="E194" s="4">
        <v>2958056.9699999993</v>
      </c>
      <c r="F194" s="4">
        <v>3111753.59</v>
      </c>
      <c r="G194" s="5">
        <v>1.5914604755680697E-2</v>
      </c>
      <c r="H194" s="5">
        <v>0.16758220432794615</v>
      </c>
    </row>
    <row r="195" spans="1:8">
      <c r="A195">
        <v>1065</v>
      </c>
      <c r="B195" t="s">
        <v>245</v>
      </c>
      <c r="C195" s="4">
        <v>9056230.1699999999</v>
      </c>
      <c r="D195" s="4">
        <v>163500.98000000001</v>
      </c>
      <c r="E195" s="4">
        <v>1521583.4699999997</v>
      </c>
      <c r="F195" s="4">
        <v>1967050.71</v>
      </c>
      <c r="G195" s="5">
        <v>1.5456973015833923E-2</v>
      </c>
      <c r="H195" s="5">
        <v>0.18606908375430564</v>
      </c>
    </row>
    <row r="196" spans="1:8">
      <c r="A196">
        <v>1071</v>
      </c>
      <c r="B196" t="s">
        <v>246</v>
      </c>
      <c r="C196" s="4">
        <v>4170628.0300000003</v>
      </c>
      <c r="D196" s="4">
        <v>568696.52</v>
      </c>
      <c r="E196" s="4">
        <v>1293421.74</v>
      </c>
      <c r="F196" s="4">
        <v>54976.83</v>
      </c>
      <c r="G196" s="5">
        <v>0.10407967422302597</v>
      </c>
      <c r="H196" s="5">
        <v>0.44648389801379623</v>
      </c>
    </row>
    <row r="197" spans="1:8">
      <c r="A197">
        <v>1351</v>
      </c>
      <c r="B197" t="s">
        <v>247</v>
      </c>
      <c r="C197" s="4">
        <v>0</v>
      </c>
      <c r="D197" s="4">
        <v>0</v>
      </c>
      <c r="E197" s="4">
        <v>0</v>
      </c>
      <c r="F197" s="4">
        <v>0</v>
      </c>
      <c r="G197" s="5">
        <v>0</v>
      </c>
      <c r="H197" s="5">
        <v>0</v>
      </c>
    </row>
    <row r="198" spans="1:8">
      <c r="A198">
        <v>1354</v>
      </c>
      <c r="B198" t="s">
        <v>248</v>
      </c>
      <c r="C198" s="4">
        <v>24666.080000000002</v>
      </c>
      <c r="D198" s="4">
        <v>0</v>
      </c>
      <c r="E198" s="4">
        <v>1000</v>
      </c>
      <c r="F198" s="4">
        <v>0</v>
      </c>
      <c r="G198" s="5">
        <v>0</v>
      </c>
      <c r="H198" s="5">
        <v>4.0541504770924282E-2</v>
      </c>
    </row>
    <row r="199" spans="1:8">
      <c r="A199">
        <v>1400</v>
      </c>
      <c r="B199" t="s">
        <v>249</v>
      </c>
      <c r="C199" s="4">
        <v>2623405.9899999993</v>
      </c>
      <c r="D199" s="4">
        <v>0</v>
      </c>
      <c r="E199" s="4">
        <v>322026.20999999996</v>
      </c>
      <c r="F199" s="4">
        <v>126584.11</v>
      </c>
      <c r="G199" s="5">
        <v>0</v>
      </c>
      <c r="H199" s="5">
        <v>0.12275119109566417</v>
      </c>
    </row>
    <row r="200" spans="1:8">
      <c r="A200">
        <v>1401</v>
      </c>
      <c r="B200" t="s">
        <v>250</v>
      </c>
      <c r="C200" s="4">
        <v>412044.64999999997</v>
      </c>
      <c r="D200" s="4">
        <v>0</v>
      </c>
      <c r="E200" s="4">
        <v>10668.72</v>
      </c>
      <c r="F200" s="4">
        <v>125</v>
      </c>
      <c r="G200" s="5">
        <v>0</v>
      </c>
      <c r="H200" s="5">
        <v>2.5892145426472592E-2</v>
      </c>
    </row>
    <row r="201" spans="1:8">
      <c r="A201">
        <v>1402</v>
      </c>
      <c r="B201" t="s">
        <v>251</v>
      </c>
      <c r="C201" s="4">
        <v>87323.89</v>
      </c>
      <c r="D201" s="4">
        <v>0</v>
      </c>
      <c r="E201" s="4">
        <v>7500</v>
      </c>
      <c r="F201" s="4">
        <v>0</v>
      </c>
      <c r="G201" s="5">
        <v>0</v>
      </c>
      <c r="H201" s="5">
        <v>8.588714955323222E-2</v>
      </c>
    </row>
    <row r="202" spans="1:8">
      <c r="A202">
        <v>1411</v>
      </c>
      <c r="B202" t="s">
        <v>252</v>
      </c>
      <c r="C202" s="4">
        <v>904645.58</v>
      </c>
      <c r="D202" s="4">
        <v>0</v>
      </c>
      <c r="E202" s="4">
        <v>115579.04</v>
      </c>
      <c r="F202" s="4">
        <v>72998.959999999992</v>
      </c>
      <c r="G202" s="5">
        <v>0</v>
      </c>
      <c r="H202" s="5">
        <v>0.12776168098892385</v>
      </c>
    </row>
    <row r="203" spans="1:8">
      <c r="A203">
        <v>1412</v>
      </c>
      <c r="B203" t="s">
        <v>253</v>
      </c>
      <c r="C203" s="4">
        <v>1133966.58</v>
      </c>
      <c r="D203" s="4">
        <v>0</v>
      </c>
      <c r="E203" s="4">
        <v>149853.1</v>
      </c>
      <c r="F203" s="4">
        <v>44582.559999999998</v>
      </c>
      <c r="G203" s="5">
        <v>0</v>
      </c>
      <c r="H203" s="5">
        <v>0.13214948539312332</v>
      </c>
    </row>
    <row r="204" spans="1:8">
      <c r="A204">
        <v>1413</v>
      </c>
      <c r="B204" t="s">
        <v>254</v>
      </c>
      <c r="C204" s="4">
        <v>667603.93999999994</v>
      </c>
      <c r="D204" s="4">
        <v>0</v>
      </c>
      <c r="E204" s="4">
        <v>54655.08</v>
      </c>
      <c r="F204" s="4">
        <v>13262.65</v>
      </c>
      <c r="G204" s="5">
        <v>0</v>
      </c>
      <c r="H204" s="5">
        <v>8.1867521632661436E-2</v>
      </c>
    </row>
    <row r="205" spans="1:8">
      <c r="A205">
        <v>1433</v>
      </c>
      <c r="B205" t="s">
        <v>255</v>
      </c>
      <c r="C205" s="4">
        <v>868381.61999999988</v>
      </c>
      <c r="D205" s="4">
        <v>0</v>
      </c>
      <c r="E205" s="4">
        <v>120766.98000000001</v>
      </c>
      <c r="F205" s="4">
        <v>141799.21</v>
      </c>
      <c r="G205" s="5">
        <v>0</v>
      </c>
      <c r="H205" s="5">
        <v>0.13907132212217946</v>
      </c>
    </row>
    <row r="206" spans="1:8">
      <c r="A206">
        <v>1438</v>
      </c>
      <c r="B206" t="s">
        <v>256</v>
      </c>
      <c r="C206" s="4">
        <v>25874850.530000001</v>
      </c>
      <c r="D206" s="4">
        <v>171936.94999999998</v>
      </c>
      <c r="E206" s="4">
        <v>2860077.7499999995</v>
      </c>
      <c r="F206" s="4">
        <v>2328277.0299999998</v>
      </c>
      <c r="G206" s="5">
        <v>5.9835524322387479E-3</v>
      </c>
      <c r="H206" s="5">
        <v>0.11717998898137015</v>
      </c>
    </row>
    <row r="207" spans="1:8">
      <c r="A207">
        <v>1445</v>
      </c>
      <c r="B207" t="s">
        <v>257</v>
      </c>
      <c r="C207" s="4">
        <v>22616869.709999993</v>
      </c>
      <c r="D207" s="4">
        <v>312321.12</v>
      </c>
      <c r="E207" s="4">
        <v>3302085.2199999997</v>
      </c>
      <c r="F207" s="4">
        <v>1891714.35</v>
      </c>
      <c r="G207" s="5">
        <v>1.2049911767025094E-2</v>
      </c>
      <c r="H207" s="5">
        <v>0.15981019417562894</v>
      </c>
    </row>
    <row r="208" spans="1:8">
      <c r="A208">
        <v>1446</v>
      </c>
      <c r="B208" t="s">
        <v>258</v>
      </c>
      <c r="C208" s="4">
        <v>16931283.819999997</v>
      </c>
      <c r="D208" s="4">
        <v>288909.13999999996</v>
      </c>
      <c r="E208" s="4">
        <v>2661038.3900000006</v>
      </c>
      <c r="F208" s="4">
        <v>1109670.23</v>
      </c>
      <c r="G208" s="5">
        <v>1.4746038621830116E-2</v>
      </c>
      <c r="H208" s="5">
        <v>0.17423058767199859</v>
      </c>
    </row>
    <row r="209" spans="1:8">
      <c r="A209">
        <v>1449</v>
      </c>
      <c r="B209" t="s">
        <v>259</v>
      </c>
      <c r="C209" s="4">
        <v>25168134.66</v>
      </c>
      <c r="D209" s="4">
        <v>313507.89999999997</v>
      </c>
      <c r="E209" s="4">
        <v>3591036.39</v>
      </c>
      <c r="F209" s="4">
        <v>4637385.79</v>
      </c>
      <c r="G209" s="5">
        <v>1.0901145219204779E-2</v>
      </c>
      <c r="H209" s="5">
        <v>0.15513840587501052</v>
      </c>
    </row>
    <row r="210" spans="1:8">
      <c r="A210">
        <v>1450</v>
      </c>
      <c r="B210" t="s">
        <v>260</v>
      </c>
      <c r="C210" s="4">
        <v>25356497.32</v>
      </c>
      <c r="D210" s="4">
        <v>234374.66999999998</v>
      </c>
      <c r="E210" s="4">
        <v>2960883.2299999995</v>
      </c>
      <c r="F210" s="4">
        <v>2193157.1</v>
      </c>
      <c r="G210" s="5">
        <v>8.2767072888738635E-3</v>
      </c>
      <c r="H210" s="5">
        <v>0.12601337872797327</v>
      </c>
    </row>
    <row r="211" spans="1:8">
      <c r="A211">
        <v>1451</v>
      </c>
      <c r="B211" t="s">
        <v>261</v>
      </c>
      <c r="C211" s="4">
        <v>19632799.349999998</v>
      </c>
      <c r="D211" s="4">
        <v>231984.83000000002</v>
      </c>
      <c r="E211" s="4">
        <v>1744007.9000000001</v>
      </c>
      <c r="F211" s="4">
        <v>1942158.55</v>
      </c>
      <c r="G211" s="5">
        <v>1.085217391385704E-2</v>
      </c>
      <c r="H211" s="5">
        <v>0.10064752839232784</v>
      </c>
    </row>
    <row r="212" spans="1:8">
      <c r="A212">
        <v>1452</v>
      </c>
      <c r="B212" t="s">
        <v>262</v>
      </c>
      <c r="C212" s="4">
        <v>26828861.029999997</v>
      </c>
      <c r="D212" s="4">
        <v>350879.79000000004</v>
      </c>
      <c r="E212" s="4">
        <v>2694873.83</v>
      </c>
      <c r="F212" s="4">
        <v>3657105.73</v>
      </c>
      <c r="G212" s="5">
        <v>1.188466810394598E-2</v>
      </c>
      <c r="H212" s="5">
        <v>0.11352526730800247</v>
      </c>
    </row>
    <row r="213" spans="1:8">
      <c r="A213">
        <v>1455</v>
      </c>
      <c r="B213" t="s">
        <v>263</v>
      </c>
      <c r="C213" s="4">
        <v>37672482.759999998</v>
      </c>
      <c r="D213" s="4">
        <v>832476.28</v>
      </c>
      <c r="E213" s="4">
        <v>6113748.0600000015</v>
      </c>
      <c r="F213" s="4">
        <v>4017075.5700000003</v>
      </c>
      <c r="G213" s="5">
        <v>1.9012284556353141E-2</v>
      </c>
      <c r="H213" s="5">
        <v>0.18438456483615104</v>
      </c>
    </row>
    <row r="214" spans="1:8">
      <c r="A214">
        <v>1456</v>
      </c>
      <c r="B214" t="s">
        <v>264</v>
      </c>
      <c r="C214" s="4">
        <v>19894842.170000002</v>
      </c>
      <c r="D214" s="4">
        <v>215415.14</v>
      </c>
      <c r="E214" s="4">
        <v>2409229.59</v>
      </c>
      <c r="F214" s="4">
        <v>1547492.54</v>
      </c>
      <c r="G214" s="5">
        <v>9.6581082735899514E-3</v>
      </c>
      <c r="H214" s="5">
        <v>0.13192588850781517</v>
      </c>
    </row>
    <row r="215" spans="1:8">
      <c r="A215">
        <v>1457</v>
      </c>
      <c r="B215" t="s">
        <v>265</v>
      </c>
      <c r="C215" s="4">
        <v>31935411.280000001</v>
      </c>
      <c r="D215" s="4">
        <v>435334.85000000003</v>
      </c>
      <c r="E215" s="4">
        <v>3900246.9799999995</v>
      </c>
      <c r="F215" s="4">
        <v>2774033.87</v>
      </c>
      <c r="G215" s="5">
        <v>1.2148091346376179E-2</v>
      </c>
      <c r="H215" s="5">
        <v>0.13576095175311609</v>
      </c>
    </row>
    <row r="216" spans="1:8">
      <c r="A216">
        <v>1458</v>
      </c>
      <c r="B216" t="s">
        <v>266</v>
      </c>
      <c r="C216" s="4">
        <v>22397614.330000002</v>
      </c>
      <c r="D216" s="4">
        <v>584710.83000000007</v>
      </c>
      <c r="E216" s="4">
        <v>2643562.5599999996</v>
      </c>
      <c r="F216" s="4">
        <v>5705429.7800000003</v>
      </c>
      <c r="G216" s="5">
        <v>2.3349974027518643E-2</v>
      </c>
      <c r="H216" s="5">
        <v>0.14413469856367508</v>
      </c>
    </row>
    <row r="217" spans="1:8">
      <c r="A217">
        <v>1459</v>
      </c>
      <c r="B217" t="s">
        <v>267</v>
      </c>
      <c r="C217" s="4">
        <v>7741619.04</v>
      </c>
      <c r="D217" s="4">
        <v>189028.81000000003</v>
      </c>
      <c r="E217" s="4">
        <v>1297251.54</v>
      </c>
      <c r="F217" s="4">
        <v>444506.15</v>
      </c>
      <c r="G217" s="5">
        <v>2.0912879361084959E-2</v>
      </c>
      <c r="H217" s="5">
        <v>0.19198572576622164</v>
      </c>
    </row>
    <row r="218" spans="1:8">
      <c r="A218">
        <v>1460</v>
      </c>
      <c r="B218" t="s">
        <v>268</v>
      </c>
      <c r="C218" s="4">
        <v>35687884.299999997</v>
      </c>
      <c r="D218" s="4">
        <v>402083.51</v>
      </c>
      <c r="E218" s="4">
        <v>4885272.9000000004</v>
      </c>
      <c r="F218" s="4">
        <v>7240557.6100000013</v>
      </c>
      <c r="G218" s="5">
        <v>9.9100868098083352E-3</v>
      </c>
      <c r="H218" s="5">
        <v>0.1481555018939579</v>
      </c>
    </row>
    <row r="219" spans="1:8">
      <c r="A219">
        <v>1461</v>
      </c>
      <c r="B219" t="s">
        <v>269</v>
      </c>
      <c r="C219" s="4">
        <v>13200018.74</v>
      </c>
      <c r="D219" s="4">
        <v>215073.69</v>
      </c>
      <c r="E219" s="4">
        <v>1656936.44</v>
      </c>
      <c r="F219" s="4">
        <v>631393.06999999995</v>
      </c>
      <c r="G219" s="5">
        <v>1.4476296616249199E-2</v>
      </c>
      <c r="H219" s="5">
        <v>0.1418187479027776</v>
      </c>
    </row>
    <row r="220" spans="1:8">
      <c r="A220">
        <v>1462</v>
      </c>
      <c r="B220" t="s">
        <v>270</v>
      </c>
      <c r="C220" s="4">
        <v>14282803.67</v>
      </c>
      <c r="D220" s="4">
        <v>300296.89999999997</v>
      </c>
      <c r="E220" s="4">
        <v>1681849.62</v>
      </c>
      <c r="F220" s="4">
        <v>1766897.9300000002</v>
      </c>
      <c r="G220" s="5">
        <v>1.88101109710977E-2</v>
      </c>
      <c r="H220" s="5">
        <v>0.13877853156823516</v>
      </c>
    </row>
    <row r="221" spans="1:8">
      <c r="A221">
        <v>1464</v>
      </c>
      <c r="B221" t="s">
        <v>271</v>
      </c>
      <c r="C221" s="4">
        <v>12678036.790000001</v>
      </c>
      <c r="D221" s="4">
        <v>69573.83</v>
      </c>
      <c r="E221" s="4">
        <v>1750842.6099999999</v>
      </c>
      <c r="F221" s="4">
        <v>962396.12999999989</v>
      </c>
      <c r="G221" s="5">
        <v>4.8218456937134009E-3</v>
      </c>
      <c r="H221" s="5">
        <v>0.14358819667062978</v>
      </c>
    </row>
    <row r="222" spans="1:8">
      <c r="A222">
        <v>1465</v>
      </c>
      <c r="B222" t="s">
        <v>272</v>
      </c>
      <c r="C222" s="4">
        <v>11339750.509999998</v>
      </c>
      <c r="D222" s="4">
        <v>14772.15</v>
      </c>
      <c r="E222" s="4">
        <v>1489852.3200000003</v>
      </c>
      <c r="F222" s="4">
        <v>1002279.91</v>
      </c>
      <c r="G222" s="5">
        <v>1.1514113254899568E-3</v>
      </c>
      <c r="H222" s="5">
        <v>0.13268585306820832</v>
      </c>
    </row>
    <row r="223" spans="1:8">
      <c r="A223">
        <v>1466</v>
      </c>
      <c r="B223" t="s">
        <v>273</v>
      </c>
      <c r="C223" s="4">
        <v>17418811.249999993</v>
      </c>
      <c r="D223" s="4">
        <v>208652.05</v>
      </c>
      <c r="E223" s="4">
        <v>1990590.1300000001</v>
      </c>
      <c r="F223" s="4">
        <v>1453306</v>
      </c>
      <c r="G223" s="5">
        <v>1.0750050757103776E-2</v>
      </c>
      <c r="H223" s="5">
        <v>0.12625673178472505</v>
      </c>
    </row>
    <row r="224" spans="1:8">
      <c r="A224">
        <v>1467</v>
      </c>
      <c r="B224" t="s">
        <v>274</v>
      </c>
      <c r="C224" s="4">
        <v>14512364.749999998</v>
      </c>
      <c r="D224" s="4">
        <v>297072.36</v>
      </c>
      <c r="E224" s="4">
        <v>2104410.87</v>
      </c>
      <c r="F224" s="4">
        <v>1046031.86</v>
      </c>
      <c r="G224" s="5">
        <v>1.7877858303776025E-2</v>
      </c>
      <c r="H224" s="5">
        <v>0.16547842280493952</v>
      </c>
    </row>
    <row r="225" spans="1:8">
      <c r="A225">
        <v>1468</v>
      </c>
      <c r="B225" t="s">
        <v>275</v>
      </c>
      <c r="C225" s="4">
        <v>15033737.629999995</v>
      </c>
      <c r="D225" s="4">
        <v>294183.48</v>
      </c>
      <c r="E225" s="4">
        <v>3067235.7399999998</v>
      </c>
      <c r="F225" s="4">
        <v>1458442.62</v>
      </c>
      <c r="G225" s="5">
        <v>1.625235693057097E-2</v>
      </c>
      <c r="H225" s="5">
        <v>0.22359171769049963</v>
      </c>
    </row>
    <row r="226" spans="1:8">
      <c r="A226">
        <v>1469</v>
      </c>
      <c r="B226" t="s">
        <v>276</v>
      </c>
      <c r="C226" s="4">
        <v>10262801.6</v>
      </c>
      <c r="D226" s="4">
        <v>125008.98000000001</v>
      </c>
      <c r="E226" s="4">
        <v>1639295.4900000002</v>
      </c>
      <c r="F226" s="4">
        <v>891943.57</v>
      </c>
      <c r="G226" s="5">
        <v>1.0503105381742438E-2</v>
      </c>
      <c r="H226" s="5">
        <v>0.17191255748332895</v>
      </c>
    </row>
    <row r="227" spans="1:8">
      <c r="A227">
        <v>1480</v>
      </c>
      <c r="B227" t="s">
        <v>277</v>
      </c>
      <c r="C227" s="4">
        <v>3212800.24</v>
      </c>
      <c r="D227" s="4">
        <v>0</v>
      </c>
      <c r="E227" s="4">
        <v>599462</v>
      </c>
      <c r="F227" s="4">
        <v>641618.41999999993</v>
      </c>
      <c r="G227" s="5">
        <v>0</v>
      </c>
      <c r="H227" s="5">
        <v>0.1865855189303646</v>
      </c>
    </row>
    <row r="228" spans="1:8">
      <c r="A228">
        <v>1498</v>
      </c>
      <c r="B228" t="s">
        <v>278</v>
      </c>
      <c r="C228" s="4">
        <v>17022951.77</v>
      </c>
      <c r="D228" s="4">
        <v>272914.84000000003</v>
      </c>
      <c r="E228" s="4">
        <v>2659456.3299999996</v>
      </c>
      <c r="F228" s="4">
        <v>1008553.96</v>
      </c>
      <c r="G228" s="5">
        <v>1.3865927309981955E-2</v>
      </c>
      <c r="H228" s="5">
        <v>0.1722598530278277</v>
      </c>
    </row>
    <row r="229" spans="1:8">
      <c r="A229">
        <v>1500</v>
      </c>
      <c r="B229" t="s">
        <v>279</v>
      </c>
      <c r="C229" s="4">
        <v>4301355.4600000009</v>
      </c>
      <c r="D229" s="4">
        <v>104482.51000000001</v>
      </c>
      <c r="E229" s="4">
        <v>713594.5</v>
      </c>
      <c r="F229" s="4">
        <v>650205.64</v>
      </c>
      <c r="G229" s="5">
        <v>2.0834207885097222E-2</v>
      </c>
      <c r="H229" s="5">
        <v>0.19019051496850711</v>
      </c>
    </row>
    <row r="230" spans="1:8">
      <c r="A230">
        <v>1501</v>
      </c>
      <c r="B230" t="s">
        <v>280</v>
      </c>
      <c r="C230" s="4">
        <v>2131851.35</v>
      </c>
      <c r="D230" s="4">
        <v>346804.25</v>
      </c>
      <c r="E230" s="4">
        <v>280534.46999999997</v>
      </c>
      <c r="F230" s="4">
        <v>105559.67999999999</v>
      </c>
      <c r="G230" s="5">
        <v>0.14375986093302437</v>
      </c>
      <c r="H230" s="5">
        <v>0.29426944800818311</v>
      </c>
    </row>
    <row r="231" spans="1:8">
      <c r="A231">
        <v>1508</v>
      </c>
      <c r="B231" t="s">
        <v>281</v>
      </c>
      <c r="C231" s="4">
        <v>25857882.029999997</v>
      </c>
      <c r="D231" s="4">
        <v>605185.63000000012</v>
      </c>
      <c r="E231" s="4">
        <v>4082647.6300000004</v>
      </c>
      <c r="F231" s="4">
        <v>6117584.2299999995</v>
      </c>
      <c r="G231" s="5">
        <v>2.0212923314062714E-2</v>
      </c>
      <c r="H231" s="5">
        <v>0.18129223633092742</v>
      </c>
    </row>
    <row r="232" spans="1:8">
      <c r="A232">
        <v>1509</v>
      </c>
      <c r="B232" t="s">
        <v>282</v>
      </c>
      <c r="C232" s="4">
        <v>505398.72</v>
      </c>
      <c r="D232" s="4">
        <v>0</v>
      </c>
      <c r="E232" s="4">
        <v>14005.1</v>
      </c>
      <c r="F232" s="4">
        <v>247736.95</v>
      </c>
      <c r="G232" s="5">
        <v>0</v>
      </c>
      <c r="H232" s="5">
        <v>2.7710992224119605E-2</v>
      </c>
    </row>
    <row r="233" spans="1:8">
      <c r="A233">
        <v>1510</v>
      </c>
      <c r="B233" t="s">
        <v>283</v>
      </c>
      <c r="C233" s="4">
        <v>2256994.2400000002</v>
      </c>
      <c r="D233" s="4">
        <v>429517.4</v>
      </c>
      <c r="E233" s="4">
        <v>300065.68</v>
      </c>
      <c r="F233" s="4">
        <v>510733.96000000008</v>
      </c>
      <c r="G233" s="5">
        <v>0.16797314628434673</v>
      </c>
      <c r="H233" s="5">
        <v>0.32325429417134888</v>
      </c>
    </row>
    <row r="234" spans="1:8">
      <c r="A234">
        <v>1615</v>
      </c>
      <c r="B234" t="s">
        <v>284</v>
      </c>
      <c r="C234" s="4">
        <v>24462830.859999999</v>
      </c>
      <c r="D234" s="4">
        <v>305926.75</v>
      </c>
      <c r="E234" s="4">
        <v>3285770.9300000006</v>
      </c>
      <c r="F234" s="4">
        <v>4780228.4200000009</v>
      </c>
      <c r="G234" s="5">
        <v>1.1024942889563879E-2</v>
      </c>
      <c r="H234" s="5">
        <v>0.14682265108871381</v>
      </c>
    </row>
    <row r="235" spans="1:8">
      <c r="A235">
        <v>1627</v>
      </c>
      <c r="B235" t="s">
        <v>285</v>
      </c>
      <c r="C235" s="4">
        <v>1681684.7400000002</v>
      </c>
      <c r="D235" s="4">
        <v>39160.430000000008</v>
      </c>
      <c r="E235" s="4">
        <v>520324.25</v>
      </c>
      <c r="F235" s="4">
        <v>127180.42000000001</v>
      </c>
      <c r="G235" s="5">
        <v>1.7783955550517531E-2</v>
      </c>
      <c r="H235" s="5">
        <v>0.33269296360505712</v>
      </c>
    </row>
    <row r="236" spans="1:8">
      <c r="A236">
        <v>1628</v>
      </c>
      <c r="B236" t="s">
        <v>286</v>
      </c>
      <c r="C236" s="4">
        <v>1637025.0299999998</v>
      </c>
      <c r="D236" s="4">
        <v>51628.57</v>
      </c>
      <c r="E236" s="4">
        <v>177489.63000000003</v>
      </c>
      <c r="F236" s="4">
        <v>87351.200000000012</v>
      </c>
      <c r="G236" s="5">
        <v>2.8453101613408846E-2</v>
      </c>
      <c r="H236" s="5">
        <v>0.13996010800152522</v>
      </c>
    </row>
    <row r="237" spans="1:8">
      <c r="A237">
        <v>1629</v>
      </c>
      <c r="B237" t="s">
        <v>287</v>
      </c>
      <c r="C237" s="4">
        <v>2017825.92</v>
      </c>
      <c r="D237" s="4">
        <v>11050.85</v>
      </c>
      <c r="E237" s="4">
        <v>190314.90000000002</v>
      </c>
      <c r="F237" s="4">
        <v>148774.47999999998</v>
      </c>
      <c r="G237" s="5">
        <v>5.004594770364329E-3</v>
      </c>
      <c r="H237" s="5">
        <v>9.9793420237162991E-2</v>
      </c>
    </row>
    <row r="238" spans="1:8">
      <c r="A238">
        <v>1630</v>
      </c>
      <c r="B238" t="s">
        <v>288</v>
      </c>
      <c r="C238" s="4">
        <v>3440501.0000000005</v>
      </c>
      <c r="D238" s="4">
        <v>482010.85000000003</v>
      </c>
      <c r="E238" s="4">
        <v>560374.39</v>
      </c>
      <c r="F238" s="4">
        <v>325594.19999999995</v>
      </c>
      <c r="G238" s="5">
        <v>0.12047634655274779</v>
      </c>
      <c r="H238" s="5">
        <v>0.30297484000149971</v>
      </c>
    </row>
    <row r="239" spans="1:8">
      <c r="A239">
        <v>1631</v>
      </c>
      <c r="B239" t="s">
        <v>289</v>
      </c>
      <c r="C239" s="4">
        <v>1225945.1099999999</v>
      </c>
      <c r="D239" s="4">
        <v>35426.990000000005</v>
      </c>
      <c r="E239" s="4">
        <v>139528.60999999999</v>
      </c>
      <c r="F239" s="4">
        <v>95600.309999999983</v>
      </c>
      <c r="G239" s="5">
        <v>2.5944834734717568E-2</v>
      </c>
      <c r="H239" s="5">
        <v>0.14271079396042455</v>
      </c>
    </row>
    <row r="240" spans="1:8">
      <c r="A240">
        <v>1632</v>
      </c>
      <c r="B240" t="s">
        <v>290</v>
      </c>
      <c r="C240" s="4">
        <v>1906842.42</v>
      </c>
      <c r="D240" s="4">
        <v>148176.74</v>
      </c>
      <c r="E240" s="4">
        <v>404532.58999999997</v>
      </c>
      <c r="F240" s="4">
        <v>160906.20000000001</v>
      </c>
      <c r="G240" s="5">
        <v>6.4107615319419761E-2</v>
      </c>
      <c r="H240" s="5">
        <v>0.28985579731334066</v>
      </c>
    </row>
    <row r="241" spans="1:8">
      <c r="A241">
        <v>1633</v>
      </c>
      <c r="B241" t="s">
        <v>291</v>
      </c>
      <c r="C241" s="4">
        <v>128369.66</v>
      </c>
      <c r="D241" s="4">
        <v>0</v>
      </c>
      <c r="E241" s="4">
        <v>6000</v>
      </c>
      <c r="F241" s="4">
        <v>4995.5</v>
      </c>
      <c r="G241" s="5">
        <v>0</v>
      </c>
      <c r="H241" s="5">
        <v>4.6740016293569678E-2</v>
      </c>
    </row>
    <row r="242" spans="1:8">
      <c r="A242">
        <v>1661</v>
      </c>
      <c r="B242" t="s">
        <v>292</v>
      </c>
      <c r="C242" s="4">
        <v>4698089.669999999</v>
      </c>
      <c r="D242" s="4">
        <v>56935.880000000005</v>
      </c>
      <c r="E242" s="4">
        <v>275728.77999999997</v>
      </c>
      <c r="F242" s="4">
        <v>37988.32</v>
      </c>
      <c r="G242" s="5">
        <v>1.1447116651392858E-2</v>
      </c>
      <c r="H242" s="5">
        <v>7.0808495232488833E-2</v>
      </c>
    </row>
    <row r="243" spans="1:8">
      <c r="A243">
        <v>1662</v>
      </c>
      <c r="B243" t="s">
        <v>293</v>
      </c>
      <c r="C243" s="4">
        <v>36825772.909999996</v>
      </c>
      <c r="D243" s="4">
        <v>364729.33999999997</v>
      </c>
      <c r="E243" s="4">
        <v>2254059</v>
      </c>
      <c r="F243" s="4">
        <v>739019.28</v>
      </c>
      <c r="G243" s="5">
        <v>9.332930111878775E-3</v>
      </c>
      <c r="H243" s="5">
        <v>7.1112922637093401E-2</v>
      </c>
    </row>
    <row r="244" spans="1:8">
      <c r="A244">
        <v>1663</v>
      </c>
      <c r="B244" t="s">
        <v>294</v>
      </c>
      <c r="C244" s="4">
        <v>15804733.319999998</v>
      </c>
      <c r="D244" s="4">
        <v>243481.93000000002</v>
      </c>
      <c r="E244" s="4">
        <v>2433340.61</v>
      </c>
      <c r="F244" s="4">
        <v>3781751.05</v>
      </c>
      <c r="G244" s="5">
        <v>1.3350199748861312E-2</v>
      </c>
      <c r="H244" s="5">
        <v>0.16936840918490109</v>
      </c>
    </row>
    <row r="245" spans="1:8">
      <c r="A245">
        <v>1664</v>
      </c>
      <c r="B245" t="s">
        <v>295</v>
      </c>
      <c r="C245" s="4">
        <v>3599751.56</v>
      </c>
      <c r="D245" s="4">
        <v>49282.45</v>
      </c>
      <c r="E245" s="4">
        <v>288813.42000000004</v>
      </c>
      <c r="F245" s="4">
        <v>157237.99</v>
      </c>
      <c r="G245" s="5">
        <v>1.2673685602136961E-2</v>
      </c>
      <c r="H245" s="5">
        <v>9.3922001106098565E-2</v>
      </c>
    </row>
    <row r="246" spans="1:8">
      <c r="A246">
        <v>1665</v>
      </c>
      <c r="B246" t="s">
        <v>296</v>
      </c>
      <c r="C246" s="4">
        <v>2404195.3800000004</v>
      </c>
      <c r="D246" s="4">
        <v>37482.43</v>
      </c>
      <c r="E246" s="4">
        <v>196845.87</v>
      </c>
      <c r="F246" s="4">
        <v>135897.66999999998</v>
      </c>
      <c r="G246" s="5">
        <v>1.4410548083387755E-2</v>
      </c>
      <c r="H246" s="5">
        <v>9.7466413066645177E-2</v>
      </c>
    </row>
    <row r="247" spans="1:8">
      <c r="A247">
        <v>1671</v>
      </c>
      <c r="B247" t="s">
        <v>297</v>
      </c>
      <c r="C247" s="4">
        <v>7814915.5299999975</v>
      </c>
      <c r="D247" s="4">
        <v>94831.15</v>
      </c>
      <c r="E247" s="4">
        <v>1525077.59</v>
      </c>
      <c r="F247" s="4">
        <v>215845.75000000003</v>
      </c>
      <c r="G247" s="5">
        <v>1.015323553043474E-2</v>
      </c>
      <c r="H247" s="5">
        <v>0.20728422895698279</v>
      </c>
    </row>
    <row r="248" spans="1:8">
      <c r="A248">
        <v>1672</v>
      </c>
      <c r="B248" t="s">
        <v>298</v>
      </c>
      <c r="C248" s="4">
        <v>3826743.4299999997</v>
      </c>
      <c r="D248" s="4">
        <v>205880.05</v>
      </c>
      <c r="E248" s="4">
        <v>90597.42</v>
      </c>
      <c r="F248" s="4">
        <v>39323.910000000003</v>
      </c>
      <c r="G248" s="5">
        <v>5.2556072571525149E-2</v>
      </c>
      <c r="H248" s="5">
        <v>7.7475136607211739E-2</v>
      </c>
    </row>
    <row r="249" spans="1:8">
      <c r="A249">
        <v>1733</v>
      </c>
      <c r="B249" t="s">
        <v>299</v>
      </c>
      <c r="C249" s="4">
        <v>20695317.860000003</v>
      </c>
      <c r="D249" s="4">
        <v>215349.63</v>
      </c>
      <c r="E249" s="4">
        <v>2818559.24</v>
      </c>
      <c r="F249" s="4">
        <v>2117539.42</v>
      </c>
      <c r="G249" s="5">
        <v>9.1584058674866499E-3</v>
      </c>
      <c r="H249" s="5">
        <v>0.14659880512702594</v>
      </c>
    </row>
    <row r="250" spans="1:8">
      <c r="A250">
        <v>1734</v>
      </c>
      <c r="B250" t="s">
        <v>300</v>
      </c>
      <c r="C250" s="4">
        <v>903044.50999999989</v>
      </c>
      <c r="D250" s="4">
        <v>34270.689999999995</v>
      </c>
      <c r="E250" s="4">
        <v>127167.33</v>
      </c>
      <c r="F250" s="4">
        <v>41760.649999999994</v>
      </c>
      <c r="G250" s="5">
        <v>3.3265672815408528E-2</v>
      </c>
      <c r="H250" s="5">
        <v>0.17877083378758374</v>
      </c>
    </row>
    <row r="251" spans="1:8">
      <c r="A251">
        <v>1735</v>
      </c>
      <c r="B251" t="s">
        <v>301</v>
      </c>
      <c r="C251" s="4">
        <v>2408994.63</v>
      </c>
      <c r="D251" s="4">
        <v>80922.579999999987</v>
      </c>
      <c r="E251" s="4">
        <v>255228.91000000003</v>
      </c>
      <c r="F251" s="4">
        <v>427594.73000000004</v>
      </c>
      <c r="G251" s="5">
        <v>3.0373795135824069E-2</v>
      </c>
      <c r="H251" s="5">
        <v>0.13954015746394585</v>
      </c>
    </row>
    <row r="252" spans="1:8">
      <c r="A252">
        <v>1736</v>
      </c>
      <c r="B252" t="s">
        <v>302</v>
      </c>
      <c r="C252" s="4">
        <v>3198690.77</v>
      </c>
      <c r="D252" s="4">
        <v>26098.260000000002</v>
      </c>
      <c r="E252" s="4">
        <v>236046.15000000005</v>
      </c>
      <c r="F252" s="4">
        <v>65969.05</v>
      </c>
      <c r="G252" s="5">
        <v>7.5983286661733627E-3</v>
      </c>
      <c r="H252" s="5">
        <v>8.1953658183719968E-2</v>
      </c>
    </row>
    <row r="253" spans="1:8">
      <c r="A253">
        <v>1737</v>
      </c>
      <c r="B253" t="s">
        <v>303</v>
      </c>
      <c r="C253" s="4">
        <v>234034</v>
      </c>
      <c r="D253" s="4">
        <v>0</v>
      </c>
      <c r="E253" s="4">
        <v>15000</v>
      </c>
      <c r="F253" s="4">
        <v>2547</v>
      </c>
      <c r="G253" s="5">
        <v>0</v>
      </c>
      <c r="H253" s="5">
        <v>6.4093251407915094E-2</v>
      </c>
    </row>
    <row r="254" spans="1:8">
      <c r="A254">
        <v>1738</v>
      </c>
      <c r="B254" t="s">
        <v>304</v>
      </c>
      <c r="C254" s="4">
        <v>4649688.9099999992</v>
      </c>
      <c r="D254" s="4">
        <v>132936.72</v>
      </c>
      <c r="E254" s="4">
        <v>523682.36999999994</v>
      </c>
      <c r="F254" s="4">
        <v>290345.18</v>
      </c>
      <c r="G254" s="5">
        <v>2.5696342443838675E-2</v>
      </c>
      <c r="H254" s="5">
        <v>0.14121785407789789</v>
      </c>
    </row>
    <row r="255" spans="1:8">
      <c r="A255">
        <v>1739</v>
      </c>
      <c r="B255" t="s">
        <v>305</v>
      </c>
      <c r="C255" s="4">
        <v>2975653.87</v>
      </c>
      <c r="D255" s="4">
        <v>478677.99000000005</v>
      </c>
      <c r="E255" s="4">
        <v>210696.84000000003</v>
      </c>
      <c r="F255" s="4">
        <v>24883.32</v>
      </c>
      <c r="G255" s="5">
        <v>0.15022765337717645</v>
      </c>
      <c r="H255" s="5">
        <v>0.23167171321575786</v>
      </c>
    </row>
    <row r="256" spans="1:8">
      <c r="A256">
        <v>1761</v>
      </c>
      <c r="B256" t="s">
        <v>306</v>
      </c>
      <c r="C256" s="4">
        <v>1880541.5700000003</v>
      </c>
      <c r="D256" s="4">
        <v>47038.289999999986</v>
      </c>
      <c r="E256" s="4">
        <v>243318.71</v>
      </c>
      <c r="F256" s="4">
        <v>95157.27</v>
      </c>
      <c r="G256" s="5">
        <v>2.2147544470298198E-2</v>
      </c>
      <c r="H256" s="5">
        <v>0.15440073467772369</v>
      </c>
    </row>
    <row r="257" spans="1:8">
      <c r="A257">
        <v>1762</v>
      </c>
      <c r="B257" t="s">
        <v>307</v>
      </c>
      <c r="C257" s="4">
        <v>1569921.5200000003</v>
      </c>
      <c r="D257" s="4">
        <v>125640.54000000001</v>
      </c>
      <c r="E257" s="4">
        <v>384067.81</v>
      </c>
      <c r="F257" s="4">
        <v>122360.95999999999</v>
      </c>
      <c r="G257" s="5">
        <v>6.4299501574043905E-2</v>
      </c>
      <c r="H257" s="5">
        <v>0.324671229425532</v>
      </c>
    </row>
    <row r="258" spans="1:8">
      <c r="A258">
        <v>1824</v>
      </c>
      <c r="B258" t="s">
        <v>308</v>
      </c>
      <c r="C258" s="4">
        <v>565455.63</v>
      </c>
      <c r="D258" s="4">
        <v>6756.1900000000005</v>
      </c>
      <c r="E258" s="4">
        <v>6349.2</v>
      </c>
      <c r="F258" s="4">
        <v>459</v>
      </c>
      <c r="G258" s="5">
        <v>1.1815552519904389E-2</v>
      </c>
      <c r="H258" s="5">
        <v>2.3176690273647112E-2</v>
      </c>
    </row>
    <row r="259" spans="1:8">
      <c r="A259">
        <v>1825</v>
      </c>
      <c r="B259" t="s">
        <v>309</v>
      </c>
      <c r="C259" s="4">
        <v>0</v>
      </c>
      <c r="D259" s="4">
        <v>0</v>
      </c>
      <c r="E259" s="4">
        <v>0</v>
      </c>
      <c r="F259" s="4">
        <v>0</v>
      </c>
      <c r="G259" s="5">
        <v>0</v>
      </c>
      <c r="H259" s="5">
        <v>0</v>
      </c>
    </row>
    <row r="260" spans="1:8">
      <c r="A260">
        <v>1826</v>
      </c>
      <c r="B260" t="s">
        <v>310</v>
      </c>
      <c r="C260" s="4">
        <v>10088232.4</v>
      </c>
      <c r="D260" s="4">
        <v>205551.78999999998</v>
      </c>
      <c r="E260" s="4">
        <v>1489758.02</v>
      </c>
      <c r="F260" s="4">
        <v>1618333.4</v>
      </c>
      <c r="G260" s="5">
        <v>1.7753667306972948E-2</v>
      </c>
      <c r="H260" s="5">
        <v>0.16804825095028542</v>
      </c>
    </row>
    <row r="261" spans="1:8">
      <c r="A261">
        <v>1996</v>
      </c>
      <c r="B261" t="s">
        <v>311</v>
      </c>
      <c r="C261" s="4">
        <v>3022776.25</v>
      </c>
      <c r="D261" s="4">
        <v>45478.93</v>
      </c>
      <c r="E261" s="4">
        <v>241605.25</v>
      </c>
      <c r="F261" s="4">
        <v>341969.94</v>
      </c>
      <c r="G261" s="5">
        <v>1.3931867338422301E-2</v>
      </c>
      <c r="H261" s="5">
        <v>9.4973678584380827E-2</v>
      </c>
    </row>
    <row r="262" spans="1:8">
      <c r="A262">
        <v>1997</v>
      </c>
      <c r="B262" t="s">
        <v>312</v>
      </c>
      <c r="C262" s="4">
        <v>3918349.5</v>
      </c>
      <c r="D262" s="4">
        <v>101749.41</v>
      </c>
      <c r="E262" s="4">
        <v>628506.36</v>
      </c>
      <c r="F262" s="4">
        <v>449368.1</v>
      </c>
      <c r="G262" s="5">
        <v>2.2377971313126254E-2</v>
      </c>
      <c r="H262" s="5">
        <v>0.18636820681769201</v>
      </c>
    </row>
    <row r="263" spans="1:8">
      <c r="A263">
        <v>1998</v>
      </c>
      <c r="B263" t="s">
        <v>313</v>
      </c>
      <c r="C263" s="4">
        <v>836104.15</v>
      </c>
      <c r="D263" s="4">
        <v>0</v>
      </c>
      <c r="E263" s="4">
        <v>24551.61</v>
      </c>
      <c r="F263" s="4">
        <v>30133.26</v>
      </c>
      <c r="G263" s="5">
        <v>0</v>
      </c>
      <c r="H263" s="5">
        <v>2.9364296302081504E-2</v>
      </c>
    </row>
    <row r="264" spans="1:8">
      <c r="A264">
        <v>2005</v>
      </c>
      <c r="B264" t="s">
        <v>314</v>
      </c>
      <c r="C264" s="4">
        <v>142574.78</v>
      </c>
      <c r="D264" s="4">
        <v>21651.57</v>
      </c>
      <c r="E264" s="4">
        <v>34425.019999999997</v>
      </c>
      <c r="F264" s="4">
        <v>18503.580000000002</v>
      </c>
      <c r="G264" s="5">
        <v>0.12232539245807059</v>
      </c>
      <c r="H264" s="5">
        <v>0.3933135299244368</v>
      </c>
    </row>
    <row r="265" spans="1:8">
      <c r="A265">
        <v>2040</v>
      </c>
      <c r="B265" t="s">
        <v>315</v>
      </c>
      <c r="C265" s="4">
        <v>0</v>
      </c>
      <c r="D265" s="4">
        <v>0</v>
      </c>
      <c r="E265" s="4">
        <v>0</v>
      </c>
      <c r="F265" s="4">
        <v>0</v>
      </c>
      <c r="G265" s="5">
        <v>0</v>
      </c>
      <c r="H265" s="5">
        <v>0</v>
      </c>
    </row>
  </sheetData>
  <sheetProtection sheet="1" objects="1" scenarios="1"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H265"/>
  <sheetViews>
    <sheetView topLeftCell="A142" workbookViewId="0">
      <selection activeCell="H265" sqref="H265"/>
    </sheetView>
  </sheetViews>
  <sheetFormatPr defaultRowHeight="14.45"/>
  <cols>
    <col min="2" max="2" width="47.5703125" bestFit="1" customWidth="1"/>
    <col min="3" max="3" width="13.85546875" bestFit="1" customWidth="1"/>
    <col min="4" max="4" width="12.7109375" bestFit="1" customWidth="1"/>
    <col min="5" max="5" width="13.85546875" bestFit="1" customWidth="1"/>
    <col min="6" max="6" width="12.7109375" bestFit="1" customWidth="1"/>
    <col min="7" max="7" width="14.5703125" bestFit="1" customWidth="1"/>
    <col min="8" max="8" width="16.5703125" bestFit="1" customWidth="1"/>
  </cols>
  <sheetData>
    <row r="1" spans="1:8">
      <c r="A1" t="s">
        <v>44</v>
      </c>
      <c r="B1" t="s">
        <v>45</v>
      </c>
      <c r="C1" t="s">
        <v>46</v>
      </c>
      <c r="D1" t="s">
        <v>47</v>
      </c>
      <c r="E1" t="s">
        <v>48</v>
      </c>
      <c r="F1" t="s">
        <v>49</v>
      </c>
      <c r="G1" t="s">
        <v>50</v>
      </c>
      <c r="H1" t="s">
        <v>51</v>
      </c>
    </row>
    <row r="2" spans="1:8">
      <c r="A2">
        <v>2</v>
      </c>
      <c r="B2" t="s">
        <v>52</v>
      </c>
      <c r="C2" s="4">
        <v>4728939.95</v>
      </c>
      <c r="D2" s="4">
        <v>90273.310000000012</v>
      </c>
      <c r="E2" s="4">
        <v>512663.22</v>
      </c>
      <c r="F2" s="4">
        <v>88094.959999999992</v>
      </c>
      <c r="G2" s="5">
        <v>1.7222461730158029E-2</v>
      </c>
      <c r="H2" s="5">
        <v>0.12749929928799369</v>
      </c>
    </row>
    <row r="3" spans="1:8">
      <c r="A3">
        <v>4</v>
      </c>
      <c r="B3" t="s">
        <v>53</v>
      </c>
      <c r="C3" s="4">
        <v>903123.44000000006</v>
      </c>
      <c r="D3" s="4">
        <v>18073.46</v>
      </c>
      <c r="E3" s="4">
        <v>75833.2</v>
      </c>
      <c r="F3" s="4">
        <v>31866.51</v>
      </c>
      <c r="G3" s="5">
        <v>1.846196170649601E-2</v>
      </c>
      <c r="H3" s="5">
        <v>0.10397987234170336</v>
      </c>
    </row>
    <row r="4" spans="1:8">
      <c r="A4">
        <v>9</v>
      </c>
      <c r="B4" t="s">
        <v>54</v>
      </c>
      <c r="C4" s="4">
        <v>1898975.9400000002</v>
      </c>
      <c r="D4" s="4">
        <v>21270.57</v>
      </c>
      <c r="E4" s="4">
        <v>234531.05000000002</v>
      </c>
      <c r="F4" s="4">
        <v>76471.94</v>
      </c>
      <c r="G4" s="5">
        <v>9.9697681327962258E-3</v>
      </c>
      <c r="H4" s="5">
        <v>0.1347050347567858</v>
      </c>
    </row>
    <row r="5" spans="1:8">
      <c r="A5">
        <v>14</v>
      </c>
      <c r="B5" t="s">
        <v>55</v>
      </c>
      <c r="C5" s="4">
        <v>36981335.960000001</v>
      </c>
      <c r="D5" s="4">
        <v>297962.61000000004</v>
      </c>
      <c r="E5" s="4">
        <v>3586461.11</v>
      </c>
      <c r="F5" s="4">
        <v>3124149.65</v>
      </c>
      <c r="G5" s="5">
        <v>7.3448062631023226E-3</v>
      </c>
      <c r="H5" s="5">
        <v>0.10503740925426534</v>
      </c>
    </row>
    <row r="6" spans="1:8">
      <c r="A6">
        <v>28</v>
      </c>
      <c r="B6" t="s">
        <v>56</v>
      </c>
      <c r="C6" s="4">
        <v>23962411.180000003</v>
      </c>
      <c r="D6" s="4">
        <v>485869.27999999997</v>
      </c>
      <c r="E6" s="4">
        <v>4156163.6900000004</v>
      </c>
      <c r="F6" s="4">
        <v>2285383.75</v>
      </c>
      <c r="G6" s="5">
        <v>1.727929961764808E-2</v>
      </c>
      <c r="H6" s="5">
        <v>0.19372144710856265</v>
      </c>
    </row>
    <row r="7" spans="1:8">
      <c r="A7">
        <v>38</v>
      </c>
      <c r="B7" t="s">
        <v>57</v>
      </c>
      <c r="C7" s="4">
        <v>3661288.35</v>
      </c>
      <c r="D7" s="4">
        <v>43972.01</v>
      </c>
      <c r="E7" s="4">
        <v>598437.59</v>
      </c>
      <c r="F7" s="4">
        <v>189653.94</v>
      </c>
      <c r="G7" s="5">
        <v>1.0322732170887031E-2</v>
      </c>
      <c r="H7" s="5">
        <v>0.17545998528086432</v>
      </c>
    </row>
    <row r="8" spans="1:8">
      <c r="A8">
        <v>42</v>
      </c>
      <c r="B8" t="s">
        <v>58</v>
      </c>
      <c r="C8" s="4">
        <v>40581704.900000006</v>
      </c>
      <c r="D8" s="4">
        <v>603739.31000000006</v>
      </c>
      <c r="E8" s="4">
        <v>4646046.1099999994</v>
      </c>
      <c r="F8" s="4">
        <v>3224793.7800000003</v>
      </c>
      <c r="G8" s="5">
        <v>1.3348868703785675E-2</v>
      </c>
      <c r="H8" s="5">
        <v>0.12936335309066818</v>
      </c>
    </row>
    <row r="9" spans="1:8">
      <c r="A9">
        <v>53</v>
      </c>
      <c r="B9" t="s">
        <v>59</v>
      </c>
      <c r="C9" s="4">
        <v>5351481.0400000019</v>
      </c>
      <c r="D9" s="4">
        <v>0</v>
      </c>
      <c r="E9" s="4">
        <v>733882.16</v>
      </c>
      <c r="F9" s="4">
        <v>309480.45999999996</v>
      </c>
      <c r="G9" s="5">
        <v>0</v>
      </c>
      <c r="H9" s="5">
        <v>0.13713627209263171</v>
      </c>
    </row>
    <row r="10" spans="1:8">
      <c r="A10">
        <v>62</v>
      </c>
      <c r="B10" t="s">
        <v>60</v>
      </c>
      <c r="C10" s="4">
        <v>750924.94000000006</v>
      </c>
      <c r="D10" s="4">
        <v>0</v>
      </c>
      <c r="E10" s="4">
        <v>121868.04999999999</v>
      </c>
      <c r="F10" s="4">
        <v>124690.96</v>
      </c>
      <c r="G10" s="5">
        <v>0</v>
      </c>
      <c r="H10" s="5">
        <v>0.16229058792480641</v>
      </c>
    </row>
    <row r="11" spans="1:8">
      <c r="A11">
        <v>64</v>
      </c>
      <c r="B11" t="s">
        <v>61</v>
      </c>
      <c r="C11" s="4">
        <v>58086.46</v>
      </c>
      <c r="D11" s="4">
        <v>0</v>
      </c>
      <c r="E11" s="4">
        <v>3500</v>
      </c>
      <c r="F11" s="4">
        <v>0</v>
      </c>
      <c r="G11" s="5">
        <v>0</v>
      </c>
      <c r="H11" s="5">
        <v>6.0255006071983044E-2</v>
      </c>
    </row>
    <row r="12" spans="1:8">
      <c r="A12">
        <v>65</v>
      </c>
      <c r="B12" t="s">
        <v>62</v>
      </c>
      <c r="C12" s="4">
        <v>28580585.070000004</v>
      </c>
      <c r="D12" s="4">
        <v>512819.93</v>
      </c>
      <c r="E12" s="4">
        <v>4270216.47</v>
      </c>
      <c r="F12" s="4">
        <v>4392994.29</v>
      </c>
      <c r="G12" s="5">
        <v>1.5610575875160211E-2</v>
      </c>
      <c r="H12" s="5">
        <v>0.16735264125228067</v>
      </c>
    </row>
    <row r="13" spans="1:8">
      <c r="A13">
        <v>72</v>
      </c>
      <c r="B13" t="s">
        <v>63</v>
      </c>
      <c r="C13" s="4">
        <v>5468153.5999999996</v>
      </c>
      <c r="D13" s="4">
        <v>46231.14</v>
      </c>
      <c r="E13" s="4">
        <v>373588.6</v>
      </c>
      <c r="F13" s="4">
        <v>169835.36000000002</v>
      </c>
      <c r="G13" s="5">
        <v>7.9139301970566258E-3</v>
      </c>
      <c r="H13" s="5">
        <v>7.6775410990649565E-2</v>
      </c>
    </row>
    <row r="14" spans="1:8">
      <c r="A14">
        <v>77</v>
      </c>
      <c r="B14" t="s">
        <v>64</v>
      </c>
      <c r="C14" s="4">
        <v>531707.84</v>
      </c>
      <c r="D14" s="4">
        <v>4211.28</v>
      </c>
      <c r="E14" s="4">
        <v>5968.15</v>
      </c>
      <c r="F14" s="4">
        <v>363.28</v>
      </c>
      <c r="G14" s="5">
        <v>7.8323750331496106E-3</v>
      </c>
      <c r="H14" s="5">
        <v>1.9144780712656035E-2</v>
      </c>
    </row>
    <row r="15" spans="1:8">
      <c r="A15">
        <v>78</v>
      </c>
      <c r="B15" t="s">
        <v>65</v>
      </c>
      <c r="C15" s="4">
        <v>16311641.419999998</v>
      </c>
      <c r="D15" s="4">
        <v>183043.18999999997</v>
      </c>
      <c r="E15" s="4">
        <v>1935770.8399999999</v>
      </c>
      <c r="F15" s="4">
        <v>3157804.7399999998</v>
      </c>
      <c r="G15" s="5">
        <v>1.0031186197357279E-2</v>
      </c>
      <c r="H15" s="5">
        <v>0.12989581952200616</v>
      </c>
    </row>
    <row r="16" spans="1:8">
      <c r="A16">
        <v>86</v>
      </c>
      <c r="B16" t="s">
        <v>66</v>
      </c>
      <c r="C16" s="4">
        <v>577990.52</v>
      </c>
      <c r="D16" s="4">
        <v>4036.88</v>
      </c>
      <c r="E16" s="4">
        <v>9602.02</v>
      </c>
      <c r="F16" s="4">
        <v>368</v>
      </c>
      <c r="G16" s="5">
        <v>6.8702029470966396E-3</v>
      </c>
      <c r="H16" s="5">
        <v>2.3597099827865689E-2</v>
      </c>
    </row>
    <row r="17" spans="1:8">
      <c r="A17">
        <v>88</v>
      </c>
      <c r="B17" t="s">
        <v>67</v>
      </c>
      <c r="C17" s="4">
        <v>3903109.1200000001</v>
      </c>
      <c r="D17" s="4">
        <v>39676.120000000003</v>
      </c>
      <c r="E17" s="4">
        <v>461497.74000000005</v>
      </c>
      <c r="F17" s="4">
        <v>66609.98000000001</v>
      </c>
      <c r="G17" s="5">
        <v>9.090422407483454E-3</v>
      </c>
      <c r="H17" s="5">
        <v>0.12840375315973745</v>
      </c>
    </row>
    <row r="18" spans="1:8">
      <c r="A18">
        <v>90</v>
      </c>
      <c r="B18" t="s">
        <v>68</v>
      </c>
      <c r="C18" s="4">
        <v>1601577.7200000002</v>
      </c>
      <c r="D18" s="4">
        <v>20605.150000000001</v>
      </c>
      <c r="E18" s="4">
        <v>232933.81</v>
      </c>
      <c r="F18" s="4">
        <v>88747.72</v>
      </c>
      <c r="G18" s="5">
        <v>1.1231954481092848E-2</v>
      </c>
      <c r="H18" s="5">
        <v>0.15830574865889116</v>
      </c>
    </row>
    <row r="19" spans="1:8">
      <c r="A19">
        <v>92</v>
      </c>
      <c r="B19" t="s">
        <v>69</v>
      </c>
      <c r="C19" s="4">
        <v>1509933.8900000001</v>
      </c>
      <c r="D19" s="4">
        <v>18518.169999999998</v>
      </c>
      <c r="E19" s="4">
        <v>226265.09</v>
      </c>
      <c r="F19" s="4">
        <v>27822.92</v>
      </c>
      <c r="G19" s="5">
        <v>1.0665926091029034E-2</v>
      </c>
      <c r="H19" s="5">
        <v>0.16211521684568586</v>
      </c>
    </row>
    <row r="20" spans="1:8">
      <c r="A20">
        <v>94</v>
      </c>
      <c r="B20" t="s">
        <v>70</v>
      </c>
      <c r="C20" s="4">
        <v>30246896.609999996</v>
      </c>
      <c r="D20" s="4">
        <v>357515.85000000003</v>
      </c>
      <c r="E20" s="4">
        <v>4239095</v>
      </c>
      <c r="F20" s="4">
        <v>2150896.5300000003</v>
      </c>
      <c r="G20" s="5">
        <v>1.0366987675550271E-2</v>
      </c>
      <c r="H20" s="5">
        <v>0.15196966846774965</v>
      </c>
    </row>
    <row r="21" spans="1:8">
      <c r="A21">
        <v>108</v>
      </c>
      <c r="B21" t="s">
        <v>71</v>
      </c>
      <c r="C21" s="4">
        <v>5861279.6600000011</v>
      </c>
      <c r="D21" s="4">
        <v>126528.22</v>
      </c>
      <c r="E21" s="4">
        <v>1059753.06</v>
      </c>
      <c r="F21" s="4">
        <v>778351.23</v>
      </c>
      <c r="G21" s="5">
        <v>1.8281696550048961E-2</v>
      </c>
      <c r="H21" s="5">
        <v>0.20239288155719903</v>
      </c>
    </row>
    <row r="22" spans="1:8">
      <c r="A22">
        <v>113</v>
      </c>
      <c r="B22" t="s">
        <v>72</v>
      </c>
      <c r="C22" s="4">
        <v>20952201.210000005</v>
      </c>
      <c r="D22" s="4">
        <v>384850.94</v>
      </c>
      <c r="E22" s="4">
        <v>3141513.6200000006</v>
      </c>
      <c r="F22" s="4">
        <v>1041968.24</v>
      </c>
      <c r="G22" s="5">
        <v>1.5973084379699198E-2</v>
      </c>
      <c r="H22" s="5">
        <v>0.1683052069162522</v>
      </c>
    </row>
    <row r="23" spans="1:8">
      <c r="A23">
        <v>124</v>
      </c>
      <c r="B23" t="s">
        <v>73</v>
      </c>
      <c r="C23" s="4">
        <v>153291.57</v>
      </c>
      <c r="D23" s="4">
        <v>2619.3200000000002</v>
      </c>
      <c r="E23" s="4">
        <v>4456.8</v>
      </c>
      <c r="F23" s="4">
        <v>0</v>
      </c>
      <c r="G23" s="5">
        <v>1.6604418796847157E-2</v>
      </c>
      <c r="H23" s="5">
        <v>4.6161181596613567E-2</v>
      </c>
    </row>
    <row r="24" spans="1:8">
      <c r="A24">
        <v>125</v>
      </c>
      <c r="B24" t="s">
        <v>74</v>
      </c>
      <c r="C24" s="4">
        <v>1148808.2599999998</v>
      </c>
      <c r="D24" s="4">
        <v>19110.84</v>
      </c>
      <c r="E24" s="4">
        <v>114121.68</v>
      </c>
      <c r="F24" s="4">
        <v>29419.440000000002</v>
      </c>
      <c r="G24" s="5">
        <v>1.5132145810083498E-2</v>
      </c>
      <c r="H24" s="5">
        <v>0.11597454913842629</v>
      </c>
    </row>
    <row r="25" spans="1:8">
      <c r="A25">
        <v>127</v>
      </c>
      <c r="B25" t="s">
        <v>75</v>
      </c>
      <c r="C25" s="4">
        <v>492645.76999999996</v>
      </c>
      <c r="D25" s="4">
        <v>0</v>
      </c>
      <c r="E25" s="4">
        <v>164661.68</v>
      </c>
      <c r="F25" s="4">
        <v>36503.590000000004</v>
      </c>
      <c r="G25" s="5">
        <v>0</v>
      </c>
      <c r="H25" s="5">
        <v>0.33423950844031403</v>
      </c>
    </row>
    <row r="26" spans="1:8">
      <c r="A26">
        <v>130</v>
      </c>
      <c r="B26" t="s">
        <v>76</v>
      </c>
      <c r="C26" s="4">
        <v>840883.99000000011</v>
      </c>
      <c r="D26" s="4">
        <v>18239.330000000002</v>
      </c>
      <c r="E26" s="4">
        <v>66725.88</v>
      </c>
      <c r="F26" s="4">
        <v>23121.539999999997</v>
      </c>
      <c r="G26" s="5">
        <v>2.0096002261412164E-2</v>
      </c>
      <c r="H26" s="5">
        <v>0.10104272528723016</v>
      </c>
    </row>
    <row r="27" spans="1:8">
      <c r="A27">
        <v>137</v>
      </c>
      <c r="B27" t="s">
        <v>77</v>
      </c>
      <c r="C27" s="4">
        <v>216997.63</v>
      </c>
      <c r="D27" s="4">
        <v>2807</v>
      </c>
      <c r="E27" s="4">
        <v>4776</v>
      </c>
      <c r="F27" s="4">
        <v>408</v>
      </c>
      <c r="G27" s="5">
        <v>1.2657050344533748E-2</v>
      </c>
      <c r="H27" s="5">
        <v>3.4945082119099642E-2</v>
      </c>
    </row>
    <row r="28" spans="1:8">
      <c r="A28">
        <v>138</v>
      </c>
      <c r="B28" t="s">
        <v>78</v>
      </c>
      <c r="C28" s="4">
        <v>255007.12</v>
      </c>
      <c r="D28" s="4">
        <v>0</v>
      </c>
      <c r="E28" s="4">
        <v>6811.880000000001</v>
      </c>
      <c r="F28" s="4">
        <v>175</v>
      </c>
      <c r="G28" s="5">
        <v>0</v>
      </c>
      <c r="H28" s="5">
        <v>2.6712509046806228E-2</v>
      </c>
    </row>
    <row r="29" spans="1:8">
      <c r="A29">
        <v>139</v>
      </c>
      <c r="B29" t="s">
        <v>79</v>
      </c>
      <c r="C29" s="4">
        <v>407188.08</v>
      </c>
      <c r="D29" s="4">
        <v>0</v>
      </c>
      <c r="E29" s="4">
        <v>127171.87</v>
      </c>
      <c r="F29" s="4">
        <v>24793.61</v>
      </c>
      <c r="G29" s="5">
        <v>0</v>
      </c>
      <c r="H29" s="5">
        <v>0.3123172711735569</v>
      </c>
    </row>
    <row r="30" spans="1:8">
      <c r="A30">
        <v>142</v>
      </c>
      <c r="B30" t="s">
        <v>80</v>
      </c>
      <c r="C30" s="4">
        <v>107679.95000000001</v>
      </c>
      <c r="D30" s="4">
        <v>1658.0800000000002</v>
      </c>
      <c r="E30" s="4">
        <v>1555.6200000000001</v>
      </c>
      <c r="F30" s="4">
        <v>0</v>
      </c>
      <c r="G30" s="5">
        <v>1.5178938508765965E-2</v>
      </c>
      <c r="H30" s="5">
        <v>2.984492470510991E-2</v>
      </c>
    </row>
    <row r="31" spans="1:8">
      <c r="A31">
        <v>144</v>
      </c>
      <c r="B31" t="s">
        <v>81</v>
      </c>
      <c r="C31" s="4">
        <v>1437453.64</v>
      </c>
      <c r="D31" s="4">
        <v>14521.67</v>
      </c>
      <c r="E31" s="4">
        <v>20579.830000000002</v>
      </c>
      <c r="F31" s="4">
        <v>236.28</v>
      </c>
      <c r="G31" s="5">
        <v>9.9597645038971578E-3</v>
      </c>
      <c r="H31" s="5">
        <v>2.4419222313145351E-2</v>
      </c>
    </row>
    <row r="32" spans="1:8">
      <c r="A32">
        <v>147</v>
      </c>
      <c r="B32" t="s">
        <v>82</v>
      </c>
      <c r="C32" s="4">
        <v>118712.73</v>
      </c>
      <c r="D32" s="4">
        <v>0</v>
      </c>
      <c r="E32" s="4">
        <v>3500</v>
      </c>
      <c r="F32" s="4">
        <v>0</v>
      </c>
      <c r="G32" s="5">
        <v>0</v>
      </c>
      <c r="H32" s="5">
        <v>2.9482937508049895E-2</v>
      </c>
    </row>
    <row r="33" spans="1:8">
      <c r="A33">
        <v>148</v>
      </c>
      <c r="B33" t="s">
        <v>83</v>
      </c>
      <c r="C33" s="4">
        <v>2796110.7399999998</v>
      </c>
      <c r="D33" s="4">
        <v>3355.9</v>
      </c>
      <c r="E33" s="4">
        <v>360164.05</v>
      </c>
      <c r="F33" s="4">
        <v>46225.789999999994</v>
      </c>
      <c r="G33" s="5">
        <v>1.063247094528167E-3</v>
      </c>
      <c r="H33" s="5">
        <v>0.1300091390514812</v>
      </c>
    </row>
    <row r="34" spans="1:8">
      <c r="A34">
        <v>151</v>
      </c>
      <c r="B34" t="s">
        <v>84</v>
      </c>
      <c r="C34" s="4">
        <v>340537.54000000004</v>
      </c>
      <c r="D34" s="4">
        <v>11772.66</v>
      </c>
      <c r="E34" s="4">
        <v>11045.140000000001</v>
      </c>
      <c r="F34" s="4">
        <v>79.06</v>
      </c>
      <c r="G34" s="5">
        <v>3.3484755278616107E-2</v>
      </c>
      <c r="H34" s="5">
        <v>6.7005241184275893E-2</v>
      </c>
    </row>
    <row r="35" spans="1:8">
      <c r="A35">
        <v>154</v>
      </c>
      <c r="B35" t="s">
        <v>85</v>
      </c>
      <c r="C35" s="4">
        <v>48508.480000000003</v>
      </c>
      <c r="D35" s="4">
        <v>841.52</v>
      </c>
      <c r="E35" s="4">
        <v>1431.84</v>
      </c>
      <c r="F35" s="4">
        <v>0</v>
      </c>
      <c r="G35" s="5">
        <v>1.6850512772044711E-2</v>
      </c>
      <c r="H35" s="5">
        <v>4.6865207897670666E-2</v>
      </c>
    </row>
    <row r="36" spans="1:8">
      <c r="A36">
        <v>157</v>
      </c>
      <c r="B36" t="s">
        <v>86</v>
      </c>
      <c r="C36" s="4">
        <v>3345116.07</v>
      </c>
      <c r="D36" s="4">
        <v>95601.919999999998</v>
      </c>
      <c r="E36" s="4">
        <v>412050.45</v>
      </c>
      <c r="F36" s="4">
        <v>267952.2</v>
      </c>
      <c r="G36" s="5">
        <v>2.5445217690271551E-2</v>
      </c>
      <c r="H36" s="5">
        <v>0.15175926914846935</v>
      </c>
    </row>
    <row r="37" spans="1:8">
      <c r="A37">
        <v>160</v>
      </c>
      <c r="B37" t="s">
        <v>87</v>
      </c>
      <c r="C37" s="4">
        <v>2894702.44</v>
      </c>
      <c r="D37" s="4">
        <v>72137.440000000017</v>
      </c>
      <c r="E37" s="4">
        <v>517715.33</v>
      </c>
      <c r="F37" s="4">
        <v>182297.45</v>
      </c>
      <c r="G37" s="5">
        <v>2.1139685953516767E-2</v>
      </c>
      <c r="H37" s="5">
        <v>0.20376974221916919</v>
      </c>
    </row>
    <row r="38" spans="1:8">
      <c r="A38">
        <v>163</v>
      </c>
      <c r="B38" t="s">
        <v>88</v>
      </c>
      <c r="C38" s="4">
        <v>2126968.2199999997</v>
      </c>
      <c r="D38" s="4">
        <v>38468.259999999995</v>
      </c>
      <c r="E38" s="4">
        <v>342804.24</v>
      </c>
      <c r="F38" s="4">
        <v>87191.34</v>
      </c>
      <c r="G38" s="5">
        <v>1.5575629181645338E-2</v>
      </c>
      <c r="H38" s="5">
        <v>0.17925632193977964</v>
      </c>
    </row>
    <row r="39" spans="1:8">
      <c r="A39">
        <v>166</v>
      </c>
      <c r="B39" t="s">
        <v>89</v>
      </c>
      <c r="C39" s="4">
        <v>2165694.7300000004</v>
      </c>
      <c r="D39" s="4">
        <v>0</v>
      </c>
      <c r="E39" s="4">
        <v>253274.87</v>
      </c>
      <c r="F39" s="4">
        <v>295224.52</v>
      </c>
      <c r="G39" s="5">
        <v>0</v>
      </c>
      <c r="H39" s="5">
        <v>0.1169485553487956</v>
      </c>
    </row>
    <row r="40" spans="1:8">
      <c r="A40">
        <v>174</v>
      </c>
      <c r="B40" t="s">
        <v>90</v>
      </c>
      <c r="C40" s="4">
        <v>27808539.620000001</v>
      </c>
      <c r="D40" s="4">
        <v>0</v>
      </c>
      <c r="E40" s="4">
        <v>3403077.62</v>
      </c>
      <c r="F40" s="4">
        <v>5029243.82</v>
      </c>
      <c r="G40" s="5">
        <v>0</v>
      </c>
      <c r="H40" s="5">
        <v>0.1223752727220704</v>
      </c>
    </row>
    <row r="41" spans="1:8">
      <c r="A41">
        <v>180</v>
      </c>
      <c r="B41" t="s">
        <v>91</v>
      </c>
      <c r="C41" s="4">
        <v>1729710.6600000004</v>
      </c>
      <c r="D41" s="4">
        <v>0</v>
      </c>
      <c r="E41" s="4">
        <v>167470.07</v>
      </c>
      <c r="F41" s="4">
        <v>33619.19</v>
      </c>
      <c r="G41" s="5">
        <v>0</v>
      </c>
      <c r="H41" s="5">
        <v>9.6819701625704246E-2</v>
      </c>
    </row>
    <row r="42" spans="1:8">
      <c r="A42">
        <v>188</v>
      </c>
      <c r="B42" t="s">
        <v>92</v>
      </c>
      <c r="C42" s="4">
        <v>2063757.75</v>
      </c>
      <c r="D42" s="4">
        <v>0</v>
      </c>
      <c r="E42" s="4">
        <v>215767.72999999998</v>
      </c>
      <c r="F42" s="4">
        <v>115686.46</v>
      </c>
      <c r="G42" s="5">
        <v>0</v>
      </c>
      <c r="H42" s="5">
        <v>0.1045508999299942</v>
      </c>
    </row>
    <row r="43" spans="1:8">
      <c r="A43">
        <v>190</v>
      </c>
      <c r="B43" t="s">
        <v>93</v>
      </c>
      <c r="C43" s="4">
        <v>408640.76</v>
      </c>
      <c r="D43" s="4">
        <v>0</v>
      </c>
      <c r="E43" s="4">
        <v>5400</v>
      </c>
      <c r="F43" s="4">
        <v>119</v>
      </c>
      <c r="G43" s="5">
        <v>0</v>
      </c>
      <c r="H43" s="5">
        <v>1.3214540810857928E-2</v>
      </c>
    </row>
    <row r="44" spans="1:8">
      <c r="A44">
        <v>191</v>
      </c>
      <c r="B44" t="s">
        <v>94</v>
      </c>
      <c r="C44" s="4">
        <v>7515097.0300000012</v>
      </c>
      <c r="D44" s="4">
        <v>0</v>
      </c>
      <c r="E44" s="4">
        <v>773212.94</v>
      </c>
      <c r="F44" s="4">
        <v>264304.37</v>
      </c>
      <c r="G44" s="5">
        <v>0</v>
      </c>
      <c r="H44" s="5">
        <v>0.10288795166760473</v>
      </c>
    </row>
    <row r="45" spans="1:8">
      <c r="A45">
        <v>193</v>
      </c>
      <c r="B45" t="s">
        <v>95</v>
      </c>
      <c r="C45" s="4">
        <v>1100</v>
      </c>
      <c r="D45" s="4">
        <v>0</v>
      </c>
      <c r="E45" s="4">
        <v>5200</v>
      </c>
      <c r="F45" s="4">
        <v>210</v>
      </c>
      <c r="G45" s="5">
        <v>0</v>
      </c>
      <c r="H45" s="5">
        <v>4.7272727272727275</v>
      </c>
    </row>
    <row r="46" spans="1:8">
      <c r="A46">
        <v>194</v>
      </c>
      <c r="B46" t="s">
        <v>96</v>
      </c>
      <c r="C46" s="4">
        <v>30939697.849999994</v>
      </c>
      <c r="D46" s="4">
        <v>439152.38000000006</v>
      </c>
      <c r="E46" s="4">
        <v>3461232.0199999996</v>
      </c>
      <c r="F46" s="4">
        <v>3750735.56</v>
      </c>
      <c r="G46" s="5">
        <v>1.2765712486829362E-2</v>
      </c>
      <c r="H46" s="5">
        <v>0.12606407531546079</v>
      </c>
    </row>
    <row r="47" spans="1:8">
      <c r="A47">
        <v>207</v>
      </c>
      <c r="B47" t="s">
        <v>97</v>
      </c>
      <c r="C47" s="4">
        <v>134021</v>
      </c>
      <c r="D47" s="4">
        <v>1778</v>
      </c>
      <c r="E47" s="4">
        <v>3025</v>
      </c>
      <c r="F47" s="4">
        <v>353</v>
      </c>
      <c r="G47" s="5">
        <v>1.2973746041475125E-2</v>
      </c>
      <c r="H47" s="5">
        <v>3.5837667231254804E-2</v>
      </c>
    </row>
    <row r="48" spans="1:8">
      <c r="A48">
        <v>208</v>
      </c>
      <c r="B48" t="s">
        <v>98</v>
      </c>
      <c r="C48" s="4">
        <v>2607805.3400000003</v>
      </c>
      <c r="D48" s="4">
        <v>29937.260000000002</v>
      </c>
      <c r="E48" s="4">
        <v>221535.84999999998</v>
      </c>
      <c r="F48" s="4">
        <v>71822.23000000001</v>
      </c>
      <c r="G48" s="5">
        <v>1.0581000307000796E-2</v>
      </c>
      <c r="H48" s="5">
        <v>9.6430936060588002E-2</v>
      </c>
    </row>
    <row r="49" spans="1:8">
      <c r="A49">
        <v>210</v>
      </c>
      <c r="B49" t="s">
        <v>99</v>
      </c>
      <c r="C49" s="4">
        <v>3022347.5600000005</v>
      </c>
      <c r="D49" s="4">
        <v>95118.69</v>
      </c>
      <c r="E49" s="4">
        <v>471087.14</v>
      </c>
      <c r="F49" s="4">
        <v>422935.13</v>
      </c>
      <c r="G49" s="5">
        <v>2.7227842558499801E-2</v>
      </c>
      <c r="H49" s="5">
        <v>0.18733974791436628</v>
      </c>
    </row>
    <row r="50" spans="1:8">
      <c r="A50">
        <v>217</v>
      </c>
      <c r="B50" t="s">
        <v>100</v>
      </c>
      <c r="C50" s="4">
        <v>1173916.4300000002</v>
      </c>
      <c r="D50" s="4">
        <v>8180.05</v>
      </c>
      <c r="E50" s="4">
        <v>136092.69</v>
      </c>
      <c r="F50" s="4">
        <v>56483.05</v>
      </c>
      <c r="G50" s="5">
        <v>6.2442695055435942E-3</v>
      </c>
      <c r="H50" s="5">
        <v>0.12289864620090543</v>
      </c>
    </row>
    <row r="51" spans="1:8">
      <c r="A51">
        <v>219</v>
      </c>
      <c r="B51" t="s">
        <v>101</v>
      </c>
      <c r="C51" s="4">
        <v>10648292.350000001</v>
      </c>
      <c r="D51" s="4">
        <v>101347.11</v>
      </c>
      <c r="E51" s="4">
        <v>1524124.33</v>
      </c>
      <c r="F51" s="4">
        <v>739703.26</v>
      </c>
      <c r="G51" s="5">
        <v>8.3259645692641531E-3</v>
      </c>
      <c r="H51" s="5">
        <v>0.15265090275249626</v>
      </c>
    </row>
    <row r="52" spans="1:8">
      <c r="A52">
        <v>225</v>
      </c>
      <c r="B52" t="s">
        <v>102</v>
      </c>
      <c r="C52" s="4">
        <v>2317118.2399999998</v>
      </c>
      <c r="D52" s="4">
        <v>27146.5</v>
      </c>
      <c r="E52" s="4">
        <v>253565.97</v>
      </c>
      <c r="F52" s="4">
        <v>96542.35</v>
      </c>
      <c r="G52" s="5">
        <v>1.0560029074905315E-2</v>
      </c>
      <c r="H52" s="5">
        <v>0.12114723588728041</v>
      </c>
    </row>
    <row r="53" spans="1:8">
      <c r="A53">
        <v>227</v>
      </c>
      <c r="B53" t="s">
        <v>103</v>
      </c>
      <c r="C53" s="4">
        <v>237667.62</v>
      </c>
      <c r="D53" s="4">
        <v>4170.29</v>
      </c>
      <c r="E53" s="4">
        <v>30882.739999999998</v>
      </c>
      <c r="F53" s="4">
        <v>205</v>
      </c>
      <c r="G53" s="5">
        <v>1.5528893724067249E-2</v>
      </c>
      <c r="H53" s="5">
        <v>0.14748761316329081</v>
      </c>
    </row>
    <row r="54" spans="1:8">
      <c r="A54">
        <v>229</v>
      </c>
      <c r="B54" t="s">
        <v>104</v>
      </c>
      <c r="C54" s="4">
        <v>1914572.16</v>
      </c>
      <c r="D54" s="4">
        <v>21602.530000000002</v>
      </c>
      <c r="E54" s="4">
        <v>328309.21999999997</v>
      </c>
      <c r="F54" s="4">
        <v>468359.51</v>
      </c>
      <c r="G54" s="5">
        <v>9.6315971912879338E-3</v>
      </c>
      <c r="H54" s="5">
        <v>0.18276237235163809</v>
      </c>
    </row>
    <row r="55" spans="1:8">
      <c r="A55">
        <v>235</v>
      </c>
      <c r="B55" t="s">
        <v>105</v>
      </c>
      <c r="C55" s="4">
        <v>4042484.9799999995</v>
      </c>
      <c r="D55" s="4">
        <v>39281.11</v>
      </c>
      <c r="E55" s="4">
        <v>366054.68000000005</v>
      </c>
      <c r="F55" s="4">
        <v>1157117.1399999999</v>
      </c>
      <c r="G55" s="5">
        <v>8.9102317387340924E-3</v>
      </c>
      <c r="H55" s="5">
        <v>0.1002689662436297</v>
      </c>
    </row>
    <row r="56" spans="1:8">
      <c r="A56">
        <v>237</v>
      </c>
      <c r="B56" t="s">
        <v>106</v>
      </c>
      <c r="C56" s="4">
        <v>834371.28000000014</v>
      </c>
      <c r="D56" s="4">
        <v>0</v>
      </c>
      <c r="E56" s="4">
        <v>101224.77</v>
      </c>
      <c r="F56" s="4">
        <v>12581.93</v>
      </c>
      <c r="G56" s="5">
        <v>0</v>
      </c>
      <c r="H56" s="5">
        <v>0.12131861729468922</v>
      </c>
    </row>
    <row r="57" spans="1:8">
      <c r="A57">
        <v>239</v>
      </c>
      <c r="B57" t="s">
        <v>107</v>
      </c>
      <c r="C57" s="4">
        <v>1265658.06</v>
      </c>
      <c r="D57" s="4">
        <v>0</v>
      </c>
      <c r="E57" s="4">
        <v>275761.17</v>
      </c>
      <c r="F57" s="4">
        <v>139706.71000000002</v>
      </c>
      <c r="G57" s="5">
        <v>0</v>
      </c>
      <c r="H57" s="5">
        <v>0.21787967754892659</v>
      </c>
    </row>
    <row r="58" spans="1:8">
      <c r="A58">
        <v>242</v>
      </c>
      <c r="B58" t="s">
        <v>108</v>
      </c>
      <c r="C58" s="4">
        <v>15167944.990000002</v>
      </c>
      <c r="D58" s="4">
        <v>318392.76</v>
      </c>
      <c r="E58" s="4">
        <v>1656067.6600000001</v>
      </c>
      <c r="F58" s="4">
        <v>1296190.26</v>
      </c>
      <c r="G58" s="5">
        <v>1.8924900178317446E-2</v>
      </c>
      <c r="H58" s="5">
        <v>0.13017323185848395</v>
      </c>
    </row>
    <row r="59" spans="1:8">
      <c r="A59">
        <v>247</v>
      </c>
      <c r="B59" t="s">
        <v>109</v>
      </c>
      <c r="C59" s="4">
        <v>38913.689999999995</v>
      </c>
      <c r="D59" s="4">
        <v>655.48</v>
      </c>
      <c r="E59" s="4">
        <v>1115.32</v>
      </c>
      <c r="F59" s="4">
        <v>0</v>
      </c>
      <c r="G59" s="5">
        <v>1.6375123941361529E-2</v>
      </c>
      <c r="H59" s="5">
        <v>4.5505836120912725E-2</v>
      </c>
    </row>
    <row r="60" spans="1:8">
      <c r="A60">
        <v>250</v>
      </c>
      <c r="B60" t="s">
        <v>110</v>
      </c>
      <c r="C60" s="4">
        <v>67670584.63000001</v>
      </c>
      <c r="D60" s="4">
        <v>963991.5</v>
      </c>
      <c r="E60" s="4">
        <v>5528190.7400000002</v>
      </c>
      <c r="F60" s="4">
        <v>6481193.4800000004</v>
      </c>
      <c r="G60" s="5">
        <v>1.3169503111592835E-2</v>
      </c>
      <c r="H60" s="5">
        <v>9.5938025000036106E-2</v>
      </c>
    </row>
    <row r="61" spans="1:8">
      <c r="A61">
        <v>264</v>
      </c>
      <c r="B61" t="s">
        <v>111</v>
      </c>
      <c r="C61" s="4">
        <v>2615729.7000000002</v>
      </c>
      <c r="D61" s="4">
        <v>29936.36</v>
      </c>
      <c r="E61" s="4">
        <v>357891.97</v>
      </c>
      <c r="F61" s="4">
        <v>454646.85</v>
      </c>
      <c r="G61" s="5">
        <v>1.0067306242088288E-2</v>
      </c>
      <c r="H61" s="5">
        <v>0.14826773959098294</v>
      </c>
    </row>
    <row r="62" spans="1:8">
      <c r="A62">
        <v>266</v>
      </c>
      <c r="B62" t="s">
        <v>112</v>
      </c>
      <c r="C62" s="4">
        <v>13260368.799999999</v>
      </c>
      <c r="D62" s="4">
        <v>290316.55000000005</v>
      </c>
      <c r="E62" s="4">
        <v>1582878.3599999999</v>
      </c>
      <c r="F62" s="4">
        <v>1422692.6300000001</v>
      </c>
      <c r="G62" s="5">
        <v>1.9558830144818531E-2</v>
      </c>
      <c r="H62" s="5">
        <v>0.14126265553036504</v>
      </c>
    </row>
    <row r="63" spans="1:8">
      <c r="A63">
        <v>275</v>
      </c>
      <c r="B63" t="s">
        <v>113</v>
      </c>
      <c r="C63" s="4">
        <v>125199.4</v>
      </c>
      <c r="D63" s="4">
        <v>0</v>
      </c>
      <c r="E63" s="4">
        <v>16099.87</v>
      </c>
      <c r="F63" s="4">
        <v>22533.48</v>
      </c>
      <c r="G63" s="5">
        <v>0</v>
      </c>
      <c r="H63" s="5">
        <v>0.12859382712696707</v>
      </c>
    </row>
    <row r="64" spans="1:8">
      <c r="A64">
        <v>277</v>
      </c>
      <c r="B64" t="s">
        <v>114</v>
      </c>
      <c r="C64" s="4">
        <v>4393413.53</v>
      </c>
      <c r="D64" s="4">
        <v>0</v>
      </c>
      <c r="E64" s="4">
        <v>646348.67000000004</v>
      </c>
      <c r="F64" s="4">
        <v>306114.87</v>
      </c>
      <c r="G64" s="5">
        <v>0</v>
      </c>
      <c r="H64" s="5">
        <v>0.14711764908685934</v>
      </c>
    </row>
    <row r="65" spans="1:8">
      <c r="A65">
        <v>281</v>
      </c>
      <c r="B65" t="s">
        <v>115</v>
      </c>
      <c r="C65" s="4">
        <v>74733.440000000002</v>
      </c>
      <c r="D65" s="4">
        <v>1590.12</v>
      </c>
      <c r="E65" s="4">
        <v>2705.72</v>
      </c>
      <c r="F65" s="4">
        <v>105</v>
      </c>
      <c r="G65" s="5">
        <v>2.0533797112468676E-2</v>
      </c>
      <c r="H65" s="5">
        <v>5.7482165948737271E-2</v>
      </c>
    </row>
    <row r="66" spans="1:8">
      <c r="A66">
        <v>282</v>
      </c>
      <c r="B66" t="s">
        <v>116</v>
      </c>
      <c r="C66" s="4">
        <v>5678147.5099999988</v>
      </c>
      <c r="D66" s="4">
        <v>1500.25</v>
      </c>
      <c r="E66" s="4">
        <v>1039798.2100000001</v>
      </c>
      <c r="F66" s="4">
        <v>405895.41</v>
      </c>
      <c r="G66" s="5">
        <v>2.2331975614712176E-4</v>
      </c>
      <c r="H66" s="5">
        <v>0.18338700397728841</v>
      </c>
    </row>
    <row r="67" spans="1:8">
      <c r="A67">
        <v>290</v>
      </c>
      <c r="B67" t="s">
        <v>117</v>
      </c>
      <c r="C67" s="4">
        <v>845213.32000000018</v>
      </c>
      <c r="D67" s="4">
        <v>0</v>
      </c>
      <c r="E67" s="4">
        <v>30288.45</v>
      </c>
      <c r="F67" s="4">
        <v>100</v>
      </c>
      <c r="G67" s="5">
        <v>0</v>
      </c>
      <c r="H67" s="5">
        <v>3.5835272922580055E-2</v>
      </c>
    </row>
    <row r="68" spans="1:8">
      <c r="A68">
        <v>293</v>
      </c>
      <c r="B68" t="s">
        <v>118</v>
      </c>
      <c r="C68" s="4">
        <v>50670.1</v>
      </c>
      <c r="D68" s="4">
        <v>1029</v>
      </c>
      <c r="E68" s="4">
        <v>1751</v>
      </c>
      <c r="F68" s="4">
        <v>402</v>
      </c>
      <c r="G68" s="5">
        <v>1.9629500334788854E-2</v>
      </c>
      <c r="H68" s="5">
        <v>5.4864703247082598E-2</v>
      </c>
    </row>
    <row r="69" spans="1:8">
      <c r="A69">
        <v>294</v>
      </c>
      <c r="B69" t="s">
        <v>119</v>
      </c>
      <c r="C69" s="4">
        <v>2540242.5500000007</v>
      </c>
      <c r="D69" s="4">
        <v>62334.12</v>
      </c>
      <c r="E69" s="4">
        <v>230190.37</v>
      </c>
      <c r="F69" s="4">
        <v>79026.02</v>
      </c>
      <c r="G69" s="5">
        <v>2.2499775955593243E-2</v>
      </c>
      <c r="H69" s="5">
        <v>0.11515612554399575</v>
      </c>
    </row>
    <row r="70" spans="1:8">
      <c r="A70">
        <v>296</v>
      </c>
      <c r="B70" t="s">
        <v>120</v>
      </c>
      <c r="C70" s="4">
        <v>4999549.4799999995</v>
      </c>
      <c r="D70" s="4">
        <v>64011.979999999996</v>
      </c>
      <c r="E70" s="4">
        <v>371809.28000000003</v>
      </c>
      <c r="F70" s="4">
        <v>107205.33</v>
      </c>
      <c r="G70" s="5">
        <v>1.191727882276104E-2</v>
      </c>
      <c r="H70" s="5">
        <v>8.7172106555489084E-2</v>
      </c>
    </row>
    <row r="71" spans="1:8">
      <c r="A71">
        <v>298</v>
      </c>
      <c r="B71" t="s">
        <v>121</v>
      </c>
      <c r="C71" s="4">
        <v>4577727.25</v>
      </c>
      <c r="D71" s="4">
        <v>85665.53</v>
      </c>
      <c r="E71" s="4">
        <v>970877.07</v>
      </c>
      <c r="F71" s="4">
        <v>1435010.63</v>
      </c>
      <c r="G71" s="5">
        <v>1.5439113164227214E-2</v>
      </c>
      <c r="H71" s="5">
        <v>0.23080068826730554</v>
      </c>
    </row>
    <row r="72" spans="1:8">
      <c r="A72">
        <v>304</v>
      </c>
      <c r="B72" t="s">
        <v>122</v>
      </c>
      <c r="C72" s="4">
        <v>103070.38</v>
      </c>
      <c r="D72" s="4">
        <v>0</v>
      </c>
      <c r="E72" s="4">
        <v>25927.160000000003</v>
      </c>
      <c r="F72" s="4">
        <v>367.96</v>
      </c>
      <c r="G72" s="5">
        <v>0</v>
      </c>
      <c r="H72" s="5">
        <v>0.25154811692748202</v>
      </c>
    </row>
    <row r="73" spans="1:8">
      <c r="A73">
        <v>311</v>
      </c>
      <c r="B73" t="s">
        <v>123</v>
      </c>
      <c r="C73" s="4">
        <v>3265557.2</v>
      </c>
      <c r="D73" s="4">
        <v>0</v>
      </c>
      <c r="E73" s="4">
        <v>448699.24</v>
      </c>
      <c r="F73" s="4">
        <v>615219.26</v>
      </c>
      <c r="G73" s="5">
        <v>0</v>
      </c>
      <c r="H73" s="5">
        <v>0.13740357694545971</v>
      </c>
    </row>
    <row r="74" spans="1:8">
      <c r="A74">
        <v>315</v>
      </c>
      <c r="B74" t="s">
        <v>124</v>
      </c>
      <c r="C74" s="4">
        <v>47562.07</v>
      </c>
      <c r="D74" s="4">
        <v>0</v>
      </c>
      <c r="E74" s="4">
        <v>4250</v>
      </c>
      <c r="F74" s="4">
        <v>100</v>
      </c>
      <c r="G74" s="5">
        <v>0</v>
      </c>
      <c r="H74" s="5">
        <v>8.9356918233373786E-2</v>
      </c>
    </row>
    <row r="75" spans="1:8">
      <c r="A75">
        <v>316</v>
      </c>
      <c r="B75" t="s">
        <v>125</v>
      </c>
      <c r="C75" s="4">
        <v>1183615.0900000001</v>
      </c>
      <c r="D75" s="4">
        <v>10564.52</v>
      </c>
      <c r="E75" s="4">
        <v>14971.82</v>
      </c>
      <c r="F75" s="4">
        <v>247.28</v>
      </c>
      <c r="G75" s="5">
        <v>8.8141459846245093E-3</v>
      </c>
      <c r="H75" s="5">
        <v>2.1574868566435732E-2</v>
      </c>
    </row>
    <row r="76" spans="1:8">
      <c r="A76">
        <v>317</v>
      </c>
      <c r="B76" t="s">
        <v>126</v>
      </c>
      <c r="C76" s="4">
        <v>372081.94000000006</v>
      </c>
      <c r="D76" s="4">
        <v>0</v>
      </c>
      <c r="E76" s="4">
        <v>34487.69</v>
      </c>
      <c r="F76" s="4">
        <v>39998.400000000009</v>
      </c>
      <c r="G76" s="5">
        <v>0</v>
      </c>
      <c r="H76" s="5">
        <v>9.2688427715680033E-2</v>
      </c>
    </row>
    <row r="77" spans="1:8">
      <c r="A77">
        <v>319</v>
      </c>
      <c r="B77" t="s">
        <v>127</v>
      </c>
      <c r="C77" s="4">
        <v>3172572.86</v>
      </c>
      <c r="D77" s="4">
        <v>32020.29</v>
      </c>
      <c r="E77" s="4">
        <v>240403.36</v>
      </c>
      <c r="F77" s="4">
        <v>66137.72</v>
      </c>
      <c r="G77" s="5">
        <v>9.3819259016108825E-3</v>
      </c>
      <c r="H77" s="5">
        <v>8.586836678669689E-2</v>
      </c>
    </row>
    <row r="78" spans="1:8">
      <c r="A78">
        <v>321</v>
      </c>
      <c r="B78" t="s">
        <v>128</v>
      </c>
      <c r="C78" s="4">
        <v>272067.17</v>
      </c>
      <c r="D78" s="4">
        <v>0</v>
      </c>
      <c r="E78" s="4">
        <v>9524.67</v>
      </c>
      <c r="F78" s="4">
        <v>1000</v>
      </c>
      <c r="G78" s="5">
        <v>0</v>
      </c>
      <c r="H78" s="5">
        <v>3.5008523814174276E-2</v>
      </c>
    </row>
    <row r="79" spans="1:8">
      <c r="A79">
        <v>335</v>
      </c>
      <c r="B79" t="s">
        <v>129</v>
      </c>
      <c r="C79" s="4">
        <v>226898.88999999998</v>
      </c>
      <c r="D79" s="4">
        <v>0</v>
      </c>
      <c r="E79" s="4">
        <v>15000</v>
      </c>
      <c r="F79" s="4">
        <v>0</v>
      </c>
      <c r="G79" s="5">
        <v>0</v>
      </c>
      <c r="H79" s="5">
        <v>6.6108741210677585E-2</v>
      </c>
    </row>
    <row r="80" spans="1:8">
      <c r="A80">
        <v>342</v>
      </c>
      <c r="B80" t="s">
        <v>130</v>
      </c>
      <c r="C80" s="4">
        <v>5641228.1299999999</v>
      </c>
      <c r="D80" s="4">
        <v>0</v>
      </c>
      <c r="E80" s="4">
        <v>734822.63</v>
      </c>
      <c r="F80" s="4">
        <v>345595.18</v>
      </c>
      <c r="G80" s="5">
        <v>0</v>
      </c>
      <c r="H80" s="5">
        <v>0.13025933592230032</v>
      </c>
    </row>
    <row r="81" spans="1:8">
      <c r="A81">
        <v>345</v>
      </c>
      <c r="B81" t="s">
        <v>131</v>
      </c>
      <c r="C81" s="4">
        <v>1300660.6499999999</v>
      </c>
      <c r="D81" s="4">
        <v>19226.43</v>
      </c>
      <c r="E81" s="4">
        <v>189454.71000000002</v>
      </c>
      <c r="F81" s="4">
        <v>55635.130000000005</v>
      </c>
      <c r="G81" s="5">
        <v>1.2902645336130218E-2</v>
      </c>
      <c r="H81" s="5">
        <v>0.16044241824337505</v>
      </c>
    </row>
    <row r="82" spans="1:8">
      <c r="A82">
        <v>349</v>
      </c>
      <c r="B82" t="s">
        <v>132</v>
      </c>
      <c r="C82" s="4">
        <v>1508460.5199999998</v>
      </c>
      <c r="D82" s="4">
        <v>37038.28</v>
      </c>
      <c r="E82" s="4">
        <v>174747.61000000002</v>
      </c>
      <c r="F82" s="4">
        <v>71526.81</v>
      </c>
      <c r="G82" s="5">
        <v>2.2004575274954263E-2</v>
      </c>
      <c r="H82" s="5">
        <v>0.14039869601625374</v>
      </c>
    </row>
    <row r="83" spans="1:8">
      <c r="A83">
        <v>351</v>
      </c>
      <c r="B83" t="s">
        <v>133</v>
      </c>
      <c r="C83" s="4">
        <v>1539727.4</v>
      </c>
      <c r="D83" s="4">
        <v>20173.560000000001</v>
      </c>
      <c r="E83" s="4">
        <v>225928.28999999998</v>
      </c>
      <c r="F83" s="4">
        <v>45612.24</v>
      </c>
      <c r="G83" s="5">
        <v>1.1425534499311132E-2</v>
      </c>
      <c r="H83" s="5">
        <v>0.15983468891961006</v>
      </c>
    </row>
    <row r="84" spans="1:8">
      <c r="A84">
        <v>353</v>
      </c>
      <c r="B84" t="s">
        <v>134</v>
      </c>
      <c r="C84" s="4">
        <v>1488408.1500000001</v>
      </c>
      <c r="D84" s="4">
        <v>41618.769999999997</v>
      </c>
      <c r="E84" s="4">
        <v>151347.09000000003</v>
      </c>
      <c r="F84" s="4">
        <v>2045.4299999999998</v>
      </c>
      <c r="G84" s="5">
        <v>2.538108675292295E-2</v>
      </c>
      <c r="H84" s="5">
        <v>0.12964579641679602</v>
      </c>
    </row>
    <row r="85" spans="1:8">
      <c r="A85">
        <v>364</v>
      </c>
      <c r="B85" t="s">
        <v>135</v>
      </c>
      <c r="C85" s="4">
        <v>91404388.089999989</v>
      </c>
      <c r="D85" s="4">
        <v>2916404.41</v>
      </c>
      <c r="E85" s="4">
        <v>11439584.809999999</v>
      </c>
      <c r="F85" s="4">
        <v>7829068.2199999997</v>
      </c>
      <c r="G85" s="5">
        <v>2.8357562701664167E-2</v>
      </c>
      <c r="H85" s="5">
        <v>0.15706017533714667</v>
      </c>
    </row>
    <row r="86" spans="1:8">
      <c r="A86">
        <v>387</v>
      </c>
      <c r="B86" t="s">
        <v>136</v>
      </c>
      <c r="C86" s="4">
        <v>430379</v>
      </c>
      <c r="D86" s="4">
        <v>0</v>
      </c>
      <c r="E86" s="4">
        <v>61388</v>
      </c>
      <c r="F86" s="4">
        <v>5170</v>
      </c>
      <c r="G86" s="5">
        <v>0</v>
      </c>
      <c r="H86" s="5">
        <v>0.14263707104668211</v>
      </c>
    </row>
    <row r="87" spans="1:8">
      <c r="A87">
        <v>389</v>
      </c>
      <c r="B87" t="s">
        <v>137</v>
      </c>
      <c r="C87" s="4">
        <v>1460474.77</v>
      </c>
      <c r="D87" s="4">
        <v>20770</v>
      </c>
      <c r="E87" s="4">
        <v>166131.60999999999</v>
      </c>
      <c r="F87" s="4">
        <v>15588.96</v>
      </c>
      <c r="G87" s="5">
        <v>1.2768915857811895E-2</v>
      </c>
      <c r="H87" s="5">
        <v>0.12797318641800295</v>
      </c>
    </row>
    <row r="88" spans="1:8">
      <c r="A88">
        <v>399</v>
      </c>
      <c r="B88" t="s">
        <v>138</v>
      </c>
      <c r="C88" s="4">
        <v>124867.83000000002</v>
      </c>
      <c r="D88" s="4">
        <v>2152.48</v>
      </c>
      <c r="E88" s="4">
        <v>3662.6</v>
      </c>
      <c r="F88" s="4">
        <v>109</v>
      </c>
      <c r="G88" s="5">
        <v>1.6746851309841566E-2</v>
      </c>
      <c r="H88" s="5">
        <v>4.656988112951109E-2</v>
      </c>
    </row>
    <row r="89" spans="1:8">
      <c r="A89">
        <v>405</v>
      </c>
      <c r="B89" t="s">
        <v>139</v>
      </c>
      <c r="C89" s="4">
        <v>696808.83</v>
      </c>
      <c r="D89" s="4">
        <v>12359.77</v>
      </c>
      <c r="E89" s="4">
        <v>23077.31</v>
      </c>
      <c r="F89" s="4">
        <v>149</v>
      </c>
      <c r="G89" s="5">
        <v>1.7169062318660559E-2</v>
      </c>
      <c r="H89" s="5">
        <v>5.0856244172451152E-2</v>
      </c>
    </row>
    <row r="90" spans="1:8">
      <c r="A90">
        <v>408</v>
      </c>
      <c r="B90" t="s">
        <v>140</v>
      </c>
      <c r="C90" s="4">
        <v>340628.78999999992</v>
      </c>
      <c r="D90" s="4">
        <v>0</v>
      </c>
      <c r="E90" s="4">
        <v>11239.12</v>
      </c>
      <c r="F90" s="4">
        <v>91686.67</v>
      </c>
      <c r="G90" s="5">
        <v>0</v>
      </c>
      <c r="H90" s="5">
        <v>3.299521452664058E-2</v>
      </c>
    </row>
    <row r="91" spans="1:8">
      <c r="A91">
        <v>416</v>
      </c>
      <c r="B91" t="s">
        <v>141</v>
      </c>
      <c r="C91" s="4">
        <v>36572703.129999995</v>
      </c>
      <c r="D91" s="4">
        <v>472021.16</v>
      </c>
      <c r="E91" s="4">
        <v>3853328.79</v>
      </c>
      <c r="F91" s="4">
        <v>5217834.91</v>
      </c>
      <c r="G91" s="5">
        <v>1.1676168488020134E-2</v>
      </c>
      <c r="H91" s="5">
        <v>0.11826716594136531</v>
      </c>
    </row>
    <row r="92" spans="1:8">
      <c r="A92">
        <v>427</v>
      </c>
      <c r="B92" t="s">
        <v>142</v>
      </c>
      <c r="C92" s="4">
        <v>36802643.640000001</v>
      </c>
      <c r="D92" s="4">
        <v>297163.27</v>
      </c>
      <c r="E92" s="4">
        <v>4284653.8400000008</v>
      </c>
      <c r="F92" s="4">
        <v>5853326.5899999999</v>
      </c>
      <c r="G92" s="5">
        <v>7.2324851773142218E-3</v>
      </c>
      <c r="H92" s="5">
        <v>0.12449695611051492</v>
      </c>
    </row>
    <row r="93" spans="1:8">
      <c r="A93">
        <v>434</v>
      </c>
      <c r="B93" t="s">
        <v>143</v>
      </c>
      <c r="C93" s="4">
        <v>2216346.83</v>
      </c>
      <c r="D93" s="4">
        <v>30710.240000000002</v>
      </c>
      <c r="E93" s="4">
        <v>206791.37</v>
      </c>
      <c r="F93" s="4">
        <v>85993.53</v>
      </c>
      <c r="G93" s="5">
        <v>1.2673746796612756E-2</v>
      </c>
      <c r="H93" s="5">
        <v>0.10715904513915811</v>
      </c>
    </row>
    <row r="94" spans="1:8">
      <c r="A94">
        <v>436</v>
      </c>
      <c r="B94" t="s">
        <v>144</v>
      </c>
      <c r="C94" s="4">
        <v>235354.85</v>
      </c>
      <c r="D94" s="4">
        <v>4301.8500000000004</v>
      </c>
      <c r="E94" s="4">
        <v>6559.29</v>
      </c>
      <c r="F94" s="4">
        <v>102</v>
      </c>
      <c r="G94" s="5">
        <v>1.7782548800165218E-2</v>
      </c>
      <c r="H94" s="5">
        <v>4.6147933641477963E-2</v>
      </c>
    </row>
    <row r="95" spans="1:8">
      <c r="A95">
        <v>440</v>
      </c>
      <c r="B95" t="s">
        <v>145</v>
      </c>
      <c r="C95" s="4">
        <v>1513383.7899999998</v>
      </c>
      <c r="D95" s="4">
        <v>12524.96</v>
      </c>
      <c r="E95" s="4">
        <v>164109.70000000001</v>
      </c>
      <c r="F95" s="4">
        <v>49370.720000000001</v>
      </c>
      <c r="G95" s="5">
        <v>7.4664730889656096E-3</v>
      </c>
      <c r="H95" s="5">
        <v>0.11671504688179594</v>
      </c>
    </row>
    <row r="96" spans="1:8">
      <c r="A96">
        <v>442</v>
      </c>
      <c r="B96" t="s">
        <v>146</v>
      </c>
      <c r="C96" s="4">
        <v>813496.19</v>
      </c>
      <c r="D96" s="4">
        <v>0</v>
      </c>
      <c r="E96" s="4">
        <v>109842</v>
      </c>
      <c r="F96" s="4">
        <v>62435.93</v>
      </c>
      <c r="G96" s="5">
        <v>0</v>
      </c>
      <c r="H96" s="5">
        <v>0.13502460288105345</v>
      </c>
    </row>
    <row r="97" spans="1:8">
      <c r="A97">
        <v>444</v>
      </c>
      <c r="B97" t="s">
        <v>147</v>
      </c>
      <c r="C97" s="4">
        <v>41574720.369999997</v>
      </c>
      <c r="D97" s="4">
        <v>675524.58</v>
      </c>
      <c r="E97" s="4">
        <v>4800308.2700000005</v>
      </c>
      <c r="F97" s="4">
        <v>6504298.5999999996</v>
      </c>
      <c r="G97" s="5">
        <v>1.4566558766873463E-2</v>
      </c>
      <c r="H97" s="5">
        <v>0.1317106357244755</v>
      </c>
    </row>
    <row r="98" spans="1:8">
      <c r="A98">
        <v>456</v>
      </c>
      <c r="B98" t="s">
        <v>148</v>
      </c>
      <c r="C98" s="4">
        <v>2758709.46</v>
      </c>
      <c r="D98" s="4">
        <v>0</v>
      </c>
      <c r="E98" s="4">
        <v>651852.06999999995</v>
      </c>
      <c r="F98" s="4">
        <v>192299.18</v>
      </c>
      <c r="G98" s="5">
        <v>0</v>
      </c>
      <c r="H98" s="5">
        <v>0.23628877177954069</v>
      </c>
    </row>
    <row r="99" spans="1:8">
      <c r="A99">
        <v>462</v>
      </c>
      <c r="B99" t="s">
        <v>149</v>
      </c>
      <c r="C99" s="4">
        <v>2288219.21</v>
      </c>
      <c r="D99" s="4">
        <v>23817.9</v>
      </c>
      <c r="E99" s="4">
        <v>183556.37</v>
      </c>
      <c r="F99" s="4">
        <v>43761.97</v>
      </c>
      <c r="G99" s="5">
        <v>9.6359476130110488E-3</v>
      </c>
      <c r="H99" s="5">
        <v>9.0626924681748475E-2</v>
      </c>
    </row>
    <row r="100" spans="1:8">
      <c r="A100">
        <v>464</v>
      </c>
      <c r="B100" t="s">
        <v>150</v>
      </c>
      <c r="C100" s="4">
        <v>135800.25</v>
      </c>
      <c r="D100" s="4">
        <v>1965</v>
      </c>
      <c r="E100" s="4">
        <v>3345</v>
      </c>
      <c r="F100" s="4">
        <v>450</v>
      </c>
      <c r="G100" s="5">
        <v>1.4121933734712468E-2</v>
      </c>
      <c r="H100" s="5">
        <v>3.9101548045751021E-2</v>
      </c>
    </row>
    <row r="101" spans="1:8">
      <c r="A101">
        <v>465</v>
      </c>
      <c r="B101" t="s">
        <v>151</v>
      </c>
      <c r="C101" s="4">
        <v>71973.45</v>
      </c>
      <c r="D101" s="4">
        <v>0</v>
      </c>
      <c r="E101" s="4">
        <v>6000</v>
      </c>
      <c r="F101" s="4">
        <v>15000</v>
      </c>
      <c r="G101" s="5">
        <v>0</v>
      </c>
      <c r="H101" s="5">
        <v>8.3364073835560201E-2</v>
      </c>
    </row>
    <row r="102" spans="1:8">
      <c r="A102">
        <v>466</v>
      </c>
      <c r="B102" t="s">
        <v>152</v>
      </c>
      <c r="C102" s="4">
        <v>2330553.83</v>
      </c>
      <c r="D102" s="4">
        <v>0</v>
      </c>
      <c r="E102" s="4">
        <v>286838.95</v>
      </c>
      <c r="F102" s="4">
        <v>264094.21999999997</v>
      </c>
      <c r="G102" s="5">
        <v>0</v>
      </c>
      <c r="H102" s="5">
        <v>0.12307759053134594</v>
      </c>
    </row>
    <row r="103" spans="1:8">
      <c r="A103">
        <v>468</v>
      </c>
      <c r="B103" t="s">
        <v>153</v>
      </c>
      <c r="C103" s="4">
        <v>3012947.7</v>
      </c>
      <c r="D103" s="4">
        <v>0</v>
      </c>
      <c r="E103" s="4">
        <v>271667.18</v>
      </c>
      <c r="F103" s="4">
        <v>148974.32999999999</v>
      </c>
      <c r="G103" s="5">
        <v>0</v>
      </c>
      <c r="H103" s="5">
        <v>9.0166576738122589E-2</v>
      </c>
    </row>
    <row r="104" spans="1:8">
      <c r="A104">
        <v>470</v>
      </c>
      <c r="B104" t="s">
        <v>154</v>
      </c>
      <c r="C104" s="4">
        <v>8091.2300000000005</v>
      </c>
      <c r="D104" s="4">
        <v>0</v>
      </c>
      <c r="E104" s="4">
        <v>3900</v>
      </c>
      <c r="F104" s="4">
        <v>0</v>
      </c>
      <c r="G104" s="5">
        <v>0</v>
      </c>
      <c r="H104" s="5">
        <v>0.48200335424898311</v>
      </c>
    </row>
    <row r="105" spans="1:8">
      <c r="A105">
        <v>471</v>
      </c>
      <c r="B105" t="s">
        <v>155</v>
      </c>
      <c r="C105" s="4">
        <v>179723.51</v>
      </c>
      <c r="D105" s="4">
        <v>0</v>
      </c>
      <c r="E105" s="4">
        <v>19506.68</v>
      </c>
      <c r="F105" s="4">
        <v>106</v>
      </c>
      <c r="G105" s="5">
        <v>0</v>
      </c>
      <c r="H105" s="5">
        <v>0.1085371635575112</v>
      </c>
    </row>
    <row r="106" spans="1:8">
      <c r="A106">
        <v>473</v>
      </c>
      <c r="B106" t="s">
        <v>156</v>
      </c>
      <c r="C106" s="4">
        <v>7197468.8599999994</v>
      </c>
      <c r="D106" s="4">
        <v>156730.96000000002</v>
      </c>
      <c r="E106" s="4">
        <v>529591.92000000004</v>
      </c>
      <c r="F106" s="4">
        <v>16807.11</v>
      </c>
      <c r="G106" s="5">
        <v>2.0283386459916009E-2</v>
      </c>
      <c r="H106" s="5">
        <v>9.5356144409911373E-2</v>
      </c>
    </row>
    <row r="107" spans="1:8">
      <c r="A107">
        <v>475</v>
      </c>
      <c r="B107" t="s">
        <v>157</v>
      </c>
      <c r="C107" s="4">
        <v>3176699.2800000007</v>
      </c>
      <c r="D107" s="4">
        <v>63727.42</v>
      </c>
      <c r="E107" s="4">
        <v>398892.04000000004</v>
      </c>
      <c r="F107" s="4">
        <v>339703.09</v>
      </c>
      <c r="G107" s="5">
        <v>1.7822903765187567E-2</v>
      </c>
      <c r="H107" s="5">
        <v>0.14562897499067015</v>
      </c>
    </row>
    <row r="108" spans="1:8">
      <c r="A108">
        <v>477</v>
      </c>
      <c r="B108" t="s">
        <v>158</v>
      </c>
      <c r="C108" s="4">
        <v>178844.56</v>
      </c>
      <c r="D108" s="4">
        <v>2619</v>
      </c>
      <c r="E108" s="4">
        <v>4457</v>
      </c>
      <c r="F108" s="4">
        <v>806</v>
      </c>
      <c r="G108" s="5">
        <v>1.4287930773747915E-2</v>
      </c>
      <c r="H108" s="5">
        <v>3.9565083780015449E-2</v>
      </c>
    </row>
    <row r="109" spans="1:8">
      <c r="A109">
        <v>480</v>
      </c>
      <c r="B109" t="s">
        <v>159</v>
      </c>
      <c r="C109" s="4">
        <v>20083310.02</v>
      </c>
      <c r="D109" s="4">
        <v>424287.77</v>
      </c>
      <c r="E109" s="4">
        <v>2146943.4399999995</v>
      </c>
      <c r="F109" s="4">
        <v>1506036.01</v>
      </c>
      <c r="G109" s="5">
        <v>1.9086051842073778E-2</v>
      </c>
      <c r="H109" s="5">
        <v>0.12802825866052131</v>
      </c>
    </row>
    <row r="110" spans="1:8">
      <c r="A110">
        <v>491</v>
      </c>
      <c r="B110" t="s">
        <v>160</v>
      </c>
      <c r="C110" s="4">
        <v>196278.40000000005</v>
      </c>
      <c r="D110" s="4">
        <v>0</v>
      </c>
      <c r="E110" s="4">
        <v>38288.14</v>
      </c>
      <c r="F110" s="4">
        <v>16436</v>
      </c>
      <c r="G110" s="5">
        <v>0</v>
      </c>
      <c r="H110" s="5">
        <v>0.19507057322660054</v>
      </c>
    </row>
    <row r="111" spans="1:8">
      <c r="A111">
        <v>495</v>
      </c>
      <c r="B111" t="s">
        <v>161</v>
      </c>
      <c r="C111" s="4">
        <v>29606950.729999997</v>
      </c>
      <c r="D111" s="4">
        <v>421025.53</v>
      </c>
      <c r="E111" s="4">
        <v>4100474.5500000007</v>
      </c>
      <c r="F111" s="4">
        <v>4585828.79</v>
      </c>
      <c r="G111" s="5">
        <v>1.2490587059160872E-2</v>
      </c>
      <c r="H111" s="5">
        <v>0.15271751965387223</v>
      </c>
    </row>
    <row r="112" spans="1:8">
      <c r="A112">
        <v>503</v>
      </c>
      <c r="B112" t="s">
        <v>162</v>
      </c>
      <c r="C112" s="4">
        <v>33343.82</v>
      </c>
      <c r="D112" s="4">
        <v>0</v>
      </c>
      <c r="E112" s="4">
        <v>3991.0800000000004</v>
      </c>
      <c r="F112" s="4">
        <v>232.06</v>
      </c>
      <c r="G112" s="5">
        <v>0</v>
      </c>
      <c r="H112" s="5">
        <v>0.11969474403352706</v>
      </c>
    </row>
    <row r="113" spans="1:8">
      <c r="A113">
        <v>508</v>
      </c>
      <c r="B113" t="s">
        <v>163</v>
      </c>
      <c r="C113" s="4">
        <v>353729.75</v>
      </c>
      <c r="D113" s="4">
        <v>0</v>
      </c>
      <c r="E113" s="4">
        <v>12382.07</v>
      </c>
      <c r="F113" s="4">
        <v>43.96</v>
      </c>
      <c r="G113" s="5">
        <v>0</v>
      </c>
      <c r="H113" s="5">
        <v>3.5004321802166768E-2</v>
      </c>
    </row>
    <row r="114" spans="1:8">
      <c r="A114">
        <v>509</v>
      </c>
      <c r="B114" t="s">
        <v>164</v>
      </c>
      <c r="C114" s="4">
        <v>227596.62</v>
      </c>
      <c r="D114" s="4">
        <v>4735.8099999999995</v>
      </c>
      <c r="E114" s="4">
        <v>16393.25</v>
      </c>
      <c r="F114" s="4">
        <v>1312.25</v>
      </c>
      <c r="G114" s="5">
        <v>1.9409863204566648E-2</v>
      </c>
      <c r="H114" s="5">
        <v>9.2835561441993286E-2</v>
      </c>
    </row>
    <row r="115" spans="1:8">
      <c r="A115">
        <v>518</v>
      </c>
      <c r="B115" t="s">
        <v>165</v>
      </c>
      <c r="C115" s="4">
        <v>13155203.41</v>
      </c>
      <c r="D115" s="4">
        <v>266069.32</v>
      </c>
      <c r="E115" s="4">
        <v>1518069.62</v>
      </c>
      <c r="F115" s="4">
        <v>541238.07999999996</v>
      </c>
      <c r="G115" s="5">
        <v>1.8132922317741402E-2</v>
      </c>
      <c r="H115" s="5">
        <v>0.13562229973911138</v>
      </c>
    </row>
    <row r="116" spans="1:8">
      <c r="A116">
        <v>524</v>
      </c>
      <c r="B116" t="s">
        <v>166</v>
      </c>
      <c r="C116" s="4">
        <v>9428209.2600000016</v>
      </c>
      <c r="D116" s="4">
        <v>157681.20000000001</v>
      </c>
      <c r="E116" s="4">
        <v>1213158.72</v>
      </c>
      <c r="F116" s="4">
        <v>767108.34000000008</v>
      </c>
      <c r="G116" s="5">
        <v>1.4817756541861451E-2</v>
      </c>
      <c r="H116" s="5">
        <v>0.14539769771720146</v>
      </c>
    </row>
    <row r="117" spans="1:8">
      <c r="A117">
        <v>532</v>
      </c>
      <c r="B117" t="s">
        <v>167</v>
      </c>
      <c r="C117" s="4">
        <v>1840890.7199999997</v>
      </c>
      <c r="D117" s="4">
        <v>0</v>
      </c>
      <c r="E117" s="4">
        <v>212127.27</v>
      </c>
      <c r="F117" s="4">
        <v>77711.989999999991</v>
      </c>
      <c r="G117" s="5">
        <v>0</v>
      </c>
      <c r="H117" s="5">
        <v>0.11523077806595712</v>
      </c>
    </row>
    <row r="118" spans="1:8">
      <c r="A118">
        <v>534</v>
      </c>
      <c r="B118" t="s">
        <v>168</v>
      </c>
      <c r="C118" s="4">
        <v>321271.15999999997</v>
      </c>
      <c r="D118" s="4">
        <v>5047.25</v>
      </c>
      <c r="E118" s="4">
        <v>7885.75</v>
      </c>
      <c r="F118" s="4">
        <v>368</v>
      </c>
      <c r="G118" s="5">
        <v>1.5333872225255731E-2</v>
      </c>
      <c r="H118" s="5">
        <v>4.0255714207275875E-2</v>
      </c>
    </row>
    <row r="119" spans="1:8">
      <c r="A119">
        <v>537</v>
      </c>
      <c r="B119" t="s">
        <v>169</v>
      </c>
      <c r="C119" s="4">
        <v>19820966.360000003</v>
      </c>
      <c r="D119" s="4">
        <v>321511.81000000006</v>
      </c>
      <c r="E119" s="4">
        <v>2071293.9</v>
      </c>
      <c r="F119" s="4">
        <v>2064318.31</v>
      </c>
      <c r="G119" s="5">
        <v>1.4686094819886817E-2</v>
      </c>
      <c r="H119" s="5">
        <v>0.12072094097434306</v>
      </c>
    </row>
    <row r="120" spans="1:8">
      <c r="A120">
        <v>542</v>
      </c>
      <c r="B120" t="s">
        <v>170</v>
      </c>
      <c r="C120" s="4">
        <v>26996175.850000005</v>
      </c>
      <c r="D120" s="4">
        <v>604816.8899999999</v>
      </c>
      <c r="E120" s="4">
        <v>3742632.05</v>
      </c>
      <c r="F120" s="4">
        <v>2557448.2000000002</v>
      </c>
      <c r="G120" s="5">
        <v>1.9676003440588851E-2</v>
      </c>
      <c r="H120" s="5">
        <v>0.16103943625778386</v>
      </c>
    </row>
    <row r="121" spans="1:8">
      <c r="A121">
        <v>547</v>
      </c>
      <c r="B121" t="s">
        <v>171</v>
      </c>
      <c r="C121" s="4">
        <v>390173.04000000004</v>
      </c>
      <c r="D121" s="4">
        <v>9119.5499999999993</v>
      </c>
      <c r="E121" s="4">
        <v>8556</v>
      </c>
      <c r="F121" s="4">
        <v>0</v>
      </c>
      <c r="G121" s="5">
        <v>2.2871547053608131E-2</v>
      </c>
      <c r="H121" s="5">
        <v>4.5301823006530635E-2</v>
      </c>
    </row>
    <row r="122" spans="1:8">
      <c r="A122">
        <v>548</v>
      </c>
      <c r="B122" t="s">
        <v>172</v>
      </c>
      <c r="C122" s="4">
        <v>348082.5</v>
      </c>
      <c r="D122" s="4">
        <v>0</v>
      </c>
      <c r="E122" s="4">
        <v>149.87</v>
      </c>
      <c r="F122" s="4">
        <v>0</v>
      </c>
      <c r="G122" s="5">
        <v>0</v>
      </c>
      <c r="H122" s="5">
        <v>4.3055884739968254E-4</v>
      </c>
    </row>
    <row r="123" spans="1:8">
      <c r="A123">
        <v>549</v>
      </c>
      <c r="B123" t="s">
        <v>173</v>
      </c>
      <c r="C123" s="4">
        <v>577971.93999999994</v>
      </c>
      <c r="D123" s="4">
        <v>0</v>
      </c>
      <c r="E123" s="4">
        <v>31158.36</v>
      </c>
      <c r="F123" s="4">
        <v>16357</v>
      </c>
      <c r="G123" s="5">
        <v>0</v>
      </c>
      <c r="H123" s="5">
        <v>5.3909814376109685E-2</v>
      </c>
    </row>
    <row r="124" spans="1:8">
      <c r="A124">
        <v>550</v>
      </c>
      <c r="B124" t="s">
        <v>174</v>
      </c>
      <c r="C124" s="4">
        <v>63124.350000000006</v>
      </c>
      <c r="D124" s="4">
        <v>2869.77</v>
      </c>
      <c r="E124" s="4">
        <v>3631.5100000000007</v>
      </c>
      <c r="F124" s="4">
        <v>794.03</v>
      </c>
      <c r="G124" s="5">
        <v>4.2989034970113485E-2</v>
      </c>
      <c r="H124" s="5">
        <v>0.10299163476534808</v>
      </c>
    </row>
    <row r="125" spans="1:8">
      <c r="A125">
        <v>551</v>
      </c>
      <c r="B125" t="s">
        <v>175</v>
      </c>
      <c r="C125" s="4">
        <v>20417838.149999995</v>
      </c>
      <c r="D125" s="4">
        <v>361864.72</v>
      </c>
      <c r="E125" s="4">
        <v>3205802.8899999997</v>
      </c>
      <c r="F125" s="4">
        <v>642988.67999999993</v>
      </c>
      <c r="G125" s="5">
        <v>1.5317906303574618E-2</v>
      </c>
      <c r="H125" s="5">
        <v>0.17473287738839288</v>
      </c>
    </row>
    <row r="126" spans="1:8">
      <c r="A126">
        <v>561</v>
      </c>
      <c r="B126" t="s">
        <v>176</v>
      </c>
      <c r="C126" s="4">
        <v>14784187.68</v>
      </c>
      <c r="D126" s="4">
        <v>302917.02999999997</v>
      </c>
      <c r="E126" s="4">
        <v>2067702.63</v>
      </c>
      <c r="F126" s="4">
        <v>3613188.56</v>
      </c>
      <c r="G126" s="5">
        <v>1.7975255263811409E-2</v>
      </c>
      <c r="H126" s="5">
        <v>0.16034832019935502</v>
      </c>
    </row>
    <row r="127" spans="1:8">
      <c r="A127">
        <v>570</v>
      </c>
      <c r="B127" t="s">
        <v>177</v>
      </c>
      <c r="C127" s="4">
        <v>5816425.7699999996</v>
      </c>
      <c r="D127" s="4">
        <v>134039.70999999996</v>
      </c>
      <c r="E127" s="4">
        <v>846332.86000000022</v>
      </c>
      <c r="F127" s="4">
        <v>583547.76</v>
      </c>
      <c r="G127" s="5">
        <v>2.0117749635483937E-2</v>
      </c>
      <c r="H127" s="5">
        <v>0.16855240808824082</v>
      </c>
    </row>
    <row r="128" spans="1:8">
      <c r="A128">
        <v>587</v>
      </c>
      <c r="B128" t="s">
        <v>178</v>
      </c>
      <c r="C128" s="4">
        <v>41466398.749999993</v>
      </c>
      <c r="D128" s="4">
        <v>504167.72</v>
      </c>
      <c r="E128" s="4">
        <v>5395582.7200000007</v>
      </c>
      <c r="F128" s="4">
        <v>3934193.82</v>
      </c>
      <c r="G128" s="5">
        <v>1.0758565988567023E-2</v>
      </c>
      <c r="H128" s="5">
        <v>0.14227785913046045</v>
      </c>
    </row>
    <row r="129" spans="1:8">
      <c r="A129">
        <v>601</v>
      </c>
      <c r="B129" t="s">
        <v>179</v>
      </c>
      <c r="C129" s="4">
        <v>1542062.49</v>
      </c>
      <c r="D129" s="4">
        <v>0</v>
      </c>
      <c r="E129" s="4">
        <v>346941.41000000003</v>
      </c>
      <c r="F129" s="4">
        <v>204660.05</v>
      </c>
      <c r="G129" s="5">
        <v>0</v>
      </c>
      <c r="H129" s="5">
        <v>0.22498531171716657</v>
      </c>
    </row>
    <row r="130" spans="1:8">
      <c r="A130">
        <v>603</v>
      </c>
      <c r="B130" t="s">
        <v>180</v>
      </c>
      <c r="C130" s="4">
        <v>2749691.03</v>
      </c>
      <c r="D130" s="4">
        <v>100331.74999999999</v>
      </c>
      <c r="E130" s="4">
        <v>375508.14999999991</v>
      </c>
      <c r="F130" s="4">
        <v>813427.02</v>
      </c>
      <c r="G130" s="5">
        <v>3.2104113760838757E-2</v>
      </c>
      <c r="H130" s="5">
        <v>0.17305213378828235</v>
      </c>
    </row>
    <row r="131" spans="1:8">
      <c r="A131">
        <v>616</v>
      </c>
      <c r="B131" t="s">
        <v>181</v>
      </c>
      <c r="C131" s="4">
        <v>162138.34999999998</v>
      </c>
      <c r="D131" s="4">
        <v>30</v>
      </c>
      <c r="E131" s="4">
        <v>12073.42</v>
      </c>
      <c r="F131" s="4">
        <v>108</v>
      </c>
      <c r="G131" s="5">
        <v>1.722042087053016E-4</v>
      </c>
      <c r="H131" s="5">
        <v>7.4648718208862999E-2</v>
      </c>
    </row>
    <row r="132" spans="1:8">
      <c r="A132">
        <v>617</v>
      </c>
      <c r="B132" t="s">
        <v>182</v>
      </c>
      <c r="C132" s="4">
        <v>21383357.340000004</v>
      </c>
      <c r="D132" s="4">
        <v>246170.44</v>
      </c>
      <c r="E132" s="4">
        <v>2743112.5399999996</v>
      </c>
      <c r="F132" s="4">
        <v>1166217.94</v>
      </c>
      <c r="G132" s="5">
        <v>1.0203334396801525E-2</v>
      </c>
      <c r="H132" s="5">
        <v>0.13979483822253699</v>
      </c>
    </row>
    <row r="133" spans="1:8">
      <c r="A133">
        <v>626</v>
      </c>
      <c r="B133" t="s">
        <v>183</v>
      </c>
      <c r="C133" s="4">
        <v>1865316.3</v>
      </c>
      <c r="D133" s="4">
        <v>56217.9</v>
      </c>
      <c r="E133" s="4">
        <v>315295.64999999997</v>
      </c>
      <c r="F133" s="4">
        <v>157897.5</v>
      </c>
      <c r="G133" s="5">
        <v>2.5780790571197226E-2</v>
      </c>
      <c r="H133" s="5">
        <v>0.19916919720264065</v>
      </c>
    </row>
    <row r="134" spans="1:8">
      <c r="A134">
        <v>628</v>
      </c>
      <c r="B134" t="s">
        <v>184</v>
      </c>
      <c r="C134" s="4">
        <v>2693677.8899999997</v>
      </c>
      <c r="D134" s="4">
        <v>54403.570000000007</v>
      </c>
      <c r="E134" s="4">
        <v>594923.05999999994</v>
      </c>
      <c r="F134" s="4">
        <v>72804.160000000003</v>
      </c>
      <c r="G134" s="5">
        <v>1.6543074342905608E-2</v>
      </c>
      <c r="H134" s="5">
        <v>0.24105578191459259</v>
      </c>
    </row>
    <row r="135" spans="1:8">
      <c r="A135">
        <v>633</v>
      </c>
      <c r="B135" t="s">
        <v>185</v>
      </c>
      <c r="C135" s="4">
        <v>2408846.67</v>
      </c>
      <c r="D135" s="4">
        <v>64674.389999999992</v>
      </c>
      <c r="E135" s="4">
        <v>454610.82000000007</v>
      </c>
      <c r="F135" s="4">
        <v>52514.689999999995</v>
      </c>
      <c r="G135" s="5">
        <v>2.2586118434047363E-2</v>
      </c>
      <c r="H135" s="5">
        <v>0.21557420672192476</v>
      </c>
    </row>
    <row r="136" spans="1:8">
      <c r="A136">
        <v>635</v>
      </c>
      <c r="B136" t="s">
        <v>186</v>
      </c>
      <c r="C136" s="4">
        <v>21782643.390000001</v>
      </c>
      <c r="D136" s="4">
        <v>288551.90999999997</v>
      </c>
      <c r="E136" s="4">
        <v>2602080.33</v>
      </c>
      <c r="F136" s="4">
        <v>1969923.2400000002</v>
      </c>
      <c r="G136" s="5">
        <v>1.1833306512443029E-2</v>
      </c>
      <c r="H136" s="5">
        <v>0.13270346432458399</v>
      </c>
    </row>
    <row r="137" spans="1:8">
      <c r="A137">
        <v>646</v>
      </c>
      <c r="B137" t="s">
        <v>187</v>
      </c>
      <c r="C137" s="4">
        <v>35981586.670000002</v>
      </c>
      <c r="D137" s="4">
        <v>429771.13</v>
      </c>
      <c r="E137" s="4">
        <v>4283658.9700000007</v>
      </c>
      <c r="F137" s="4">
        <v>2562899.5099999998</v>
      </c>
      <c r="G137" s="5">
        <v>1.0673500761486973E-2</v>
      </c>
      <c r="H137" s="5">
        <v>0.13099561570834975</v>
      </c>
    </row>
    <row r="138" spans="1:8">
      <c r="A138">
        <v>662</v>
      </c>
      <c r="B138" t="s">
        <v>188</v>
      </c>
      <c r="C138" s="4">
        <v>1799480.16</v>
      </c>
      <c r="D138" s="4">
        <v>42447.93</v>
      </c>
      <c r="E138" s="4">
        <v>273143.3</v>
      </c>
      <c r="F138" s="4">
        <v>41215</v>
      </c>
      <c r="G138" s="5">
        <v>2.0480290230816937E-2</v>
      </c>
      <c r="H138" s="5">
        <v>0.1753791105982519</v>
      </c>
    </row>
    <row r="139" spans="1:8">
      <c r="A139">
        <v>664</v>
      </c>
      <c r="B139" t="s">
        <v>189</v>
      </c>
      <c r="C139" s="4">
        <v>5153543.1900000004</v>
      </c>
      <c r="D139" s="4">
        <v>0</v>
      </c>
      <c r="E139" s="4">
        <v>598476.91</v>
      </c>
      <c r="F139" s="4">
        <v>515740.32999999996</v>
      </c>
      <c r="G139" s="5">
        <v>0</v>
      </c>
      <c r="H139" s="5">
        <v>0.11612921206545665</v>
      </c>
    </row>
    <row r="140" spans="1:8">
      <c r="A140">
        <v>681</v>
      </c>
      <c r="B140" t="s">
        <v>190</v>
      </c>
      <c r="C140" s="4">
        <v>8079197.9699999997</v>
      </c>
      <c r="D140" s="4">
        <v>0</v>
      </c>
      <c r="E140" s="4">
        <v>842734.34000000008</v>
      </c>
      <c r="F140" s="4">
        <v>144256.88</v>
      </c>
      <c r="G140" s="5">
        <v>0</v>
      </c>
      <c r="H140" s="5">
        <v>0.1043091583012664</v>
      </c>
    </row>
    <row r="141" spans="1:8">
      <c r="A141">
        <v>685</v>
      </c>
      <c r="B141" t="s">
        <v>191</v>
      </c>
      <c r="C141" s="4">
        <v>3840813.46</v>
      </c>
      <c r="D141" s="4">
        <v>0</v>
      </c>
      <c r="E141" s="4">
        <v>625679.91999999993</v>
      </c>
      <c r="F141" s="4">
        <v>191641.39</v>
      </c>
      <c r="G141" s="5">
        <v>0</v>
      </c>
      <c r="H141" s="5">
        <v>0.1629029700390604</v>
      </c>
    </row>
    <row r="142" spans="1:8">
      <c r="A142">
        <v>696</v>
      </c>
      <c r="B142" t="s">
        <v>192</v>
      </c>
      <c r="C142" s="4">
        <v>10170420.049999999</v>
      </c>
      <c r="D142" s="4">
        <v>419833.96</v>
      </c>
      <c r="E142" s="4">
        <v>1314132.3699999999</v>
      </c>
      <c r="F142" s="4">
        <v>723451</v>
      </c>
      <c r="G142" s="5">
        <v>3.6556405913466157E-2</v>
      </c>
      <c r="H142" s="5">
        <v>0.17049112243893996</v>
      </c>
    </row>
    <row r="143" spans="1:8">
      <c r="A143">
        <v>703</v>
      </c>
      <c r="B143" t="s">
        <v>193</v>
      </c>
      <c r="C143" s="4">
        <v>9966201.4600000009</v>
      </c>
      <c r="D143" s="4">
        <v>122798</v>
      </c>
      <c r="E143" s="4">
        <v>1737820.0300000003</v>
      </c>
      <c r="F143" s="4">
        <v>1503100.67</v>
      </c>
      <c r="G143" s="5">
        <v>1.0491949293233908E-2</v>
      </c>
      <c r="H143" s="5">
        <v>0.18669279739805703</v>
      </c>
    </row>
    <row r="144" spans="1:8">
      <c r="A144">
        <v>707</v>
      </c>
      <c r="B144" t="s">
        <v>194</v>
      </c>
      <c r="C144" s="4">
        <v>11786933</v>
      </c>
      <c r="D144" s="4">
        <v>0</v>
      </c>
      <c r="E144" s="4">
        <v>1533490.6</v>
      </c>
      <c r="F144" s="4">
        <v>805519.18</v>
      </c>
      <c r="G144" s="5">
        <v>0</v>
      </c>
      <c r="H144" s="5">
        <v>0.13010090071776942</v>
      </c>
    </row>
    <row r="145" spans="1:8">
      <c r="A145">
        <v>713</v>
      </c>
      <c r="B145" t="s">
        <v>195</v>
      </c>
      <c r="C145" s="4">
        <v>3432232.68</v>
      </c>
      <c r="D145" s="4">
        <v>46033.06</v>
      </c>
      <c r="E145" s="4">
        <v>368535.81</v>
      </c>
      <c r="F145" s="4">
        <v>113524.84</v>
      </c>
      <c r="G145" s="5">
        <v>1.2111513795464031E-2</v>
      </c>
      <c r="H145" s="5">
        <v>0.1207869362749614</v>
      </c>
    </row>
    <row r="146" spans="1:8">
      <c r="A146">
        <v>718</v>
      </c>
      <c r="B146" t="s">
        <v>196</v>
      </c>
      <c r="C146" s="4">
        <v>5858992.5400000019</v>
      </c>
      <c r="D146" s="4">
        <v>105124</v>
      </c>
      <c r="E146" s="4">
        <v>704256.29</v>
      </c>
      <c r="F146" s="4">
        <v>342429.4</v>
      </c>
      <c r="G146" s="5">
        <v>1.6017067571701373E-2</v>
      </c>
      <c r="H146" s="5">
        <v>0.13814325320851148</v>
      </c>
    </row>
    <row r="147" spans="1:8">
      <c r="A147">
        <v>722</v>
      </c>
      <c r="B147" t="s">
        <v>197</v>
      </c>
      <c r="C147" s="4">
        <v>3347663.48</v>
      </c>
      <c r="D147" s="4">
        <v>0</v>
      </c>
      <c r="E147" s="4">
        <v>758472.63</v>
      </c>
      <c r="F147" s="4">
        <v>463087.80000000005</v>
      </c>
      <c r="G147" s="5">
        <v>0</v>
      </c>
      <c r="H147" s="5">
        <v>0.22656776421266811</v>
      </c>
    </row>
    <row r="148" spans="1:8">
      <c r="A148">
        <v>726</v>
      </c>
      <c r="B148" t="s">
        <v>198</v>
      </c>
      <c r="C148" s="4">
        <v>2989689.74</v>
      </c>
      <c r="D148" s="4">
        <v>0</v>
      </c>
      <c r="E148" s="4">
        <v>746767.59000000008</v>
      </c>
      <c r="F148" s="4">
        <v>141184.94</v>
      </c>
      <c r="G148" s="5">
        <v>0</v>
      </c>
      <c r="H148" s="5">
        <v>0.24978096556601223</v>
      </c>
    </row>
    <row r="149" spans="1:8">
      <c r="A149">
        <v>743</v>
      </c>
      <c r="B149" t="s">
        <v>199</v>
      </c>
      <c r="C149" s="4">
        <v>27304758.389999997</v>
      </c>
      <c r="D149" s="4">
        <v>314473.42</v>
      </c>
      <c r="E149" s="4">
        <v>3686398.8800000004</v>
      </c>
      <c r="F149" s="4">
        <v>2170232.4900000002</v>
      </c>
      <c r="G149" s="5">
        <v>1.0147198352751286E-2</v>
      </c>
      <c r="H149" s="5">
        <v>0.14652655932180914</v>
      </c>
    </row>
    <row r="150" spans="1:8">
      <c r="A150">
        <v>753</v>
      </c>
      <c r="B150" t="s">
        <v>200</v>
      </c>
      <c r="C150" s="4">
        <v>7557743.6600000011</v>
      </c>
      <c r="D150" s="4">
        <v>129727.29</v>
      </c>
      <c r="E150" s="4">
        <v>1108234.9099999999</v>
      </c>
      <c r="F150" s="4">
        <v>610952.47</v>
      </c>
      <c r="G150" s="5">
        <v>1.4969721994131355E-2</v>
      </c>
      <c r="H150" s="5">
        <v>0.16380050127288914</v>
      </c>
    </row>
    <row r="151" spans="1:8">
      <c r="A151">
        <v>765</v>
      </c>
      <c r="B151" t="s">
        <v>201</v>
      </c>
      <c r="C151" s="4">
        <v>23981097.130000003</v>
      </c>
      <c r="D151" s="4">
        <v>286380.90999999997</v>
      </c>
      <c r="E151" s="4">
        <v>2183330.9499999997</v>
      </c>
      <c r="F151" s="4">
        <v>2125541.0700000003</v>
      </c>
      <c r="G151" s="5">
        <v>1.0945429769164667E-2</v>
      </c>
      <c r="H151" s="5">
        <v>0.1029857744460918</v>
      </c>
    </row>
    <row r="152" spans="1:8">
      <c r="A152">
        <v>774</v>
      </c>
      <c r="B152" t="s">
        <v>202</v>
      </c>
      <c r="C152" s="4">
        <v>7115905.7800000003</v>
      </c>
      <c r="D152" s="4">
        <v>105124</v>
      </c>
      <c r="E152" s="4">
        <v>1048934.29</v>
      </c>
      <c r="F152" s="4">
        <v>41240.430000000008</v>
      </c>
      <c r="G152" s="5">
        <v>1.2875206262307107E-2</v>
      </c>
      <c r="H152" s="5">
        <v>0.16218009705013267</v>
      </c>
    </row>
    <row r="153" spans="1:8">
      <c r="A153">
        <v>780</v>
      </c>
      <c r="B153" t="s">
        <v>203</v>
      </c>
      <c r="C153" s="4">
        <v>3959397.79</v>
      </c>
      <c r="D153" s="4">
        <v>57706.899999999994</v>
      </c>
      <c r="E153" s="4">
        <v>761530.02</v>
      </c>
      <c r="F153" s="4">
        <v>163296.88</v>
      </c>
      <c r="G153" s="5">
        <v>1.2223635336630997E-2</v>
      </c>
      <c r="H153" s="5">
        <v>0.20690947549374675</v>
      </c>
    </row>
    <row r="154" spans="1:8">
      <c r="A154">
        <v>789</v>
      </c>
      <c r="B154" t="s">
        <v>204</v>
      </c>
      <c r="C154" s="4">
        <v>9890351.2000000011</v>
      </c>
      <c r="D154" s="4">
        <v>217912.98000000004</v>
      </c>
      <c r="E154" s="4">
        <v>1341449.56</v>
      </c>
      <c r="F154" s="4">
        <v>601685.14</v>
      </c>
      <c r="G154" s="5">
        <v>1.9401428555967371E-2</v>
      </c>
      <c r="H154" s="5">
        <v>0.15766503215780647</v>
      </c>
    </row>
    <row r="155" spans="1:8">
      <c r="A155">
        <v>795</v>
      </c>
      <c r="B155" t="s">
        <v>205</v>
      </c>
      <c r="C155" s="4">
        <v>4000228.0500000012</v>
      </c>
      <c r="D155" s="4">
        <v>0</v>
      </c>
      <c r="E155" s="4">
        <v>716221.17</v>
      </c>
      <c r="F155" s="4">
        <v>146577.20999999996</v>
      </c>
      <c r="G155" s="5">
        <v>0</v>
      </c>
      <c r="H155" s="5">
        <v>0.17904508469210895</v>
      </c>
    </row>
    <row r="156" spans="1:8">
      <c r="A156">
        <v>798</v>
      </c>
      <c r="B156" t="s">
        <v>206</v>
      </c>
      <c r="C156" s="4">
        <v>11072736.18</v>
      </c>
      <c r="D156" s="4">
        <v>60874.2</v>
      </c>
      <c r="E156" s="4">
        <v>1278059.8199999998</v>
      </c>
      <c r="F156" s="4">
        <v>2576324.73</v>
      </c>
      <c r="G156" s="5">
        <v>4.928767344226234E-3</v>
      </c>
      <c r="H156" s="5">
        <v>0.12092169435215423</v>
      </c>
    </row>
    <row r="157" spans="1:8">
      <c r="A157">
        <v>826</v>
      </c>
      <c r="B157" t="s">
        <v>207</v>
      </c>
      <c r="C157" s="4">
        <v>22880892.990000002</v>
      </c>
      <c r="D157" s="4">
        <v>360923.70999999996</v>
      </c>
      <c r="E157" s="4">
        <v>3995929.1900000004</v>
      </c>
      <c r="F157" s="4">
        <v>2581605.77</v>
      </c>
      <c r="G157" s="5">
        <v>1.3428808941132039E-2</v>
      </c>
      <c r="H157" s="5">
        <v>0.1904144607426006</v>
      </c>
    </row>
    <row r="158" spans="1:8">
      <c r="A158">
        <v>839</v>
      </c>
      <c r="B158" t="s">
        <v>208</v>
      </c>
      <c r="C158" s="4">
        <v>28430358.41</v>
      </c>
      <c r="D158" s="4">
        <v>596185.69999999984</v>
      </c>
      <c r="E158" s="4">
        <v>3963333.379999999</v>
      </c>
      <c r="F158" s="4">
        <v>3352204.63</v>
      </c>
      <c r="G158" s="5">
        <v>1.8404376502218978E-2</v>
      </c>
      <c r="H158" s="5">
        <v>0.16037501231065202</v>
      </c>
    </row>
    <row r="159" spans="1:8">
      <c r="A159">
        <v>847</v>
      </c>
      <c r="B159" t="s">
        <v>209</v>
      </c>
      <c r="C159" s="4">
        <v>21603115.43</v>
      </c>
      <c r="D159" s="4">
        <v>235127.46</v>
      </c>
      <c r="E159" s="4">
        <v>2694220.3800000004</v>
      </c>
      <c r="F159" s="4">
        <v>1927580.91</v>
      </c>
      <c r="G159" s="5">
        <v>9.6770881317460797E-3</v>
      </c>
      <c r="H159" s="5">
        <v>0.1355983978094219</v>
      </c>
    </row>
    <row r="160" spans="1:8">
      <c r="A160">
        <v>854</v>
      </c>
      <c r="B160" t="s">
        <v>210</v>
      </c>
      <c r="C160" s="4">
        <v>11742761.83</v>
      </c>
      <c r="D160" s="4">
        <v>129795.23</v>
      </c>
      <c r="E160" s="4">
        <v>838663.23</v>
      </c>
      <c r="F160" s="4">
        <v>281918.17000000004</v>
      </c>
      <c r="G160" s="5">
        <v>1.0316417208783183E-2</v>
      </c>
      <c r="H160" s="5">
        <v>8.247280103440538E-2</v>
      </c>
    </row>
    <row r="161" spans="1:8">
      <c r="A161">
        <v>860</v>
      </c>
      <c r="B161" t="s">
        <v>211</v>
      </c>
      <c r="C161" s="4">
        <v>31363571.800000001</v>
      </c>
      <c r="D161" s="4">
        <v>342905.44999999995</v>
      </c>
      <c r="E161" s="4">
        <v>3569801.1699999995</v>
      </c>
      <c r="F161" s="4">
        <v>3507864.57</v>
      </c>
      <c r="G161" s="5">
        <v>9.8159845685236152E-3</v>
      </c>
      <c r="H161" s="5">
        <v>0.12475322150648668</v>
      </c>
    </row>
    <row r="162" spans="1:8">
      <c r="A162">
        <v>874</v>
      </c>
      <c r="B162" t="s">
        <v>212</v>
      </c>
      <c r="C162" s="4">
        <v>11072209.599999998</v>
      </c>
      <c r="D162" s="4">
        <v>46251.95</v>
      </c>
      <c r="E162" s="4">
        <v>2068980.9300000002</v>
      </c>
      <c r="F162" s="4">
        <v>1459665.54</v>
      </c>
      <c r="G162" s="5">
        <v>3.5196164224551431E-3</v>
      </c>
      <c r="H162" s="5">
        <v>0.19103981557574568</v>
      </c>
    </row>
    <row r="163" spans="1:8">
      <c r="A163">
        <v>888</v>
      </c>
      <c r="B163" t="s">
        <v>213</v>
      </c>
      <c r="C163" s="4">
        <v>34720386.080000006</v>
      </c>
      <c r="D163" s="4">
        <v>383595.68</v>
      </c>
      <c r="E163" s="4">
        <v>4225835.7799999993</v>
      </c>
      <c r="F163" s="4">
        <v>4504603.63</v>
      </c>
      <c r="G163" s="5">
        <v>9.8493682231593979E-3</v>
      </c>
      <c r="H163" s="5">
        <v>0.13275864644417568</v>
      </c>
    </row>
    <row r="164" spans="1:8">
      <c r="A164">
        <v>898</v>
      </c>
      <c r="B164" t="s">
        <v>214</v>
      </c>
      <c r="C164" s="4">
        <v>7881862.1600000011</v>
      </c>
      <c r="D164" s="4">
        <v>220778.48</v>
      </c>
      <c r="E164" s="4">
        <v>1324820.92</v>
      </c>
      <c r="F164" s="4">
        <v>175796.65</v>
      </c>
      <c r="G164" s="5">
        <v>2.3980241101119772E-2</v>
      </c>
      <c r="H164" s="5">
        <v>0.19609571553329469</v>
      </c>
    </row>
    <row r="165" spans="1:8">
      <c r="A165">
        <v>905</v>
      </c>
      <c r="B165" t="s">
        <v>215</v>
      </c>
      <c r="C165" s="4">
        <v>8278643.6800000006</v>
      </c>
      <c r="D165" s="4">
        <v>181387.83999999997</v>
      </c>
      <c r="E165" s="4">
        <v>1094257.4399999997</v>
      </c>
      <c r="F165" s="4">
        <v>870463.33</v>
      </c>
      <c r="G165" s="5">
        <v>1.9352368885333975E-2</v>
      </c>
      <c r="H165" s="5">
        <v>0.15408868038151868</v>
      </c>
    </row>
    <row r="166" spans="1:8">
      <c r="A166">
        <v>913</v>
      </c>
      <c r="B166" t="s">
        <v>216</v>
      </c>
      <c r="C166" s="4">
        <v>34164223.859999999</v>
      </c>
      <c r="D166" s="4">
        <v>523207.74999999994</v>
      </c>
      <c r="E166" s="4">
        <v>5066792.2300000004</v>
      </c>
      <c r="F166" s="4">
        <v>3857588.81</v>
      </c>
      <c r="G166" s="5">
        <v>1.3336584216929464E-2</v>
      </c>
      <c r="H166" s="5">
        <v>0.16362145391936911</v>
      </c>
    </row>
    <row r="167" spans="1:8">
      <c r="A167">
        <v>922</v>
      </c>
      <c r="B167" t="s">
        <v>217</v>
      </c>
      <c r="C167" s="4">
        <v>23863554.370000001</v>
      </c>
      <c r="D167" s="4">
        <v>382162.27</v>
      </c>
      <c r="E167" s="4">
        <v>4182840.0399999996</v>
      </c>
      <c r="F167" s="4">
        <v>2314502.42</v>
      </c>
      <c r="G167" s="5">
        <v>1.3626074867710598E-2</v>
      </c>
      <c r="H167" s="5">
        <v>0.19129599217369225</v>
      </c>
    </row>
    <row r="168" spans="1:8">
      <c r="A168">
        <v>932</v>
      </c>
      <c r="B168" t="s">
        <v>218</v>
      </c>
      <c r="C168" s="4">
        <v>8589836.4199999999</v>
      </c>
      <c r="D168" s="4">
        <v>137602.22999999998</v>
      </c>
      <c r="E168" s="4">
        <v>850051.28</v>
      </c>
      <c r="F168" s="4">
        <v>54753.41</v>
      </c>
      <c r="G168" s="5">
        <v>1.4576680822166984E-2</v>
      </c>
      <c r="H168" s="5">
        <v>0.11497931528712395</v>
      </c>
    </row>
    <row r="169" spans="1:8">
      <c r="A169">
        <v>936</v>
      </c>
      <c r="B169" t="s">
        <v>219</v>
      </c>
      <c r="C169" s="4">
        <v>11212031.950000001</v>
      </c>
      <c r="D169" s="4">
        <v>41748.35</v>
      </c>
      <c r="E169" s="4">
        <v>1376287.78</v>
      </c>
      <c r="F169" s="4">
        <v>2136444.17</v>
      </c>
      <c r="G169" s="5">
        <v>3.3164354652120039E-3</v>
      </c>
      <c r="H169" s="5">
        <v>0.12647449956651255</v>
      </c>
    </row>
    <row r="170" spans="1:8">
      <c r="A170">
        <v>951</v>
      </c>
      <c r="B170" t="s">
        <v>220</v>
      </c>
      <c r="C170" s="4">
        <v>9778695.9699999988</v>
      </c>
      <c r="D170" s="4">
        <v>102159.61000000002</v>
      </c>
      <c r="E170" s="4">
        <v>696291.10000000009</v>
      </c>
      <c r="F170" s="4">
        <v>861203.87</v>
      </c>
      <c r="G170" s="5">
        <v>9.7527194370083392E-3</v>
      </c>
      <c r="H170" s="5">
        <v>8.1652064083959877E-2</v>
      </c>
    </row>
    <row r="171" spans="1:8">
      <c r="A171">
        <v>957</v>
      </c>
      <c r="B171" t="s">
        <v>221</v>
      </c>
      <c r="C171" s="4">
        <v>5783805.6199999992</v>
      </c>
      <c r="D171" s="4">
        <v>98073.260000000009</v>
      </c>
      <c r="E171" s="4">
        <v>758918.76000000013</v>
      </c>
      <c r="F171" s="4">
        <v>327691.97000000003</v>
      </c>
      <c r="G171" s="5">
        <v>1.4989667041422891E-2</v>
      </c>
      <c r="H171" s="5">
        <v>0.14817095806895397</v>
      </c>
    </row>
    <row r="172" spans="1:8">
      <c r="A172">
        <v>969</v>
      </c>
      <c r="B172" t="s">
        <v>222</v>
      </c>
      <c r="C172" s="4">
        <v>16142938.390000002</v>
      </c>
      <c r="D172" s="4">
        <v>350252.55000000005</v>
      </c>
      <c r="E172" s="4">
        <v>1061518.17</v>
      </c>
      <c r="F172" s="4">
        <v>1660017.26</v>
      </c>
      <c r="G172" s="5">
        <v>2.035824548008856E-2</v>
      </c>
      <c r="H172" s="5">
        <v>8.7454383204147237E-2</v>
      </c>
    </row>
    <row r="173" spans="1:8">
      <c r="A173">
        <v>976</v>
      </c>
      <c r="B173" t="s">
        <v>223</v>
      </c>
      <c r="C173" s="4">
        <v>8597058.4999999981</v>
      </c>
      <c r="D173" s="4">
        <v>132908.80000000002</v>
      </c>
      <c r="E173" s="4">
        <v>1130443.28</v>
      </c>
      <c r="F173" s="4">
        <v>982761.25</v>
      </c>
      <c r="G173" s="5">
        <v>1.366319976144996E-2</v>
      </c>
      <c r="H173" s="5">
        <v>0.14695166724758246</v>
      </c>
    </row>
    <row r="174" spans="1:8">
      <c r="A174">
        <v>984</v>
      </c>
      <c r="B174" t="s">
        <v>224</v>
      </c>
      <c r="C174" s="4">
        <v>24428516.709999993</v>
      </c>
      <c r="D174" s="4">
        <v>707269.67</v>
      </c>
      <c r="E174" s="4">
        <v>3699923.54</v>
      </c>
      <c r="F174" s="4">
        <v>2349584.11</v>
      </c>
      <c r="G174" s="5">
        <v>2.5144290394843356E-2</v>
      </c>
      <c r="H174" s="5">
        <v>0.18041182206514744</v>
      </c>
    </row>
    <row r="175" spans="1:8">
      <c r="A175">
        <v>994</v>
      </c>
      <c r="B175" t="s">
        <v>225</v>
      </c>
      <c r="C175" s="4">
        <v>1166859.72</v>
      </c>
      <c r="D175" s="4">
        <v>0</v>
      </c>
      <c r="E175" s="4">
        <v>122376.82</v>
      </c>
      <c r="F175" s="4">
        <v>108918.37999999999</v>
      </c>
      <c r="G175" s="5">
        <v>0</v>
      </c>
      <c r="H175" s="5">
        <v>0.10487706268582141</v>
      </c>
    </row>
    <row r="176" spans="1:8">
      <c r="A176">
        <v>1009</v>
      </c>
      <c r="B176" t="s">
        <v>226</v>
      </c>
      <c r="C176" s="4">
        <v>3441401.62</v>
      </c>
      <c r="D176" s="4">
        <v>0</v>
      </c>
      <c r="E176" s="4">
        <v>875819.69</v>
      </c>
      <c r="F176" s="4">
        <v>300057.92</v>
      </c>
      <c r="G176" s="5">
        <v>0</v>
      </c>
      <c r="H176" s="5">
        <v>0.25449505367525221</v>
      </c>
    </row>
    <row r="177" spans="1:8">
      <c r="A177">
        <v>1011</v>
      </c>
      <c r="B177" t="s">
        <v>227</v>
      </c>
      <c r="C177" s="4">
        <v>4297059.2200000007</v>
      </c>
      <c r="D177" s="4">
        <v>0</v>
      </c>
      <c r="E177" s="4">
        <v>917128.51</v>
      </c>
      <c r="F177" s="4">
        <v>956693.41999999993</v>
      </c>
      <c r="G177" s="5">
        <v>0</v>
      </c>
      <c r="H177" s="5">
        <v>0.21343166641301253</v>
      </c>
    </row>
    <row r="178" spans="1:8">
      <c r="A178">
        <v>1013</v>
      </c>
      <c r="B178" t="s">
        <v>228</v>
      </c>
      <c r="C178" s="4">
        <v>3994964.04</v>
      </c>
      <c r="D178" s="4">
        <v>0</v>
      </c>
      <c r="E178" s="4">
        <v>793120.15</v>
      </c>
      <c r="F178" s="4">
        <v>1485500.71</v>
      </c>
      <c r="G178" s="5">
        <v>0</v>
      </c>
      <c r="H178" s="5">
        <v>0.19852998476551995</v>
      </c>
    </row>
    <row r="179" spans="1:8">
      <c r="A179">
        <v>1015</v>
      </c>
      <c r="B179" t="s">
        <v>229</v>
      </c>
      <c r="C179" s="4">
        <v>1199006.6700000002</v>
      </c>
      <c r="D179" s="4">
        <v>0</v>
      </c>
      <c r="E179" s="4">
        <v>303477.06</v>
      </c>
      <c r="F179" s="4">
        <v>102633.61</v>
      </c>
      <c r="G179" s="5">
        <v>0</v>
      </c>
      <c r="H179" s="5">
        <v>0.25310706570131086</v>
      </c>
    </row>
    <row r="180" spans="1:8">
      <c r="A180">
        <v>1017</v>
      </c>
      <c r="B180" t="s">
        <v>230</v>
      </c>
      <c r="C180" s="4">
        <v>2224821.5500000003</v>
      </c>
      <c r="D180" s="4">
        <v>58074.299999999996</v>
      </c>
      <c r="E180" s="4">
        <v>463863.13</v>
      </c>
      <c r="F180" s="4">
        <v>149018.66999999998</v>
      </c>
      <c r="G180" s="5">
        <v>2.1599520550695441E-2</v>
      </c>
      <c r="H180" s="5">
        <v>0.23459743546622872</v>
      </c>
    </row>
    <row r="181" spans="1:8">
      <c r="A181">
        <v>1019</v>
      </c>
      <c r="B181" t="s">
        <v>231</v>
      </c>
      <c r="C181" s="4">
        <v>1521790.97</v>
      </c>
      <c r="D181" s="4">
        <v>0</v>
      </c>
      <c r="E181" s="4">
        <v>301354.83999999997</v>
      </c>
      <c r="F181" s="4">
        <v>83743.59</v>
      </c>
      <c r="G181" s="5">
        <v>0</v>
      </c>
      <c r="H181" s="5">
        <v>0.19802643460290736</v>
      </c>
    </row>
    <row r="182" spans="1:8">
      <c r="A182">
        <v>1021</v>
      </c>
      <c r="B182" t="s">
        <v>232</v>
      </c>
      <c r="C182" s="4">
        <v>1649726.8400000003</v>
      </c>
      <c r="D182" s="4">
        <v>0</v>
      </c>
      <c r="E182" s="4">
        <v>480636.46000000008</v>
      </c>
      <c r="F182" s="4">
        <v>225810.82</v>
      </c>
      <c r="G182" s="5">
        <v>0</v>
      </c>
      <c r="H182" s="5">
        <v>0.29134305652686115</v>
      </c>
    </row>
    <row r="183" spans="1:8">
      <c r="A183">
        <v>1023</v>
      </c>
      <c r="B183" t="s">
        <v>233</v>
      </c>
      <c r="C183" s="4">
        <v>2643104.15</v>
      </c>
      <c r="D183" s="4">
        <v>0</v>
      </c>
      <c r="E183" s="4">
        <v>352199.78</v>
      </c>
      <c r="F183" s="4">
        <v>260227.59999999998</v>
      </c>
      <c r="G183" s="5">
        <v>0</v>
      </c>
      <c r="H183" s="5">
        <v>0.13325232757097372</v>
      </c>
    </row>
    <row r="184" spans="1:8">
      <c r="A184">
        <v>1025</v>
      </c>
      <c r="B184" t="s">
        <v>234</v>
      </c>
      <c r="C184" s="4">
        <v>1730575.53</v>
      </c>
      <c r="D184" s="4">
        <v>58124.700000000004</v>
      </c>
      <c r="E184" s="4">
        <v>246080.16</v>
      </c>
      <c r="F184" s="4">
        <v>481736.87000000005</v>
      </c>
      <c r="G184" s="5">
        <v>2.9405576446143743E-2</v>
      </c>
      <c r="H184" s="5">
        <v>0.17578248087212928</v>
      </c>
    </row>
    <row r="185" spans="1:8">
      <c r="A185">
        <v>1027</v>
      </c>
      <c r="B185" t="s">
        <v>235</v>
      </c>
      <c r="C185" s="4">
        <v>1614300.2300000002</v>
      </c>
      <c r="D185" s="4">
        <v>0</v>
      </c>
      <c r="E185" s="4">
        <v>341389.53</v>
      </c>
      <c r="F185" s="4">
        <v>327147.71999999997</v>
      </c>
      <c r="G185" s="5">
        <v>0</v>
      </c>
      <c r="H185" s="5">
        <v>0.21147833820230577</v>
      </c>
    </row>
    <row r="186" spans="1:8">
      <c r="A186">
        <v>1029</v>
      </c>
      <c r="B186" t="s">
        <v>236</v>
      </c>
      <c r="C186" s="4">
        <v>2321894.21</v>
      </c>
      <c r="D186" s="4">
        <v>5511.65</v>
      </c>
      <c r="E186" s="4">
        <v>923544.07000000007</v>
      </c>
      <c r="F186" s="4">
        <v>301164.18000000005</v>
      </c>
      <c r="G186" s="5">
        <v>1.6982760183626106E-3</v>
      </c>
      <c r="H186" s="5">
        <v>0.40012835899185956</v>
      </c>
    </row>
    <row r="187" spans="1:8">
      <c r="A187">
        <v>1031</v>
      </c>
      <c r="B187" t="s">
        <v>237</v>
      </c>
      <c r="C187" s="4">
        <v>8291936.0899999999</v>
      </c>
      <c r="D187" s="4">
        <v>0</v>
      </c>
      <c r="E187" s="4">
        <v>1651366.65</v>
      </c>
      <c r="F187" s="4">
        <v>374157.17</v>
      </c>
      <c r="G187" s="5">
        <v>0</v>
      </c>
      <c r="H187" s="5">
        <v>0.19915332584286716</v>
      </c>
    </row>
    <row r="188" spans="1:8">
      <c r="A188">
        <v>1036</v>
      </c>
      <c r="B188" t="s">
        <v>238</v>
      </c>
      <c r="C188" s="4">
        <v>8323882.1099999994</v>
      </c>
      <c r="D188" s="4">
        <v>357.35</v>
      </c>
      <c r="E188" s="4">
        <v>1098817.0499999998</v>
      </c>
      <c r="F188" s="4">
        <v>1592266.64</v>
      </c>
      <c r="G188" s="5">
        <v>3.7924377498644457E-5</v>
      </c>
      <c r="H188" s="5">
        <v>0.13205069287075716</v>
      </c>
    </row>
    <row r="189" spans="1:8">
      <c r="A189">
        <v>1038</v>
      </c>
      <c r="B189" t="s">
        <v>239</v>
      </c>
      <c r="C189" s="4">
        <v>664975.3600000001</v>
      </c>
      <c r="D189" s="4">
        <v>16000</v>
      </c>
      <c r="E189" s="4">
        <v>80444.91</v>
      </c>
      <c r="F189" s="4">
        <v>536.72</v>
      </c>
      <c r="G189" s="5">
        <v>2.1464401551624022E-2</v>
      </c>
      <c r="H189" s="5">
        <v>0.14503531378967183</v>
      </c>
    </row>
    <row r="190" spans="1:8">
      <c r="A190">
        <v>1047</v>
      </c>
      <c r="B190" t="s">
        <v>240</v>
      </c>
      <c r="C190" s="4">
        <v>671667.01</v>
      </c>
      <c r="D190" s="4">
        <v>4116</v>
      </c>
      <c r="E190" s="4">
        <v>56714.53</v>
      </c>
      <c r="F190" s="4">
        <v>14399.130000000001</v>
      </c>
      <c r="G190" s="5">
        <v>5.650884562505524E-3</v>
      </c>
      <c r="H190" s="5">
        <v>9.056649961116893E-2</v>
      </c>
    </row>
    <row r="191" spans="1:8">
      <c r="A191">
        <v>1049</v>
      </c>
      <c r="B191" t="s">
        <v>241</v>
      </c>
      <c r="C191" s="4">
        <v>5320501.95</v>
      </c>
      <c r="D191" s="4">
        <v>66190.41</v>
      </c>
      <c r="E191" s="4">
        <v>737538.75000000012</v>
      </c>
      <c r="F191" s="4">
        <v>623688.53</v>
      </c>
      <c r="G191" s="5">
        <v>1.0926042474425766E-2</v>
      </c>
      <c r="H191" s="5">
        <v>0.15106265678560651</v>
      </c>
    </row>
    <row r="192" spans="1:8">
      <c r="A192">
        <v>1054</v>
      </c>
      <c r="B192" t="s">
        <v>242</v>
      </c>
      <c r="C192" s="4">
        <v>4971970.87</v>
      </c>
      <c r="D192" s="4">
        <v>58594.95</v>
      </c>
      <c r="E192" s="4">
        <v>518316.74</v>
      </c>
      <c r="F192" s="4">
        <v>307787.99</v>
      </c>
      <c r="G192" s="5">
        <v>1.0672473677567502E-2</v>
      </c>
      <c r="H192" s="5">
        <v>0.11603279767405393</v>
      </c>
    </row>
    <row r="193" spans="1:8">
      <c r="A193">
        <v>1058</v>
      </c>
      <c r="B193" t="s">
        <v>243</v>
      </c>
      <c r="C193" s="4">
        <v>1023948.02</v>
      </c>
      <c r="D193" s="4">
        <v>110404.56</v>
      </c>
      <c r="E193" s="4">
        <v>254799.55</v>
      </c>
      <c r="F193" s="4">
        <v>67724.399999999994</v>
      </c>
      <c r="G193" s="5">
        <v>8.6338040900441351E-2</v>
      </c>
      <c r="H193" s="5">
        <v>0.35666274348574839</v>
      </c>
    </row>
    <row r="194" spans="1:8">
      <c r="A194">
        <v>1060</v>
      </c>
      <c r="B194" t="s">
        <v>244</v>
      </c>
      <c r="C194" s="4">
        <v>19258126.200000007</v>
      </c>
      <c r="D194" s="4">
        <v>362051.87000000005</v>
      </c>
      <c r="E194" s="4">
        <v>2817150.9400000004</v>
      </c>
      <c r="F194" s="4">
        <v>3146167.71</v>
      </c>
      <c r="G194" s="5">
        <v>1.6400784810260367E-2</v>
      </c>
      <c r="H194" s="5">
        <v>0.16508370424948193</v>
      </c>
    </row>
    <row r="195" spans="1:8">
      <c r="A195">
        <v>1065</v>
      </c>
      <c r="B195" t="s">
        <v>245</v>
      </c>
      <c r="C195" s="4">
        <v>9940876.0399999972</v>
      </c>
      <c r="D195" s="4">
        <v>155000.43</v>
      </c>
      <c r="E195" s="4">
        <v>1508768.97</v>
      </c>
      <c r="F195" s="4">
        <v>1260667.8999999999</v>
      </c>
      <c r="G195" s="5">
        <v>1.3537575170638414E-2</v>
      </c>
      <c r="H195" s="5">
        <v>0.16736647688848963</v>
      </c>
    </row>
    <row r="196" spans="1:8">
      <c r="A196">
        <v>1071</v>
      </c>
      <c r="B196" t="s">
        <v>246</v>
      </c>
      <c r="C196" s="4">
        <v>4524544.72</v>
      </c>
      <c r="D196" s="4">
        <v>541841.9</v>
      </c>
      <c r="E196" s="4">
        <v>1210892.3900000001</v>
      </c>
      <c r="F196" s="4">
        <v>22648.57</v>
      </c>
      <c r="G196" s="5">
        <v>9.4472642556793732E-2</v>
      </c>
      <c r="H196" s="5">
        <v>0.38738357082698921</v>
      </c>
    </row>
    <row r="197" spans="1:8">
      <c r="A197">
        <v>1351</v>
      </c>
      <c r="B197" t="s">
        <v>247</v>
      </c>
      <c r="C197" s="4">
        <v>0</v>
      </c>
      <c r="D197" s="4">
        <v>0</v>
      </c>
      <c r="E197" s="4">
        <v>0</v>
      </c>
      <c r="F197" s="4">
        <v>0</v>
      </c>
      <c r="G197" s="5">
        <v>0</v>
      </c>
      <c r="H197" s="5">
        <v>0</v>
      </c>
    </row>
    <row r="198" spans="1:8">
      <c r="A198">
        <v>1354</v>
      </c>
      <c r="B198" t="s">
        <v>248</v>
      </c>
      <c r="C198" s="4">
        <v>10741</v>
      </c>
      <c r="D198" s="4">
        <v>0</v>
      </c>
      <c r="E198" s="4">
        <v>1000</v>
      </c>
      <c r="F198" s="4">
        <v>0</v>
      </c>
      <c r="G198" s="5">
        <v>0</v>
      </c>
      <c r="H198" s="5">
        <v>9.3101201005492976E-2</v>
      </c>
    </row>
    <row r="199" spans="1:8">
      <c r="A199">
        <v>1400</v>
      </c>
      <c r="B199" t="s">
        <v>249</v>
      </c>
      <c r="C199" s="4">
        <v>2431156.2800000003</v>
      </c>
      <c r="D199" s="4">
        <v>0</v>
      </c>
      <c r="E199" s="4">
        <v>304730.88</v>
      </c>
      <c r="F199" s="4">
        <v>122069.73000000001</v>
      </c>
      <c r="G199" s="5">
        <v>0</v>
      </c>
      <c r="H199" s="5">
        <v>0.12534401120441338</v>
      </c>
    </row>
    <row r="200" spans="1:8">
      <c r="A200">
        <v>1401</v>
      </c>
      <c r="B200" t="s">
        <v>250</v>
      </c>
      <c r="C200" s="4">
        <v>383029.29</v>
      </c>
      <c r="D200" s="4">
        <v>0</v>
      </c>
      <c r="E200" s="4">
        <v>11272.96</v>
      </c>
      <c r="F200" s="4">
        <v>128</v>
      </c>
      <c r="G200" s="5">
        <v>0</v>
      </c>
      <c r="H200" s="5">
        <v>2.9431065180420015E-2</v>
      </c>
    </row>
    <row r="201" spans="1:8">
      <c r="A201">
        <v>1402</v>
      </c>
      <c r="B201" t="s">
        <v>251</v>
      </c>
      <c r="C201" s="4">
        <v>52934.28</v>
      </c>
      <c r="D201" s="4">
        <v>0</v>
      </c>
      <c r="E201" s="4">
        <v>2500</v>
      </c>
      <c r="F201" s="4">
        <v>0</v>
      </c>
      <c r="G201" s="5">
        <v>0</v>
      </c>
      <c r="H201" s="5">
        <v>4.7228374505141092E-2</v>
      </c>
    </row>
    <row r="202" spans="1:8">
      <c r="A202">
        <v>1411</v>
      </c>
      <c r="B202" t="s">
        <v>252</v>
      </c>
      <c r="C202" s="4">
        <v>852171.72</v>
      </c>
      <c r="D202" s="4">
        <v>0</v>
      </c>
      <c r="E202" s="4">
        <v>102573.08</v>
      </c>
      <c r="F202" s="4">
        <v>48848.47</v>
      </c>
      <c r="G202" s="5">
        <v>0</v>
      </c>
      <c r="H202" s="5">
        <v>0.1203666791477192</v>
      </c>
    </row>
    <row r="203" spans="1:8">
      <c r="A203">
        <v>1412</v>
      </c>
      <c r="B203" t="s">
        <v>253</v>
      </c>
      <c r="C203" s="4">
        <v>1141939.69</v>
      </c>
      <c r="D203" s="4">
        <v>0</v>
      </c>
      <c r="E203" s="4">
        <v>144516.19</v>
      </c>
      <c r="F203" s="4">
        <v>33846.550000000003</v>
      </c>
      <c r="G203" s="5">
        <v>0</v>
      </c>
      <c r="H203" s="5">
        <v>0.12655325956837529</v>
      </c>
    </row>
    <row r="204" spans="1:8">
      <c r="A204">
        <v>1413</v>
      </c>
      <c r="B204" t="s">
        <v>254</v>
      </c>
      <c r="C204" s="4">
        <v>642312.84</v>
      </c>
      <c r="D204" s="4">
        <v>0</v>
      </c>
      <c r="E204" s="4">
        <v>51731.56</v>
      </c>
      <c r="F204" s="4">
        <v>10975.08</v>
      </c>
      <c r="G204" s="5">
        <v>0</v>
      </c>
      <c r="H204" s="5">
        <v>8.0539507819896605E-2</v>
      </c>
    </row>
    <row r="205" spans="1:8">
      <c r="A205">
        <v>1433</v>
      </c>
      <c r="B205" t="s">
        <v>255</v>
      </c>
      <c r="C205" s="4">
        <v>796244.85</v>
      </c>
      <c r="D205" s="4">
        <v>0</v>
      </c>
      <c r="E205" s="4">
        <v>107791.81</v>
      </c>
      <c r="F205" s="4">
        <v>234717.65</v>
      </c>
      <c r="G205" s="5">
        <v>0</v>
      </c>
      <c r="H205" s="5">
        <v>0.13537520525250493</v>
      </c>
    </row>
    <row r="206" spans="1:8">
      <c r="A206">
        <v>1438</v>
      </c>
      <c r="B206" t="s">
        <v>256</v>
      </c>
      <c r="C206" s="4">
        <v>24972985.489999998</v>
      </c>
      <c r="D206" s="4">
        <v>147250.59</v>
      </c>
      <c r="E206" s="4">
        <v>2552971.44</v>
      </c>
      <c r="F206" s="4">
        <v>2309676.25</v>
      </c>
      <c r="G206" s="5">
        <v>5.3495175617133397E-3</v>
      </c>
      <c r="H206" s="5">
        <v>0.1081257197334799</v>
      </c>
    </row>
    <row r="207" spans="1:8">
      <c r="A207">
        <v>1445</v>
      </c>
      <c r="B207" t="s">
        <v>257</v>
      </c>
      <c r="C207" s="4">
        <v>22076867.659999993</v>
      </c>
      <c r="D207" s="4">
        <v>303151.25</v>
      </c>
      <c r="E207" s="4">
        <v>3163011.5299999993</v>
      </c>
      <c r="F207" s="4">
        <v>1602192.1</v>
      </c>
      <c r="G207" s="5">
        <v>1.2010804319543184E-2</v>
      </c>
      <c r="H207" s="5">
        <v>0.1570042830976503</v>
      </c>
    </row>
    <row r="208" spans="1:8">
      <c r="A208">
        <v>1446</v>
      </c>
      <c r="B208" t="s">
        <v>258</v>
      </c>
      <c r="C208" s="4">
        <v>16498136.32</v>
      </c>
      <c r="D208" s="4">
        <v>498030.13000000012</v>
      </c>
      <c r="E208" s="4">
        <v>2541745.2799999998</v>
      </c>
      <c r="F208" s="4">
        <v>1126035.8199999998</v>
      </c>
      <c r="G208" s="5">
        <v>2.6157207301121036E-2</v>
      </c>
      <c r="H208" s="5">
        <v>0.18424962377811169</v>
      </c>
    </row>
    <row r="209" spans="1:8">
      <c r="A209">
        <v>1449</v>
      </c>
      <c r="B209" t="s">
        <v>259</v>
      </c>
      <c r="C209" s="4">
        <v>24067832.720000003</v>
      </c>
      <c r="D209" s="4">
        <v>287528.51</v>
      </c>
      <c r="E209" s="4">
        <v>3317128.27</v>
      </c>
      <c r="F209" s="4">
        <v>4383174.84</v>
      </c>
      <c r="G209" s="5">
        <v>1.0499504092957994E-2</v>
      </c>
      <c r="H209" s="5">
        <v>0.14977072601159411</v>
      </c>
    </row>
    <row r="210" spans="1:8">
      <c r="A210">
        <v>1450</v>
      </c>
      <c r="B210" t="s">
        <v>260</v>
      </c>
      <c r="C210" s="4">
        <v>26184886.539999992</v>
      </c>
      <c r="D210" s="4">
        <v>206953.21000000002</v>
      </c>
      <c r="E210" s="4">
        <v>3076343.5800000005</v>
      </c>
      <c r="F210" s="4">
        <v>1647382.92</v>
      </c>
      <c r="G210" s="5">
        <v>7.0726079919158254E-3</v>
      </c>
      <c r="H210" s="5">
        <v>0.125389001971975</v>
      </c>
    </row>
    <row r="211" spans="1:8">
      <c r="A211">
        <v>1451</v>
      </c>
      <c r="B211" t="s">
        <v>261</v>
      </c>
      <c r="C211" s="4">
        <v>19192816.82</v>
      </c>
      <c r="D211" s="4">
        <v>219287.34</v>
      </c>
      <c r="E211" s="4">
        <v>1857900.0399999998</v>
      </c>
      <c r="F211" s="4">
        <v>1959313.77</v>
      </c>
      <c r="G211" s="5">
        <v>1.0417096076033583E-2</v>
      </c>
      <c r="H211" s="5">
        <v>0.10822733314661</v>
      </c>
    </row>
    <row r="212" spans="1:8">
      <c r="A212">
        <v>1452</v>
      </c>
      <c r="B212" t="s">
        <v>262</v>
      </c>
      <c r="C212" s="4">
        <v>26115843.450000007</v>
      </c>
      <c r="D212" s="4">
        <v>284673.80000000005</v>
      </c>
      <c r="E212" s="4">
        <v>2451174.09</v>
      </c>
      <c r="F212" s="4">
        <v>2253360.77</v>
      </c>
      <c r="G212" s="5">
        <v>9.9651214762407417E-3</v>
      </c>
      <c r="H212" s="5">
        <v>0.10475816701987463</v>
      </c>
    </row>
    <row r="213" spans="1:8">
      <c r="A213">
        <v>1455</v>
      </c>
      <c r="B213" t="s">
        <v>263</v>
      </c>
      <c r="C213" s="4">
        <v>37302405.770000003</v>
      </c>
      <c r="D213" s="4">
        <v>687854.88</v>
      </c>
      <c r="E213" s="4">
        <v>5376240.8799999999</v>
      </c>
      <c r="F213" s="4">
        <v>4062466.58</v>
      </c>
      <c r="G213" s="5">
        <v>1.6117073384284548E-2</v>
      </c>
      <c r="H213" s="5">
        <v>0.16256580868778639</v>
      </c>
    </row>
    <row r="214" spans="1:8">
      <c r="A214">
        <v>1456</v>
      </c>
      <c r="B214" t="s">
        <v>264</v>
      </c>
      <c r="C214" s="4">
        <v>18885774.969999999</v>
      </c>
      <c r="D214" s="4">
        <v>217670.2</v>
      </c>
      <c r="E214" s="4">
        <v>2253116.8199999998</v>
      </c>
      <c r="F214" s="4">
        <v>1547638.29</v>
      </c>
      <c r="G214" s="5">
        <v>1.0297143396276406E-2</v>
      </c>
      <c r="H214" s="5">
        <v>0.13082793922541375</v>
      </c>
    </row>
    <row r="215" spans="1:8">
      <c r="A215">
        <v>1457</v>
      </c>
      <c r="B215" t="s">
        <v>265</v>
      </c>
      <c r="C215" s="4">
        <v>31721128.729999993</v>
      </c>
      <c r="D215" s="4">
        <v>440163.66999999993</v>
      </c>
      <c r="E215" s="4">
        <v>3737684.09</v>
      </c>
      <c r="F215" s="4">
        <v>1559117.2100000002</v>
      </c>
      <c r="G215" s="5">
        <v>1.2413378649601389E-2</v>
      </c>
      <c r="H215" s="5">
        <v>0.13170552017743414</v>
      </c>
    </row>
    <row r="216" spans="1:8">
      <c r="A216">
        <v>1458</v>
      </c>
      <c r="B216" t="s">
        <v>266</v>
      </c>
      <c r="C216" s="4">
        <v>21269991.419999998</v>
      </c>
      <c r="D216" s="4">
        <v>541702.15</v>
      </c>
      <c r="E216" s="4">
        <v>2501700.08</v>
      </c>
      <c r="F216" s="4">
        <v>2443340.13</v>
      </c>
      <c r="G216" s="5">
        <v>2.2787698973798311E-2</v>
      </c>
      <c r="H216" s="5">
        <v>0.14308431864896354</v>
      </c>
    </row>
    <row r="217" spans="1:8">
      <c r="A217">
        <v>1459</v>
      </c>
      <c r="B217" t="s">
        <v>267</v>
      </c>
      <c r="C217" s="4">
        <v>8028810.7700000023</v>
      </c>
      <c r="D217" s="4">
        <v>158313.53</v>
      </c>
      <c r="E217" s="4">
        <v>1246719.7499999998</v>
      </c>
      <c r="F217" s="4">
        <v>775989.91999999993</v>
      </c>
      <c r="G217" s="5">
        <v>1.7067867941207526E-2</v>
      </c>
      <c r="H217" s="5">
        <v>0.17499892826593538</v>
      </c>
    </row>
    <row r="218" spans="1:8">
      <c r="A218">
        <v>1460</v>
      </c>
      <c r="B218" t="s">
        <v>268</v>
      </c>
      <c r="C218" s="4">
        <v>34243485.750000007</v>
      </c>
      <c r="D218" s="4">
        <v>333082.37000000005</v>
      </c>
      <c r="E218" s="4">
        <v>4550307.32</v>
      </c>
      <c r="F218" s="4">
        <v>6738057.9800000004</v>
      </c>
      <c r="G218" s="5">
        <v>8.585970683479752E-3</v>
      </c>
      <c r="H218" s="5">
        <v>0.14260784447155761</v>
      </c>
    </row>
    <row r="219" spans="1:8">
      <c r="A219">
        <v>1461</v>
      </c>
      <c r="B219" t="s">
        <v>269</v>
      </c>
      <c r="C219" s="4">
        <v>12882804.92</v>
      </c>
      <c r="D219" s="4">
        <v>206494.59</v>
      </c>
      <c r="E219" s="4">
        <v>1474226.71</v>
      </c>
      <c r="F219" s="4">
        <v>428155.19999999995</v>
      </c>
      <c r="G219" s="5">
        <v>1.4382819187255633E-2</v>
      </c>
      <c r="H219" s="5">
        <v>0.13046237294106292</v>
      </c>
    </row>
    <row r="220" spans="1:8">
      <c r="A220">
        <v>1462</v>
      </c>
      <c r="B220" t="s">
        <v>270</v>
      </c>
      <c r="C220" s="4">
        <v>14065687</v>
      </c>
      <c r="D220" s="4">
        <v>266057.73</v>
      </c>
      <c r="E220" s="4">
        <v>1728394.3800000004</v>
      </c>
      <c r="F220" s="4">
        <v>1843556.27</v>
      </c>
      <c r="G220" s="5">
        <v>1.6845407060958172E-2</v>
      </c>
      <c r="H220" s="5">
        <v>0.14179557031234949</v>
      </c>
    </row>
    <row r="221" spans="1:8">
      <c r="A221">
        <v>1464</v>
      </c>
      <c r="B221" t="s">
        <v>271</v>
      </c>
      <c r="C221" s="4">
        <v>12247332.340000002</v>
      </c>
      <c r="D221" s="4">
        <v>66084.850000000006</v>
      </c>
      <c r="E221" s="4">
        <v>1745327.73</v>
      </c>
      <c r="F221" s="4">
        <v>1004861.6300000001</v>
      </c>
      <c r="G221" s="5">
        <v>4.722822513332163E-3</v>
      </c>
      <c r="H221" s="5">
        <v>0.14790262317646879</v>
      </c>
    </row>
    <row r="222" spans="1:8">
      <c r="A222">
        <v>1465</v>
      </c>
      <c r="B222" t="s">
        <v>272</v>
      </c>
      <c r="C222" s="4">
        <v>10896637.299999999</v>
      </c>
      <c r="D222" s="4">
        <v>12430.78</v>
      </c>
      <c r="E222" s="4">
        <v>1389877.27</v>
      </c>
      <c r="F222" s="4">
        <v>1117375.8599999999</v>
      </c>
      <c r="G222" s="5">
        <v>1.0117417701479194E-3</v>
      </c>
      <c r="H222" s="5">
        <v>0.12869181669467886</v>
      </c>
    </row>
    <row r="223" spans="1:8">
      <c r="A223">
        <v>1466</v>
      </c>
      <c r="B223" t="s">
        <v>273</v>
      </c>
      <c r="C223" s="4">
        <v>16522291.179999998</v>
      </c>
      <c r="D223" s="4">
        <v>209733.23</v>
      </c>
      <c r="E223" s="4">
        <v>2090955.8800000001</v>
      </c>
      <c r="F223" s="4">
        <v>1555242.45</v>
      </c>
      <c r="G223" s="5">
        <v>1.1267954985173878E-2</v>
      </c>
      <c r="H223" s="5">
        <v>0.13924758285248914</v>
      </c>
    </row>
    <row r="224" spans="1:8">
      <c r="A224">
        <v>1467</v>
      </c>
      <c r="B224" t="s">
        <v>274</v>
      </c>
      <c r="C224" s="4">
        <v>14292402.850000001</v>
      </c>
      <c r="D224" s="4">
        <v>273492.55</v>
      </c>
      <c r="E224" s="4">
        <v>2357659.6</v>
      </c>
      <c r="F224" s="4">
        <v>826948.41999999993</v>
      </c>
      <c r="G224" s="5">
        <v>1.6425917369457071E-2</v>
      </c>
      <c r="H224" s="5">
        <v>0.18409445756701431</v>
      </c>
    </row>
    <row r="225" spans="1:8">
      <c r="A225">
        <v>1468</v>
      </c>
      <c r="B225" t="s">
        <v>275</v>
      </c>
      <c r="C225" s="4">
        <v>14069114.219999999</v>
      </c>
      <c r="D225" s="4">
        <v>300052.77</v>
      </c>
      <c r="E225" s="4">
        <v>2786675.22</v>
      </c>
      <c r="F225" s="4">
        <v>1329448.5199999998</v>
      </c>
      <c r="G225" s="5">
        <v>1.7801169803886685E-2</v>
      </c>
      <c r="H225" s="5">
        <v>0.21939746466853266</v>
      </c>
    </row>
    <row r="226" spans="1:8">
      <c r="A226">
        <v>1469</v>
      </c>
      <c r="B226" t="s">
        <v>276</v>
      </c>
      <c r="C226" s="4">
        <v>10088195.260000002</v>
      </c>
      <c r="D226" s="4">
        <v>129395.84</v>
      </c>
      <c r="E226" s="4">
        <v>1574571.53</v>
      </c>
      <c r="F226" s="4">
        <v>561132.8899999999</v>
      </c>
      <c r="G226" s="5">
        <v>1.1094780709406605E-2</v>
      </c>
      <c r="H226" s="5">
        <v>0.16890705682078558</v>
      </c>
    </row>
    <row r="227" spans="1:8">
      <c r="A227">
        <v>1480</v>
      </c>
      <c r="B227" t="s">
        <v>277</v>
      </c>
      <c r="C227" s="4">
        <v>3293542.9099999997</v>
      </c>
      <c r="D227" s="4">
        <v>0</v>
      </c>
      <c r="E227" s="4">
        <v>520969.73</v>
      </c>
      <c r="F227" s="4">
        <v>469389.16000000003</v>
      </c>
      <c r="G227" s="5">
        <v>0</v>
      </c>
      <c r="H227" s="5">
        <v>0.15817912328338241</v>
      </c>
    </row>
    <row r="228" spans="1:8">
      <c r="A228">
        <v>1498</v>
      </c>
      <c r="B228" t="s">
        <v>278</v>
      </c>
      <c r="C228" s="4">
        <v>17068623.259999998</v>
      </c>
      <c r="D228" s="4">
        <v>234106.65000000002</v>
      </c>
      <c r="E228" s="4">
        <v>2282709.7899999996</v>
      </c>
      <c r="F228" s="4">
        <v>1484161.29</v>
      </c>
      <c r="G228" s="5">
        <v>1.2097701455249361E-2</v>
      </c>
      <c r="H228" s="5">
        <v>0.14745280868071606</v>
      </c>
    </row>
    <row r="229" spans="1:8">
      <c r="A229">
        <v>1500</v>
      </c>
      <c r="B229" t="s">
        <v>279</v>
      </c>
      <c r="C229" s="4">
        <v>8553121.7699999996</v>
      </c>
      <c r="D229" s="4">
        <v>155011.99</v>
      </c>
      <c r="E229" s="4">
        <v>1297257.6400000001</v>
      </c>
      <c r="F229" s="4">
        <v>1079944.3799999999</v>
      </c>
      <c r="G229" s="5">
        <v>1.5736651711367938E-2</v>
      </c>
      <c r="H229" s="5">
        <v>0.16979410197266492</v>
      </c>
    </row>
    <row r="230" spans="1:8">
      <c r="A230">
        <v>1501</v>
      </c>
      <c r="B230" t="s">
        <v>280</v>
      </c>
      <c r="C230" s="4">
        <v>1777163.53</v>
      </c>
      <c r="D230" s="4">
        <v>379930.25</v>
      </c>
      <c r="E230" s="4">
        <v>346102.95999999996</v>
      </c>
      <c r="F230" s="4">
        <v>360797.31999999995</v>
      </c>
      <c r="G230" s="5">
        <v>0.17893667695005161</v>
      </c>
      <c r="H230" s="5">
        <v>0.40853483528327861</v>
      </c>
    </row>
    <row r="231" spans="1:8">
      <c r="A231">
        <v>1508</v>
      </c>
      <c r="B231" t="s">
        <v>281</v>
      </c>
      <c r="C231" s="4">
        <v>24877511.309999999</v>
      </c>
      <c r="D231" s="4">
        <v>541658.52</v>
      </c>
      <c r="E231" s="4">
        <v>3977961.9799999995</v>
      </c>
      <c r="F231" s="4">
        <v>6189732.5</v>
      </c>
      <c r="G231" s="5">
        <v>1.87714307977653E-2</v>
      </c>
      <c r="H231" s="5">
        <v>0.18167494504095555</v>
      </c>
    </row>
    <row r="232" spans="1:8">
      <c r="A232">
        <v>1509</v>
      </c>
      <c r="B232" t="s">
        <v>282</v>
      </c>
      <c r="C232" s="4">
        <v>445411.09</v>
      </c>
      <c r="D232" s="4">
        <v>0</v>
      </c>
      <c r="E232" s="4">
        <v>14122.54</v>
      </c>
      <c r="F232" s="4">
        <v>231576.35</v>
      </c>
      <c r="G232" s="5">
        <v>0</v>
      </c>
      <c r="H232" s="5">
        <v>3.1706754315434758E-2</v>
      </c>
    </row>
    <row r="233" spans="1:8">
      <c r="A233">
        <v>1510</v>
      </c>
      <c r="B233" t="s">
        <v>283</v>
      </c>
      <c r="C233" s="4">
        <v>1841391.27</v>
      </c>
      <c r="D233" s="4">
        <v>429912.75999999995</v>
      </c>
      <c r="E233" s="4">
        <v>260561.6</v>
      </c>
      <c r="F233" s="4">
        <v>310800.5</v>
      </c>
      <c r="G233" s="5">
        <v>0.204530161515943</v>
      </c>
      <c r="H233" s="5">
        <v>0.37497427692268792</v>
      </c>
    </row>
    <row r="234" spans="1:8">
      <c r="A234">
        <v>1615</v>
      </c>
      <c r="B234" t="s">
        <v>284</v>
      </c>
      <c r="C234" s="4">
        <v>24392156.300000001</v>
      </c>
      <c r="D234" s="4">
        <v>327332.46999999997</v>
      </c>
      <c r="E234" s="4">
        <v>3199137.94</v>
      </c>
      <c r="F234" s="4">
        <v>5080619</v>
      </c>
      <c r="G234" s="5">
        <v>1.1863614194851917E-2</v>
      </c>
      <c r="H234" s="5">
        <v>0.14457395101227685</v>
      </c>
    </row>
    <row r="235" spans="1:8">
      <c r="A235">
        <v>1627</v>
      </c>
      <c r="B235" t="s">
        <v>285</v>
      </c>
      <c r="C235" s="4">
        <v>1518853.4100000001</v>
      </c>
      <c r="D235" s="4">
        <v>47431.560000000005</v>
      </c>
      <c r="E235" s="4">
        <v>204881.30999999997</v>
      </c>
      <c r="F235" s="4">
        <v>108474.69</v>
      </c>
      <c r="G235" s="5">
        <v>2.7516739930840403E-2</v>
      </c>
      <c r="H235" s="5">
        <v>0.16612061989576726</v>
      </c>
    </row>
    <row r="236" spans="1:8">
      <c r="A236">
        <v>1628</v>
      </c>
      <c r="B236" t="s">
        <v>286</v>
      </c>
      <c r="C236" s="4">
        <v>1627209.0799999994</v>
      </c>
      <c r="D236" s="4">
        <v>49584.81</v>
      </c>
      <c r="E236" s="4">
        <v>163920.13</v>
      </c>
      <c r="F236" s="4">
        <v>72080.070000000007</v>
      </c>
      <c r="G236" s="5">
        <v>2.7683547185297711E-2</v>
      </c>
      <c r="H236" s="5">
        <v>0.13120928504160023</v>
      </c>
    </row>
    <row r="237" spans="1:8">
      <c r="A237">
        <v>1629</v>
      </c>
      <c r="B237" t="s">
        <v>287</v>
      </c>
      <c r="C237" s="4">
        <v>1843638.11</v>
      </c>
      <c r="D237" s="4">
        <v>10398.709999999999</v>
      </c>
      <c r="E237" s="4">
        <v>180367.19</v>
      </c>
      <c r="F237" s="4">
        <v>126143.26999999999</v>
      </c>
      <c r="G237" s="5">
        <v>5.1376891157350222E-3</v>
      </c>
      <c r="H237" s="5">
        <v>0.10347253019194748</v>
      </c>
    </row>
    <row r="238" spans="1:8">
      <c r="A238">
        <v>1630</v>
      </c>
      <c r="B238" t="s">
        <v>288</v>
      </c>
      <c r="C238" s="4">
        <v>3320005.3399999994</v>
      </c>
      <c r="D238" s="4">
        <v>495039.28</v>
      </c>
      <c r="E238" s="4">
        <v>594720.39999999991</v>
      </c>
      <c r="F238" s="4">
        <v>224990.18</v>
      </c>
      <c r="G238" s="5">
        <v>0.12645567349502243</v>
      </c>
      <c r="H238" s="5">
        <v>0.32824033951704429</v>
      </c>
    </row>
    <row r="239" spans="1:8">
      <c r="A239">
        <v>1631</v>
      </c>
      <c r="B239" t="s">
        <v>289</v>
      </c>
      <c r="C239" s="4">
        <v>1165979.8800000001</v>
      </c>
      <c r="D239" s="4">
        <v>21698.980000000003</v>
      </c>
      <c r="E239" s="4">
        <v>125787.10999999999</v>
      </c>
      <c r="F239" s="4">
        <v>7198.0099999999993</v>
      </c>
      <c r="G239" s="5">
        <v>1.6797905634668681E-2</v>
      </c>
      <c r="H239" s="5">
        <v>0.1264911106356312</v>
      </c>
    </row>
    <row r="240" spans="1:8">
      <c r="A240">
        <v>1632</v>
      </c>
      <c r="B240" t="s">
        <v>290</v>
      </c>
      <c r="C240" s="4">
        <v>1978055.12</v>
      </c>
      <c r="D240" s="4">
        <v>148117.04</v>
      </c>
      <c r="E240" s="4">
        <v>283615.27999999997</v>
      </c>
      <c r="F240" s="4">
        <v>169140.59</v>
      </c>
      <c r="G240" s="5">
        <v>6.5490108549857665E-2</v>
      </c>
      <c r="H240" s="5">
        <v>0.21826101590131619</v>
      </c>
    </row>
    <row r="241" spans="1:8">
      <c r="A241">
        <v>1633</v>
      </c>
      <c r="B241" t="s">
        <v>291</v>
      </c>
      <c r="C241" s="4">
        <v>206325.24</v>
      </c>
      <c r="D241" s="4">
        <v>0</v>
      </c>
      <c r="E241" s="4">
        <v>6000</v>
      </c>
      <c r="F241" s="4">
        <v>3855.75</v>
      </c>
      <c r="G241" s="5">
        <v>0</v>
      </c>
      <c r="H241" s="5">
        <v>2.9080300597251214E-2</v>
      </c>
    </row>
    <row r="242" spans="1:8">
      <c r="A242">
        <v>1661</v>
      </c>
      <c r="B242" t="s">
        <v>292</v>
      </c>
      <c r="C242" s="4">
        <v>4608202.57</v>
      </c>
      <c r="D242" s="4">
        <v>57400.480000000003</v>
      </c>
      <c r="E242" s="4">
        <v>263605.82</v>
      </c>
      <c r="F242" s="4">
        <v>21749.25</v>
      </c>
      <c r="G242" s="5">
        <v>1.1782171096429348E-2</v>
      </c>
      <c r="H242" s="5">
        <v>6.9659763242569422E-2</v>
      </c>
    </row>
    <row r="243" spans="1:8">
      <c r="A243">
        <v>1662</v>
      </c>
      <c r="B243" t="s">
        <v>293</v>
      </c>
      <c r="C243" s="4">
        <v>34750384.18</v>
      </c>
      <c r="D243" s="4">
        <v>364677.11</v>
      </c>
      <c r="E243" s="4">
        <v>2102968.88</v>
      </c>
      <c r="F243" s="4">
        <v>622273.75</v>
      </c>
      <c r="G243" s="5">
        <v>9.8953576735956294E-3</v>
      </c>
      <c r="H243" s="5">
        <v>7.1010610335071112E-2</v>
      </c>
    </row>
    <row r="244" spans="1:8">
      <c r="A244">
        <v>1663</v>
      </c>
      <c r="B244" t="s">
        <v>294</v>
      </c>
      <c r="C244" s="4">
        <v>15504122.490000004</v>
      </c>
      <c r="D244" s="4">
        <v>240290.37999999998</v>
      </c>
      <c r="E244" s="4">
        <v>2363250.44</v>
      </c>
      <c r="F244" s="4">
        <v>3663738.01</v>
      </c>
      <c r="G244" s="5">
        <v>1.3448556815901191E-2</v>
      </c>
      <c r="H244" s="5">
        <v>0.16792571276957186</v>
      </c>
    </row>
    <row r="245" spans="1:8">
      <c r="A245">
        <v>1664</v>
      </c>
      <c r="B245" t="s">
        <v>295</v>
      </c>
      <c r="C245" s="4">
        <v>3691680.84</v>
      </c>
      <c r="D245" s="4">
        <v>46144.61</v>
      </c>
      <c r="E245" s="4">
        <v>267335.02</v>
      </c>
      <c r="F245" s="4">
        <v>170332.47</v>
      </c>
      <c r="G245" s="5">
        <v>1.1655575939016319E-2</v>
      </c>
      <c r="H245" s="5">
        <v>8.491514938219849E-2</v>
      </c>
    </row>
    <row r="246" spans="1:8">
      <c r="A246">
        <v>1665</v>
      </c>
      <c r="B246" t="s">
        <v>296</v>
      </c>
      <c r="C246" s="4">
        <v>2262869.4500000002</v>
      </c>
      <c r="D246" s="4">
        <v>35433.199999999997</v>
      </c>
      <c r="E246" s="4">
        <v>196979.20000000001</v>
      </c>
      <c r="F246" s="4">
        <v>139672.41999999998</v>
      </c>
      <c r="G246" s="5">
        <v>1.4404626073234218E-2</v>
      </c>
      <c r="H246" s="5">
        <v>0.10270694140132565</v>
      </c>
    </row>
    <row r="247" spans="1:8">
      <c r="A247">
        <v>1671</v>
      </c>
      <c r="B247" t="s">
        <v>297</v>
      </c>
      <c r="C247" s="4">
        <v>7870694.2699999986</v>
      </c>
      <c r="D247" s="4">
        <v>73238.009999999995</v>
      </c>
      <c r="E247" s="4">
        <v>1489136.54</v>
      </c>
      <c r="F247" s="4">
        <v>428146.89999999997</v>
      </c>
      <c r="G247" s="5">
        <v>7.8247151563629602E-3</v>
      </c>
      <c r="H247" s="5">
        <v>0.19850530288733986</v>
      </c>
    </row>
    <row r="248" spans="1:8">
      <c r="A248">
        <v>1672</v>
      </c>
      <c r="B248" t="s">
        <v>298</v>
      </c>
      <c r="C248" s="4">
        <v>3473386.4699999997</v>
      </c>
      <c r="D248" s="4">
        <v>199942.68</v>
      </c>
      <c r="E248" s="4">
        <v>86997.3</v>
      </c>
      <c r="F248" s="4">
        <v>24294.38</v>
      </c>
      <c r="G248" s="5">
        <v>5.6157620334282114E-2</v>
      </c>
      <c r="H248" s="5">
        <v>8.2611014489268747E-2</v>
      </c>
    </row>
    <row r="249" spans="1:8">
      <c r="A249">
        <v>1733</v>
      </c>
      <c r="B249" t="s">
        <v>299</v>
      </c>
      <c r="C249" s="4">
        <v>22450251.640000001</v>
      </c>
      <c r="D249" s="4">
        <v>211284.16999999998</v>
      </c>
      <c r="E249" s="4">
        <v>2707903.95</v>
      </c>
      <c r="F249" s="4">
        <v>1650033.54</v>
      </c>
      <c r="G249" s="5">
        <v>8.3982376706495266E-3</v>
      </c>
      <c r="H249" s="5">
        <v>0.13002919373958519</v>
      </c>
    </row>
    <row r="250" spans="1:8">
      <c r="A250">
        <v>1734</v>
      </c>
      <c r="B250" t="s">
        <v>300</v>
      </c>
      <c r="C250" s="4">
        <v>1071627.7700000003</v>
      </c>
      <c r="D250" s="4">
        <v>29783.88</v>
      </c>
      <c r="E250" s="4">
        <v>112349.54999999999</v>
      </c>
      <c r="F250" s="4">
        <v>45930.07</v>
      </c>
      <c r="G250" s="5">
        <v>2.5155785923331703E-2</v>
      </c>
      <c r="H250" s="5">
        <v>0.13263320901062498</v>
      </c>
    </row>
    <row r="251" spans="1:8">
      <c r="A251">
        <v>1735</v>
      </c>
      <c r="B251" t="s">
        <v>301</v>
      </c>
      <c r="C251" s="4">
        <v>2390405.4299999997</v>
      </c>
      <c r="D251" s="4">
        <v>82599.710000000006</v>
      </c>
      <c r="E251" s="4">
        <v>259523.40000000002</v>
      </c>
      <c r="F251" s="4">
        <v>427983.54000000004</v>
      </c>
      <c r="G251" s="5">
        <v>3.1170539021608372E-2</v>
      </c>
      <c r="H251" s="5">
        <v>0.14312346588001187</v>
      </c>
    </row>
    <row r="252" spans="1:8">
      <c r="A252">
        <v>1736</v>
      </c>
      <c r="B252" t="s">
        <v>302</v>
      </c>
      <c r="C252" s="4">
        <v>2936324.6300000004</v>
      </c>
      <c r="D252" s="4">
        <v>24946.16</v>
      </c>
      <c r="E252" s="4">
        <v>207614.90999999997</v>
      </c>
      <c r="F252" s="4">
        <v>64881.479999999996</v>
      </c>
      <c r="G252" s="5">
        <v>7.9346818482393579E-3</v>
      </c>
      <c r="H252" s="5">
        <v>7.9201416500055022E-2</v>
      </c>
    </row>
    <row r="253" spans="1:8">
      <c r="A253">
        <v>1737</v>
      </c>
      <c r="B253" t="s">
        <v>303</v>
      </c>
      <c r="C253" s="4">
        <v>225417.16</v>
      </c>
      <c r="D253" s="4">
        <v>0</v>
      </c>
      <c r="E253" s="4">
        <v>15000</v>
      </c>
      <c r="F253" s="4">
        <v>4218.04</v>
      </c>
      <c r="G253" s="5">
        <v>0</v>
      </c>
      <c r="H253" s="5">
        <v>6.6543292444993976E-2</v>
      </c>
    </row>
    <row r="254" spans="1:8">
      <c r="A254">
        <v>1738</v>
      </c>
      <c r="B254" t="s">
        <v>304</v>
      </c>
      <c r="C254" s="4">
        <v>4282068.3899999997</v>
      </c>
      <c r="D254" s="4">
        <v>166475.87000000002</v>
      </c>
      <c r="E254" s="4">
        <v>483734.93</v>
      </c>
      <c r="F254" s="4">
        <v>229380.04</v>
      </c>
      <c r="G254" s="5">
        <v>3.4931334514240936E-2</v>
      </c>
      <c r="H254" s="5">
        <v>0.1518450292663355</v>
      </c>
    </row>
    <row r="255" spans="1:8">
      <c r="A255">
        <v>1739</v>
      </c>
      <c r="B255" t="s">
        <v>305</v>
      </c>
      <c r="C255" s="4">
        <v>2455311.2300000004</v>
      </c>
      <c r="D255" s="4">
        <v>374582.63999999996</v>
      </c>
      <c r="E255" s="4">
        <v>209757.96000000002</v>
      </c>
      <c r="F255" s="4">
        <v>10525.41</v>
      </c>
      <c r="G255" s="5">
        <v>0.14055268861518747</v>
      </c>
      <c r="H255" s="5">
        <v>0.23799044001440089</v>
      </c>
    </row>
    <row r="256" spans="1:8">
      <c r="A256">
        <v>1761</v>
      </c>
      <c r="B256" t="s">
        <v>306</v>
      </c>
      <c r="C256" s="4">
        <v>1409631.57</v>
      </c>
      <c r="D256" s="4">
        <v>43461.02</v>
      </c>
      <c r="E256" s="4">
        <v>259025.19</v>
      </c>
      <c r="F256" s="4">
        <v>78362.349999999991</v>
      </c>
      <c r="G256" s="5">
        <v>2.6045512199884654E-2</v>
      </c>
      <c r="H256" s="5">
        <v>0.21458529763206141</v>
      </c>
    </row>
    <row r="257" spans="1:8">
      <c r="A257">
        <v>1762</v>
      </c>
      <c r="B257" t="s">
        <v>307</v>
      </c>
      <c r="C257" s="4">
        <v>1038562.68</v>
      </c>
      <c r="D257" s="4">
        <v>240455.52</v>
      </c>
      <c r="E257" s="4">
        <v>147087.96</v>
      </c>
      <c r="F257" s="4">
        <v>48684.189999999995</v>
      </c>
      <c r="G257" s="5">
        <v>0.20280469801795911</v>
      </c>
      <c r="H257" s="5">
        <v>0.37315367426836477</v>
      </c>
    </row>
    <row r="258" spans="1:8">
      <c r="A258">
        <v>1824</v>
      </c>
      <c r="B258" t="s">
        <v>308</v>
      </c>
      <c r="C258" s="4">
        <v>490391.58</v>
      </c>
      <c r="D258" s="4">
        <v>4244.8500000000004</v>
      </c>
      <c r="E258" s="4">
        <v>6589.78</v>
      </c>
      <c r="F258" s="4">
        <v>39519.24</v>
      </c>
      <c r="G258" s="5">
        <v>8.5412660144839232E-3</v>
      </c>
      <c r="H258" s="5">
        <v>2.2093833666556838E-2</v>
      </c>
    </row>
    <row r="259" spans="1:8">
      <c r="A259">
        <v>1825</v>
      </c>
      <c r="B259" t="s">
        <v>309</v>
      </c>
      <c r="C259" s="4">
        <v>151991.07</v>
      </c>
      <c r="D259" s="4">
        <v>0</v>
      </c>
      <c r="E259" s="4">
        <v>15180</v>
      </c>
      <c r="F259" s="4">
        <v>52491.01</v>
      </c>
      <c r="G259" s="5">
        <v>0</v>
      </c>
      <c r="H259" s="5">
        <v>9.9874288667090763E-2</v>
      </c>
    </row>
    <row r="260" spans="1:8">
      <c r="A260">
        <v>1826</v>
      </c>
      <c r="B260" t="s">
        <v>310</v>
      </c>
      <c r="C260" s="4">
        <v>10292866.58</v>
      </c>
      <c r="D260" s="4">
        <v>174936.64</v>
      </c>
      <c r="E260" s="4">
        <v>1535914.3900000001</v>
      </c>
      <c r="F260" s="4">
        <v>1767085.56</v>
      </c>
      <c r="G260" s="5">
        <v>1.4789067482411926E-2</v>
      </c>
      <c r="H260" s="5">
        <v>0.16621715794163147</v>
      </c>
    </row>
    <row r="261" spans="1:8">
      <c r="A261">
        <v>1996</v>
      </c>
      <c r="B261" t="s">
        <v>311</v>
      </c>
      <c r="C261" s="4">
        <v>0</v>
      </c>
      <c r="D261" s="4">
        <v>0</v>
      </c>
      <c r="E261" s="4">
        <v>0</v>
      </c>
      <c r="F261" s="4">
        <v>0</v>
      </c>
      <c r="G261" s="5">
        <v>0</v>
      </c>
      <c r="H261" s="5">
        <v>0</v>
      </c>
    </row>
    <row r="262" spans="1:8">
      <c r="A262">
        <v>1997</v>
      </c>
      <c r="B262" t="s">
        <v>312</v>
      </c>
      <c r="C262" s="4">
        <v>0</v>
      </c>
      <c r="D262" s="4">
        <v>0</v>
      </c>
      <c r="E262" s="4">
        <v>0</v>
      </c>
      <c r="F262" s="4">
        <v>0</v>
      </c>
      <c r="G262" s="5">
        <v>0</v>
      </c>
      <c r="H262" s="5">
        <v>0</v>
      </c>
    </row>
    <row r="263" spans="1:8">
      <c r="A263">
        <v>1998</v>
      </c>
      <c r="B263" t="s">
        <v>313</v>
      </c>
      <c r="C263" s="4">
        <v>0</v>
      </c>
      <c r="D263" s="4">
        <v>0</v>
      </c>
      <c r="E263" s="4">
        <v>0</v>
      </c>
      <c r="F263" s="4">
        <v>0</v>
      </c>
      <c r="G263" s="5">
        <v>0</v>
      </c>
      <c r="H263" s="5">
        <v>0</v>
      </c>
    </row>
    <row r="264" spans="1:8">
      <c r="A264">
        <v>2005</v>
      </c>
      <c r="B264" t="s">
        <v>314</v>
      </c>
      <c r="C264" s="4">
        <v>0</v>
      </c>
      <c r="D264" s="4">
        <v>0</v>
      </c>
      <c r="E264" s="4">
        <v>0</v>
      </c>
      <c r="F264" s="4">
        <v>0</v>
      </c>
      <c r="G264" s="5">
        <v>0</v>
      </c>
      <c r="H264" s="5">
        <v>0</v>
      </c>
    </row>
    <row r="265" spans="1:8">
      <c r="A265">
        <v>2040</v>
      </c>
      <c r="B265" t="s">
        <v>315</v>
      </c>
      <c r="C265" s="4">
        <v>0</v>
      </c>
      <c r="D265" s="4">
        <v>0</v>
      </c>
      <c r="E265" s="4">
        <v>0</v>
      </c>
      <c r="F265" s="4">
        <v>0</v>
      </c>
      <c r="G265" s="5">
        <v>0</v>
      </c>
      <c r="H265" s="5">
        <v>0</v>
      </c>
    </row>
  </sheetData>
  <sheetProtection sheet="1" objects="1" scenarios="1"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H265"/>
  <sheetViews>
    <sheetView topLeftCell="A121" workbookViewId="0">
      <selection activeCell="F250" sqref="F250"/>
    </sheetView>
  </sheetViews>
  <sheetFormatPr defaultRowHeight="14.45"/>
  <cols>
    <col min="2" max="2" width="47.5703125" bestFit="1" customWidth="1"/>
    <col min="3" max="3" width="13.85546875" bestFit="1" customWidth="1"/>
    <col min="4" max="4" width="12.7109375" bestFit="1" customWidth="1"/>
    <col min="5" max="5" width="13.85546875" bestFit="1" customWidth="1"/>
    <col min="6" max="6" width="12.7109375" bestFit="1" customWidth="1"/>
    <col min="7" max="7" width="14.5703125" bestFit="1" customWidth="1"/>
    <col min="8" max="8" width="16.5703125" bestFit="1" customWidth="1"/>
  </cols>
  <sheetData>
    <row r="1" spans="1:8">
      <c r="A1" t="s">
        <v>44</v>
      </c>
      <c r="B1" t="s">
        <v>45</v>
      </c>
      <c r="C1" t="s">
        <v>46</v>
      </c>
      <c r="D1" t="s">
        <v>47</v>
      </c>
      <c r="E1" t="s">
        <v>48</v>
      </c>
      <c r="F1" t="s">
        <v>49</v>
      </c>
      <c r="G1" t="s">
        <v>50</v>
      </c>
      <c r="H1" t="s">
        <v>51</v>
      </c>
    </row>
    <row r="2" spans="1:8">
      <c r="A2">
        <v>2</v>
      </c>
      <c r="B2" t="s">
        <v>52</v>
      </c>
      <c r="C2" s="4">
        <v>4397693.8899999997</v>
      </c>
      <c r="D2" s="4">
        <v>86115.579999999987</v>
      </c>
      <c r="E2" s="4">
        <v>494449.6</v>
      </c>
      <c r="F2" s="4">
        <v>83729.209999999992</v>
      </c>
      <c r="G2" s="5">
        <v>1.7602832005240304E-2</v>
      </c>
      <c r="H2" s="5">
        <v>0.13201582341148352</v>
      </c>
    </row>
    <row r="3" spans="1:8">
      <c r="A3">
        <v>4</v>
      </c>
      <c r="B3" t="s">
        <v>53</v>
      </c>
      <c r="C3" s="4">
        <v>742882.4</v>
      </c>
      <c r="D3" s="4">
        <v>16704.48</v>
      </c>
      <c r="E3" s="4">
        <v>89527.500000000015</v>
      </c>
      <c r="F3" s="4">
        <v>7577.3499999999995</v>
      </c>
      <c r="G3" s="5">
        <v>2.006761332367623E-2</v>
      </c>
      <c r="H3" s="5">
        <v>0.14299972647083847</v>
      </c>
    </row>
    <row r="4" spans="1:8">
      <c r="A4">
        <v>9</v>
      </c>
      <c r="B4" t="s">
        <v>54</v>
      </c>
      <c r="C4" s="4">
        <v>1794035.29</v>
      </c>
      <c r="D4" s="4">
        <v>24749.200000000001</v>
      </c>
      <c r="E4" s="4">
        <v>240773.18999999997</v>
      </c>
      <c r="F4" s="4">
        <v>61743.91</v>
      </c>
      <c r="G4" s="5">
        <v>1.2162913730337904E-2</v>
      </c>
      <c r="H4" s="5">
        <v>0.14800288014401319</v>
      </c>
    </row>
    <row r="5" spans="1:8">
      <c r="A5">
        <v>14</v>
      </c>
      <c r="B5" t="s">
        <v>55</v>
      </c>
      <c r="C5" s="4">
        <v>35180988.93</v>
      </c>
      <c r="D5" s="4">
        <v>262439.51999999996</v>
      </c>
      <c r="E5" s="4">
        <v>3743067.36</v>
      </c>
      <c r="F5" s="4">
        <v>3615045.61</v>
      </c>
      <c r="G5" s="5">
        <v>6.7423476639926518E-3</v>
      </c>
      <c r="H5" s="5">
        <v>0.11385430034300062</v>
      </c>
    </row>
    <row r="6" spans="1:8">
      <c r="A6">
        <v>28</v>
      </c>
      <c r="B6" t="s">
        <v>56</v>
      </c>
      <c r="C6" s="4">
        <v>24062773.939999998</v>
      </c>
      <c r="D6" s="4">
        <v>469144.27</v>
      </c>
      <c r="E6" s="4">
        <v>4214200.12</v>
      </c>
      <c r="F6" s="4">
        <v>2372333.6599999997</v>
      </c>
      <c r="G6" s="5">
        <v>1.6591035130015606E-2</v>
      </c>
      <c r="H6" s="5">
        <v>0.19463027835767471</v>
      </c>
    </row>
    <row r="7" spans="1:8">
      <c r="A7">
        <v>38</v>
      </c>
      <c r="B7" t="s">
        <v>57</v>
      </c>
      <c r="C7" s="4">
        <v>3212384.7599999993</v>
      </c>
      <c r="D7" s="4">
        <v>42183</v>
      </c>
      <c r="E7" s="4">
        <v>546949.16999999993</v>
      </c>
      <c r="F7" s="4">
        <v>230819.56999999998</v>
      </c>
      <c r="G7" s="5">
        <v>1.1220870714190588E-2</v>
      </c>
      <c r="H7" s="5">
        <v>0.18339402469335586</v>
      </c>
    </row>
    <row r="8" spans="1:8">
      <c r="A8">
        <v>42</v>
      </c>
      <c r="B8" t="s">
        <v>58</v>
      </c>
      <c r="C8" s="4">
        <v>39417160.420000009</v>
      </c>
      <c r="D8" s="4">
        <v>593805.30999999994</v>
      </c>
      <c r="E8" s="4">
        <v>4540583.43</v>
      </c>
      <c r="F8" s="4">
        <v>2893787.3299999996</v>
      </c>
      <c r="G8" s="5">
        <v>1.350854839198031E-2</v>
      </c>
      <c r="H8" s="5">
        <v>0.13025770210973503</v>
      </c>
    </row>
    <row r="9" spans="1:8">
      <c r="A9">
        <v>53</v>
      </c>
      <c r="B9" t="s">
        <v>59</v>
      </c>
      <c r="C9" s="4">
        <v>5248980.3</v>
      </c>
      <c r="D9" s="4">
        <v>0</v>
      </c>
      <c r="E9" s="4">
        <v>645104.79999999993</v>
      </c>
      <c r="F9" s="4">
        <v>266058.53000000003</v>
      </c>
      <c r="G9" s="5">
        <v>0</v>
      </c>
      <c r="H9" s="5">
        <v>0.12290097564283103</v>
      </c>
    </row>
    <row r="10" spans="1:8">
      <c r="A10">
        <v>62</v>
      </c>
      <c r="B10" t="s">
        <v>60</v>
      </c>
      <c r="C10" s="4">
        <v>701876.65000000014</v>
      </c>
      <c r="D10" s="4">
        <v>0</v>
      </c>
      <c r="E10" s="4">
        <v>124098.23000000001</v>
      </c>
      <c r="F10" s="4">
        <v>94919.24</v>
      </c>
      <c r="G10" s="5">
        <v>0</v>
      </c>
      <c r="H10" s="5">
        <v>0.17680917295083115</v>
      </c>
    </row>
    <row r="11" spans="1:8">
      <c r="A11">
        <v>64</v>
      </c>
      <c r="B11" t="s">
        <v>61</v>
      </c>
      <c r="C11" s="4">
        <v>36733.72</v>
      </c>
      <c r="D11" s="4">
        <v>0</v>
      </c>
      <c r="E11" s="4">
        <v>3500</v>
      </c>
      <c r="F11" s="4">
        <v>0</v>
      </c>
      <c r="G11" s="5">
        <v>0</v>
      </c>
      <c r="H11" s="5">
        <v>9.5280303764497573E-2</v>
      </c>
    </row>
    <row r="12" spans="1:8">
      <c r="A12">
        <v>65</v>
      </c>
      <c r="B12" t="s">
        <v>62</v>
      </c>
      <c r="C12" s="4">
        <v>27644775.049999997</v>
      </c>
      <c r="D12" s="4">
        <v>533824.98</v>
      </c>
      <c r="E12" s="4">
        <v>3677338.56</v>
      </c>
      <c r="F12" s="4">
        <v>5049722.24</v>
      </c>
      <c r="G12" s="5">
        <v>1.7043070165915282E-2</v>
      </c>
      <c r="H12" s="5">
        <v>0.15233126449332424</v>
      </c>
    </row>
    <row r="13" spans="1:8">
      <c r="A13">
        <v>72</v>
      </c>
      <c r="B13" t="s">
        <v>63</v>
      </c>
      <c r="C13" s="4">
        <v>5196210.67</v>
      </c>
      <c r="D13" s="4">
        <v>32888.959999999999</v>
      </c>
      <c r="E13" s="4">
        <v>369592.5</v>
      </c>
      <c r="F13" s="4">
        <v>159333.45000000001</v>
      </c>
      <c r="G13" s="5">
        <v>5.9091130238441399E-3</v>
      </c>
      <c r="H13" s="5">
        <v>7.7456724825208059E-2</v>
      </c>
    </row>
    <row r="14" spans="1:8">
      <c r="A14">
        <v>77</v>
      </c>
      <c r="B14" t="s">
        <v>64</v>
      </c>
      <c r="C14" s="4">
        <v>452796.08999999991</v>
      </c>
      <c r="D14" s="4">
        <v>4197.83</v>
      </c>
      <c r="E14" s="4">
        <v>6047.55</v>
      </c>
      <c r="F14" s="4">
        <v>120</v>
      </c>
      <c r="G14" s="5">
        <v>9.1487156714213161E-3</v>
      </c>
      <c r="H14" s="5">
        <v>2.2626918001875863E-2</v>
      </c>
    </row>
    <row r="15" spans="1:8">
      <c r="A15">
        <v>78</v>
      </c>
      <c r="B15" t="s">
        <v>65</v>
      </c>
      <c r="C15" s="4">
        <v>15325380.879999999</v>
      </c>
      <c r="D15" s="4">
        <v>184072.95999999999</v>
      </c>
      <c r="E15" s="4">
        <v>1951695.14</v>
      </c>
      <c r="F15" s="4">
        <v>3345962.1700000004</v>
      </c>
      <c r="G15" s="5">
        <v>1.0654173182251241E-2</v>
      </c>
      <c r="H15" s="5">
        <v>0.13936150212013526</v>
      </c>
    </row>
    <row r="16" spans="1:8">
      <c r="A16">
        <v>86</v>
      </c>
      <c r="B16" t="s">
        <v>66</v>
      </c>
      <c r="C16" s="4">
        <v>568892.01</v>
      </c>
      <c r="D16" s="4">
        <v>3836.57</v>
      </c>
      <c r="E16" s="4">
        <v>9592.66</v>
      </c>
      <c r="F16" s="4">
        <v>258.98</v>
      </c>
      <c r="G16" s="5">
        <v>6.6321031463115517E-3</v>
      </c>
      <c r="H16" s="5">
        <v>2.3605938849448772E-2</v>
      </c>
    </row>
    <row r="17" spans="1:8">
      <c r="A17">
        <v>88</v>
      </c>
      <c r="B17" t="s">
        <v>67</v>
      </c>
      <c r="C17" s="4">
        <v>3796941.1700000004</v>
      </c>
      <c r="D17" s="4">
        <v>37174.31</v>
      </c>
      <c r="E17" s="4">
        <v>433868.33</v>
      </c>
      <c r="F17" s="4">
        <v>103046.38</v>
      </c>
      <c r="G17" s="5">
        <v>8.7865714587243883E-3</v>
      </c>
      <c r="H17" s="5">
        <v>0.12405845097673714</v>
      </c>
    </row>
    <row r="18" spans="1:8">
      <c r="A18">
        <v>90</v>
      </c>
      <c r="B18" t="s">
        <v>68</v>
      </c>
      <c r="C18" s="4">
        <v>1512123.08</v>
      </c>
      <c r="D18" s="4">
        <v>21110.3</v>
      </c>
      <c r="E18" s="4">
        <v>221745.68000000005</v>
      </c>
      <c r="F18" s="4">
        <v>99588.41</v>
      </c>
      <c r="G18" s="5">
        <v>1.2175258293482372E-2</v>
      </c>
      <c r="H18" s="5">
        <v>0.1606059607264245</v>
      </c>
    </row>
    <row r="19" spans="1:8">
      <c r="A19">
        <v>92</v>
      </c>
      <c r="B19" t="s">
        <v>69</v>
      </c>
      <c r="C19" s="4">
        <v>1664607.38</v>
      </c>
      <c r="D19" s="4">
        <v>16843.64</v>
      </c>
      <c r="E19" s="4">
        <v>190814.23</v>
      </c>
      <c r="F19" s="4">
        <v>28087.760000000002</v>
      </c>
      <c r="G19" s="5">
        <v>9.0780660897875395E-3</v>
      </c>
      <c r="H19" s="5">
        <v>0.12474885819621923</v>
      </c>
    </row>
    <row r="20" spans="1:8">
      <c r="A20">
        <v>94</v>
      </c>
      <c r="B20" t="s">
        <v>70</v>
      </c>
      <c r="C20" s="4">
        <v>29741377.769999992</v>
      </c>
      <c r="D20" s="4">
        <v>392117.31</v>
      </c>
      <c r="E20" s="4">
        <v>4526077.4099999992</v>
      </c>
      <c r="F20" s="4">
        <v>2229852.31</v>
      </c>
      <c r="G20" s="5">
        <v>1.1442848847114188E-2</v>
      </c>
      <c r="H20" s="5">
        <v>0.16536539625144608</v>
      </c>
    </row>
    <row r="21" spans="1:8">
      <c r="A21">
        <v>108</v>
      </c>
      <c r="B21" t="s">
        <v>71</v>
      </c>
      <c r="C21" s="4">
        <v>7162101.6699999999</v>
      </c>
      <c r="D21" s="4">
        <v>117524.52999999998</v>
      </c>
      <c r="E21" s="4">
        <v>1113926.57</v>
      </c>
      <c r="F21" s="4">
        <v>763494.74</v>
      </c>
      <c r="G21" s="5">
        <v>1.4200595574574789E-2</v>
      </c>
      <c r="H21" s="5">
        <v>0.17193990768913506</v>
      </c>
    </row>
    <row r="22" spans="1:8">
      <c r="A22">
        <v>113</v>
      </c>
      <c r="B22" t="s">
        <v>72</v>
      </c>
      <c r="C22" s="4">
        <v>19968592.800000001</v>
      </c>
      <c r="D22" s="4">
        <v>364556.73000000004</v>
      </c>
      <c r="E22" s="4">
        <v>3297181.61</v>
      </c>
      <c r="F22" s="4">
        <v>970464.77</v>
      </c>
      <c r="G22" s="5">
        <v>1.5669228265331573E-2</v>
      </c>
      <c r="H22" s="5">
        <v>0.18337488157903645</v>
      </c>
    </row>
    <row r="23" spans="1:8">
      <c r="A23">
        <v>124</v>
      </c>
      <c r="B23" t="s">
        <v>73</v>
      </c>
      <c r="C23" s="4">
        <v>152238.90999999997</v>
      </c>
      <c r="D23" s="4">
        <v>2454.5500000000002</v>
      </c>
      <c r="E23" s="4">
        <v>4197.66</v>
      </c>
      <c r="F23" s="4">
        <v>0</v>
      </c>
      <c r="G23" s="5">
        <v>1.5690384927258379E-2</v>
      </c>
      <c r="H23" s="5">
        <v>4.3695859356849054E-2</v>
      </c>
    </row>
    <row r="24" spans="1:8">
      <c r="A24">
        <v>125</v>
      </c>
      <c r="B24" t="s">
        <v>74</v>
      </c>
      <c r="C24" s="4">
        <v>1118262.97</v>
      </c>
      <c r="D24" s="4">
        <v>16329.93</v>
      </c>
      <c r="E24" s="4">
        <v>112097.69999999998</v>
      </c>
      <c r="F24" s="4">
        <v>41583.760000000002</v>
      </c>
      <c r="G24" s="5">
        <v>1.3272473997401104E-2</v>
      </c>
      <c r="H24" s="5">
        <v>0.11484564314957151</v>
      </c>
    </row>
    <row r="25" spans="1:8">
      <c r="A25">
        <v>127</v>
      </c>
      <c r="B25" t="s">
        <v>75</v>
      </c>
      <c r="C25" s="4">
        <v>456915.26</v>
      </c>
      <c r="D25" s="4">
        <v>0</v>
      </c>
      <c r="E25" s="4">
        <v>140093.24</v>
      </c>
      <c r="F25" s="4">
        <v>53468.36</v>
      </c>
      <c r="G25" s="5">
        <v>0</v>
      </c>
      <c r="H25" s="5">
        <v>0.30660661235083281</v>
      </c>
    </row>
    <row r="26" spans="1:8">
      <c r="A26">
        <v>130</v>
      </c>
      <c r="B26" t="s">
        <v>76</v>
      </c>
      <c r="C26" s="4">
        <v>678732.05</v>
      </c>
      <c r="D26" s="4">
        <v>15063.86</v>
      </c>
      <c r="E26" s="4">
        <v>69083.19</v>
      </c>
      <c r="F26" s="4">
        <v>8312.7100000000009</v>
      </c>
      <c r="G26" s="5">
        <v>2.0143825900098E-2</v>
      </c>
      <c r="H26" s="5">
        <v>0.12397683297849275</v>
      </c>
    </row>
    <row r="27" spans="1:8">
      <c r="A27">
        <v>137</v>
      </c>
      <c r="B27" t="s">
        <v>77</v>
      </c>
      <c r="C27" s="4">
        <v>156725.73000000001</v>
      </c>
      <c r="D27" s="4">
        <v>3091</v>
      </c>
      <c r="E27" s="4">
        <v>5286</v>
      </c>
      <c r="F27" s="4">
        <v>410</v>
      </c>
      <c r="G27" s="5">
        <v>1.9078865462395837E-2</v>
      </c>
      <c r="H27" s="5">
        <v>5.3450062092548552E-2</v>
      </c>
    </row>
    <row r="28" spans="1:8">
      <c r="A28">
        <v>138</v>
      </c>
      <c r="B28" t="s">
        <v>78</v>
      </c>
      <c r="C28" s="4">
        <v>177511.73</v>
      </c>
      <c r="D28" s="4">
        <v>0</v>
      </c>
      <c r="E28" s="4">
        <v>6904.43</v>
      </c>
      <c r="F28" s="4">
        <v>268</v>
      </c>
      <c r="G28" s="5">
        <v>0</v>
      </c>
      <c r="H28" s="5">
        <v>3.889562678477642E-2</v>
      </c>
    </row>
    <row r="29" spans="1:8">
      <c r="A29">
        <v>139</v>
      </c>
      <c r="B29" t="s">
        <v>79</v>
      </c>
      <c r="C29" s="4">
        <v>352770.9</v>
      </c>
      <c r="D29" s="4">
        <v>0</v>
      </c>
      <c r="E29" s="4">
        <v>121555.78</v>
      </c>
      <c r="F29" s="4">
        <v>14189.789999999999</v>
      </c>
      <c r="G29" s="5">
        <v>0</v>
      </c>
      <c r="H29" s="5">
        <v>0.34457428319626132</v>
      </c>
    </row>
    <row r="30" spans="1:8">
      <c r="A30">
        <v>142</v>
      </c>
      <c r="B30" t="s">
        <v>80</v>
      </c>
      <c r="C30" s="4">
        <v>103651.61</v>
      </c>
      <c r="D30" s="4">
        <v>1789.63</v>
      </c>
      <c r="E30" s="4">
        <v>1767.98</v>
      </c>
      <c r="F30" s="4">
        <v>0</v>
      </c>
      <c r="G30" s="5">
        <v>1.6976256500333572E-2</v>
      </c>
      <c r="H30" s="5">
        <v>3.4322766428808972E-2</v>
      </c>
    </row>
    <row r="31" spans="1:8">
      <c r="A31">
        <v>144</v>
      </c>
      <c r="B31" t="s">
        <v>81</v>
      </c>
      <c r="C31" s="4">
        <v>1637904.38</v>
      </c>
      <c r="D31" s="4">
        <v>14180.57</v>
      </c>
      <c r="E31" s="4">
        <v>20429.05</v>
      </c>
      <c r="F31" s="4">
        <v>177</v>
      </c>
      <c r="G31" s="5">
        <v>8.5510969889812816E-3</v>
      </c>
      <c r="H31" s="5">
        <v>2.1130427650483476E-2</v>
      </c>
    </row>
    <row r="32" spans="1:8">
      <c r="A32">
        <v>147</v>
      </c>
      <c r="B32" t="s">
        <v>82</v>
      </c>
      <c r="C32" s="4">
        <v>91098.95</v>
      </c>
      <c r="D32" s="4">
        <v>0</v>
      </c>
      <c r="E32" s="4">
        <v>3500</v>
      </c>
      <c r="F32" s="4">
        <v>0</v>
      </c>
      <c r="G32" s="5">
        <v>0</v>
      </c>
      <c r="H32" s="5">
        <v>3.8419762247534135E-2</v>
      </c>
    </row>
    <row r="33" spans="1:8">
      <c r="A33">
        <v>148</v>
      </c>
      <c r="B33" t="s">
        <v>83</v>
      </c>
      <c r="C33" s="4">
        <v>2743092.09</v>
      </c>
      <c r="D33" s="4">
        <v>2910.21</v>
      </c>
      <c r="E33" s="4">
        <v>216274.22</v>
      </c>
      <c r="F33" s="4">
        <v>37478.76</v>
      </c>
      <c r="G33" s="5">
        <v>9.8338958248125755E-4</v>
      </c>
      <c r="H33" s="5">
        <v>7.9904145689837197E-2</v>
      </c>
    </row>
    <row r="34" spans="1:8">
      <c r="A34">
        <v>151</v>
      </c>
      <c r="B34" t="s">
        <v>84</v>
      </c>
      <c r="C34" s="4">
        <v>392421.75999999995</v>
      </c>
      <c r="D34" s="4">
        <v>10588.769999999999</v>
      </c>
      <c r="E34" s="4">
        <v>10460.59</v>
      </c>
      <c r="F34" s="4">
        <v>0</v>
      </c>
      <c r="G34" s="5">
        <v>2.6282536328533626E-2</v>
      </c>
      <c r="H34" s="5">
        <v>5.3639635070185716E-2</v>
      </c>
    </row>
    <row r="35" spans="1:8">
      <c r="A35">
        <v>154</v>
      </c>
      <c r="B35" t="s">
        <v>85</v>
      </c>
      <c r="C35" s="4">
        <v>41718.79</v>
      </c>
      <c r="D35" s="4">
        <v>636.25</v>
      </c>
      <c r="E35" s="4">
        <v>1088.1500000000001</v>
      </c>
      <c r="F35" s="4">
        <v>0</v>
      </c>
      <c r="G35" s="5">
        <v>1.4863244137516019E-2</v>
      </c>
      <c r="H35" s="5">
        <v>4.1333892953271174E-2</v>
      </c>
    </row>
    <row r="36" spans="1:8">
      <c r="A36">
        <v>157</v>
      </c>
      <c r="B36" t="s">
        <v>86</v>
      </c>
      <c r="C36" s="4">
        <v>3344652.6000000006</v>
      </c>
      <c r="D36" s="4">
        <v>97826.919999999984</v>
      </c>
      <c r="E36" s="4">
        <v>454532.99000000005</v>
      </c>
      <c r="F36" s="4">
        <v>243640.78000000003</v>
      </c>
      <c r="G36" s="5">
        <v>2.5749444896162592E-2</v>
      </c>
      <c r="H36" s="5">
        <v>0.16514716954460382</v>
      </c>
    </row>
    <row r="37" spans="1:8">
      <c r="A37">
        <v>160</v>
      </c>
      <c r="B37" t="s">
        <v>87</v>
      </c>
      <c r="C37" s="4">
        <v>2844078.6500000004</v>
      </c>
      <c r="D37" s="4">
        <v>71886.3</v>
      </c>
      <c r="E37" s="4">
        <v>466436.48</v>
      </c>
      <c r="F37" s="4">
        <v>311124.58</v>
      </c>
      <c r="G37" s="5">
        <v>2.1714536009385343E-2</v>
      </c>
      <c r="H37" s="5">
        <v>0.18927844347764433</v>
      </c>
    </row>
    <row r="38" spans="1:8">
      <c r="A38">
        <v>163</v>
      </c>
      <c r="B38" t="s">
        <v>88</v>
      </c>
      <c r="C38" s="4">
        <v>1835272.8599999996</v>
      </c>
      <c r="D38" s="4">
        <v>37731.769999999997</v>
      </c>
      <c r="E38" s="4">
        <v>338812.75</v>
      </c>
      <c r="F38" s="4">
        <v>96965.34</v>
      </c>
      <c r="G38" s="5">
        <v>1.7355236530911037E-2</v>
      </c>
      <c r="H38" s="5">
        <v>0.20517086489253705</v>
      </c>
    </row>
    <row r="39" spans="1:8">
      <c r="A39">
        <v>166</v>
      </c>
      <c r="B39" t="s">
        <v>89</v>
      </c>
      <c r="C39" s="4">
        <v>2116215.7500000005</v>
      </c>
      <c r="D39" s="4">
        <v>0</v>
      </c>
      <c r="E39" s="4">
        <v>252580.56999999998</v>
      </c>
      <c r="F39" s="4">
        <v>329780.94999999995</v>
      </c>
      <c r="G39" s="5">
        <v>0</v>
      </c>
      <c r="H39" s="5">
        <v>0.11935482948749433</v>
      </c>
    </row>
    <row r="40" spans="1:8">
      <c r="A40">
        <v>174</v>
      </c>
      <c r="B40" t="s">
        <v>90</v>
      </c>
      <c r="C40" s="4">
        <v>26784047.52</v>
      </c>
      <c r="D40" s="4">
        <v>0</v>
      </c>
      <c r="E40" s="4">
        <v>3401464.9700000007</v>
      </c>
      <c r="F40" s="4">
        <v>5211173.17</v>
      </c>
      <c r="G40" s="5">
        <v>0</v>
      </c>
      <c r="H40" s="5">
        <v>0.12699592798512183</v>
      </c>
    </row>
    <row r="41" spans="1:8">
      <c r="A41">
        <v>180</v>
      </c>
      <c r="B41" t="s">
        <v>91</v>
      </c>
      <c r="C41" s="4">
        <v>1584781.39</v>
      </c>
      <c r="D41" s="4">
        <v>0</v>
      </c>
      <c r="E41" s="4">
        <v>175866</v>
      </c>
      <c r="F41" s="4">
        <v>24356.579999999998</v>
      </c>
      <c r="G41" s="5">
        <v>0</v>
      </c>
      <c r="H41" s="5">
        <v>0.11097177257993925</v>
      </c>
    </row>
    <row r="42" spans="1:8">
      <c r="A42">
        <v>188</v>
      </c>
      <c r="B42" t="s">
        <v>92</v>
      </c>
      <c r="C42" s="4">
        <v>2025449.65</v>
      </c>
      <c r="D42" s="4">
        <v>0</v>
      </c>
      <c r="E42" s="4">
        <v>217982.52</v>
      </c>
      <c r="F42" s="4">
        <v>98756.53</v>
      </c>
      <c r="G42" s="5">
        <v>0</v>
      </c>
      <c r="H42" s="5">
        <v>0.10762179153651141</v>
      </c>
    </row>
    <row r="43" spans="1:8">
      <c r="A43">
        <v>190</v>
      </c>
      <c r="B43" t="s">
        <v>93</v>
      </c>
      <c r="C43" s="4">
        <v>377461.41000000003</v>
      </c>
      <c r="D43" s="4">
        <v>0</v>
      </c>
      <c r="E43" s="4">
        <v>5400</v>
      </c>
      <c r="F43" s="4">
        <v>119</v>
      </c>
      <c r="G43" s="5">
        <v>0</v>
      </c>
      <c r="H43" s="5">
        <v>1.4306098204846953E-2</v>
      </c>
    </row>
    <row r="44" spans="1:8">
      <c r="A44">
        <v>191</v>
      </c>
      <c r="B44" t="s">
        <v>94</v>
      </c>
      <c r="C44" s="4">
        <v>7267443.120000001</v>
      </c>
      <c r="D44" s="4">
        <v>0</v>
      </c>
      <c r="E44" s="4">
        <v>732271.31</v>
      </c>
      <c r="F44" s="4">
        <v>203405.5</v>
      </c>
      <c r="G44" s="5">
        <v>0</v>
      </c>
      <c r="H44" s="5">
        <v>0.10076051479299365</v>
      </c>
    </row>
    <row r="45" spans="1:8">
      <c r="A45">
        <v>193</v>
      </c>
      <c r="B45" t="s">
        <v>95</v>
      </c>
      <c r="C45" s="4">
        <v>9233.1</v>
      </c>
      <c r="D45" s="4">
        <v>0</v>
      </c>
      <c r="E45" s="4">
        <v>5200</v>
      </c>
      <c r="F45" s="4">
        <v>306</v>
      </c>
      <c r="G45" s="5">
        <v>0</v>
      </c>
      <c r="H45" s="5">
        <v>0.563191127573621</v>
      </c>
    </row>
    <row r="46" spans="1:8">
      <c r="A46">
        <v>194</v>
      </c>
      <c r="B46" t="s">
        <v>96</v>
      </c>
      <c r="C46" s="4">
        <v>29315131.209999997</v>
      </c>
      <c r="D46" s="4">
        <v>416001.76999999996</v>
      </c>
      <c r="E46" s="4">
        <v>3275677.1899999995</v>
      </c>
      <c r="F46" s="4">
        <v>3962785.6399999997</v>
      </c>
      <c r="G46" s="5">
        <v>1.2764389422141489E-2</v>
      </c>
      <c r="H46" s="5">
        <v>0.12593083529302751</v>
      </c>
    </row>
    <row r="47" spans="1:8">
      <c r="A47">
        <v>207</v>
      </c>
      <c r="B47" t="s">
        <v>97</v>
      </c>
      <c r="C47" s="4">
        <v>107274.23999999999</v>
      </c>
      <c r="D47" s="4">
        <v>1818</v>
      </c>
      <c r="E47" s="4">
        <v>3110</v>
      </c>
      <c r="F47" s="4">
        <v>353</v>
      </c>
      <c r="G47" s="5">
        <v>1.6469742419751226E-2</v>
      </c>
      <c r="H47" s="5">
        <v>4.5938335242458959E-2</v>
      </c>
    </row>
    <row r="48" spans="1:8">
      <c r="A48">
        <v>208</v>
      </c>
      <c r="B48" t="s">
        <v>98</v>
      </c>
      <c r="C48" s="4">
        <v>2645640.6800000002</v>
      </c>
      <c r="D48" s="4">
        <v>30200</v>
      </c>
      <c r="E48" s="4">
        <v>207102.75999999998</v>
      </c>
      <c r="F48" s="4">
        <v>97901.36</v>
      </c>
      <c r="G48" s="5">
        <v>1.05863007435397E-2</v>
      </c>
      <c r="H48" s="5">
        <v>8.9695763220574598E-2</v>
      </c>
    </row>
    <row r="49" spans="1:8">
      <c r="A49">
        <v>210</v>
      </c>
      <c r="B49" t="s">
        <v>99</v>
      </c>
      <c r="C49" s="4">
        <v>2902809.3399999994</v>
      </c>
      <c r="D49" s="4">
        <v>89860.27</v>
      </c>
      <c r="E49" s="4">
        <v>478673.99</v>
      </c>
      <c r="F49" s="4">
        <v>322502.01</v>
      </c>
      <c r="G49" s="5">
        <v>2.6574216469669842E-2</v>
      </c>
      <c r="H49" s="5">
        <v>0.19585656287022976</v>
      </c>
    </row>
    <row r="50" spans="1:8">
      <c r="A50">
        <v>217</v>
      </c>
      <c r="B50" t="s">
        <v>100</v>
      </c>
      <c r="C50" s="4">
        <v>1324580.79</v>
      </c>
      <c r="D50" s="4">
        <v>8688.7199999999993</v>
      </c>
      <c r="E50" s="4">
        <v>139096.91</v>
      </c>
      <c r="F50" s="4">
        <v>24650.36</v>
      </c>
      <c r="G50" s="5">
        <v>5.9362248943192891E-3</v>
      </c>
      <c r="H50" s="5">
        <v>0.11157162410606906</v>
      </c>
    </row>
    <row r="51" spans="1:8">
      <c r="A51">
        <v>219</v>
      </c>
      <c r="B51" t="s">
        <v>101</v>
      </c>
      <c r="C51" s="4">
        <v>10307982.720000001</v>
      </c>
      <c r="D51" s="4">
        <v>94709.560000000012</v>
      </c>
      <c r="E51" s="4">
        <v>1519922.1099999999</v>
      </c>
      <c r="F51" s="4">
        <v>657757.5</v>
      </c>
      <c r="G51" s="5">
        <v>8.0072981108015914E-3</v>
      </c>
      <c r="H51" s="5">
        <v>0.15663895777271927</v>
      </c>
    </row>
    <row r="52" spans="1:8">
      <c r="A52">
        <v>225</v>
      </c>
      <c r="B52" t="s">
        <v>102</v>
      </c>
      <c r="C52" s="4">
        <v>2205132.0100000002</v>
      </c>
      <c r="D52" s="4">
        <v>32082.29</v>
      </c>
      <c r="E52" s="4">
        <v>239077.74</v>
      </c>
      <c r="F52" s="4">
        <v>106173.26000000001</v>
      </c>
      <c r="G52" s="5">
        <v>1.3125833410982835E-2</v>
      </c>
      <c r="H52" s="5">
        <v>0.12296770840490404</v>
      </c>
    </row>
    <row r="53" spans="1:8">
      <c r="A53">
        <v>227</v>
      </c>
      <c r="B53" t="s">
        <v>103</v>
      </c>
      <c r="C53" s="4">
        <v>225180.51</v>
      </c>
      <c r="D53" s="4">
        <v>1752.7</v>
      </c>
      <c r="E53" s="4">
        <v>29291.29</v>
      </c>
      <c r="F53" s="4">
        <v>523.44000000000005</v>
      </c>
      <c r="G53" s="5">
        <v>6.8876001191487618E-3</v>
      </c>
      <c r="H53" s="5">
        <v>0.13786268625113249</v>
      </c>
    </row>
    <row r="54" spans="1:8">
      <c r="A54">
        <v>229</v>
      </c>
      <c r="B54" t="s">
        <v>104</v>
      </c>
      <c r="C54" s="4">
        <v>1879367.1700000002</v>
      </c>
      <c r="D54" s="4">
        <v>20809.48</v>
      </c>
      <c r="E54" s="4">
        <v>304075.40000000002</v>
      </c>
      <c r="F54" s="4">
        <v>371197.12</v>
      </c>
      <c r="G54" s="5">
        <v>9.5305827072886991E-3</v>
      </c>
      <c r="H54" s="5">
        <v>0.17286929621102193</v>
      </c>
    </row>
    <row r="55" spans="1:8">
      <c r="A55">
        <v>235</v>
      </c>
      <c r="B55" t="s">
        <v>105</v>
      </c>
      <c r="C55" s="4">
        <v>4015729.29</v>
      </c>
      <c r="D55" s="4">
        <v>41789.629999999997</v>
      </c>
      <c r="E55" s="4">
        <v>351905.1</v>
      </c>
      <c r="F55" s="4">
        <v>1351175.42</v>
      </c>
      <c r="G55" s="5">
        <v>9.5680238473440544E-3</v>
      </c>
      <c r="H55" s="5">
        <v>9.8038164818625012E-2</v>
      </c>
    </row>
    <row r="56" spans="1:8">
      <c r="A56">
        <v>237</v>
      </c>
      <c r="B56" t="s">
        <v>106</v>
      </c>
      <c r="C56" s="4">
        <v>901310.27</v>
      </c>
      <c r="D56" s="4">
        <v>0</v>
      </c>
      <c r="E56" s="4">
        <v>97470.1</v>
      </c>
      <c r="F56" s="4">
        <v>41481.089999999997</v>
      </c>
      <c r="G56" s="5">
        <v>0</v>
      </c>
      <c r="H56" s="5">
        <v>0.10814267100273917</v>
      </c>
    </row>
    <row r="57" spans="1:8">
      <c r="A57">
        <v>239</v>
      </c>
      <c r="B57" t="s">
        <v>107</v>
      </c>
      <c r="C57" s="4">
        <v>1273498.1500000001</v>
      </c>
      <c r="D57" s="4">
        <v>0</v>
      </c>
      <c r="E57" s="4">
        <v>260335.7</v>
      </c>
      <c r="F57" s="4">
        <v>120084.21</v>
      </c>
      <c r="G57" s="5">
        <v>0</v>
      </c>
      <c r="H57" s="5">
        <v>0.20442566013935709</v>
      </c>
    </row>
    <row r="58" spans="1:8">
      <c r="A58">
        <v>242</v>
      </c>
      <c r="B58" t="s">
        <v>108</v>
      </c>
      <c r="C58" s="4">
        <v>14166287.759999998</v>
      </c>
      <c r="D58" s="4">
        <v>271814.83999999991</v>
      </c>
      <c r="E58" s="4">
        <v>1692131.76</v>
      </c>
      <c r="F58" s="4">
        <v>1362598.7200000002</v>
      </c>
      <c r="G58" s="5">
        <v>1.714009644259934E-2</v>
      </c>
      <c r="H58" s="5">
        <v>0.13863523269274605</v>
      </c>
    </row>
    <row r="59" spans="1:8">
      <c r="A59">
        <v>247</v>
      </c>
      <c r="B59" t="s">
        <v>109</v>
      </c>
      <c r="C59" s="4">
        <v>41017.72</v>
      </c>
      <c r="D59" s="4">
        <v>636.20000000000005</v>
      </c>
      <c r="E59" s="4">
        <v>1088.24</v>
      </c>
      <c r="F59" s="4">
        <v>0</v>
      </c>
      <c r="G59" s="5">
        <v>1.5109499937776031E-2</v>
      </c>
      <c r="H59" s="5">
        <v>4.2041342132132162E-2</v>
      </c>
    </row>
    <row r="60" spans="1:8">
      <c r="A60">
        <v>250</v>
      </c>
      <c r="B60" t="s">
        <v>110</v>
      </c>
      <c r="C60" s="4">
        <v>64329316.829999998</v>
      </c>
      <c r="D60" s="4">
        <v>853503.07000000007</v>
      </c>
      <c r="E60" s="4">
        <v>4957012.82</v>
      </c>
      <c r="F60" s="4">
        <v>6321924.2400000002</v>
      </c>
      <c r="G60" s="5">
        <v>1.231849160305463E-2</v>
      </c>
      <c r="H60" s="5">
        <v>9.032453904889387E-2</v>
      </c>
    </row>
    <row r="61" spans="1:8">
      <c r="A61">
        <v>264</v>
      </c>
      <c r="B61" t="s">
        <v>111</v>
      </c>
      <c r="C61" s="4">
        <v>2535444.4</v>
      </c>
      <c r="D61" s="4">
        <v>34832.19</v>
      </c>
      <c r="E61" s="4">
        <v>342503.77</v>
      </c>
      <c r="F61" s="4">
        <v>409065.63999999996</v>
      </c>
      <c r="G61" s="5">
        <v>1.2103133184639667E-2</v>
      </c>
      <c r="H61" s="5">
        <v>0.14882438755115279</v>
      </c>
    </row>
    <row r="62" spans="1:8">
      <c r="A62">
        <v>266</v>
      </c>
      <c r="B62" t="s">
        <v>112</v>
      </c>
      <c r="C62" s="4">
        <v>11916809.189999999</v>
      </c>
      <c r="D62" s="4">
        <v>248297.85000000003</v>
      </c>
      <c r="E62" s="4">
        <v>1508345.0299999998</v>
      </c>
      <c r="F62" s="4">
        <v>1363790.68</v>
      </c>
      <c r="G62" s="5">
        <v>1.8494971896121731E-2</v>
      </c>
      <c r="H62" s="5">
        <v>0.14740882831908464</v>
      </c>
    </row>
    <row r="63" spans="1:8">
      <c r="A63">
        <v>275</v>
      </c>
      <c r="B63" t="s">
        <v>113</v>
      </c>
      <c r="C63" s="4">
        <v>149854.80999999997</v>
      </c>
      <c r="D63" s="4">
        <v>0</v>
      </c>
      <c r="E63" s="4">
        <v>11915.65</v>
      </c>
      <c r="F63" s="4">
        <v>6310.0599999999995</v>
      </c>
      <c r="G63" s="5">
        <v>0</v>
      </c>
      <c r="H63" s="5">
        <v>7.9514631529011323E-2</v>
      </c>
    </row>
    <row r="64" spans="1:8">
      <c r="A64">
        <v>277</v>
      </c>
      <c r="B64" t="s">
        <v>114</v>
      </c>
      <c r="C64" s="4">
        <v>4344963.290000001</v>
      </c>
      <c r="D64" s="4">
        <v>0</v>
      </c>
      <c r="E64" s="4">
        <v>637715.46000000008</v>
      </c>
      <c r="F64" s="4">
        <v>205306.05</v>
      </c>
      <c r="G64" s="5">
        <v>0</v>
      </c>
      <c r="H64" s="5">
        <v>0.14677119631084384</v>
      </c>
    </row>
    <row r="65" spans="1:8">
      <c r="A65">
        <v>281</v>
      </c>
      <c r="B65" t="s">
        <v>115</v>
      </c>
      <c r="C65" s="4">
        <v>84897.96</v>
      </c>
      <c r="D65" s="4">
        <v>2090.96</v>
      </c>
      <c r="E65" s="4">
        <v>3575.96</v>
      </c>
      <c r="F65" s="4">
        <v>0</v>
      </c>
      <c r="G65" s="5">
        <v>2.3633631244099954E-2</v>
      </c>
      <c r="H65" s="5">
        <v>6.6749778204329049E-2</v>
      </c>
    </row>
    <row r="66" spans="1:8">
      <c r="A66">
        <v>282</v>
      </c>
      <c r="B66" t="s">
        <v>116</v>
      </c>
      <c r="C66" s="4">
        <v>5476224.3000000007</v>
      </c>
      <c r="D66" s="4">
        <v>0</v>
      </c>
      <c r="E66" s="4">
        <v>799447.22</v>
      </c>
      <c r="F66" s="4">
        <v>447655.47000000003</v>
      </c>
      <c r="G66" s="5">
        <v>0</v>
      </c>
      <c r="H66" s="5">
        <v>0.14598511240673612</v>
      </c>
    </row>
    <row r="67" spans="1:8">
      <c r="A67">
        <v>290</v>
      </c>
      <c r="B67" t="s">
        <v>117</v>
      </c>
      <c r="C67" s="4">
        <v>710963.64</v>
      </c>
      <c r="D67" s="4">
        <v>0</v>
      </c>
      <c r="E67" s="4">
        <v>29718.400000000001</v>
      </c>
      <c r="F67" s="4">
        <v>500</v>
      </c>
      <c r="G67" s="5">
        <v>0</v>
      </c>
      <c r="H67" s="5">
        <v>4.180016857120851E-2</v>
      </c>
    </row>
    <row r="68" spans="1:8">
      <c r="A68">
        <v>293</v>
      </c>
      <c r="B68" t="s">
        <v>118</v>
      </c>
      <c r="C68" s="4">
        <v>63338.31</v>
      </c>
      <c r="D68" s="4">
        <v>1273</v>
      </c>
      <c r="E68" s="4">
        <v>2177</v>
      </c>
      <c r="F68" s="4">
        <v>396</v>
      </c>
      <c r="G68" s="5">
        <v>1.9430572792832699E-2</v>
      </c>
      <c r="H68" s="5">
        <v>5.4469404062091331E-2</v>
      </c>
    </row>
    <row r="69" spans="1:8">
      <c r="A69">
        <v>294</v>
      </c>
      <c r="B69" t="s">
        <v>119</v>
      </c>
      <c r="C69" s="4">
        <v>2372512.4900000002</v>
      </c>
      <c r="D69" s="4">
        <v>66078.87</v>
      </c>
      <c r="E69" s="4">
        <v>221322.03999999998</v>
      </c>
      <c r="F69" s="4">
        <v>32312.29</v>
      </c>
      <c r="G69" s="5">
        <v>2.5475360604440712E-2</v>
      </c>
      <c r="H69" s="5">
        <v>0.12113778587526</v>
      </c>
    </row>
    <row r="70" spans="1:8">
      <c r="A70">
        <v>296</v>
      </c>
      <c r="B70" t="s">
        <v>120</v>
      </c>
      <c r="C70" s="4">
        <v>4968301.17</v>
      </c>
      <c r="D70" s="4">
        <v>62821.420000000006</v>
      </c>
      <c r="E70" s="4">
        <v>411624.18</v>
      </c>
      <c r="F70" s="4">
        <v>100079.05000000002</v>
      </c>
      <c r="G70" s="5">
        <v>1.1677005890053847E-2</v>
      </c>
      <c r="H70" s="5">
        <v>9.5494532993457795E-2</v>
      </c>
    </row>
    <row r="71" spans="1:8">
      <c r="A71">
        <v>298</v>
      </c>
      <c r="B71" t="s">
        <v>121</v>
      </c>
      <c r="C71" s="4">
        <v>4745765.790000001</v>
      </c>
      <c r="D71" s="4">
        <v>77043.320000000007</v>
      </c>
      <c r="E71" s="4">
        <v>998111.83</v>
      </c>
      <c r="F71" s="4">
        <v>1468593.9100000001</v>
      </c>
      <c r="G71" s="5">
        <v>1.3413120037888271E-2</v>
      </c>
      <c r="H71" s="5">
        <v>0.22655040252207637</v>
      </c>
    </row>
    <row r="72" spans="1:8">
      <c r="A72">
        <v>304</v>
      </c>
      <c r="B72" t="s">
        <v>122</v>
      </c>
      <c r="C72" s="4">
        <v>0</v>
      </c>
      <c r="D72" s="4">
        <v>0</v>
      </c>
      <c r="E72" s="4">
        <v>0</v>
      </c>
      <c r="F72" s="4">
        <v>0</v>
      </c>
      <c r="G72" s="5">
        <v>0</v>
      </c>
      <c r="H72" s="5">
        <v>0</v>
      </c>
    </row>
    <row r="73" spans="1:8">
      <c r="A73">
        <v>311</v>
      </c>
      <c r="B73" t="s">
        <v>123</v>
      </c>
      <c r="C73" s="4">
        <v>3102924.11</v>
      </c>
      <c r="D73" s="4">
        <v>0</v>
      </c>
      <c r="E73" s="4">
        <v>404597.01</v>
      </c>
      <c r="F73" s="4">
        <v>579214.84</v>
      </c>
      <c r="G73" s="5">
        <v>0</v>
      </c>
      <c r="H73" s="5">
        <v>0.13039217062901357</v>
      </c>
    </row>
    <row r="74" spans="1:8">
      <c r="A74">
        <v>315</v>
      </c>
      <c r="B74" t="s">
        <v>124</v>
      </c>
      <c r="C74" s="4">
        <v>49377.48</v>
      </c>
      <c r="D74" s="4">
        <v>0</v>
      </c>
      <c r="E74" s="4">
        <v>4250</v>
      </c>
      <c r="F74" s="4">
        <v>100</v>
      </c>
      <c r="G74" s="5">
        <v>0</v>
      </c>
      <c r="H74" s="5">
        <v>8.6071626174523283E-2</v>
      </c>
    </row>
    <row r="75" spans="1:8">
      <c r="A75">
        <v>316</v>
      </c>
      <c r="B75" t="s">
        <v>125</v>
      </c>
      <c r="C75" s="4">
        <v>1073597.4000000001</v>
      </c>
      <c r="D75" s="4">
        <v>11423.92</v>
      </c>
      <c r="E75" s="4">
        <v>16457.71</v>
      </c>
      <c r="F75" s="4">
        <v>363</v>
      </c>
      <c r="G75" s="5">
        <v>1.0480130678897508E-2</v>
      </c>
      <c r="H75" s="5">
        <v>2.597028457781287E-2</v>
      </c>
    </row>
    <row r="76" spans="1:8">
      <c r="A76">
        <v>317</v>
      </c>
      <c r="B76" t="s">
        <v>126</v>
      </c>
      <c r="C76" s="4">
        <v>665070.04</v>
      </c>
      <c r="D76" s="4">
        <v>0</v>
      </c>
      <c r="E76" s="4">
        <v>152787.66</v>
      </c>
      <c r="F76" s="4">
        <v>48064.770000000004</v>
      </c>
      <c r="G76" s="5">
        <v>0</v>
      </c>
      <c r="H76" s="5">
        <v>0.22973168359831694</v>
      </c>
    </row>
    <row r="77" spans="1:8">
      <c r="A77">
        <v>319</v>
      </c>
      <c r="B77" t="s">
        <v>127</v>
      </c>
      <c r="C77" s="4">
        <v>3019046.9499999997</v>
      </c>
      <c r="D77" s="4">
        <v>29655.83</v>
      </c>
      <c r="E77" s="4">
        <v>232364.93</v>
      </c>
      <c r="F77" s="4">
        <v>65470.210000000006</v>
      </c>
      <c r="G77" s="5">
        <v>9.1209084220975414E-3</v>
      </c>
      <c r="H77" s="5">
        <v>8.6789229958812011E-2</v>
      </c>
    </row>
    <row r="78" spans="1:8">
      <c r="A78">
        <v>321</v>
      </c>
      <c r="B78" t="s">
        <v>128</v>
      </c>
      <c r="C78" s="4">
        <v>257304.8</v>
      </c>
      <c r="D78" s="4">
        <v>0</v>
      </c>
      <c r="E78" s="4">
        <v>8139.44</v>
      </c>
      <c r="F78" s="4">
        <v>549</v>
      </c>
      <c r="G78" s="5">
        <v>0</v>
      </c>
      <c r="H78" s="5">
        <v>3.16334557303245E-2</v>
      </c>
    </row>
    <row r="79" spans="1:8">
      <c r="A79">
        <v>335</v>
      </c>
      <c r="B79" t="s">
        <v>129</v>
      </c>
      <c r="C79" s="4">
        <v>238781.41999999998</v>
      </c>
      <c r="D79" s="4">
        <v>0</v>
      </c>
      <c r="E79" s="4">
        <v>15000</v>
      </c>
      <c r="F79" s="4">
        <v>648</v>
      </c>
      <c r="G79" s="5">
        <v>0</v>
      </c>
      <c r="H79" s="5">
        <v>6.2818958024456015E-2</v>
      </c>
    </row>
    <row r="80" spans="1:8">
      <c r="A80">
        <v>342</v>
      </c>
      <c r="B80" t="s">
        <v>130</v>
      </c>
      <c r="C80" s="4">
        <v>5362545.4499999983</v>
      </c>
      <c r="D80" s="4">
        <v>0</v>
      </c>
      <c r="E80" s="4">
        <v>570277.92999999993</v>
      </c>
      <c r="F80" s="4">
        <v>364921.59999999998</v>
      </c>
      <c r="G80" s="5">
        <v>0</v>
      </c>
      <c r="H80" s="5">
        <v>0.10634463340539148</v>
      </c>
    </row>
    <row r="81" spans="1:8">
      <c r="A81">
        <v>345</v>
      </c>
      <c r="B81" t="s">
        <v>131</v>
      </c>
      <c r="C81" s="4">
        <v>1127472.8500000001</v>
      </c>
      <c r="D81" s="4">
        <v>19215.91</v>
      </c>
      <c r="E81" s="4">
        <v>175977.69999999998</v>
      </c>
      <c r="F81" s="4">
        <v>27712.93</v>
      </c>
      <c r="G81" s="5">
        <v>1.4742339093723194E-2</v>
      </c>
      <c r="H81" s="5">
        <v>0.1731248872201224</v>
      </c>
    </row>
    <row r="82" spans="1:8">
      <c r="A82">
        <v>349</v>
      </c>
      <c r="B82" t="s">
        <v>132</v>
      </c>
      <c r="C82" s="4">
        <v>1428777.49</v>
      </c>
      <c r="D82" s="4">
        <v>37433.49</v>
      </c>
      <c r="E82" s="4">
        <v>196650.47000000003</v>
      </c>
      <c r="F82" s="4">
        <v>58164.11</v>
      </c>
      <c r="G82" s="5">
        <v>2.302992868413559E-2</v>
      </c>
      <c r="H82" s="5">
        <v>0.16383513992791141</v>
      </c>
    </row>
    <row r="83" spans="1:8">
      <c r="A83">
        <v>351</v>
      </c>
      <c r="B83" t="s">
        <v>133</v>
      </c>
      <c r="C83" s="4">
        <v>1492644.1800000002</v>
      </c>
      <c r="D83" s="4">
        <v>18592.509999999998</v>
      </c>
      <c r="E83" s="4">
        <v>155442.16</v>
      </c>
      <c r="F83" s="4">
        <v>86712.54</v>
      </c>
      <c r="G83" s="5">
        <v>1.1281271829484369E-2</v>
      </c>
      <c r="H83" s="5">
        <v>0.11659488063658949</v>
      </c>
    </row>
    <row r="84" spans="1:8">
      <c r="A84">
        <v>353</v>
      </c>
      <c r="B84" t="s">
        <v>134</v>
      </c>
      <c r="C84" s="4">
        <v>1527020.8800000001</v>
      </c>
      <c r="D84" s="4">
        <v>41012.800000000003</v>
      </c>
      <c r="E84" s="4">
        <v>137912.95999999999</v>
      </c>
      <c r="F84" s="4">
        <v>3141.77</v>
      </c>
      <c r="G84" s="5">
        <v>2.4633291134259126E-2</v>
      </c>
      <c r="H84" s="5">
        <v>0.11717309327165192</v>
      </c>
    </row>
    <row r="85" spans="1:8">
      <c r="A85">
        <v>364</v>
      </c>
      <c r="B85" t="s">
        <v>135</v>
      </c>
      <c r="C85" s="4">
        <v>88998458.700000033</v>
      </c>
      <c r="D85" s="4">
        <v>2937041.24</v>
      </c>
      <c r="E85" s="4">
        <v>11034416.630000001</v>
      </c>
      <c r="F85" s="4">
        <v>7439049.4499999993</v>
      </c>
      <c r="G85" s="5">
        <v>2.9360759953274848E-2</v>
      </c>
      <c r="H85" s="5">
        <v>0.15698539136610909</v>
      </c>
    </row>
    <row r="86" spans="1:8">
      <c r="A86">
        <v>387</v>
      </c>
      <c r="B86" t="s">
        <v>136</v>
      </c>
      <c r="C86" s="4">
        <v>409783</v>
      </c>
      <c r="D86" s="4">
        <v>0</v>
      </c>
      <c r="E86" s="4">
        <v>57069</v>
      </c>
      <c r="F86" s="4">
        <v>1811</v>
      </c>
      <c r="G86" s="5">
        <v>0</v>
      </c>
      <c r="H86" s="5">
        <v>0.13926639221246367</v>
      </c>
    </row>
    <row r="87" spans="1:8">
      <c r="A87">
        <v>389</v>
      </c>
      <c r="B87" t="s">
        <v>137</v>
      </c>
      <c r="C87" s="4">
        <v>1396812.9900000002</v>
      </c>
      <c r="D87" s="4">
        <v>19455</v>
      </c>
      <c r="E87" s="4">
        <v>139650.12</v>
      </c>
      <c r="F87" s="4">
        <v>29333.919999999998</v>
      </c>
      <c r="G87" s="5">
        <v>1.2662197922864544E-2</v>
      </c>
      <c r="H87" s="5">
        <v>0.11390581354773911</v>
      </c>
    </row>
    <row r="88" spans="1:8">
      <c r="A88">
        <v>399</v>
      </c>
      <c r="B88" t="s">
        <v>138</v>
      </c>
      <c r="C88" s="4">
        <v>147363.80000000002</v>
      </c>
      <c r="D88" s="4">
        <v>2454.52</v>
      </c>
      <c r="E88" s="4">
        <v>4197.8</v>
      </c>
      <c r="F88" s="4">
        <v>109</v>
      </c>
      <c r="G88" s="5">
        <v>1.6194867301480058E-2</v>
      </c>
      <c r="H88" s="5">
        <v>4.5142158386252247E-2</v>
      </c>
    </row>
    <row r="89" spans="1:8">
      <c r="A89">
        <v>405</v>
      </c>
      <c r="B89" t="s">
        <v>139</v>
      </c>
      <c r="C89" s="4">
        <v>641791.64</v>
      </c>
      <c r="D89" s="4">
        <v>12086.28</v>
      </c>
      <c r="E89" s="4">
        <v>37215.97</v>
      </c>
      <c r="F89" s="4">
        <v>240</v>
      </c>
      <c r="G89" s="5">
        <v>1.7799918324921279E-2</v>
      </c>
      <c r="H89" s="5">
        <v>7.6819713637902798E-2</v>
      </c>
    </row>
    <row r="90" spans="1:8">
      <c r="A90">
        <v>408</v>
      </c>
      <c r="B90" t="s">
        <v>140</v>
      </c>
      <c r="C90" s="4">
        <v>361766.86000000004</v>
      </c>
      <c r="D90" s="4">
        <v>0</v>
      </c>
      <c r="E90" s="4">
        <v>11735.92</v>
      </c>
      <c r="F90" s="4">
        <v>0</v>
      </c>
      <c r="G90" s="5">
        <v>0</v>
      </c>
      <c r="H90" s="5">
        <v>3.2440561305145527E-2</v>
      </c>
    </row>
    <row r="91" spans="1:8">
      <c r="A91">
        <v>416</v>
      </c>
      <c r="B91" t="s">
        <v>141</v>
      </c>
      <c r="C91" s="4">
        <v>34588356.929999992</v>
      </c>
      <c r="D91" s="4">
        <v>429898.47</v>
      </c>
      <c r="E91" s="4">
        <v>3982021.37</v>
      </c>
      <c r="F91" s="4">
        <v>1099157.8500000001</v>
      </c>
      <c r="G91" s="5">
        <v>1.1145819381294482E-2</v>
      </c>
      <c r="H91" s="5">
        <v>0.12755505700744488</v>
      </c>
    </row>
    <row r="92" spans="1:8">
      <c r="A92">
        <v>427</v>
      </c>
      <c r="B92" t="s">
        <v>142</v>
      </c>
      <c r="C92" s="4">
        <v>35742441.780000001</v>
      </c>
      <c r="D92" s="4">
        <v>302106.90000000002</v>
      </c>
      <c r="E92" s="4">
        <v>4236290.6300000008</v>
      </c>
      <c r="F92" s="4">
        <v>6100075.9300000006</v>
      </c>
      <c r="G92" s="5">
        <v>7.5566903147842946E-3</v>
      </c>
      <c r="H92" s="5">
        <v>0.12697502755784026</v>
      </c>
    </row>
    <row r="93" spans="1:8">
      <c r="A93">
        <v>434</v>
      </c>
      <c r="B93" t="s">
        <v>143</v>
      </c>
      <c r="C93" s="4">
        <v>2155841.9400000004</v>
      </c>
      <c r="D93" s="4">
        <v>26885.39</v>
      </c>
      <c r="E93" s="4">
        <v>194745.55</v>
      </c>
      <c r="F93" s="4">
        <v>81225.27</v>
      </c>
      <c r="G93" s="5">
        <v>1.143773210500665E-2</v>
      </c>
      <c r="H93" s="5">
        <v>0.10280481879854325</v>
      </c>
    </row>
    <row r="94" spans="1:8">
      <c r="A94">
        <v>436</v>
      </c>
      <c r="B94" t="s">
        <v>144</v>
      </c>
      <c r="C94" s="4">
        <v>128199.83</v>
      </c>
      <c r="D94" s="4">
        <v>4306.01</v>
      </c>
      <c r="E94" s="4">
        <v>5981</v>
      </c>
      <c r="F94" s="4">
        <v>104</v>
      </c>
      <c r="G94" s="5">
        <v>3.2091096768443003E-2</v>
      </c>
      <c r="H94" s="5">
        <v>8.0241994080647375E-2</v>
      </c>
    </row>
    <row r="95" spans="1:8">
      <c r="A95">
        <v>440</v>
      </c>
      <c r="B95" t="s">
        <v>145</v>
      </c>
      <c r="C95" s="4">
        <v>1420956.61</v>
      </c>
      <c r="D95" s="4">
        <v>12864.79</v>
      </c>
      <c r="E95" s="4">
        <v>157983.63999999998</v>
      </c>
      <c r="F95" s="4">
        <v>46691.81</v>
      </c>
      <c r="G95" s="5">
        <v>8.1477370660479401E-3</v>
      </c>
      <c r="H95" s="5">
        <v>0.12023479731728048</v>
      </c>
    </row>
    <row r="96" spans="1:8">
      <c r="A96">
        <v>442</v>
      </c>
      <c r="B96" t="s">
        <v>146</v>
      </c>
      <c r="C96" s="4">
        <v>867749.57000000007</v>
      </c>
      <c r="D96" s="4">
        <v>0</v>
      </c>
      <c r="E96" s="4">
        <v>90881.709999999992</v>
      </c>
      <c r="F96" s="4">
        <v>64591.439999999995</v>
      </c>
      <c r="G96" s="5">
        <v>0</v>
      </c>
      <c r="H96" s="5">
        <v>0.10473264769235205</v>
      </c>
    </row>
    <row r="97" spans="1:8">
      <c r="A97">
        <v>444</v>
      </c>
      <c r="B97" t="s">
        <v>147</v>
      </c>
      <c r="C97" s="4">
        <v>40451713.670000009</v>
      </c>
      <c r="D97" s="4">
        <v>635743.3899999999</v>
      </c>
      <c r="E97" s="4">
        <v>4621436.16</v>
      </c>
      <c r="F97" s="4">
        <v>6817974.1099999994</v>
      </c>
      <c r="G97" s="5">
        <v>1.410470296391087E-2</v>
      </c>
      <c r="H97" s="5">
        <v>0.12996185014280009</v>
      </c>
    </row>
    <row r="98" spans="1:8">
      <c r="A98">
        <v>456</v>
      </c>
      <c r="B98" t="s">
        <v>148</v>
      </c>
      <c r="C98" s="4">
        <v>2741825.05</v>
      </c>
      <c r="D98" s="4">
        <v>0</v>
      </c>
      <c r="E98" s="4">
        <v>667478.42999999993</v>
      </c>
      <c r="F98" s="4">
        <v>259855.25</v>
      </c>
      <c r="G98" s="5">
        <v>0</v>
      </c>
      <c r="H98" s="5">
        <v>0.2434431146509512</v>
      </c>
    </row>
    <row r="99" spans="1:8">
      <c r="A99">
        <v>462</v>
      </c>
      <c r="B99" t="s">
        <v>149</v>
      </c>
      <c r="C99" s="4">
        <v>2159339.5100000002</v>
      </c>
      <c r="D99" s="4">
        <v>20100.919999999998</v>
      </c>
      <c r="E99" s="4">
        <v>156058.23000000001</v>
      </c>
      <c r="F99" s="4">
        <v>33731.83</v>
      </c>
      <c r="G99" s="5">
        <v>8.6814112550701525E-3</v>
      </c>
      <c r="H99" s="5">
        <v>8.1580107798796306E-2</v>
      </c>
    </row>
    <row r="100" spans="1:8">
      <c r="A100">
        <v>464</v>
      </c>
      <c r="B100" t="s">
        <v>150</v>
      </c>
      <c r="C100" s="4">
        <v>112019.41</v>
      </c>
      <c r="D100" s="4">
        <v>2000</v>
      </c>
      <c r="E100" s="4">
        <v>3421</v>
      </c>
      <c r="F100" s="4">
        <v>549</v>
      </c>
      <c r="G100" s="5">
        <v>1.7324955793209675E-2</v>
      </c>
      <c r="H100" s="5">
        <v>4.8393398965411442E-2</v>
      </c>
    </row>
    <row r="101" spans="1:8">
      <c r="A101">
        <v>465</v>
      </c>
      <c r="B101" t="s">
        <v>151</v>
      </c>
      <c r="C101" s="4">
        <v>73975.839999999997</v>
      </c>
      <c r="D101" s="4">
        <v>0</v>
      </c>
      <c r="E101" s="4">
        <v>6000</v>
      </c>
      <c r="F101" s="4">
        <v>0</v>
      </c>
      <c r="G101" s="5">
        <v>0</v>
      </c>
      <c r="H101" s="5">
        <v>8.1107561603896622E-2</v>
      </c>
    </row>
    <row r="102" spans="1:8">
      <c r="A102">
        <v>466</v>
      </c>
      <c r="B102" t="s">
        <v>152</v>
      </c>
      <c r="C102" s="4">
        <v>2194068.2000000002</v>
      </c>
      <c r="D102" s="4">
        <v>0</v>
      </c>
      <c r="E102" s="4">
        <v>272989.06999999995</v>
      </c>
      <c r="F102" s="4">
        <v>181128.21000000002</v>
      </c>
      <c r="G102" s="5">
        <v>0</v>
      </c>
      <c r="H102" s="5">
        <v>0.12442141497698199</v>
      </c>
    </row>
    <row r="103" spans="1:8">
      <c r="A103">
        <v>468</v>
      </c>
      <c r="B103" t="s">
        <v>153</v>
      </c>
      <c r="C103" s="4">
        <v>2912051.4699999997</v>
      </c>
      <c r="D103" s="4">
        <v>0</v>
      </c>
      <c r="E103" s="4">
        <v>243735.88</v>
      </c>
      <c r="F103" s="4">
        <v>143781.41999999998</v>
      </c>
      <c r="G103" s="5">
        <v>0</v>
      </c>
      <c r="H103" s="5">
        <v>8.3699028849926208E-2</v>
      </c>
    </row>
    <row r="104" spans="1:8">
      <c r="A104">
        <v>470</v>
      </c>
      <c r="B104" t="s">
        <v>154</v>
      </c>
      <c r="C104" s="4">
        <v>32907.910000000003</v>
      </c>
      <c r="D104" s="4">
        <v>0</v>
      </c>
      <c r="E104" s="4">
        <v>3900</v>
      </c>
      <c r="F104" s="4">
        <v>0</v>
      </c>
      <c r="G104" s="5">
        <v>0</v>
      </c>
      <c r="H104" s="5">
        <v>0.11851253999418376</v>
      </c>
    </row>
    <row r="105" spans="1:8">
      <c r="A105">
        <v>471</v>
      </c>
      <c r="B105" t="s">
        <v>155</v>
      </c>
      <c r="C105" s="4">
        <v>177918.27</v>
      </c>
      <c r="D105" s="4">
        <v>0</v>
      </c>
      <c r="E105" s="4">
        <v>17124.97</v>
      </c>
      <c r="F105" s="4">
        <v>96</v>
      </c>
      <c r="G105" s="5">
        <v>0</v>
      </c>
      <c r="H105" s="5">
        <v>9.6251891388107594E-2</v>
      </c>
    </row>
    <row r="106" spans="1:8">
      <c r="A106">
        <v>473</v>
      </c>
      <c r="B106" t="s">
        <v>156</v>
      </c>
      <c r="C106" s="4">
        <v>7217772.4999999991</v>
      </c>
      <c r="D106" s="4">
        <v>187502.9</v>
      </c>
      <c r="E106" s="4">
        <v>559207.11</v>
      </c>
      <c r="F106" s="4">
        <v>29672.68</v>
      </c>
      <c r="G106" s="5">
        <v>2.4109989919338364E-2</v>
      </c>
      <c r="H106" s="5">
        <v>0.10345435658993132</v>
      </c>
    </row>
    <row r="107" spans="1:8">
      <c r="A107">
        <v>475</v>
      </c>
      <c r="B107" t="s">
        <v>157</v>
      </c>
      <c r="C107" s="4">
        <v>3202991.3599999994</v>
      </c>
      <c r="D107" s="4">
        <v>59141</v>
      </c>
      <c r="E107" s="4">
        <v>385544.39</v>
      </c>
      <c r="F107" s="4">
        <v>375726.01</v>
      </c>
      <c r="G107" s="5">
        <v>1.6480538057897294E-2</v>
      </c>
      <c r="H107" s="5">
        <v>0.13883440197603283</v>
      </c>
    </row>
    <row r="108" spans="1:8">
      <c r="A108">
        <v>477</v>
      </c>
      <c r="B108" t="s">
        <v>158</v>
      </c>
      <c r="C108" s="4">
        <v>187886.01</v>
      </c>
      <c r="D108" s="4">
        <v>2364</v>
      </c>
      <c r="E108" s="4">
        <v>4042</v>
      </c>
      <c r="F108" s="4">
        <v>805</v>
      </c>
      <c r="G108" s="5">
        <v>1.2317118277837611E-2</v>
      </c>
      <c r="H108" s="5">
        <v>3.4095140984685343E-2</v>
      </c>
    </row>
    <row r="109" spans="1:8">
      <c r="A109">
        <v>480</v>
      </c>
      <c r="B109" t="s">
        <v>159</v>
      </c>
      <c r="C109" s="4">
        <v>19199977.440000001</v>
      </c>
      <c r="D109" s="4">
        <v>519095.81999999995</v>
      </c>
      <c r="E109" s="4">
        <v>2107673.6799999997</v>
      </c>
      <c r="F109" s="4">
        <v>1435509.0899999999</v>
      </c>
      <c r="G109" s="5">
        <v>2.4361944781081994E-2</v>
      </c>
      <c r="H109" s="5">
        <v>0.13681107221134314</v>
      </c>
    </row>
    <row r="110" spans="1:8">
      <c r="A110">
        <v>491</v>
      </c>
      <c r="B110" t="s">
        <v>160</v>
      </c>
      <c r="C110" s="4">
        <v>204238.73</v>
      </c>
      <c r="D110" s="4">
        <v>0</v>
      </c>
      <c r="E110" s="4">
        <v>35267.370000000003</v>
      </c>
      <c r="F110" s="4">
        <v>32320.05</v>
      </c>
      <c r="G110" s="5">
        <v>0</v>
      </c>
      <c r="H110" s="5">
        <v>0.17267719007065899</v>
      </c>
    </row>
    <row r="111" spans="1:8">
      <c r="A111">
        <v>495</v>
      </c>
      <c r="B111" t="s">
        <v>161</v>
      </c>
      <c r="C111" s="4">
        <v>28411488.299999997</v>
      </c>
      <c r="D111" s="4">
        <v>347416.79000000004</v>
      </c>
      <c r="E111" s="4">
        <v>4105972.44</v>
      </c>
      <c r="F111" s="4">
        <v>4688397.28</v>
      </c>
      <c r="G111" s="5">
        <v>1.0684007363854206E-2</v>
      </c>
      <c r="H111" s="5">
        <v>0.15674607338328</v>
      </c>
    </row>
    <row r="112" spans="1:8">
      <c r="A112">
        <v>503</v>
      </c>
      <c r="B112" t="s">
        <v>162</v>
      </c>
      <c r="C112" s="4">
        <v>32629.86</v>
      </c>
      <c r="D112" s="4">
        <v>0</v>
      </c>
      <c r="E112" s="4">
        <v>3761.11</v>
      </c>
      <c r="F112" s="4">
        <v>44.1</v>
      </c>
      <c r="G112" s="5">
        <v>0</v>
      </c>
      <c r="H112" s="5">
        <v>0.11526589449050655</v>
      </c>
    </row>
    <row r="113" spans="1:8">
      <c r="A113">
        <v>508</v>
      </c>
      <c r="B113" t="s">
        <v>163</v>
      </c>
      <c r="C113" s="4">
        <v>292974.40999999997</v>
      </c>
      <c r="D113" s="4">
        <v>0</v>
      </c>
      <c r="E113" s="4">
        <v>10789.48</v>
      </c>
      <c r="F113" s="4">
        <v>559.98</v>
      </c>
      <c r="G113" s="5">
        <v>0</v>
      </c>
      <c r="H113" s="5">
        <v>3.6827380247988213E-2</v>
      </c>
    </row>
    <row r="114" spans="1:8">
      <c r="A114">
        <v>509</v>
      </c>
      <c r="B114" t="s">
        <v>164</v>
      </c>
      <c r="C114" s="4">
        <v>198950.99</v>
      </c>
      <c r="D114" s="4">
        <v>3500.02</v>
      </c>
      <c r="E114" s="4">
        <v>9366.67</v>
      </c>
      <c r="F114" s="4">
        <v>220</v>
      </c>
      <c r="G114" s="5">
        <v>1.6801359999915513E-2</v>
      </c>
      <c r="H114" s="5">
        <v>6.467266134237383E-2</v>
      </c>
    </row>
    <row r="115" spans="1:8">
      <c r="A115">
        <v>518</v>
      </c>
      <c r="B115" t="s">
        <v>165</v>
      </c>
      <c r="C115" s="4">
        <v>12706372.6</v>
      </c>
      <c r="D115" s="4">
        <v>260360.27</v>
      </c>
      <c r="E115" s="4">
        <v>1486636.73</v>
      </c>
      <c r="F115" s="4">
        <v>732686.94</v>
      </c>
      <c r="G115" s="5">
        <v>1.8344261174384785E-2</v>
      </c>
      <c r="H115" s="5">
        <v>0.13748982931603942</v>
      </c>
    </row>
    <row r="116" spans="1:8">
      <c r="A116">
        <v>524</v>
      </c>
      <c r="B116" t="s">
        <v>166</v>
      </c>
      <c r="C116" s="4">
        <v>9211737.5200000014</v>
      </c>
      <c r="D116" s="4">
        <v>159084.58000000002</v>
      </c>
      <c r="E116" s="4">
        <v>1244743.44</v>
      </c>
      <c r="F116" s="4">
        <v>964212.55</v>
      </c>
      <c r="G116" s="5">
        <v>1.52139692702123E-2</v>
      </c>
      <c r="H116" s="5">
        <v>0.15239557325120134</v>
      </c>
    </row>
    <row r="117" spans="1:8">
      <c r="A117">
        <v>532</v>
      </c>
      <c r="B117" t="s">
        <v>167</v>
      </c>
      <c r="C117" s="4">
        <v>1473638.7899999998</v>
      </c>
      <c r="D117" s="4">
        <v>0</v>
      </c>
      <c r="E117" s="4">
        <v>201366.46999999997</v>
      </c>
      <c r="F117" s="4">
        <v>90721.42</v>
      </c>
      <c r="G117" s="5">
        <v>0</v>
      </c>
      <c r="H117" s="5">
        <v>0.13664574478254607</v>
      </c>
    </row>
    <row r="118" spans="1:8">
      <c r="A118">
        <v>534</v>
      </c>
      <c r="B118" t="s">
        <v>168</v>
      </c>
      <c r="C118" s="4">
        <v>331431.72000000003</v>
      </c>
      <c r="D118" s="4">
        <v>5236.3999999999996</v>
      </c>
      <c r="E118" s="4">
        <v>12155.5</v>
      </c>
      <c r="F118" s="4">
        <v>846</v>
      </c>
      <c r="G118" s="5">
        <v>1.5240380593899852E-2</v>
      </c>
      <c r="H118" s="5">
        <v>5.2475061831740187E-2</v>
      </c>
    </row>
    <row r="119" spans="1:8">
      <c r="A119">
        <v>537</v>
      </c>
      <c r="B119" t="s">
        <v>169</v>
      </c>
      <c r="C119" s="4">
        <v>19125066.459999997</v>
      </c>
      <c r="D119" s="4">
        <v>320820.77999999997</v>
      </c>
      <c r="E119" s="4">
        <v>2050653.97</v>
      </c>
      <c r="F119" s="4">
        <v>1989728.87</v>
      </c>
      <c r="G119" s="5">
        <v>1.5150406856783386E-2</v>
      </c>
      <c r="H119" s="5">
        <v>0.12399824884059515</v>
      </c>
    </row>
    <row r="120" spans="1:8">
      <c r="A120">
        <v>542</v>
      </c>
      <c r="B120" t="s">
        <v>170</v>
      </c>
      <c r="C120" s="4">
        <v>26450666.100000005</v>
      </c>
      <c r="D120" s="4">
        <v>560752.87999999989</v>
      </c>
      <c r="E120" s="4">
        <v>3457006.1300000004</v>
      </c>
      <c r="F120" s="4">
        <v>2443759.9699999997</v>
      </c>
      <c r="G120" s="5">
        <v>1.8749465879110305E-2</v>
      </c>
      <c r="H120" s="5">
        <v>0.15189632634620115</v>
      </c>
    </row>
    <row r="121" spans="1:8">
      <c r="A121">
        <v>547</v>
      </c>
      <c r="B121" t="s">
        <v>171</v>
      </c>
      <c r="C121" s="4">
        <v>327122.53999999998</v>
      </c>
      <c r="D121" s="4">
        <v>8053.95</v>
      </c>
      <c r="E121" s="4">
        <v>7955.97</v>
      </c>
      <c r="F121" s="4">
        <v>7223.79</v>
      </c>
      <c r="G121" s="5">
        <v>2.4036008755082505E-2</v>
      </c>
      <c r="H121" s="5">
        <v>4.8941659599488319E-2</v>
      </c>
    </row>
    <row r="122" spans="1:8">
      <c r="A122">
        <v>548</v>
      </c>
      <c r="B122" t="s">
        <v>172</v>
      </c>
      <c r="C122" s="4">
        <v>259910.02000000002</v>
      </c>
      <c r="D122" s="4">
        <v>0</v>
      </c>
      <c r="E122" s="4">
        <v>143.6</v>
      </c>
      <c r="F122" s="4">
        <v>0</v>
      </c>
      <c r="G122" s="5">
        <v>0</v>
      </c>
      <c r="H122" s="5">
        <v>5.524988994268093E-4</v>
      </c>
    </row>
    <row r="123" spans="1:8">
      <c r="A123">
        <v>549</v>
      </c>
      <c r="B123" t="s">
        <v>173</v>
      </c>
      <c r="C123" s="4">
        <v>689973.55</v>
      </c>
      <c r="D123" s="4">
        <v>0</v>
      </c>
      <c r="E123" s="4">
        <v>26789.77</v>
      </c>
      <c r="F123" s="4">
        <v>13000</v>
      </c>
      <c r="G123" s="5">
        <v>0</v>
      </c>
      <c r="H123" s="5">
        <v>3.8827242000798436E-2</v>
      </c>
    </row>
    <row r="124" spans="1:8">
      <c r="A124">
        <v>550</v>
      </c>
      <c r="B124" t="s">
        <v>174</v>
      </c>
      <c r="C124" s="4">
        <v>58075.13</v>
      </c>
      <c r="D124" s="4">
        <v>1972.84</v>
      </c>
      <c r="E124" s="4">
        <v>2211.15</v>
      </c>
      <c r="F124" s="4">
        <v>2719.87</v>
      </c>
      <c r="G124" s="5">
        <v>3.2724527039983228E-2</v>
      </c>
      <c r="H124" s="5">
        <v>7.2044436232859055E-2</v>
      </c>
    </row>
    <row r="125" spans="1:8">
      <c r="A125">
        <v>551</v>
      </c>
      <c r="B125" t="s">
        <v>175</v>
      </c>
      <c r="C125" s="4">
        <v>19689195.349999998</v>
      </c>
      <c r="D125" s="4">
        <v>349055.11</v>
      </c>
      <c r="E125" s="4">
        <v>2997482.7100000004</v>
      </c>
      <c r="F125" s="4">
        <v>675222.84</v>
      </c>
      <c r="G125" s="5">
        <v>1.5385906613425095E-2</v>
      </c>
      <c r="H125" s="5">
        <v>0.16996823691934168</v>
      </c>
    </row>
    <row r="126" spans="1:8">
      <c r="A126">
        <v>561</v>
      </c>
      <c r="B126" t="s">
        <v>176</v>
      </c>
      <c r="C126" s="4">
        <v>14377201.419999996</v>
      </c>
      <c r="D126" s="4">
        <v>298289.92000000004</v>
      </c>
      <c r="E126" s="4">
        <v>1987722.95</v>
      </c>
      <c r="F126" s="4">
        <v>3583546.01</v>
      </c>
      <c r="G126" s="5">
        <v>1.8227393738942169E-2</v>
      </c>
      <c r="H126" s="5">
        <v>0.15900263223828442</v>
      </c>
    </row>
    <row r="127" spans="1:8">
      <c r="A127">
        <v>570</v>
      </c>
      <c r="B127" t="s">
        <v>177</v>
      </c>
      <c r="C127" s="4">
        <v>5729026.1200000001</v>
      </c>
      <c r="D127" s="4">
        <v>126398.57</v>
      </c>
      <c r="E127" s="4">
        <v>861535.3</v>
      </c>
      <c r="F127" s="4">
        <v>492352.24999999994</v>
      </c>
      <c r="G127" s="5">
        <v>1.9178725748071401E-2</v>
      </c>
      <c r="H127" s="5">
        <v>0.17244359674869139</v>
      </c>
    </row>
    <row r="128" spans="1:8">
      <c r="A128">
        <v>587</v>
      </c>
      <c r="B128" t="s">
        <v>178</v>
      </c>
      <c r="C128" s="4">
        <v>40166313.210000008</v>
      </c>
      <c r="D128" s="4">
        <v>535350.00000000012</v>
      </c>
      <c r="E128" s="4">
        <v>5107730.3299999991</v>
      </c>
      <c r="F128" s="4">
        <v>4937086.34</v>
      </c>
      <c r="G128" s="5">
        <v>1.1824656207855916E-2</v>
      </c>
      <c r="H128" s="5">
        <v>0.14049286277524395</v>
      </c>
    </row>
    <row r="129" spans="1:8">
      <c r="A129">
        <v>601</v>
      </c>
      <c r="B129" t="s">
        <v>179</v>
      </c>
      <c r="C129" s="4">
        <v>1589586.6400000001</v>
      </c>
      <c r="D129" s="4">
        <v>0</v>
      </c>
      <c r="E129" s="4">
        <v>325302.02</v>
      </c>
      <c r="F129" s="4">
        <v>176685.84999999998</v>
      </c>
      <c r="G129" s="5">
        <v>0</v>
      </c>
      <c r="H129" s="5">
        <v>0.20464566813420124</v>
      </c>
    </row>
    <row r="130" spans="1:8">
      <c r="A130">
        <v>603</v>
      </c>
      <c r="B130" t="s">
        <v>180</v>
      </c>
      <c r="C130" s="4">
        <v>2561720.92</v>
      </c>
      <c r="D130" s="4">
        <v>95692.46</v>
      </c>
      <c r="E130" s="4">
        <v>371857.11000000004</v>
      </c>
      <c r="F130" s="4">
        <v>864665.67</v>
      </c>
      <c r="G130" s="5">
        <v>3.2619708431617891E-2</v>
      </c>
      <c r="H130" s="5">
        <v>0.1825138586915237</v>
      </c>
    </row>
    <row r="131" spans="1:8">
      <c r="A131">
        <v>616</v>
      </c>
      <c r="B131" t="s">
        <v>181</v>
      </c>
      <c r="C131" s="4">
        <v>167190.84</v>
      </c>
      <c r="D131" s="4">
        <v>0</v>
      </c>
      <c r="E131" s="4">
        <v>13034.6</v>
      </c>
      <c r="F131" s="4">
        <v>640</v>
      </c>
      <c r="G131" s="5">
        <v>0</v>
      </c>
      <c r="H131" s="5">
        <v>7.7962405117409553E-2</v>
      </c>
    </row>
    <row r="132" spans="1:8">
      <c r="A132">
        <v>617</v>
      </c>
      <c r="B132" t="s">
        <v>182</v>
      </c>
      <c r="C132" s="4">
        <v>23091815.339999996</v>
      </c>
      <c r="D132" s="4">
        <v>233749.58</v>
      </c>
      <c r="E132" s="4">
        <v>2763792.9300000006</v>
      </c>
      <c r="F132" s="4">
        <v>1226150.17</v>
      </c>
      <c r="G132" s="5">
        <v>9.0405755516963521E-3</v>
      </c>
      <c r="H132" s="5">
        <v>0.12980973846640856</v>
      </c>
    </row>
    <row r="133" spans="1:8">
      <c r="A133">
        <v>626</v>
      </c>
      <c r="B133" t="s">
        <v>183</v>
      </c>
      <c r="C133" s="4">
        <v>2011724.47</v>
      </c>
      <c r="D133" s="4">
        <v>60258.169999999991</v>
      </c>
      <c r="E133" s="4">
        <v>286859.34000000003</v>
      </c>
      <c r="F133" s="4">
        <v>136310.31</v>
      </c>
      <c r="G133" s="5">
        <v>2.6215346048226097E-2</v>
      </c>
      <c r="H133" s="5">
        <v>0.17254724251577058</v>
      </c>
    </row>
    <row r="134" spans="1:8">
      <c r="A134">
        <v>628</v>
      </c>
      <c r="B134" t="s">
        <v>184</v>
      </c>
      <c r="C134" s="4">
        <v>2607946.2200000007</v>
      </c>
      <c r="D134" s="4">
        <v>51185.8</v>
      </c>
      <c r="E134" s="4">
        <v>574498.10000000009</v>
      </c>
      <c r="F134" s="4">
        <v>156075.32999999999</v>
      </c>
      <c r="G134" s="5">
        <v>1.6083800642897026E-2</v>
      </c>
      <c r="H134" s="5">
        <v>0.23991441817385328</v>
      </c>
    </row>
    <row r="135" spans="1:8">
      <c r="A135">
        <v>633</v>
      </c>
      <c r="B135" t="s">
        <v>185</v>
      </c>
      <c r="C135" s="4">
        <v>2201826.1100000003</v>
      </c>
      <c r="D135" s="4">
        <v>73558.990000000005</v>
      </c>
      <c r="E135" s="4">
        <v>408611.05999999994</v>
      </c>
      <c r="F135" s="4">
        <v>64061.73000000001</v>
      </c>
      <c r="G135" s="5">
        <v>2.8178801177582067E-2</v>
      </c>
      <c r="H135" s="5">
        <v>0.21898643485520292</v>
      </c>
    </row>
    <row r="136" spans="1:8">
      <c r="A136">
        <v>635</v>
      </c>
      <c r="B136" t="s">
        <v>186</v>
      </c>
      <c r="C136" s="4">
        <v>20718782.219999995</v>
      </c>
      <c r="D136" s="4">
        <v>252935.44000000003</v>
      </c>
      <c r="E136" s="4">
        <v>2620293.13</v>
      </c>
      <c r="F136" s="4">
        <v>1126692.45</v>
      </c>
      <c r="G136" s="5">
        <v>1.0837423342908917E-2</v>
      </c>
      <c r="H136" s="5">
        <v>0.13867748304369215</v>
      </c>
    </row>
    <row r="137" spans="1:8">
      <c r="A137">
        <v>646</v>
      </c>
      <c r="B137" t="s">
        <v>187</v>
      </c>
      <c r="C137" s="4">
        <v>33894448.82</v>
      </c>
      <c r="D137" s="4">
        <v>450422.75000000006</v>
      </c>
      <c r="E137" s="4">
        <v>4033641.7199999997</v>
      </c>
      <c r="F137" s="4">
        <v>2772867.3100000005</v>
      </c>
      <c r="G137" s="5">
        <v>1.1875703300301183E-2</v>
      </c>
      <c r="H137" s="5">
        <v>0.13229495171357089</v>
      </c>
    </row>
    <row r="138" spans="1:8">
      <c r="A138">
        <v>662</v>
      </c>
      <c r="B138" t="s">
        <v>188</v>
      </c>
      <c r="C138" s="4">
        <v>1700763.9300000002</v>
      </c>
      <c r="D138" s="4">
        <v>39225.72</v>
      </c>
      <c r="E138" s="4">
        <v>253787.45</v>
      </c>
      <c r="F138" s="4">
        <v>2969.6499999999996</v>
      </c>
      <c r="G138" s="5">
        <v>2.0068912181781581E-2</v>
      </c>
      <c r="H138" s="5">
        <v>0.17228326920127005</v>
      </c>
    </row>
    <row r="139" spans="1:8">
      <c r="A139">
        <v>664</v>
      </c>
      <c r="B139" t="s">
        <v>189</v>
      </c>
      <c r="C139" s="4">
        <v>5619313.040000001</v>
      </c>
      <c r="D139" s="4">
        <v>0</v>
      </c>
      <c r="E139" s="4">
        <v>549577.55000000005</v>
      </c>
      <c r="F139" s="4">
        <v>503966.91000000003</v>
      </c>
      <c r="G139" s="5">
        <v>0</v>
      </c>
      <c r="H139" s="5">
        <v>9.7801554404949101E-2</v>
      </c>
    </row>
    <row r="140" spans="1:8">
      <c r="A140">
        <v>681</v>
      </c>
      <c r="B140" t="s">
        <v>190</v>
      </c>
      <c r="C140" s="4">
        <v>7707125.9300000006</v>
      </c>
      <c r="D140" s="4">
        <v>0</v>
      </c>
      <c r="E140" s="4">
        <v>866261.61</v>
      </c>
      <c r="F140" s="4">
        <v>540845.40999999992</v>
      </c>
      <c r="G140" s="5">
        <v>0</v>
      </c>
      <c r="H140" s="5">
        <v>0.11239749004594245</v>
      </c>
    </row>
    <row r="141" spans="1:8">
      <c r="A141">
        <v>685</v>
      </c>
      <c r="B141" t="s">
        <v>191</v>
      </c>
      <c r="C141" s="4">
        <v>3690319.8099999996</v>
      </c>
      <c r="D141" s="4">
        <v>0</v>
      </c>
      <c r="E141" s="4">
        <v>507565.02999999991</v>
      </c>
      <c r="F141" s="4">
        <v>130931.63999999998</v>
      </c>
      <c r="G141" s="5">
        <v>0</v>
      </c>
      <c r="H141" s="5">
        <v>0.13753957817547524</v>
      </c>
    </row>
    <row r="142" spans="1:8">
      <c r="A142">
        <v>696</v>
      </c>
      <c r="B142" t="s">
        <v>192</v>
      </c>
      <c r="C142" s="4">
        <v>9849775.8000000007</v>
      </c>
      <c r="D142" s="4">
        <v>355002.26</v>
      </c>
      <c r="E142" s="4">
        <v>1391029.1</v>
      </c>
      <c r="F142" s="4">
        <v>817984.04</v>
      </c>
      <c r="G142" s="5">
        <v>3.1581569394554657E-2</v>
      </c>
      <c r="H142" s="5">
        <v>0.17726610183350569</v>
      </c>
    </row>
    <row r="143" spans="1:8">
      <c r="A143">
        <v>703</v>
      </c>
      <c r="B143" t="s">
        <v>193</v>
      </c>
      <c r="C143" s="4">
        <v>9438052.6199999992</v>
      </c>
      <c r="D143" s="4">
        <v>121270.08</v>
      </c>
      <c r="E143" s="4">
        <v>1770147.09</v>
      </c>
      <c r="F143" s="4">
        <v>1553241.53</v>
      </c>
      <c r="G143" s="5">
        <v>1.081976438123264E-2</v>
      </c>
      <c r="H143" s="5">
        <v>0.20040332960127111</v>
      </c>
    </row>
    <row r="144" spans="1:8">
      <c r="A144">
        <v>707</v>
      </c>
      <c r="B144" t="s">
        <v>194</v>
      </c>
      <c r="C144" s="4">
        <v>11983864.42</v>
      </c>
      <c r="D144" s="4">
        <v>0</v>
      </c>
      <c r="E144" s="4">
        <v>1480907.25</v>
      </c>
      <c r="F144" s="4">
        <v>707228.00000000012</v>
      </c>
      <c r="G144" s="5">
        <v>0</v>
      </c>
      <c r="H144" s="5">
        <v>0.12357510049333485</v>
      </c>
    </row>
    <row r="145" spans="1:8">
      <c r="A145">
        <v>713</v>
      </c>
      <c r="B145" t="s">
        <v>195</v>
      </c>
      <c r="C145" s="4">
        <v>3301025.5500000003</v>
      </c>
      <c r="D145" s="4">
        <v>44819.48</v>
      </c>
      <c r="E145" s="4">
        <v>319114.33</v>
      </c>
      <c r="F145" s="4">
        <v>166806.82</v>
      </c>
      <c r="G145" s="5">
        <v>1.2380593426130264E-2</v>
      </c>
      <c r="H145" s="5">
        <v>0.11024871043485257</v>
      </c>
    </row>
    <row r="146" spans="1:8">
      <c r="A146">
        <v>718</v>
      </c>
      <c r="B146" t="s">
        <v>196</v>
      </c>
      <c r="C146" s="4">
        <v>6274037.3500000006</v>
      </c>
      <c r="D146" s="4">
        <v>97467.199999999997</v>
      </c>
      <c r="E146" s="4">
        <v>696747.6</v>
      </c>
      <c r="F146" s="4">
        <v>747771.91999999993</v>
      </c>
      <c r="G146" s="5">
        <v>1.3982241698619608E-2</v>
      </c>
      <c r="H146" s="5">
        <v>0.12658751545366556</v>
      </c>
    </row>
    <row r="147" spans="1:8">
      <c r="A147">
        <v>722</v>
      </c>
      <c r="B147" t="s">
        <v>197</v>
      </c>
      <c r="C147" s="4">
        <v>3329123.46</v>
      </c>
      <c r="D147" s="4">
        <v>0</v>
      </c>
      <c r="E147" s="4">
        <v>701117.23</v>
      </c>
      <c r="F147" s="4">
        <v>503153.77</v>
      </c>
      <c r="G147" s="5">
        <v>0</v>
      </c>
      <c r="H147" s="5">
        <v>0.21060115024992193</v>
      </c>
    </row>
    <row r="148" spans="1:8">
      <c r="A148">
        <v>726</v>
      </c>
      <c r="B148" t="s">
        <v>198</v>
      </c>
      <c r="C148" s="4">
        <v>2937358.78</v>
      </c>
      <c r="D148" s="4">
        <v>0</v>
      </c>
      <c r="E148" s="4">
        <v>791893.44</v>
      </c>
      <c r="F148" s="4">
        <v>193283.6</v>
      </c>
      <c r="G148" s="5">
        <v>0</v>
      </c>
      <c r="H148" s="5">
        <v>0.26959370622066126</v>
      </c>
    </row>
    <row r="149" spans="1:8">
      <c r="A149">
        <v>743</v>
      </c>
      <c r="B149" t="s">
        <v>199</v>
      </c>
      <c r="C149" s="4">
        <v>26396684.109999999</v>
      </c>
      <c r="D149" s="4">
        <v>375481.43</v>
      </c>
      <c r="E149" s="4">
        <v>3888867.5300000003</v>
      </c>
      <c r="F149" s="4">
        <v>2194884.73</v>
      </c>
      <c r="G149" s="5">
        <v>1.2398038327427342E-2</v>
      </c>
      <c r="H149" s="5">
        <v>0.16154866051469371</v>
      </c>
    </row>
    <row r="150" spans="1:8">
      <c r="A150">
        <v>753</v>
      </c>
      <c r="B150" t="s">
        <v>200</v>
      </c>
      <c r="C150" s="4">
        <v>7379586.2199999988</v>
      </c>
      <c r="D150" s="4">
        <v>126653.6</v>
      </c>
      <c r="E150" s="4">
        <v>1185809.5199999998</v>
      </c>
      <c r="F150" s="4">
        <v>932446.94</v>
      </c>
      <c r="G150" s="5">
        <v>1.4786660633615981E-2</v>
      </c>
      <c r="H150" s="5">
        <v>0.17785050284296294</v>
      </c>
    </row>
    <row r="151" spans="1:8">
      <c r="A151">
        <v>765</v>
      </c>
      <c r="B151" t="s">
        <v>201</v>
      </c>
      <c r="C151" s="4">
        <v>23087731.93</v>
      </c>
      <c r="D151" s="4">
        <v>292563.98</v>
      </c>
      <c r="E151" s="4">
        <v>2230467.5099999998</v>
      </c>
      <c r="F151" s="4">
        <v>2203833.64</v>
      </c>
      <c r="G151" s="5">
        <v>1.1555481292946163E-2</v>
      </c>
      <c r="H151" s="5">
        <v>0.10928017951913217</v>
      </c>
    </row>
    <row r="152" spans="1:8">
      <c r="A152">
        <v>774</v>
      </c>
      <c r="B152" t="s">
        <v>202</v>
      </c>
      <c r="C152" s="4">
        <v>8043666.5299999993</v>
      </c>
      <c r="D152" s="4">
        <v>96977.89</v>
      </c>
      <c r="E152" s="4">
        <v>1154589.8699999999</v>
      </c>
      <c r="F152" s="4">
        <v>219915.61000000002</v>
      </c>
      <c r="G152" s="5">
        <v>1.054307314155757E-2</v>
      </c>
      <c r="H152" s="5">
        <v>0.155596674145068</v>
      </c>
    </row>
    <row r="153" spans="1:8">
      <c r="A153">
        <v>780</v>
      </c>
      <c r="B153" t="s">
        <v>203</v>
      </c>
      <c r="C153" s="4">
        <v>3952935.53</v>
      </c>
      <c r="D153" s="4">
        <v>57929.999999999993</v>
      </c>
      <c r="E153" s="4">
        <v>671501.67999999993</v>
      </c>
      <c r="F153" s="4">
        <v>122085.56</v>
      </c>
      <c r="G153" s="5">
        <v>1.2526929736386234E-2</v>
      </c>
      <c r="H153" s="5">
        <v>0.18452911120460394</v>
      </c>
    </row>
    <row r="154" spans="1:8">
      <c r="A154">
        <v>789</v>
      </c>
      <c r="B154" t="s">
        <v>204</v>
      </c>
      <c r="C154" s="4">
        <v>9637985.7400000002</v>
      </c>
      <c r="D154" s="4">
        <v>175212.4</v>
      </c>
      <c r="E154" s="4">
        <v>1286048.6099999999</v>
      </c>
      <c r="F154" s="4">
        <v>612753.71</v>
      </c>
      <c r="G154" s="5">
        <v>1.603916596985069E-2</v>
      </c>
      <c r="H154" s="5">
        <v>0.15161477194715167</v>
      </c>
    </row>
    <row r="155" spans="1:8">
      <c r="A155">
        <v>795</v>
      </c>
      <c r="B155" t="s">
        <v>205</v>
      </c>
      <c r="C155" s="4">
        <v>3841091.1599999997</v>
      </c>
      <c r="D155" s="4">
        <v>0</v>
      </c>
      <c r="E155" s="4">
        <v>656658.84</v>
      </c>
      <c r="F155" s="4">
        <v>170712.24000000002</v>
      </c>
      <c r="G155" s="5">
        <v>0</v>
      </c>
      <c r="H155" s="5">
        <v>0.17095632794093854</v>
      </c>
    </row>
    <row r="156" spans="1:8">
      <c r="A156">
        <v>798</v>
      </c>
      <c r="B156" t="s">
        <v>206</v>
      </c>
      <c r="C156" s="4">
        <v>10932834.149999999</v>
      </c>
      <c r="D156" s="4">
        <v>59490.400000000001</v>
      </c>
      <c r="E156" s="4">
        <v>1410000.3900000001</v>
      </c>
      <c r="F156" s="4">
        <v>3103296.48</v>
      </c>
      <c r="G156" s="5">
        <v>4.8198329003930731E-3</v>
      </c>
      <c r="H156" s="5">
        <v>0.13441078222155234</v>
      </c>
    </row>
    <row r="157" spans="1:8">
      <c r="A157">
        <v>826</v>
      </c>
      <c r="B157" t="s">
        <v>207</v>
      </c>
      <c r="C157" s="4">
        <v>22722656.129999995</v>
      </c>
      <c r="D157" s="4">
        <v>359981.77999999997</v>
      </c>
      <c r="E157" s="4">
        <v>4258194.91</v>
      </c>
      <c r="F157" s="4">
        <v>1987510.81</v>
      </c>
      <c r="G157" s="5">
        <v>1.3342121027476679E-2</v>
      </c>
      <c r="H157" s="5">
        <v>0.20324105877317616</v>
      </c>
    </row>
    <row r="158" spans="1:8">
      <c r="A158">
        <v>839</v>
      </c>
      <c r="B158" t="s">
        <v>208</v>
      </c>
      <c r="C158" s="4">
        <v>26628900.869999997</v>
      </c>
      <c r="D158" s="4">
        <v>662424.12</v>
      </c>
      <c r="E158" s="4">
        <v>3653849.0400000005</v>
      </c>
      <c r="F158" s="4">
        <v>3768746.59</v>
      </c>
      <c r="G158" s="5">
        <v>2.1874635624859608E-2</v>
      </c>
      <c r="H158" s="5">
        <v>0.16208979788807937</v>
      </c>
    </row>
    <row r="159" spans="1:8">
      <c r="A159">
        <v>847</v>
      </c>
      <c r="B159" t="s">
        <v>209</v>
      </c>
      <c r="C159" s="4">
        <v>21344384.419999998</v>
      </c>
      <c r="D159" s="4">
        <v>245332.99000000002</v>
      </c>
      <c r="E159" s="4">
        <v>2613343.98</v>
      </c>
      <c r="F159" s="4">
        <v>2065287.99</v>
      </c>
      <c r="G159" s="5">
        <v>1.0240244229498822E-2</v>
      </c>
      <c r="H159" s="5">
        <v>0.133931104020099</v>
      </c>
    </row>
    <row r="160" spans="1:8">
      <c r="A160">
        <v>854</v>
      </c>
      <c r="B160" t="s">
        <v>210</v>
      </c>
      <c r="C160" s="4">
        <v>11218439.449999999</v>
      </c>
      <c r="D160" s="4">
        <v>123415.47</v>
      </c>
      <c r="E160" s="4">
        <v>764341.33</v>
      </c>
      <c r="F160" s="4">
        <v>330227.93</v>
      </c>
      <c r="G160" s="5">
        <v>1.0299401471650723E-2</v>
      </c>
      <c r="H160" s="5">
        <v>7.9133715875250366E-2</v>
      </c>
    </row>
    <row r="161" spans="1:8">
      <c r="A161">
        <v>860</v>
      </c>
      <c r="B161" t="s">
        <v>211</v>
      </c>
      <c r="C161" s="4">
        <v>31024050.870000001</v>
      </c>
      <c r="D161" s="4">
        <v>318501.20999999996</v>
      </c>
      <c r="E161" s="4">
        <v>3307569.6500000008</v>
      </c>
      <c r="F161" s="4">
        <v>3605350.23</v>
      </c>
      <c r="G161" s="5">
        <v>9.2771970904914312E-3</v>
      </c>
      <c r="H161" s="5">
        <v>0.11687934870898439</v>
      </c>
    </row>
    <row r="162" spans="1:8">
      <c r="A162">
        <v>874</v>
      </c>
      <c r="B162" t="s">
        <v>212</v>
      </c>
      <c r="C162" s="4">
        <v>11581182.459999997</v>
      </c>
      <c r="D162" s="4">
        <v>45395.87999999999</v>
      </c>
      <c r="E162" s="4">
        <v>2604417.8200000003</v>
      </c>
      <c r="F162" s="4">
        <v>1547878.8399999999</v>
      </c>
      <c r="G162" s="5">
        <v>3.2001381051179599E-3</v>
      </c>
      <c r="H162" s="5">
        <v>0.22880338075599241</v>
      </c>
    </row>
    <row r="163" spans="1:8">
      <c r="A163">
        <v>888</v>
      </c>
      <c r="B163" t="s">
        <v>213</v>
      </c>
      <c r="C163" s="4">
        <v>33492914.049999997</v>
      </c>
      <c r="D163" s="4">
        <v>373427.48999999993</v>
      </c>
      <c r="E163" s="4">
        <v>4290244.43</v>
      </c>
      <c r="F163" s="4">
        <v>4351506.9700000007</v>
      </c>
      <c r="G163" s="5">
        <v>9.8834376220206348E-3</v>
      </c>
      <c r="H163" s="5">
        <v>0.13924354008247306</v>
      </c>
    </row>
    <row r="164" spans="1:8">
      <c r="A164">
        <v>898</v>
      </c>
      <c r="B164" t="s">
        <v>214</v>
      </c>
      <c r="C164" s="4">
        <v>7792952.0399999991</v>
      </c>
      <c r="D164" s="4">
        <v>222520.66999999995</v>
      </c>
      <c r="E164" s="4">
        <v>1208768.99</v>
      </c>
      <c r="F164" s="4">
        <v>228871.45</v>
      </c>
      <c r="G164" s="5">
        <v>2.4719791832962409E-2</v>
      </c>
      <c r="H164" s="5">
        <v>0.18366463089384033</v>
      </c>
    </row>
    <row r="165" spans="1:8">
      <c r="A165">
        <v>905</v>
      </c>
      <c r="B165" t="s">
        <v>215</v>
      </c>
      <c r="C165" s="4">
        <v>8199214.7999999989</v>
      </c>
      <c r="D165" s="4">
        <v>166729.07999999999</v>
      </c>
      <c r="E165" s="4">
        <v>1071118.6399999997</v>
      </c>
      <c r="F165" s="4">
        <v>969313.63</v>
      </c>
      <c r="G165" s="5">
        <v>1.7985230097613408E-2</v>
      </c>
      <c r="H165" s="5">
        <v>0.15097149546563896</v>
      </c>
    </row>
    <row r="166" spans="1:8">
      <c r="A166">
        <v>913</v>
      </c>
      <c r="B166" t="s">
        <v>216</v>
      </c>
      <c r="C166" s="4">
        <v>33343177.199999996</v>
      </c>
      <c r="D166" s="4">
        <v>533034.1</v>
      </c>
      <c r="E166" s="4">
        <v>4458923.33</v>
      </c>
      <c r="F166" s="4">
        <v>3421660.45</v>
      </c>
      <c r="G166" s="5">
        <v>1.4100647649909842E-2</v>
      </c>
      <c r="H166" s="5">
        <v>0.14971450980982101</v>
      </c>
    </row>
    <row r="167" spans="1:8">
      <c r="A167">
        <v>922</v>
      </c>
      <c r="B167" t="s">
        <v>217</v>
      </c>
      <c r="C167" s="4">
        <v>25653334.789999999</v>
      </c>
      <c r="D167" s="4">
        <v>373510.3</v>
      </c>
      <c r="E167" s="4">
        <v>4071171.0300000003</v>
      </c>
      <c r="F167" s="4">
        <v>2002003.3900000001</v>
      </c>
      <c r="G167" s="5">
        <v>1.2565736240051643E-2</v>
      </c>
      <c r="H167" s="5">
        <v>0.1732593975163258</v>
      </c>
    </row>
    <row r="168" spans="1:8">
      <c r="A168">
        <v>932</v>
      </c>
      <c r="B168" t="s">
        <v>218</v>
      </c>
      <c r="C168" s="4">
        <v>8230882.9800000004</v>
      </c>
      <c r="D168" s="4">
        <v>132508.20000000001</v>
      </c>
      <c r="E168" s="4">
        <v>879358.5</v>
      </c>
      <c r="F168" s="4">
        <v>55784.240000000005</v>
      </c>
      <c r="G168" s="5">
        <v>1.4544971205307723E-2</v>
      </c>
      <c r="H168" s="5">
        <v>0.1229353767340281</v>
      </c>
    </row>
    <row r="169" spans="1:8">
      <c r="A169">
        <v>936</v>
      </c>
      <c r="B169" t="s">
        <v>219</v>
      </c>
      <c r="C169" s="4">
        <v>10919062.010000002</v>
      </c>
      <c r="D169" s="4">
        <v>29298.5</v>
      </c>
      <c r="E169" s="4">
        <v>1276127.05</v>
      </c>
      <c r="F169" s="4">
        <v>2082699.57</v>
      </c>
      <c r="G169" s="5">
        <v>2.4024637794340183E-3</v>
      </c>
      <c r="H169" s="5">
        <v>0.11955473362129938</v>
      </c>
    </row>
    <row r="170" spans="1:8">
      <c r="A170">
        <v>951</v>
      </c>
      <c r="B170" t="s">
        <v>220</v>
      </c>
      <c r="C170" s="4">
        <v>9379553.6199999992</v>
      </c>
      <c r="D170" s="4">
        <v>98783.310000000012</v>
      </c>
      <c r="E170" s="4">
        <v>670239.49</v>
      </c>
      <c r="F170" s="4">
        <v>915457.78</v>
      </c>
      <c r="G170" s="5">
        <v>9.8293874230809923E-3</v>
      </c>
      <c r="H170" s="5">
        <v>8.1989274879799678E-2</v>
      </c>
    </row>
    <row r="171" spans="1:8">
      <c r="A171">
        <v>957</v>
      </c>
      <c r="B171" t="s">
        <v>221</v>
      </c>
      <c r="C171" s="4">
        <v>5708759.8199999994</v>
      </c>
      <c r="D171" s="4">
        <v>89509.36</v>
      </c>
      <c r="E171" s="4">
        <v>730694.34</v>
      </c>
      <c r="F171" s="4">
        <v>403318.65</v>
      </c>
      <c r="G171" s="5">
        <v>1.3900147089485611E-2</v>
      </c>
      <c r="H171" s="5">
        <v>0.1436745853497827</v>
      </c>
    </row>
    <row r="172" spans="1:8">
      <c r="A172">
        <v>969</v>
      </c>
      <c r="B172" t="s">
        <v>222</v>
      </c>
      <c r="C172" s="4">
        <v>15155149.380000003</v>
      </c>
      <c r="D172" s="4">
        <v>326986.96000000008</v>
      </c>
      <c r="E172" s="4">
        <v>1082133.6100000001</v>
      </c>
      <c r="F172" s="4">
        <v>750423.13</v>
      </c>
      <c r="G172" s="5">
        <v>2.0138034189672027E-2</v>
      </c>
      <c r="H172" s="5">
        <v>9.2979655605347794E-2</v>
      </c>
    </row>
    <row r="173" spans="1:8">
      <c r="A173">
        <v>976</v>
      </c>
      <c r="B173" t="s">
        <v>223</v>
      </c>
      <c r="C173" s="4">
        <v>8385675.6300000008</v>
      </c>
      <c r="D173" s="4">
        <v>129709.08</v>
      </c>
      <c r="E173" s="4">
        <v>1226126.32</v>
      </c>
      <c r="F173" s="4">
        <v>984332.02</v>
      </c>
      <c r="G173" s="5">
        <v>1.3494772434423702E-2</v>
      </c>
      <c r="H173" s="5">
        <v>0.16168469421228973</v>
      </c>
    </row>
    <row r="174" spans="1:8">
      <c r="A174">
        <v>984</v>
      </c>
      <c r="B174" t="s">
        <v>224</v>
      </c>
      <c r="C174" s="4">
        <v>23477482.390000004</v>
      </c>
      <c r="D174" s="4">
        <v>699714.32</v>
      </c>
      <c r="E174" s="4">
        <v>3723398.2900000005</v>
      </c>
      <c r="F174" s="4">
        <v>2955427.95</v>
      </c>
      <c r="G174" s="5">
        <v>2.5723958287662319E-2</v>
      </c>
      <c r="H174" s="5">
        <v>0.18839808019125509</v>
      </c>
    </row>
    <row r="175" spans="1:8">
      <c r="A175">
        <v>994</v>
      </c>
      <c r="B175" t="s">
        <v>225</v>
      </c>
      <c r="C175" s="4">
        <v>1098942.21</v>
      </c>
      <c r="D175" s="4">
        <v>0</v>
      </c>
      <c r="E175" s="4">
        <v>108983.53</v>
      </c>
      <c r="F175" s="4">
        <v>189340.5</v>
      </c>
      <c r="G175" s="5">
        <v>0</v>
      </c>
      <c r="H175" s="5">
        <v>9.9171302192496549E-2</v>
      </c>
    </row>
    <row r="176" spans="1:8">
      <c r="A176">
        <v>1009</v>
      </c>
      <c r="B176" t="s">
        <v>226</v>
      </c>
      <c r="C176" s="4">
        <v>3266970.2200000007</v>
      </c>
      <c r="D176" s="4">
        <v>0</v>
      </c>
      <c r="E176" s="4">
        <v>706080.37999999989</v>
      </c>
      <c r="F176" s="4">
        <v>547177.39999999991</v>
      </c>
      <c r="G176" s="5">
        <v>0</v>
      </c>
      <c r="H176" s="5">
        <v>0.21612697161347241</v>
      </c>
    </row>
    <row r="177" spans="1:8">
      <c r="A177">
        <v>1011</v>
      </c>
      <c r="B177" t="s">
        <v>227</v>
      </c>
      <c r="C177" s="4">
        <v>3937957.19</v>
      </c>
      <c r="D177" s="4">
        <v>0</v>
      </c>
      <c r="E177" s="4">
        <v>733349.9</v>
      </c>
      <c r="F177" s="4">
        <v>734640.76</v>
      </c>
      <c r="G177" s="5">
        <v>0</v>
      </c>
      <c r="H177" s="5">
        <v>0.18622597062818758</v>
      </c>
    </row>
    <row r="178" spans="1:8">
      <c r="A178">
        <v>1013</v>
      </c>
      <c r="B178" t="s">
        <v>228</v>
      </c>
      <c r="C178" s="4">
        <v>3647218.0500000007</v>
      </c>
      <c r="D178" s="4">
        <v>0</v>
      </c>
      <c r="E178" s="4">
        <v>767501.79</v>
      </c>
      <c r="F178" s="4">
        <v>1267220.19</v>
      </c>
      <c r="G178" s="5">
        <v>0</v>
      </c>
      <c r="H178" s="5">
        <v>0.21043485184550451</v>
      </c>
    </row>
    <row r="179" spans="1:8">
      <c r="A179">
        <v>1015</v>
      </c>
      <c r="B179" t="s">
        <v>229</v>
      </c>
      <c r="C179" s="4">
        <v>1366133.26</v>
      </c>
      <c r="D179" s="4">
        <v>0</v>
      </c>
      <c r="E179" s="4">
        <v>410296.76</v>
      </c>
      <c r="F179" s="4">
        <v>283085.71999999997</v>
      </c>
      <c r="G179" s="5">
        <v>0</v>
      </c>
      <c r="H179" s="5">
        <v>0.30033436123208068</v>
      </c>
    </row>
    <row r="180" spans="1:8">
      <c r="A180">
        <v>1017</v>
      </c>
      <c r="B180" t="s">
        <v>230</v>
      </c>
      <c r="C180" s="4">
        <v>2031211.36</v>
      </c>
      <c r="D180" s="4">
        <v>72237.070000000007</v>
      </c>
      <c r="E180" s="4">
        <v>447057.92999999993</v>
      </c>
      <c r="F180" s="4">
        <v>354985.94000000006</v>
      </c>
      <c r="G180" s="5">
        <v>2.9148192366133061E-2</v>
      </c>
      <c r="H180" s="5">
        <v>0.25565778639599568</v>
      </c>
    </row>
    <row r="181" spans="1:8">
      <c r="A181">
        <v>1019</v>
      </c>
      <c r="B181" t="s">
        <v>231</v>
      </c>
      <c r="C181" s="4">
        <v>1485868.4700000002</v>
      </c>
      <c r="D181" s="4">
        <v>0</v>
      </c>
      <c r="E181" s="4">
        <v>304422.44000000006</v>
      </c>
      <c r="F181" s="4">
        <v>52644.78</v>
      </c>
      <c r="G181" s="5">
        <v>0</v>
      </c>
      <c r="H181" s="5">
        <v>0.20487845737785931</v>
      </c>
    </row>
    <row r="182" spans="1:8">
      <c r="A182">
        <v>1021</v>
      </c>
      <c r="B182" t="s">
        <v>232</v>
      </c>
      <c r="C182" s="4">
        <v>1754589.21</v>
      </c>
      <c r="D182" s="4">
        <v>0</v>
      </c>
      <c r="E182" s="4">
        <v>525367.82999999996</v>
      </c>
      <c r="F182" s="4">
        <v>192058.24000000002</v>
      </c>
      <c r="G182" s="5">
        <v>0</v>
      </c>
      <c r="H182" s="5">
        <v>0.29942497480649616</v>
      </c>
    </row>
    <row r="183" spans="1:8">
      <c r="A183">
        <v>1023</v>
      </c>
      <c r="B183" t="s">
        <v>233</v>
      </c>
      <c r="C183" s="4">
        <v>1261092.47</v>
      </c>
      <c r="D183" s="4">
        <v>0</v>
      </c>
      <c r="E183" s="4">
        <v>183705.4</v>
      </c>
      <c r="F183" s="4">
        <v>196664.73</v>
      </c>
      <c r="G183" s="5">
        <v>0</v>
      </c>
      <c r="H183" s="5">
        <v>0.14567163342114001</v>
      </c>
    </row>
    <row r="184" spans="1:8">
      <c r="A184">
        <v>1025</v>
      </c>
      <c r="B184" t="s">
        <v>234</v>
      </c>
      <c r="C184" s="4">
        <v>1691115.5999999999</v>
      </c>
      <c r="D184" s="4">
        <v>102936.2</v>
      </c>
      <c r="E184" s="4">
        <v>259816.91999999995</v>
      </c>
      <c r="F184" s="4">
        <v>522417.62</v>
      </c>
      <c r="G184" s="5">
        <v>5.276256300243537E-2</v>
      </c>
      <c r="H184" s="5">
        <v>0.21450521773910664</v>
      </c>
    </row>
    <row r="185" spans="1:8">
      <c r="A185">
        <v>1027</v>
      </c>
      <c r="B185" t="s">
        <v>235</v>
      </c>
      <c r="C185" s="4">
        <v>1782793.9500000002</v>
      </c>
      <c r="D185" s="4">
        <v>0</v>
      </c>
      <c r="E185" s="4">
        <v>339398.76</v>
      </c>
      <c r="F185" s="4">
        <v>199170.63999999998</v>
      </c>
      <c r="G185" s="5">
        <v>0</v>
      </c>
      <c r="H185" s="5">
        <v>0.19037464200503931</v>
      </c>
    </row>
    <row r="186" spans="1:8">
      <c r="A186">
        <v>1029</v>
      </c>
      <c r="B186" t="s">
        <v>236</v>
      </c>
      <c r="C186" s="4">
        <v>2239201.6299999994</v>
      </c>
      <c r="D186" s="4">
        <v>0</v>
      </c>
      <c r="E186" s="4">
        <v>1075536.7</v>
      </c>
      <c r="F186" s="4">
        <v>438975.43</v>
      </c>
      <c r="G186" s="5">
        <v>0</v>
      </c>
      <c r="H186" s="5">
        <v>0.48032150637546661</v>
      </c>
    </row>
    <row r="187" spans="1:8">
      <c r="A187">
        <v>1031</v>
      </c>
      <c r="B187" t="s">
        <v>237</v>
      </c>
      <c r="C187" s="4">
        <v>8263016.6499999994</v>
      </c>
      <c r="D187" s="4">
        <v>0</v>
      </c>
      <c r="E187" s="4">
        <v>1539444.4500000002</v>
      </c>
      <c r="F187" s="4">
        <v>399744.62999999995</v>
      </c>
      <c r="G187" s="5">
        <v>0</v>
      </c>
      <c r="H187" s="5">
        <v>0.18630537916197959</v>
      </c>
    </row>
    <row r="188" spans="1:8">
      <c r="A188">
        <v>1036</v>
      </c>
      <c r="B188" t="s">
        <v>238</v>
      </c>
      <c r="C188" s="4">
        <v>8133110.2699999996</v>
      </c>
      <c r="D188" s="4">
        <v>353.2</v>
      </c>
      <c r="E188" s="4">
        <v>1018933.3600000001</v>
      </c>
      <c r="F188" s="4">
        <v>1307864.3900000001</v>
      </c>
      <c r="G188" s="5">
        <v>3.8592473362148957E-5</v>
      </c>
      <c r="H188" s="5">
        <v>0.12532555518886382</v>
      </c>
    </row>
    <row r="189" spans="1:8">
      <c r="A189">
        <v>1038</v>
      </c>
      <c r="B189" t="s">
        <v>239</v>
      </c>
      <c r="C189" s="4">
        <v>634003.11</v>
      </c>
      <c r="D189" s="4">
        <v>0</v>
      </c>
      <c r="E189" s="4">
        <v>69210.13</v>
      </c>
      <c r="F189" s="4">
        <v>8943.5</v>
      </c>
      <c r="G189" s="5">
        <v>0</v>
      </c>
      <c r="H189" s="5">
        <v>0.10916370741462136</v>
      </c>
    </row>
    <row r="190" spans="1:8">
      <c r="A190">
        <v>1047</v>
      </c>
      <c r="B190" t="s">
        <v>240</v>
      </c>
      <c r="C190" s="4">
        <v>690890.17</v>
      </c>
      <c r="D190" s="4">
        <v>4273</v>
      </c>
      <c r="E190" s="4">
        <v>68421.010000000009</v>
      </c>
      <c r="F190" s="4">
        <v>63738.25</v>
      </c>
      <c r="G190" s="5">
        <v>5.6274688330020372E-3</v>
      </c>
      <c r="H190" s="5">
        <v>0.10521789592114186</v>
      </c>
    </row>
    <row r="191" spans="1:8">
      <c r="A191">
        <v>1049</v>
      </c>
      <c r="B191" t="s">
        <v>241</v>
      </c>
      <c r="C191" s="4">
        <v>5165228.4000000004</v>
      </c>
      <c r="D191" s="4">
        <v>83361.489999999991</v>
      </c>
      <c r="E191" s="4">
        <v>762084.26</v>
      </c>
      <c r="F191" s="4">
        <v>636330.60000000009</v>
      </c>
      <c r="G191" s="5">
        <v>1.406396031080972E-2</v>
      </c>
      <c r="H191" s="5">
        <v>0.16368022564113524</v>
      </c>
    </row>
    <row r="192" spans="1:8">
      <c r="A192">
        <v>1054</v>
      </c>
      <c r="B192" t="s">
        <v>242</v>
      </c>
      <c r="C192" s="4">
        <v>4979884.83</v>
      </c>
      <c r="D192" s="4">
        <v>57557.58</v>
      </c>
      <c r="E192" s="4">
        <v>458793.66</v>
      </c>
      <c r="F192" s="4">
        <v>298840.88</v>
      </c>
      <c r="G192" s="5">
        <v>1.0583008373418301E-2</v>
      </c>
      <c r="H192" s="5">
        <v>0.10368738587876138</v>
      </c>
    </row>
    <row r="193" spans="1:8">
      <c r="A193">
        <v>1058</v>
      </c>
      <c r="B193" t="s">
        <v>243</v>
      </c>
      <c r="C193" s="4">
        <v>1006211.04</v>
      </c>
      <c r="D193" s="4">
        <v>107943.58</v>
      </c>
      <c r="E193" s="4">
        <v>231286.93999999997</v>
      </c>
      <c r="F193" s="4">
        <v>105353.18</v>
      </c>
      <c r="G193" s="5">
        <v>8.7227277736647305E-2</v>
      </c>
      <c r="H193" s="5">
        <v>0.33713655139383081</v>
      </c>
    </row>
    <row r="194" spans="1:8">
      <c r="A194">
        <v>1060</v>
      </c>
      <c r="B194" t="s">
        <v>244</v>
      </c>
      <c r="C194" s="4">
        <v>19024163.649999999</v>
      </c>
      <c r="D194" s="4">
        <v>389133.33</v>
      </c>
      <c r="E194" s="4">
        <v>2661058.58</v>
      </c>
      <c r="F194" s="4">
        <v>3271454.35</v>
      </c>
      <c r="G194" s="5">
        <v>1.7944631872928704E-2</v>
      </c>
      <c r="H194" s="5">
        <v>0.16033251007068583</v>
      </c>
    </row>
    <row r="195" spans="1:8">
      <c r="A195">
        <v>1065</v>
      </c>
      <c r="B195" t="s">
        <v>245</v>
      </c>
      <c r="C195" s="4">
        <v>9833291.2999999989</v>
      </c>
      <c r="D195" s="4">
        <v>136432.47</v>
      </c>
      <c r="E195" s="4">
        <v>1477509.3399999999</v>
      </c>
      <c r="F195" s="4">
        <v>1312419.9000000001</v>
      </c>
      <c r="G195" s="5">
        <v>1.2062140810573071E-2</v>
      </c>
      <c r="H195" s="5">
        <v>0.16413037718103601</v>
      </c>
    </row>
    <row r="196" spans="1:8">
      <c r="A196">
        <v>1071</v>
      </c>
      <c r="B196" t="s">
        <v>246</v>
      </c>
      <c r="C196" s="4">
        <v>4160330.4199999995</v>
      </c>
      <c r="D196" s="4">
        <v>523143.39000000007</v>
      </c>
      <c r="E196" s="4">
        <v>1196895.6099999999</v>
      </c>
      <c r="F196" s="4">
        <v>69667.61</v>
      </c>
      <c r="G196" s="5">
        <v>9.7651916695402186E-2</v>
      </c>
      <c r="H196" s="5">
        <v>0.41343807494982582</v>
      </c>
    </row>
    <row r="197" spans="1:8">
      <c r="A197">
        <v>1351</v>
      </c>
      <c r="B197" t="s">
        <v>247</v>
      </c>
      <c r="C197" s="4">
        <v>0</v>
      </c>
      <c r="D197" s="4">
        <v>0</v>
      </c>
      <c r="E197" s="4">
        <v>0</v>
      </c>
      <c r="F197" s="4">
        <v>0</v>
      </c>
      <c r="G197" s="5">
        <v>0</v>
      </c>
      <c r="H197" s="5">
        <v>0</v>
      </c>
    </row>
    <row r="198" spans="1:8">
      <c r="A198">
        <v>1354</v>
      </c>
      <c r="B198" t="s">
        <v>248</v>
      </c>
      <c r="C198" s="4">
        <v>1900</v>
      </c>
      <c r="D198" s="4">
        <v>0</v>
      </c>
      <c r="E198" s="4">
        <v>1000</v>
      </c>
      <c r="F198" s="4">
        <v>0</v>
      </c>
      <c r="G198" s="5">
        <v>0</v>
      </c>
      <c r="H198" s="5">
        <v>0.52631578947368418</v>
      </c>
    </row>
    <row r="199" spans="1:8">
      <c r="A199">
        <v>1400</v>
      </c>
      <c r="B199" t="s">
        <v>249</v>
      </c>
      <c r="C199" s="4">
        <v>2340543.6100000003</v>
      </c>
      <c r="D199" s="4">
        <v>0</v>
      </c>
      <c r="E199" s="4">
        <v>385006.54</v>
      </c>
      <c r="F199" s="4">
        <v>113785.95999999999</v>
      </c>
      <c r="G199" s="5">
        <v>0</v>
      </c>
      <c r="H199" s="5">
        <v>0.16449449536212654</v>
      </c>
    </row>
    <row r="200" spans="1:8">
      <c r="A200">
        <v>1401</v>
      </c>
      <c r="B200" t="s">
        <v>250</v>
      </c>
      <c r="C200" s="4">
        <v>400562.53</v>
      </c>
      <c r="D200" s="4">
        <v>0</v>
      </c>
      <c r="E200" s="4">
        <v>11272.94</v>
      </c>
      <c r="F200" s="4">
        <v>0</v>
      </c>
      <c r="G200" s="5">
        <v>0</v>
      </c>
      <c r="H200" s="5">
        <v>2.814277211600396E-2</v>
      </c>
    </row>
    <row r="201" spans="1:8">
      <c r="A201">
        <v>1402</v>
      </c>
      <c r="B201" t="s">
        <v>251</v>
      </c>
      <c r="C201" s="4">
        <v>45022</v>
      </c>
      <c r="D201" s="4">
        <v>0</v>
      </c>
      <c r="E201" s="4">
        <v>2500</v>
      </c>
      <c r="F201" s="4">
        <v>0</v>
      </c>
      <c r="G201" s="5">
        <v>0</v>
      </c>
      <c r="H201" s="5">
        <v>5.5528408333703524E-2</v>
      </c>
    </row>
    <row r="202" spans="1:8">
      <c r="A202">
        <v>1411</v>
      </c>
      <c r="B202" t="s">
        <v>252</v>
      </c>
      <c r="C202" s="4">
        <v>867314.23</v>
      </c>
      <c r="D202" s="4">
        <v>0</v>
      </c>
      <c r="E202" s="4">
        <v>106823.91999999998</v>
      </c>
      <c r="F202" s="4">
        <v>49460.68</v>
      </c>
      <c r="G202" s="5">
        <v>0</v>
      </c>
      <c r="H202" s="5">
        <v>0.12316634076210185</v>
      </c>
    </row>
    <row r="203" spans="1:8">
      <c r="A203">
        <v>1412</v>
      </c>
      <c r="B203" t="s">
        <v>253</v>
      </c>
      <c r="C203" s="4">
        <v>1192108.6500000001</v>
      </c>
      <c r="D203" s="4">
        <v>0</v>
      </c>
      <c r="E203" s="4">
        <v>144472.22</v>
      </c>
      <c r="F203" s="4">
        <v>53111.81</v>
      </c>
      <c r="G203" s="5">
        <v>0</v>
      </c>
      <c r="H203" s="5">
        <v>0.12119048041468367</v>
      </c>
    </row>
    <row r="204" spans="1:8">
      <c r="A204">
        <v>1413</v>
      </c>
      <c r="B204" t="s">
        <v>254</v>
      </c>
      <c r="C204" s="4">
        <v>601514</v>
      </c>
      <c r="D204" s="4">
        <v>0</v>
      </c>
      <c r="E204" s="4">
        <v>55314.039999999994</v>
      </c>
      <c r="F204" s="4">
        <v>17418.099999999999</v>
      </c>
      <c r="G204" s="5">
        <v>0</v>
      </c>
      <c r="H204" s="5">
        <v>9.195802591460879E-2</v>
      </c>
    </row>
    <row r="205" spans="1:8">
      <c r="A205">
        <v>1433</v>
      </c>
      <c r="B205" t="s">
        <v>255</v>
      </c>
      <c r="C205" s="4">
        <v>773298.97999999975</v>
      </c>
      <c r="D205" s="4">
        <v>0</v>
      </c>
      <c r="E205" s="4">
        <v>109449.72</v>
      </c>
      <c r="F205" s="4">
        <v>167249.47999999998</v>
      </c>
      <c r="G205" s="5">
        <v>0</v>
      </c>
      <c r="H205" s="5">
        <v>0.1415360977199272</v>
      </c>
    </row>
    <row r="206" spans="1:8">
      <c r="A206">
        <v>1438</v>
      </c>
      <c r="B206" t="s">
        <v>256</v>
      </c>
      <c r="C206" s="4">
        <v>24399614.459999997</v>
      </c>
      <c r="D206" s="4">
        <v>135746.54999999999</v>
      </c>
      <c r="E206" s="4">
        <v>2602507.67</v>
      </c>
      <c r="F206" s="4">
        <v>2618117.0300000003</v>
      </c>
      <c r="G206" s="5">
        <v>5.0272548708007797E-3</v>
      </c>
      <c r="H206" s="5">
        <v>0.1122253068583937</v>
      </c>
    </row>
    <row r="207" spans="1:8">
      <c r="A207">
        <v>1445</v>
      </c>
      <c r="B207" t="s">
        <v>257</v>
      </c>
      <c r="C207" s="4">
        <v>21504477.690000001</v>
      </c>
      <c r="D207" s="4">
        <v>274454.52</v>
      </c>
      <c r="E207" s="4">
        <v>3111967.05</v>
      </c>
      <c r="F207" s="4">
        <v>1624560.5299999998</v>
      </c>
      <c r="G207" s="5">
        <v>1.114923470463753E-2</v>
      </c>
      <c r="H207" s="5">
        <v>0.15747518348584449</v>
      </c>
    </row>
    <row r="208" spans="1:8">
      <c r="A208">
        <v>1446</v>
      </c>
      <c r="B208" t="s">
        <v>258</v>
      </c>
      <c r="C208" s="4">
        <v>16397473.439999999</v>
      </c>
      <c r="D208" s="4">
        <v>482833.54999999993</v>
      </c>
      <c r="E208" s="4">
        <v>2272695.79</v>
      </c>
      <c r="F208" s="4">
        <v>1443175.1099999999</v>
      </c>
      <c r="G208" s="5">
        <v>2.5861230503693721E-2</v>
      </c>
      <c r="H208" s="5">
        <v>0.16804597062363041</v>
      </c>
    </row>
    <row r="209" spans="1:8">
      <c r="A209">
        <v>1449</v>
      </c>
      <c r="B209" t="s">
        <v>259</v>
      </c>
      <c r="C209" s="4">
        <v>23152813.219999999</v>
      </c>
      <c r="D209" s="4">
        <v>285469.13</v>
      </c>
      <c r="E209" s="4">
        <v>2999861.14</v>
      </c>
      <c r="F209" s="4">
        <v>6038594.3200000003</v>
      </c>
      <c r="G209" s="5">
        <v>1.0915485203173692E-2</v>
      </c>
      <c r="H209" s="5">
        <v>0.14189767086973459</v>
      </c>
    </row>
    <row r="210" spans="1:8">
      <c r="A210">
        <v>1450</v>
      </c>
      <c r="B210" t="s">
        <v>260</v>
      </c>
      <c r="C210" s="4">
        <v>34979121.620000005</v>
      </c>
      <c r="D210" s="4">
        <v>306394.38</v>
      </c>
      <c r="E210" s="4">
        <v>4563346.620000001</v>
      </c>
      <c r="F210" s="4">
        <v>3084859.7800000003</v>
      </c>
      <c r="G210" s="5">
        <v>7.7484889951826624E-3</v>
      </c>
      <c r="H210" s="5">
        <v>0.13921850448113113</v>
      </c>
    </row>
    <row r="211" spans="1:8">
      <c r="A211">
        <v>1451</v>
      </c>
      <c r="B211" t="s">
        <v>261</v>
      </c>
      <c r="C211" s="4">
        <v>18105214.129999999</v>
      </c>
      <c r="D211" s="4">
        <v>191485.16</v>
      </c>
      <c r="E211" s="4">
        <v>1782608.3900000001</v>
      </c>
      <c r="F211" s="4">
        <v>2002348.77</v>
      </c>
      <c r="G211" s="5">
        <v>9.6282617067521992E-3</v>
      </c>
      <c r="H211" s="5">
        <v>0.10903453203179543</v>
      </c>
    </row>
    <row r="212" spans="1:8">
      <c r="A212">
        <v>1452</v>
      </c>
      <c r="B212" t="s">
        <v>262</v>
      </c>
      <c r="C212" s="4">
        <v>24009865.240000002</v>
      </c>
      <c r="D212" s="4">
        <v>266719.39</v>
      </c>
      <c r="E212" s="4">
        <v>2553584.4900000002</v>
      </c>
      <c r="F212" s="4">
        <v>1590856.6099999999</v>
      </c>
      <c r="G212" s="5">
        <v>1.0040841559022913E-2</v>
      </c>
      <c r="H212" s="5">
        <v>0.11746437773842333</v>
      </c>
    </row>
    <row r="213" spans="1:8">
      <c r="A213">
        <v>1455</v>
      </c>
      <c r="B213" t="s">
        <v>263</v>
      </c>
      <c r="C213" s="4">
        <v>36126010.429999992</v>
      </c>
      <c r="D213" s="4">
        <v>659159.77</v>
      </c>
      <c r="E213" s="4">
        <v>5015229.0399999991</v>
      </c>
      <c r="F213" s="4">
        <v>4519537.79</v>
      </c>
      <c r="G213" s="5">
        <v>1.602187436478807E-2</v>
      </c>
      <c r="H213" s="5">
        <v>0.15707211348441166</v>
      </c>
    </row>
    <row r="214" spans="1:8">
      <c r="A214">
        <v>1456</v>
      </c>
      <c r="B214" t="s">
        <v>264</v>
      </c>
      <c r="C214" s="4">
        <v>18230267.739999998</v>
      </c>
      <c r="D214" s="4">
        <v>210629.93000000005</v>
      </c>
      <c r="E214" s="4">
        <v>2253858.1999999997</v>
      </c>
      <c r="F214" s="4">
        <v>1435134.25</v>
      </c>
      <c r="G214" s="5">
        <v>1.0282592999913966E-2</v>
      </c>
      <c r="H214" s="5">
        <v>0.135186611910945</v>
      </c>
    </row>
    <row r="215" spans="1:8">
      <c r="A215">
        <v>1457</v>
      </c>
      <c r="B215" t="s">
        <v>265</v>
      </c>
      <c r="C215" s="4">
        <v>30972871.640000004</v>
      </c>
      <c r="D215" s="4">
        <v>355605.29000000004</v>
      </c>
      <c r="E215" s="4">
        <v>3667257.59</v>
      </c>
      <c r="F215" s="4">
        <v>1412201.1800000002</v>
      </c>
      <c r="G215" s="5">
        <v>1.0265703330345226E-2</v>
      </c>
      <c r="H215" s="5">
        <v>0.12988343240362196</v>
      </c>
    </row>
    <row r="216" spans="1:8">
      <c r="A216">
        <v>1458</v>
      </c>
      <c r="B216" t="s">
        <v>266</v>
      </c>
      <c r="C216" s="4">
        <v>21438262.320000004</v>
      </c>
      <c r="D216" s="4">
        <v>263808.51000000007</v>
      </c>
      <c r="E216" s="4">
        <v>2507325.9800000004</v>
      </c>
      <c r="F216" s="4">
        <v>2086515.98</v>
      </c>
      <c r="G216" s="5">
        <v>1.1016998484017201E-2</v>
      </c>
      <c r="H216" s="5">
        <v>0.12926115226301607</v>
      </c>
    </row>
    <row r="217" spans="1:8">
      <c r="A217">
        <v>1459</v>
      </c>
      <c r="B217" t="s">
        <v>267</v>
      </c>
      <c r="C217" s="4">
        <v>8259820.2999999998</v>
      </c>
      <c r="D217" s="4">
        <v>149793.97</v>
      </c>
      <c r="E217" s="4">
        <v>1302810.46</v>
      </c>
      <c r="F217" s="4">
        <v>758780.04999999981</v>
      </c>
      <c r="G217" s="5">
        <v>1.5664514688424506E-2</v>
      </c>
      <c r="H217" s="5">
        <v>0.17586392648275895</v>
      </c>
    </row>
    <row r="218" spans="1:8">
      <c r="A218">
        <v>1460</v>
      </c>
      <c r="B218" t="s">
        <v>268</v>
      </c>
      <c r="C218" s="4">
        <v>32619529.029999997</v>
      </c>
      <c r="D218" s="4">
        <v>303277.78999999998</v>
      </c>
      <c r="E218" s="4">
        <v>4398932.6900000004</v>
      </c>
      <c r="F218" s="4">
        <v>5763791.7300000004</v>
      </c>
      <c r="G218" s="5">
        <v>8.1926091984569904E-3</v>
      </c>
      <c r="H218" s="5">
        <v>0.14415323028347232</v>
      </c>
    </row>
    <row r="219" spans="1:8">
      <c r="A219">
        <v>1461</v>
      </c>
      <c r="B219" t="s">
        <v>269</v>
      </c>
      <c r="C219" s="4">
        <v>12496088.610000001</v>
      </c>
      <c r="D219" s="4">
        <v>209540.85</v>
      </c>
      <c r="E219" s="4">
        <v>1336431.69</v>
      </c>
      <c r="F219" s="4">
        <v>545167.7300000001</v>
      </c>
      <c r="G219" s="5">
        <v>1.5148421650969851E-2</v>
      </c>
      <c r="H219" s="5">
        <v>0.12371651548331969</v>
      </c>
    </row>
    <row r="220" spans="1:8">
      <c r="A220">
        <v>1462</v>
      </c>
      <c r="B220" t="s">
        <v>270</v>
      </c>
      <c r="C220" s="4">
        <v>13623237.52</v>
      </c>
      <c r="D220" s="4">
        <v>288328.43</v>
      </c>
      <c r="E220" s="4">
        <v>1619434.71</v>
      </c>
      <c r="F220" s="4">
        <v>1926582.36</v>
      </c>
      <c r="G220" s="5">
        <v>1.8915871551218155E-2</v>
      </c>
      <c r="H220" s="5">
        <v>0.14003742775527853</v>
      </c>
    </row>
    <row r="221" spans="1:8">
      <c r="A221">
        <v>1464</v>
      </c>
      <c r="B221" t="s">
        <v>271</v>
      </c>
      <c r="C221" s="4">
        <v>11906445.929999998</v>
      </c>
      <c r="D221" s="4">
        <v>63555.86</v>
      </c>
      <c r="E221" s="4">
        <v>2154161.0699999998</v>
      </c>
      <c r="F221" s="4">
        <v>970342.9</v>
      </c>
      <c r="G221" s="5">
        <v>4.5201362928357228E-3</v>
      </c>
      <c r="H221" s="5">
        <v>0.18626187386549531</v>
      </c>
    </row>
    <row r="222" spans="1:8">
      <c r="A222">
        <v>1465</v>
      </c>
      <c r="B222" t="s">
        <v>272</v>
      </c>
      <c r="C222" s="4">
        <v>10442393.25</v>
      </c>
      <c r="D222" s="4">
        <v>10078.18</v>
      </c>
      <c r="E222" s="4">
        <v>1376660.3499999999</v>
      </c>
      <c r="F222" s="4">
        <v>1070164.3500000001</v>
      </c>
      <c r="G222" s="5">
        <v>8.5270617606810753E-4</v>
      </c>
      <c r="H222" s="5">
        <v>0.13279891848547265</v>
      </c>
    </row>
    <row r="223" spans="1:8">
      <c r="A223">
        <v>1466</v>
      </c>
      <c r="B223" t="s">
        <v>273</v>
      </c>
      <c r="C223" s="4">
        <v>15965826.299999997</v>
      </c>
      <c r="D223" s="4">
        <v>199650.34999999998</v>
      </c>
      <c r="E223" s="4">
        <v>2528366.4299999997</v>
      </c>
      <c r="F223" s="4">
        <v>1545772.88</v>
      </c>
      <c r="G223" s="5">
        <v>1.0795299525355385E-2</v>
      </c>
      <c r="H223" s="5">
        <v>0.17086599395109292</v>
      </c>
    </row>
    <row r="224" spans="1:8">
      <c r="A224">
        <v>1467</v>
      </c>
      <c r="B224" t="s">
        <v>274</v>
      </c>
      <c r="C224" s="4">
        <v>13492093.67</v>
      </c>
      <c r="D224" s="4">
        <v>267729.12</v>
      </c>
      <c r="E224" s="4">
        <v>2396608.09</v>
      </c>
      <c r="F224" s="4">
        <v>819189.02999999991</v>
      </c>
      <c r="G224" s="5">
        <v>1.6850282927080382E-2</v>
      </c>
      <c r="H224" s="5">
        <v>0.19747396328297206</v>
      </c>
    </row>
    <row r="225" spans="1:8">
      <c r="A225">
        <v>1468</v>
      </c>
      <c r="B225" t="s">
        <v>275</v>
      </c>
      <c r="C225" s="4">
        <v>6298503.3100000005</v>
      </c>
      <c r="D225" s="4">
        <v>149976</v>
      </c>
      <c r="E225" s="4">
        <v>1221443.76</v>
      </c>
      <c r="F225" s="4">
        <v>823060.94</v>
      </c>
      <c r="G225" s="5">
        <v>1.9943757396686038E-2</v>
      </c>
      <c r="H225" s="5">
        <v>0.21773740403099032</v>
      </c>
    </row>
    <row r="226" spans="1:8">
      <c r="A226">
        <v>1469</v>
      </c>
      <c r="B226" t="s">
        <v>276</v>
      </c>
      <c r="C226" s="4">
        <v>10063498.92</v>
      </c>
      <c r="D226" s="4">
        <v>115771.84999999999</v>
      </c>
      <c r="E226" s="4">
        <v>1581763.8800000004</v>
      </c>
      <c r="F226" s="4">
        <v>331207.61</v>
      </c>
      <c r="G226" s="5">
        <v>9.9415403489219647E-3</v>
      </c>
      <c r="H226" s="5">
        <v>0.16868245761187009</v>
      </c>
    </row>
    <row r="227" spans="1:8">
      <c r="A227">
        <v>1480</v>
      </c>
      <c r="B227" t="s">
        <v>277</v>
      </c>
      <c r="C227" s="4">
        <v>3108341.5999999996</v>
      </c>
      <c r="D227" s="4">
        <v>0</v>
      </c>
      <c r="E227" s="4">
        <v>617548.24</v>
      </c>
      <c r="F227" s="4">
        <v>268949.76000000001</v>
      </c>
      <c r="G227" s="5">
        <v>0</v>
      </c>
      <c r="H227" s="5">
        <v>0.19867450861900124</v>
      </c>
    </row>
    <row r="228" spans="1:8">
      <c r="A228">
        <v>1498</v>
      </c>
      <c r="B228" t="s">
        <v>278</v>
      </c>
      <c r="C228" s="4">
        <v>17020002.919999998</v>
      </c>
      <c r="D228" s="4">
        <v>223001.14</v>
      </c>
      <c r="E228" s="4">
        <v>2244917.87</v>
      </c>
      <c r="F228" s="4">
        <v>1330094.25</v>
      </c>
      <c r="G228" s="5">
        <v>1.1575502564005092E-2</v>
      </c>
      <c r="H228" s="5">
        <v>0.14500109204446601</v>
      </c>
    </row>
    <row r="229" spans="1:8">
      <c r="A229">
        <v>1500</v>
      </c>
      <c r="B229" t="s">
        <v>279</v>
      </c>
      <c r="C229" s="4">
        <v>8505593.2200000007</v>
      </c>
      <c r="D229" s="4">
        <v>144547.87</v>
      </c>
      <c r="E229" s="4">
        <v>1133438.21</v>
      </c>
      <c r="F229" s="4">
        <v>791397.88000000012</v>
      </c>
      <c r="G229" s="5">
        <v>1.4996099042702261E-2</v>
      </c>
      <c r="H229" s="5">
        <v>0.15025243353925641</v>
      </c>
    </row>
    <row r="230" spans="1:8">
      <c r="A230">
        <v>1501</v>
      </c>
      <c r="B230" t="s">
        <v>280</v>
      </c>
      <c r="C230" s="4">
        <v>1509176.2000000002</v>
      </c>
      <c r="D230" s="4">
        <v>194645.50999999998</v>
      </c>
      <c r="E230" s="4">
        <v>271031.60000000003</v>
      </c>
      <c r="F230" s="4">
        <v>70200.86</v>
      </c>
      <c r="G230" s="5">
        <v>0.10933864574686165</v>
      </c>
      <c r="H230" s="5">
        <v>0.30856377803996637</v>
      </c>
    </row>
    <row r="231" spans="1:8">
      <c r="A231">
        <v>1508</v>
      </c>
      <c r="B231" t="s">
        <v>281</v>
      </c>
      <c r="C231" s="4">
        <v>24345077.360000003</v>
      </c>
      <c r="D231" s="4">
        <v>547089.54</v>
      </c>
      <c r="E231" s="4">
        <v>3792895.6700000009</v>
      </c>
      <c r="F231" s="4">
        <v>6171866.2799999993</v>
      </c>
      <c r="G231" s="5">
        <v>1.9443104143170045E-2</v>
      </c>
      <c r="H231" s="5">
        <v>0.1782695181380192</v>
      </c>
    </row>
    <row r="232" spans="1:8">
      <c r="A232">
        <v>1509</v>
      </c>
      <c r="B232" t="s">
        <v>282</v>
      </c>
      <c r="C232" s="4">
        <v>434993.76</v>
      </c>
      <c r="D232" s="4">
        <v>0</v>
      </c>
      <c r="E232" s="4">
        <v>14132.72</v>
      </c>
      <c r="F232" s="4">
        <v>213180.6</v>
      </c>
      <c r="G232" s="5">
        <v>0</v>
      </c>
      <c r="H232" s="5">
        <v>3.2489477550206695E-2</v>
      </c>
    </row>
    <row r="233" spans="1:8">
      <c r="A233">
        <v>1510</v>
      </c>
      <c r="B233" t="s">
        <v>283</v>
      </c>
      <c r="C233" s="4">
        <v>1036177.2500000003</v>
      </c>
      <c r="D233" s="4">
        <v>155091.93</v>
      </c>
      <c r="E233" s="4">
        <v>180613.54000000004</v>
      </c>
      <c r="F233" s="4">
        <v>115883.77999999998</v>
      </c>
      <c r="G233" s="5">
        <v>0.1274598158324324</v>
      </c>
      <c r="H233" s="5">
        <v>0.32398459819495162</v>
      </c>
    </row>
    <row r="234" spans="1:8">
      <c r="A234">
        <v>1615</v>
      </c>
      <c r="B234" t="s">
        <v>284</v>
      </c>
      <c r="C234" s="4">
        <v>23643971.579999991</v>
      </c>
      <c r="D234" s="4">
        <v>276871.53999999998</v>
      </c>
      <c r="E234" s="4">
        <v>3265616.1800000006</v>
      </c>
      <c r="F234" s="4">
        <v>5005784.3600000003</v>
      </c>
      <c r="G234" s="5">
        <v>1.0288955091744597E-2</v>
      </c>
      <c r="H234" s="5">
        <v>0.14982625520479509</v>
      </c>
    </row>
    <row r="235" spans="1:8">
      <c r="A235">
        <v>1627</v>
      </c>
      <c r="B235" t="s">
        <v>285</v>
      </c>
      <c r="C235" s="4">
        <v>1439124.6900000002</v>
      </c>
      <c r="D235" s="4">
        <v>26929.510000000002</v>
      </c>
      <c r="E235" s="4">
        <v>181919.38999999998</v>
      </c>
      <c r="F235" s="4">
        <v>167636.71</v>
      </c>
      <c r="G235" s="5">
        <v>1.6612447700990341E-2</v>
      </c>
      <c r="H235" s="5">
        <v>0.14512217144992487</v>
      </c>
    </row>
    <row r="236" spans="1:8">
      <c r="A236">
        <v>1628</v>
      </c>
      <c r="B236" t="s">
        <v>286</v>
      </c>
      <c r="C236" s="4">
        <v>1529799.28</v>
      </c>
      <c r="D236" s="4">
        <v>41282.15</v>
      </c>
      <c r="E236" s="4">
        <v>172997.6</v>
      </c>
      <c r="F236" s="4">
        <v>102877.88</v>
      </c>
      <c r="G236" s="5">
        <v>2.4243731289899942E-2</v>
      </c>
      <c r="H236" s="5">
        <v>0.14007049996781276</v>
      </c>
    </row>
    <row r="237" spans="1:8">
      <c r="A237">
        <v>1629</v>
      </c>
      <c r="B237" t="s">
        <v>287</v>
      </c>
      <c r="C237" s="4">
        <v>1843052.2000000002</v>
      </c>
      <c r="D237" s="4">
        <v>10558.75</v>
      </c>
      <c r="E237" s="4">
        <v>168473.99</v>
      </c>
      <c r="F237" s="4">
        <v>105747</v>
      </c>
      <c r="G237" s="5">
        <v>5.249123800868831E-3</v>
      </c>
      <c r="H237" s="5">
        <v>9.7139267135244442E-2</v>
      </c>
    </row>
    <row r="238" spans="1:8">
      <c r="A238">
        <v>1630</v>
      </c>
      <c r="B238" t="s">
        <v>288</v>
      </c>
      <c r="C238" s="4">
        <v>3179479.12</v>
      </c>
      <c r="D238" s="4">
        <v>261132.78</v>
      </c>
      <c r="E238" s="4">
        <v>497831.08999999991</v>
      </c>
      <c r="F238" s="4">
        <v>206948.61999999997</v>
      </c>
      <c r="G238" s="5">
        <v>7.1011898667096673E-2</v>
      </c>
      <c r="H238" s="5">
        <v>0.23870698355144407</v>
      </c>
    </row>
    <row r="239" spans="1:8">
      <c r="A239">
        <v>1631</v>
      </c>
      <c r="B239" t="s">
        <v>289</v>
      </c>
      <c r="C239" s="4">
        <v>1060452.7100000002</v>
      </c>
      <c r="D239" s="4">
        <v>18019.7</v>
      </c>
      <c r="E239" s="4">
        <v>121220.28</v>
      </c>
      <c r="F239" s="4">
        <v>60073.22</v>
      </c>
      <c r="G239" s="5">
        <v>1.5249311909888029E-2</v>
      </c>
      <c r="H239" s="5">
        <v>0.13130239442737621</v>
      </c>
    </row>
    <row r="240" spans="1:8">
      <c r="A240">
        <v>1632</v>
      </c>
      <c r="B240" t="s">
        <v>290</v>
      </c>
      <c r="C240" s="4">
        <v>2066514.73</v>
      </c>
      <c r="D240" s="4">
        <v>132915.12</v>
      </c>
      <c r="E240" s="4">
        <v>293716.55</v>
      </c>
      <c r="F240" s="4">
        <v>195265.13</v>
      </c>
      <c r="G240" s="5">
        <v>5.6314447285860901E-2</v>
      </c>
      <c r="H240" s="5">
        <v>0.20644985675954994</v>
      </c>
    </row>
    <row r="241" spans="1:8">
      <c r="A241">
        <v>1633</v>
      </c>
      <c r="B241" t="s">
        <v>291</v>
      </c>
      <c r="C241" s="4">
        <v>167426.49000000002</v>
      </c>
      <c r="D241" s="4">
        <v>0</v>
      </c>
      <c r="E241" s="4">
        <v>6000</v>
      </c>
      <c r="F241" s="4">
        <v>4004.22</v>
      </c>
      <c r="G241" s="5">
        <v>0</v>
      </c>
      <c r="H241" s="5">
        <v>3.583662298600418E-2</v>
      </c>
    </row>
    <row r="242" spans="1:8">
      <c r="A242">
        <v>1661</v>
      </c>
      <c r="B242" t="s">
        <v>292</v>
      </c>
      <c r="C242" s="4">
        <v>4162996.0700000003</v>
      </c>
      <c r="D242" s="4">
        <v>56519.59</v>
      </c>
      <c r="E242" s="4">
        <v>236318.26</v>
      </c>
      <c r="F242" s="4">
        <v>66538.400000000009</v>
      </c>
      <c r="G242" s="5">
        <v>1.2847363420835627E-2</v>
      </c>
      <c r="H242" s="5">
        <v>7.0343052233532363E-2</v>
      </c>
    </row>
    <row r="243" spans="1:8">
      <c r="A243">
        <v>1662</v>
      </c>
      <c r="B243" t="s">
        <v>293</v>
      </c>
      <c r="C243" s="4">
        <v>34212578.569999993</v>
      </c>
      <c r="D243" s="4">
        <v>346762.64999999997</v>
      </c>
      <c r="E243" s="4">
        <v>2183078.2799999998</v>
      </c>
      <c r="F243" s="4">
        <v>725056.8</v>
      </c>
      <c r="G243" s="5">
        <v>9.5275832341517423E-3</v>
      </c>
      <c r="H243" s="5">
        <v>7.3944760545419486E-2</v>
      </c>
    </row>
    <row r="244" spans="1:8">
      <c r="A244">
        <v>1663</v>
      </c>
      <c r="B244" t="s">
        <v>294</v>
      </c>
      <c r="C244" s="4">
        <v>14974809.680000003</v>
      </c>
      <c r="D244" s="4">
        <v>225606.88</v>
      </c>
      <c r="E244" s="4">
        <v>2224816</v>
      </c>
      <c r="F244" s="4">
        <v>3650424.7199999997</v>
      </c>
      <c r="G244" s="5">
        <v>1.3116964531521128E-2</v>
      </c>
      <c r="H244" s="5">
        <v>0.16363632876568213</v>
      </c>
    </row>
    <row r="245" spans="1:8">
      <c r="A245">
        <v>1664</v>
      </c>
      <c r="B245" t="s">
        <v>295</v>
      </c>
      <c r="C245" s="4">
        <v>3899957.8599999994</v>
      </c>
      <c r="D245" s="4">
        <v>44369.61</v>
      </c>
      <c r="E245" s="4">
        <v>301519.69</v>
      </c>
      <c r="F245" s="4">
        <v>158131.99</v>
      </c>
      <c r="G245" s="5">
        <v>1.0560477706229801E-2</v>
      </c>
      <c r="H245" s="5">
        <v>8.8690522415029394E-2</v>
      </c>
    </row>
    <row r="246" spans="1:8">
      <c r="A246">
        <v>1665</v>
      </c>
      <c r="B246" t="s">
        <v>296</v>
      </c>
      <c r="C246" s="4">
        <v>2150136.1800000002</v>
      </c>
      <c r="D246" s="4">
        <v>33745.9</v>
      </c>
      <c r="E246" s="4">
        <v>207014.60000000003</v>
      </c>
      <c r="F246" s="4">
        <v>133271.97000000003</v>
      </c>
      <c r="G246" s="5">
        <v>1.4316394303804358E-2</v>
      </c>
      <c r="H246" s="5">
        <v>0.11197453549197986</v>
      </c>
    </row>
    <row r="247" spans="1:8">
      <c r="A247">
        <v>1671</v>
      </c>
      <c r="B247" t="s">
        <v>297</v>
      </c>
      <c r="C247" s="4">
        <v>7570641.0500000017</v>
      </c>
      <c r="D247" s="4">
        <v>72254.06</v>
      </c>
      <c r="E247" s="4">
        <v>1209950.03</v>
      </c>
      <c r="F247" s="4">
        <v>245165.68000000002</v>
      </c>
      <c r="G247" s="5">
        <v>8.2288378244349328E-3</v>
      </c>
      <c r="H247" s="5">
        <v>0.16936532607103327</v>
      </c>
    </row>
    <row r="248" spans="1:8">
      <c r="A248">
        <v>1672</v>
      </c>
      <c r="B248" t="s">
        <v>298</v>
      </c>
      <c r="C248" s="4">
        <v>3205376.4900000007</v>
      </c>
      <c r="D248" s="4">
        <v>243409.19</v>
      </c>
      <c r="E248" s="4">
        <v>92390.15</v>
      </c>
      <c r="F248" s="4">
        <v>15901.01</v>
      </c>
      <c r="G248" s="5">
        <v>7.3810313636989172E-2</v>
      </c>
      <c r="H248" s="5">
        <v>0.10476127876011217</v>
      </c>
    </row>
    <row r="249" spans="1:8">
      <c r="A249">
        <v>1733</v>
      </c>
      <c r="B249" t="s">
        <v>299</v>
      </c>
      <c r="C249" s="4">
        <v>22222357.960000001</v>
      </c>
      <c r="D249" s="4">
        <v>203480.00000000003</v>
      </c>
      <c r="E249" s="4">
        <v>2617127.5700000003</v>
      </c>
      <c r="F249" s="4">
        <v>1781960.8900000001</v>
      </c>
      <c r="G249" s="5">
        <v>8.1917960721950601E-3</v>
      </c>
      <c r="H249" s="5">
        <v>0.12692656535715349</v>
      </c>
    </row>
    <row r="250" spans="1:8">
      <c r="A250">
        <v>1734</v>
      </c>
      <c r="B250" t="s">
        <v>300</v>
      </c>
      <c r="C250" s="4">
        <v>1063340.9700000002</v>
      </c>
      <c r="D250" s="4">
        <v>27165.94</v>
      </c>
      <c r="E250" s="4">
        <v>122611.42000000001</v>
      </c>
      <c r="F250" s="4">
        <v>4267.18</v>
      </c>
      <c r="G250" s="5">
        <v>2.2906433874634712E-2</v>
      </c>
      <c r="H250" s="5">
        <v>0.14085543981249965</v>
      </c>
    </row>
    <row r="251" spans="1:8">
      <c r="A251">
        <v>1735</v>
      </c>
      <c r="B251" t="s">
        <v>301</v>
      </c>
      <c r="C251" s="4">
        <v>2376404.4200000004</v>
      </c>
      <c r="D251" s="4">
        <v>92874.06</v>
      </c>
      <c r="E251" s="4">
        <v>380130.79999999993</v>
      </c>
      <c r="F251" s="4">
        <v>281949.51</v>
      </c>
      <c r="G251" s="5">
        <v>3.3692317560883547E-2</v>
      </c>
      <c r="H251" s="5">
        <v>0.19904224046174759</v>
      </c>
    </row>
    <row r="252" spans="1:8">
      <c r="A252">
        <v>1736</v>
      </c>
      <c r="B252" t="s">
        <v>302</v>
      </c>
      <c r="C252" s="4">
        <v>3079208.4800000004</v>
      </c>
      <c r="D252" s="4">
        <v>23294.129999999997</v>
      </c>
      <c r="E252" s="4">
        <v>232706.39999999997</v>
      </c>
      <c r="F252" s="4">
        <v>40145.160000000003</v>
      </c>
      <c r="G252" s="5">
        <v>7.0334325742091516E-3</v>
      </c>
      <c r="H252" s="5">
        <v>8.3138420689202547E-2</v>
      </c>
    </row>
    <row r="253" spans="1:8">
      <c r="A253">
        <v>1737</v>
      </c>
      <c r="B253" t="s">
        <v>303</v>
      </c>
      <c r="C253" s="4">
        <v>230307.47</v>
      </c>
      <c r="D253" s="4">
        <v>0</v>
      </c>
      <c r="E253" s="4">
        <v>15950</v>
      </c>
      <c r="F253" s="4">
        <v>4174</v>
      </c>
      <c r="G253" s="5">
        <v>0</v>
      </c>
      <c r="H253" s="5">
        <v>6.925524387029218E-2</v>
      </c>
    </row>
    <row r="254" spans="1:8">
      <c r="A254">
        <v>1738</v>
      </c>
      <c r="B254" t="s">
        <v>304</v>
      </c>
      <c r="C254" s="4">
        <v>4277280.12</v>
      </c>
      <c r="D254" s="4">
        <v>165001.82</v>
      </c>
      <c r="E254" s="4">
        <v>417091.47000000003</v>
      </c>
      <c r="F254" s="4">
        <v>165028.65999999997</v>
      </c>
      <c r="G254" s="5">
        <v>3.5148862171773668E-2</v>
      </c>
      <c r="H254" s="5">
        <v>0.13608958816566824</v>
      </c>
    </row>
    <row r="255" spans="1:8">
      <c r="A255">
        <v>1739</v>
      </c>
      <c r="B255" t="s">
        <v>305</v>
      </c>
      <c r="C255" s="4">
        <v>2157240.58</v>
      </c>
      <c r="D255" s="4">
        <v>305161.57</v>
      </c>
      <c r="E255" s="4">
        <v>193582.63999999998</v>
      </c>
      <c r="F255" s="4">
        <v>11942.61</v>
      </c>
      <c r="G255" s="5">
        <v>0.12981051378248679</v>
      </c>
      <c r="H255" s="5">
        <v>0.23119545155227886</v>
      </c>
    </row>
    <row r="256" spans="1:8">
      <c r="A256">
        <v>1761</v>
      </c>
      <c r="B256" t="s">
        <v>306</v>
      </c>
      <c r="C256" s="4">
        <v>1029812.9199999999</v>
      </c>
      <c r="D256" s="4">
        <v>50666.1</v>
      </c>
      <c r="E256" s="4">
        <v>234630.03000000003</v>
      </c>
      <c r="F256" s="4">
        <v>79540.310000000012</v>
      </c>
      <c r="G256" s="5">
        <v>4.0069897973649189E-2</v>
      </c>
      <c r="H256" s="5">
        <v>0.27703685247996307</v>
      </c>
    </row>
    <row r="257" spans="1:8">
      <c r="A257">
        <v>1762</v>
      </c>
      <c r="B257" t="s">
        <v>307</v>
      </c>
      <c r="C257" s="4">
        <v>919113.78999999992</v>
      </c>
      <c r="D257" s="4">
        <v>239866.71</v>
      </c>
      <c r="E257" s="4">
        <v>194345.2</v>
      </c>
      <c r="F257" s="4">
        <v>47392.119999999995</v>
      </c>
      <c r="G257" s="5">
        <v>0.21542482673744454</v>
      </c>
      <c r="H257" s="5">
        <v>0.47242454060013622</v>
      </c>
    </row>
    <row r="258" spans="1:8">
      <c r="A258">
        <v>1824</v>
      </c>
      <c r="B258" t="s">
        <v>308</v>
      </c>
      <c r="C258" s="4">
        <v>0</v>
      </c>
      <c r="D258" s="4">
        <v>0</v>
      </c>
      <c r="E258" s="4">
        <v>0</v>
      </c>
      <c r="F258" s="4">
        <v>0</v>
      </c>
      <c r="G258" s="5">
        <v>0</v>
      </c>
      <c r="H258" s="5">
        <v>0</v>
      </c>
    </row>
    <row r="259" spans="1:8">
      <c r="A259">
        <v>1825</v>
      </c>
      <c r="B259" t="s">
        <v>309</v>
      </c>
      <c r="C259" s="4">
        <v>0</v>
      </c>
      <c r="D259" s="4">
        <v>0</v>
      </c>
      <c r="E259" s="4">
        <v>0</v>
      </c>
      <c r="F259" s="4">
        <v>0</v>
      </c>
      <c r="G259" s="5">
        <v>0</v>
      </c>
      <c r="H259" s="5">
        <v>0</v>
      </c>
    </row>
    <row r="260" spans="1:8">
      <c r="A260">
        <v>1826</v>
      </c>
      <c r="B260" t="s">
        <v>310</v>
      </c>
      <c r="C260" s="4">
        <v>0</v>
      </c>
      <c r="D260" s="4">
        <v>0</v>
      </c>
      <c r="E260" s="4">
        <v>0</v>
      </c>
      <c r="F260" s="4">
        <v>0</v>
      </c>
      <c r="G260" s="5">
        <v>0</v>
      </c>
      <c r="H260" s="5">
        <v>0</v>
      </c>
    </row>
    <row r="261" spans="1:8">
      <c r="A261">
        <v>1996</v>
      </c>
      <c r="B261" t="s">
        <v>311</v>
      </c>
      <c r="C261" s="4">
        <v>0</v>
      </c>
      <c r="D261" s="4">
        <v>0</v>
      </c>
      <c r="E261" s="4">
        <v>0</v>
      </c>
      <c r="F261" s="4">
        <v>0</v>
      </c>
      <c r="G261" s="5">
        <v>0</v>
      </c>
      <c r="H261" s="5">
        <v>0</v>
      </c>
    </row>
    <row r="262" spans="1:8">
      <c r="A262">
        <v>1997</v>
      </c>
      <c r="B262" t="s">
        <v>312</v>
      </c>
      <c r="C262" s="4">
        <v>0</v>
      </c>
      <c r="D262" s="4">
        <v>0</v>
      </c>
      <c r="E262" s="4">
        <v>0</v>
      </c>
      <c r="F262" s="4">
        <v>0</v>
      </c>
      <c r="G262" s="5">
        <v>0</v>
      </c>
      <c r="H262" s="5">
        <v>0</v>
      </c>
    </row>
    <row r="263" spans="1:8">
      <c r="A263">
        <v>1998</v>
      </c>
      <c r="B263" t="s">
        <v>313</v>
      </c>
      <c r="C263" s="4">
        <v>0</v>
      </c>
      <c r="D263" s="4">
        <v>0</v>
      </c>
      <c r="E263" s="4">
        <v>0</v>
      </c>
      <c r="F263" s="4">
        <v>0</v>
      </c>
      <c r="G263" s="5">
        <v>0</v>
      </c>
      <c r="H263" s="5">
        <v>0</v>
      </c>
    </row>
    <row r="264" spans="1:8">
      <c r="A264">
        <v>2005</v>
      </c>
      <c r="B264" t="s">
        <v>314</v>
      </c>
      <c r="C264" s="4">
        <v>0</v>
      </c>
      <c r="D264" s="4">
        <v>0</v>
      </c>
      <c r="E264" s="4">
        <v>0</v>
      </c>
      <c r="F264" s="4">
        <v>0</v>
      </c>
      <c r="G264" s="5">
        <v>0</v>
      </c>
      <c r="H264" s="5">
        <v>0</v>
      </c>
    </row>
    <row r="265" spans="1:8">
      <c r="A265">
        <v>2040</v>
      </c>
      <c r="B265" t="s">
        <v>315</v>
      </c>
      <c r="C265" s="4">
        <v>0</v>
      </c>
      <c r="D265" s="4">
        <v>0</v>
      </c>
      <c r="E265" s="4">
        <v>0</v>
      </c>
      <c r="F265" s="4">
        <v>0</v>
      </c>
      <c r="G265" s="5">
        <v>0</v>
      </c>
      <c r="H265" s="5">
        <v>0</v>
      </c>
    </row>
  </sheetData>
  <sheetProtection sheet="1" objects="1" scenario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bda3ec3-3b1a-47ca-bbd0-8cdb526307e5">
      <Terms xmlns="http://schemas.microsoft.com/office/infopath/2007/PartnerControls"/>
    </lcf76f155ced4ddcb4097134ff3c332f>
    <TaxCatchAll xmlns="40048714-2e16-4e1d-acc0-a9e40affd97f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C99C66C0095614BB6F9CF409C203B57" ma:contentTypeVersion="14" ma:contentTypeDescription="Create a new document." ma:contentTypeScope="" ma:versionID="4afd8ebef97a031472da09fa26be2389">
  <xsd:schema xmlns:xsd="http://www.w3.org/2001/XMLSchema" xmlns:xs="http://www.w3.org/2001/XMLSchema" xmlns:p="http://schemas.microsoft.com/office/2006/metadata/properties" xmlns:ns2="2bda3ec3-3b1a-47ca-bbd0-8cdb526307e5" xmlns:ns3="40048714-2e16-4e1d-acc0-a9e40affd97f" targetNamespace="http://schemas.microsoft.com/office/2006/metadata/properties" ma:root="true" ma:fieldsID="cb1a21bf018a4ecb5be4ae5fa4464451" ns2:_="" ns3:_="">
    <xsd:import namespace="2bda3ec3-3b1a-47ca-bbd0-8cdb526307e5"/>
    <xsd:import namespace="40048714-2e16-4e1d-acc0-a9e40affd97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da3ec3-3b1a-47ca-bbd0-8cdb526307e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8e407dca-7e10-41d8-9780-494ed3966f6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0048714-2e16-4e1d-acc0-a9e40affd97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903f6add-ff26-4cad-b2dc-5b07a0d1ff55}" ma:internalName="TaxCatchAll" ma:showField="CatchAllData" ma:web="40048714-2e16-4e1d-acc0-a9e40affd97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19C1146-2D58-41E6-9C4F-FDA5A70E3999}"/>
</file>

<file path=customXml/itemProps2.xml><?xml version="1.0" encoding="utf-8"?>
<ds:datastoreItem xmlns:ds="http://schemas.openxmlformats.org/officeDocument/2006/customXml" ds:itemID="{8B2B64A6-EC92-49AC-8304-BF39179A87C9}"/>
</file>

<file path=customXml/itemProps3.xml><?xml version="1.0" encoding="utf-8"?>
<ds:datastoreItem xmlns:ds="http://schemas.openxmlformats.org/officeDocument/2006/customXml" ds:itemID="{0A39492E-2FC6-4961-854E-DAE480DEA60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Backus, Tyler</dc:creator>
  <cp:keywords/>
  <dc:description/>
  <cp:lastModifiedBy/>
  <cp:revision/>
  <dcterms:created xsi:type="dcterms:W3CDTF">2021-11-24T15:15:26Z</dcterms:created>
  <dcterms:modified xsi:type="dcterms:W3CDTF">2023-06-28T13:52:04Z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0x0101008C99C66C0095614BB6F9CF409C203B57</vt:lpwstr>
  </property>
</Properties>
</file>