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A\ED281\FY20\Postings\"/>
    </mc:Choice>
  </mc:AlternateContent>
  <bookViews>
    <workbookView xWindow="0" yWindow="0" windowWidth="20160" windowHeight="8748"/>
  </bookViews>
  <sheets>
    <sheet name="Vals and Pupils Web" sheetId="1" r:id="rId1"/>
  </sheets>
  <definedNames>
    <definedName name="_xlnm.Print_Area" localSheetId="0">'Vals and Pupils Web'!$A$5:$O$262</definedName>
    <definedName name="_xlnm.Print_Titles" localSheetId="0">'Vals and Pupils Web'!$1:$4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1" i="1" l="1"/>
  <c r="K260" i="1"/>
  <c r="N260" i="1"/>
  <c r="M260" i="1"/>
  <c r="G260" i="1"/>
  <c r="M259" i="1"/>
  <c r="K259" i="1"/>
  <c r="N259" i="1"/>
  <c r="O259" i="1" s="1"/>
  <c r="G259" i="1"/>
  <c r="N258" i="1"/>
  <c r="M258" i="1"/>
  <c r="G258" i="1"/>
  <c r="K257" i="1"/>
  <c r="M257" i="1"/>
  <c r="G257" i="1"/>
  <c r="K256" i="1"/>
  <c r="N256" i="1"/>
  <c r="M256" i="1"/>
  <c r="G256" i="1"/>
  <c r="M255" i="1"/>
  <c r="K255" i="1"/>
  <c r="N255" i="1"/>
  <c r="G255" i="1"/>
  <c r="N254" i="1"/>
  <c r="O254" i="1" s="1"/>
  <c r="K254" i="1"/>
  <c r="M254" i="1"/>
  <c r="G254" i="1"/>
  <c r="K253" i="1"/>
  <c r="M253" i="1"/>
  <c r="G253" i="1"/>
  <c r="K252" i="1"/>
  <c r="N252" i="1"/>
  <c r="O252" i="1" s="1"/>
  <c r="M252" i="1"/>
  <c r="G252" i="1"/>
  <c r="M251" i="1"/>
  <c r="K251" i="1"/>
  <c r="N251" i="1"/>
  <c r="G251" i="1"/>
  <c r="N250" i="1"/>
  <c r="K250" i="1"/>
  <c r="M250" i="1"/>
  <c r="G250" i="1"/>
  <c r="K249" i="1"/>
  <c r="M249" i="1"/>
  <c r="G249" i="1"/>
  <c r="K248" i="1"/>
  <c r="N248" i="1"/>
  <c r="O248" i="1" s="1"/>
  <c r="G248" i="1"/>
  <c r="M248" i="1"/>
  <c r="M247" i="1"/>
  <c r="K247" i="1"/>
  <c r="G247" i="1"/>
  <c r="N247" i="1"/>
  <c r="O247" i="1" s="1"/>
  <c r="N246" i="1"/>
  <c r="K246" i="1"/>
  <c r="M246" i="1"/>
  <c r="G246" i="1"/>
  <c r="K245" i="1"/>
  <c r="M245" i="1"/>
  <c r="G245" i="1"/>
  <c r="K244" i="1"/>
  <c r="N244" i="1"/>
  <c r="G244" i="1"/>
  <c r="M244" i="1"/>
  <c r="M243" i="1"/>
  <c r="K243" i="1"/>
  <c r="G243" i="1"/>
  <c r="N243" i="1"/>
  <c r="O243" i="1" s="1"/>
  <c r="N242" i="1"/>
  <c r="O242" i="1" s="1"/>
  <c r="K242" i="1"/>
  <c r="M242" i="1"/>
  <c r="G242" i="1"/>
  <c r="K241" i="1"/>
  <c r="M241" i="1"/>
  <c r="G241" i="1"/>
  <c r="K240" i="1"/>
  <c r="N240" i="1"/>
  <c r="O240" i="1" s="1"/>
  <c r="G240" i="1"/>
  <c r="M240" i="1"/>
  <c r="M239" i="1"/>
  <c r="K239" i="1"/>
  <c r="G239" i="1"/>
  <c r="N239" i="1"/>
  <c r="N238" i="1"/>
  <c r="K238" i="1"/>
  <c r="M238" i="1"/>
  <c r="G238" i="1"/>
  <c r="G237" i="1"/>
  <c r="K236" i="1"/>
  <c r="G236" i="1"/>
  <c r="M236" i="1"/>
  <c r="M235" i="1"/>
  <c r="K235" i="1"/>
  <c r="G235" i="1"/>
  <c r="N235" i="1"/>
  <c r="O235" i="1" s="1"/>
  <c r="N234" i="1"/>
  <c r="M234" i="1"/>
  <c r="G234" i="1"/>
  <c r="K232" i="1"/>
  <c r="G232" i="1"/>
  <c r="M232" i="1"/>
  <c r="M231" i="1"/>
  <c r="K231" i="1"/>
  <c r="G231" i="1"/>
  <c r="N231" i="1"/>
  <c r="N230" i="1"/>
  <c r="O230" i="1" s="1"/>
  <c r="K230" i="1"/>
  <c r="M230" i="1"/>
  <c r="G230" i="1"/>
  <c r="N229" i="1"/>
  <c r="K228" i="1"/>
  <c r="M227" i="1"/>
  <c r="K227" i="1"/>
  <c r="G227" i="1"/>
  <c r="N226" i="1"/>
  <c r="K226" i="1"/>
  <c r="M226" i="1"/>
  <c r="G226" i="1"/>
  <c r="N225" i="1"/>
  <c r="M225" i="1"/>
  <c r="K224" i="1"/>
  <c r="N224" i="1"/>
  <c r="O224" i="1" s="1"/>
  <c r="M224" i="1"/>
  <c r="M223" i="1"/>
  <c r="K223" i="1"/>
  <c r="N222" i="1"/>
  <c r="M222" i="1"/>
  <c r="K222" i="1"/>
  <c r="G222" i="1"/>
  <c r="N221" i="1"/>
  <c r="K220" i="1"/>
  <c r="M220" i="1"/>
  <c r="M219" i="1"/>
  <c r="K219" i="1"/>
  <c r="G219" i="1"/>
  <c r="N218" i="1"/>
  <c r="K218" i="1"/>
  <c r="M218" i="1"/>
  <c r="G218" i="1"/>
  <c r="N217" i="1"/>
  <c r="M217" i="1"/>
  <c r="K216" i="1"/>
  <c r="N216" i="1"/>
  <c r="M215" i="1"/>
  <c r="K215" i="1"/>
  <c r="G215" i="1"/>
  <c r="N214" i="1"/>
  <c r="M214" i="1"/>
  <c r="K214" i="1"/>
  <c r="G214" i="1"/>
  <c r="N213" i="1"/>
  <c r="M213" i="1"/>
  <c r="G213" i="1"/>
  <c r="M212" i="1"/>
  <c r="G212" i="1"/>
  <c r="G211" i="1"/>
  <c r="M210" i="1"/>
  <c r="K210" i="1"/>
  <c r="N210" i="1"/>
  <c r="G210" i="1"/>
  <c r="N209" i="1"/>
  <c r="G209" i="1"/>
  <c r="G208" i="1"/>
  <c r="M207" i="1"/>
  <c r="G207" i="1"/>
  <c r="M206" i="1"/>
  <c r="K206" i="1"/>
  <c r="N206" i="1"/>
  <c r="O206" i="1" s="1"/>
  <c r="G206" i="1"/>
  <c r="N205" i="1"/>
  <c r="G205" i="1"/>
  <c r="M204" i="1"/>
  <c r="G204" i="1"/>
  <c r="G203" i="1"/>
  <c r="M202" i="1"/>
  <c r="K202" i="1"/>
  <c r="N202" i="1"/>
  <c r="O202" i="1" s="1"/>
  <c r="G202" i="1"/>
  <c r="N201" i="1"/>
  <c r="G201" i="1"/>
  <c r="G200" i="1"/>
  <c r="G199" i="1"/>
  <c r="M198" i="1"/>
  <c r="K198" i="1"/>
  <c r="N198" i="1"/>
  <c r="G198" i="1"/>
  <c r="N197" i="1"/>
  <c r="M197" i="1"/>
  <c r="G197" i="1"/>
  <c r="G196" i="1"/>
  <c r="G195" i="1"/>
  <c r="G194" i="1"/>
  <c r="M193" i="1"/>
  <c r="G193" i="1"/>
  <c r="K192" i="1"/>
  <c r="M192" i="1"/>
  <c r="G192" i="1"/>
  <c r="M191" i="1"/>
  <c r="G191" i="1"/>
  <c r="K190" i="1"/>
  <c r="M190" i="1"/>
  <c r="G190" i="1"/>
  <c r="N188" i="1"/>
  <c r="G188" i="1"/>
  <c r="G187" i="1"/>
  <c r="G186" i="1"/>
  <c r="M185" i="1"/>
  <c r="G185" i="1"/>
  <c r="K184" i="1"/>
  <c r="M184" i="1"/>
  <c r="G184" i="1"/>
  <c r="M183" i="1"/>
  <c r="G183" i="1"/>
  <c r="K182" i="1"/>
  <c r="M182" i="1"/>
  <c r="G182" i="1"/>
  <c r="G179" i="1"/>
  <c r="G178" i="1"/>
  <c r="M177" i="1"/>
  <c r="G177" i="1"/>
  <c r="K176" i="1"/>
  <c r="M176" i="1"/>
  <c r="G176" i="1"/>
  <c r="M175" i="1"/>
  <c r="G175" i="1"/>
  <c r="K174" i="1"/>
  <c r="M174" i="1"/>
  <c r="G174" i="1"/>
  <c r="N172" i="1"/>
  <c r="G172" i="1"/>
  <c r="G171" i="1"/>
  <c r="G170" i="1"/>
  <c r="M169" i="1"/>
  <c r="G169" i="1"/>
  <c r="K168" i="1"/>
  <c r="M168" i="1"/>
  <c r="G168" i="1"/>
  <c r="M167" i="1"/>
  <c r="G167" i="1"/>
  <c r="K166" i="1"/>
  <c r="M166" i="1"/>
  <c r="G166" i="1"/>
  <c r="N164" i="1"/>
  <c r="G164" i="1"/>
  <c r="G163" i="1"/>
  <c r="G162" i="1"/>
  <c r="M161" i="1"/>
  <c r="G161" i="1"/>
  <c r="K160" i="1"/>
  <c r="M160" i="1"/>
  <c r="G160" i="1"/>
  <c r="M159" i="1"/>
  <c r="G159" i="1"/>
  <c r="K158" i="1"/>
  <c r="M158" i="1"/>
  <c r="G158" i="1"/>
  <c r="M157" i="1"/>
  <c r="G157" i="1"/>
  <c r="N156" i="1"/>
  <c r="M155" i="1"/>
  <c r="K155" i="1"/>
  <c r="N155" i="1"/>
  <c r="G155" i="1"/>
  <c r="N154" i="1"/>
  <c r="M154" i="1"/>
  <c r="K154" i="1"/>
  <c r="G154" i="1"/>
  <c r="K153" i="1"/>
  <c r="G153" i="1"/>
  <c r="M152" i="1"/>
  <c r="G152" i="1"/>
  <c r="M151" i="1"/>
  <c r="K151" i="1"/>
  <c r="N151" i="1"/>
  <c r="G151" i="1"/>
  <c r="N150" i="1"/>
  <c r="M150" i="1"/>
  <c r="K150" i="1"/>
  <c r="G150" i="1"/>
  <c r="M149" i="1"/>
  <c r="G149" i="1"/>
  <c r="K148" i="1"/>
  <c r="M147" i="1"/>
  <c r="K147" i="1"/>
  <c r="N147" i="1"/>
  <c r="G147" i="1"/>
  <c r="N146" i="1"/>
  <c r="K146" i="1"/>
  <c r="G146" i="1"/>
  <c r="N145" i="1"/>
  <c r="K145" i="1"/>
  <c r="G145" i="1"/>
  <c r="M144" i="1"/>
  <c r="G144" i="1"/>
  <c r="M143" i="1"/>
  <c r="K143" i="1"/>
  <c r="N143" i="1"/>
  <c r="G143" i="1"/>
  <c r="N142" i="1"/>
  <c r="G142" i="1"/>
  <c r="M141" i="1"/>
  <c r="G141" i="1"/>
  <c r="N140" i="1"/>
  <c r="M139" i="1"/>
  <c r="K139" i="1"/>
  <c r="N139" i="1"/>
  <c r="G139" i="1"/>
  <c r="N138" i="1"/>
  <c r="M138" i="1"/>
  <c r="K138" i="1"/>
  <c r="G138" i="1"/>
  <c r="K137" i="1"/>
  <c r="G137" i="1"/>
  <c r="M136" i="1"/>
  <c r="G136" i="1"/>
  <c r="M135" i="1"/>
  <c r="K135" i="1"/>
  <c r="N135" i="1"/>
  <c r="G135" i="1"/>
  <c r="N134" i="1"/>
  <c r="M134" i="1"/>
  <c r="K134" i="1"/>
  <c r="G134" i="1"/>
  <c r="M133" i="1"/>
  <c r="G133" i="1"/>
  <c r="K132" i="1"/>
  <c r="M131" i="1"/>
  <c r="K131" i="1"/>
  <c r="N131" i="1"/>
  <c r="G131" i="1"/>
  <c r="N130" i="1"/>
  <c r="K130" i="1"/>
  <c r="G130" i="1"/>
  <c r="N129" i="1"/>
  <c r="K129" i="1"/>
  <c r="G129" i="1"/>
  <c r="M128" i="1"/>
  <c r="G128" i="1"/>
  <c r="M127" i="1"/>
  <c r="K127" i="1"/>
  <c r="N127" i="1"/>
  <c r="O127" i="1" s="1"/>
  <c r="G127" i="1"/>
  <c r="N126" i="1"/>
  <c r="G126" i="1"/>
  <c r="M125" i="1"/>
  <c r="G125" i="1"/>
  <c r="N124" i="1"/>
  <c r="M123" i="1"/>
  <c r="K123" i="1"/>
  <c r="N123" i="1"/>
  <c r="G123" i="1"/>
  <c r="N122" i="1"/>
  <c r="M122" i="1"/>
  <c r="K122" i="1"/>
  <c r="G122" i="1"/>
  <c r="K121" i="1"/>
  <c r="G121" i="1"/>
  <c r="M120" i="1"/>
  <c r="G120" i="1"/>
  <c r="M119" i="1"/>
  <c r="K119" i="1"/>
  <c r="N119" i="1"/>
  <c r="G119" i="1"/>
  <c r="N118" i="1"/>
  <c r="M118" i="1"/>
  <c r="K118" i="1"/>
  <c r="G118" i="1"/>
  <c r="M117" i="1"/>
  <c r="G117" i="1"/>
  <c r="K116" i="1"/>
  <c r="N115" i="1"/>
  <c r="M115" i="1"/>
  <c r="K114" i="1"/>
  <c r="G113" i="1"/>
  <c r="M113" i="1"/>
  <c r="M112" i="1"/>
  <c r="K112" i="1"/>
  <c r="N112" i="1"/>
  <c r="N109" i="1"/>
  <c r="G109" i="1"/>
  <c r="M109" i="1"/>
  <c r="N108" i="1"/>
  <c r="G108" i="1"/>
  <c r="M107" i="1"/>
  <c r="G107" i="1"/>
  <c r="N106" i="1"/>
  <c r="M106" i="1"/>
  <c r="O106" i="1" s="1"/>
  <c r="M105" i="1"/>
  <c r="N105" i="1"/>
  <c r="G105" i="1"/>
  <c r="N104" i="1"/>
  <c r="M104" i="1"/>
  <c r="K104" i="1"/>
  <c r="G104" i="1"/>
  <c r="N103" i="1"/>
  <c r="M103" i="1"/>
  <c r="G103" i="1"/>
  <c r="N102" i="1"/>
  <c r="K102" i="1"/>
  <c r="M102" i="1"/>
  <c r="G102" i="1"/>
  <c r="M101" i="1"/>
  <c r="K101" i="1"/>
  <c r="G101" i="1"/>
  <c r="M100" i="1"/>
  <c r="K100" i="1"/>
  <c r="N99" i="1"/>
  <c r="M99" i="1"/>
  <c r="G99" i="1"/>
  <c r="K98" i="1"/>
  <c r="N98" i="1"/>
  <c r="M97" i="1"/>
  <c r="M96" i="1"/>
  <c r="K96" i="1"/>
  <c r="N96" i="1"/>
  <c r="N93" i="1"/>
  <c r="G93" i="1"/>
  <c r="M93" i="1"/>
  <c r="N92" i="1"/>
  <c r="G92" i="1"/>
  <c r="M91" i="1"/>
  <c r="G91" i="1"/>
  <c r="N90" i="1"/>
  <c r="M90" i="1"/>
  <c r="M89" i="1"/>
  <c r="N89" i="1"/>
  <c r="G89" i="1"/>
  <c r="N88" i="1"/>
  <c r="M88" i="1"/>
  <c r="K88" i="1"/>
  <c r="G88" i="1"/>
  <c r="N87" i="1"/>
  <c r="M87" i="1"/>
  <c r="G87" i="1"/>
  <c r="K86" i="1"/>
  <c r="M86" i="1"/>
  <c r="G86" i="1"/>
  <c r="M85" i="1"/>
  <c r="K85" i="1"/>
  <c r="G85" i="1"/>
  <c r="M84" i="1"/>
  <c r="K84" i="1"/>
  <c r="N83" i="1"/>
  <c r="M83" i="1"/>
  <c r="G83" i="1"/>
  <c r="K82" i="1"/>
  <c r="K81" i="1"/>
  <c r="M81" i="1"/>
  <c r="M80" i="1"/>
  <c r="K80" i="1"/>
  <c r="G79" i="1"/>
  <c r="K78" i="1"/>
  <c r="N78" i="1"/>
  <c r="G77" i="1"/>
  <c r="M77" i="1"/>
  <c r="N76" i="1"/>
  <c r="G76" i="1"/>
  <c r="G75" i="1"/>
  <c r="M74" i="1"/>
  <c r="M73" i="1"/>
  <c r="N73" i="1"/>
  <c r="G73" i="1"/>
  <c r="N72" i="1"/>
  <c r="K72" i="1"/>
  <c r="G72" i="1"/>
  <c r="N71" i="1"/>
  <c r="M71" i="1"/>
  <c r="G71" i="1"/>
  <c r="N70" i="1"/>
  <c r="K70" i="1"/>
  <c r="M70" i="1"/>
  <c r="G70" i="1"/>
  <c r="M69" i="1"/>
  <c r="K69" i="1"/>
  <c r="G69" i="1"/>
  <c r="M68" i="1"/>
  <c r="K68" i="1"/>
  <c r="N68" i="1"/>
  <c r="N67" i="1"/>
  <c r="M67" i="1"/>
  <c r="G67" i="1"/>
  <c r="K66" i="1"/>
  <c r="G66" i="1"/>
  <c r="N65" i="1"/>
  <c r="O65" i="1" s="1"/>
  <c r="M65" i="1"/>
  <c r="M64" i="1"/>
  <c r="K64" i="1"/>
  <c r="G63" i="1"/>
  <c r="N62" i="1"/>
  <c r="M61" i="1"/>
  <c r="N60" i="1"/>
  <c r="G60" i="1"/>
  <c r="M59" i="1"/>
  <c r="G59" i="1"/>
  <c r="M58" i="1"/>
  <c r="M57" i="1"/>
  <c r="N57" i="1"/>
  <c r="G57" i="1"/>
  <c r="N56" i="1"/>
  <c r="M56" i="1"/>
  <c r="K56" i="1"/>
  <c r="G56" i="1"/>
  <c r="N55" i="1"/>
  <c r="M55" i="1"/>
  <c r="G55" i="1"/>
  <c r="M54" i="1"/>
  <c r="G54" i="1"/>
  <c r="M53" i="1"/>
  <c r="K53" i="1"/>
  <c r="G53" i="1"/>
  <c r="M52" i="1"/>
  <c r="K52" i="1"/>
  <c r="N52" i="1"/>
  <c r="N51" i="1"/>
  <c r="M51" i="1"/>
  <c r="G51" i="1"/>
  <c r="K50" i="1"/>
  <c r="G50" i="1"/>
  <c r="N49" i="1"/>
  <c r="O49" i="1" s="1"/>
  <c r="G49" i="1"/>
  <c r="M49" i="1"/>
  <c r="M48" i="1"/>
  <c r="K48" i="1"/>
  <c r="G47" i="1"/>
  <c r="N46" i="1"/>
  <c r="M45" i="1"/>
  <c r="N44" i="1"/>
  <c r="G44" i="1"/>
  <c r="M43" i="1"/>
  <c r="G43" i="1"/>
  <c r="M42" i="1"/>
  <c r="M41" i="1"/>
  <c r="N41" i="1"/>
  <c r="G41" i="1"/>
  <c r="N40" i="1"/>
  <c r="M40" i="1"/>
  <c r="K40" i="1"/>
  <c r="G40" i="1"/>
  <c r="N39" i="1"/>
  <c r="M39" i="1"/>
  <c r="G39" i="1"/>
  <c r="M38" i="1"/>
  <c r="M37" i="1"/>
  <c r="K37" i="1"/>
  <c r="G37" i="1"/>
  <c r="M36" i="1"/>
  <c r="K36" i="1"/>
  <c r="G36" i="1"/>
  <c r="N36" i="1"/>
  <c r="N35" i="1"/>
  <c r="M35" i="1"/>
  <c r="G35" i="1"/>
  <c r="K34" i="1"/>
  <c r="N34" i="1"/>
  <c r="K33" i="1"/>
  <c r="G33" i="1"/>
  <c r="M33" i="1"/>
  <c r="M32" i="1"/>
  <c r="K32" i="1"/>
  <c r="G31" i="1"/>
  <c r="K30" i="1"/>
  <c r="N30" i="1"/>
  <c r="G29" i="1"/>
  <c r="M29" i="1"/>
  <c r="N28" i="1"/>
  <c r="G28" i="1"/>
  <c r="G27" i="1"/>
  <c r="M26" i="1"/>
  <c r="M25" i="1"/>
  <c r="N25" i="1"/>
  <c r="G25" i="1"/>
  <c r="N24" i="1"/>
  <c r="G24" i="1"/>
  <c r="N23" i="1"/>
  <c r="O23" i="1" s="1"/>
  <c r="M23" i="1"/>
  <c r="G23" i="1"/>
  <c r="N22" i="1"/>
  <c r="K22" i="1"/>
  <c r="M22" i="1"/>
  <c r="G22" i="1"/>
  <c r="M21" i="1"/>
  <c r="K21" i="1"/>
  <c r="G21" i="1"/>
  <c r="M20" i="1"/>
  <c r="K20" i="1"/>
  <c r="G20" i="1"/>
  <c r="N20" i="1"/>
  <c r="N19" i="1"/>
  <c r="M19" i="1"/>
  <c r="G19" i="1"/>
  <c r="K18" i="1"/>
  <c r="K17" i="1"/>
  <c r="M17" i="1"/>
  <c r="M16" i="1"/>
  <c r="K16" i="1"/>
  <c r="G15" i="1"/>
  <c r="K14" i="1"/>
  <c r="N14" i="1"/>
  <c r="G13" i="1"/>
  <c r="M13" i="1"/>
  <c r="N12" i="1"/>
  <c r="G12" i="1"/>
  <c r="G11" i="1"/>
  <c r="N9" i="1"/>
  <c r="G9" i="1"/>
  <c r="M9" i="1"/>
  <c r="M8" i="1"/>
  <c r="K8" i="1"/>
  <c r="N7" i="1"/>
  <c r="M7" i="1"/>
  <c r="K7" i="1"/>
  <c r="G7" i="1"/>
  <c r="N6" i="1"/>
  <c r="M6" i="1"/>
  <c r="G6" i="1"/>
  <c r="K5" i="1"/>
  <c r="N1" i="1"/>
  <c r="M1" i="1"/>
  <c r="O109" i="1" l="1"/>
  <c r="O112" i="1"/>
  <c r="O143" i="1"/>
  <c r="O218" i="1"/>
  <c r="O255" i="1"/>
  <c r="O51" i="1"/>
  <c r="O102" i="1"/>
  <c r="O131" i="1"/>
  <c r="O105" i="1"/>
  <c r="O41" i="1"/>
  <c r="O57" i="1"/>
  <c r="O73" i="1"/>
  <c r="O89" i="1"/>
  <c r="O25" i="1"/>
  <c r="O39" i="1"/>
  <c r="O93" i="1"/>
  <c r="O52" i="1"/>
  <c r="O260" i="1"/>
  <c r="O22" i="1"/>
  <c r="O55" i="1"/>
  <c r="O70" i="1"/>
  <c r="O99" i="1"/>
  <c r="O198" i="1"/>
  <c r="O214" i="1"/>
  <c r="O226" i="1"/>
  <c r="O256" i="1"/>
  <c r="O68" i="1"/>
  <c r="O96" i="1"/>
  <c r="O35" i="1"/>
  <c r="O90" i="1"/>
  <c r="O9" i="1"/>
  <c r="O71" i="1"/>
  <c r="O87" i="1"/>
  <c r="O115" i="1"/>
  <c r="O147" i="1"/>
  <c r="O210" i="1"/>
  <c r="O222" i="1"/>
  <c r="O239" i="1"/>
  <c r="O244" i="1"/>
  <c r="O251" i="1"/>
  <c r="G38" i="1"/>
  <c r="N38" i="1"/>
  <c r="O38" i="1" s="1"/>
  <c r="M5" i="1"/>
  <c r="O6" i="1"/>
  <c r="K15" i="1"/>
  <c r="N15" i="1"/>
  <c r="N8" i="1"/>
  <c r="O8" i="1" s="1"/>
  <c r="G8" i="1"/>
  <c r="M12" i="1"/>
  <c r="K12" i="1"/>
  <c r="K24" i="1"/>
  <c r="M24" i="1"/>
  <c r="O24" i="1" s="1"/>
  <c r="M31" i="1"/>
  <c r="N58" i="1"/>
  <c r="O58" i="1" s="1"/>
  <c r="K58" i="1"/>
  <c r="K11" i="1"/>
  <c r="N11" i="1"/>
  <c r="N45" i="1"/>
  <c r="O45" i="1" s="1"/>
  <c r="K45" i="1"/>
  <c r="N50" i="1"/>
  <c r="N64" i="1"/>
  <c r="O64" i="1" s="1"/>
  <c r="G64" i="1"/>
  <c r="K75" i="1"/>
  <c r="N75" i="1"/>
  <c r="M76" i="1"/>
  <c r="O76" i="1" s="1"/>
  <c r="K76" i="1"/>
  <c r="G10" i="1"/>
  <c r="M15" i="1"/>
  <c r="N42" i="1"/>
  <c r="O42" i="1" s="1"/>
  <c r="K42" i="1"/>
  <c r="N48" i="1"/>
  <c r="O48" i="1" s="1"/>
  <c r="G48" i="1"/>
  <c r="K54" i="1"/>
  <c r="O56" i="1"/>
  <c r="K59" i="1"/>
  <c r="N59" i="1"/>
  <c r="O59" i="1" s="1"/>
  <c r="M60" i="1"/>
  <c r="O60" i="1" s="1"/>
  <c r="K60" i="1"/>
  <c r="G61" i="1"/>
  <c r="K62" i="1"/>
  <c r="K63" i="1"/>
  <c r="N63" i="1"/>
  <c r="K65" i="1"/>
  <c r="G68" i="1"/>
  <c r="M79" i="1"/>
  <c r="G81" i="1"/>
  <c r="O83" i="1"/>
  <c r="K94" i="1"/>
  <c r="N94" i="1"/>
  <c r="K95" i="1"/>
  <c r="N95" i="1"/>
  <c r="G97" i="1"/>
  <c r="N100" i="1"/>
  <c r="O100" i="1" s="1"/>
  <c r="G100" i="1"/>
  <c r="N113" i="1"/>
  <c r="O113" i="1" s="1"/>
  <c r="K113" i="1"/>
  <c r="N120" i="1"/>
  <c r="O120" i="1" s="1"/>
  <c r="K120" i="1"/>
  <c r="N136" i="1"/>
  <c r="O136" i="1" s="1"/>
  <c r="K136" i="1"/>
  <c r="N152" i="1"/>
  <c r="O152" i="1" s="1"/>
  <c r="K152" i="1"/>
  <c r="N187" i="1"/>
  <c r="K187" i="1"/>
  <c r="O7" i="1"/>
  <c r="K9" i="1"/>
  <c r="M10" i="1"/>
  <c r="O12" i="1"/>
  <c r="N13" i="1"/>
  <c r="O13" i="1" s="1"/>
  <c r="K13" i="1"/>
  <c r="G18" i="1"/>
  <c r="N18" i="1"/>
  <c r="N26" i="1"/>
  <c r="O26" i="1" s="1"/>
  <c r="K26" i="1"/>
  <c r="M27" i="1"/>
  <c r="N32" i="1"/>
  <c r="O32" i="1" s="1"/>
  <c r="G32" i="1"/>
  <c r="N33" i="1"/>
  <c r="O33" i="1" s="1"/>
  <c r="O36" i="1"/>
  <c r="K38" i="1"/>
  <c r="O40" i="1"/>
  <c r="K43" i="1"/>
  <c r="N43" i="1"/>
  <c r="O43" i="1" s="1"/>
  <c r="M44" i="1"/>
  <c r="O44" i="1" s="1"/>
  <c r="K44" i="1"/>
  <c r="G45" i="1"/>
  <c r="K46" i="1"/>
  <c r="K47" i="1"/>
  <c r="N47" i="1"/>
  <c r="K49" i="1"/>
  <c r="G52" i="1"/>
  <c r="N54" i="1"/>
  <c r="O54" i="1" s="1"/>
  <c r="M63" i="1"/>
  <c r="G65" i="1"/>
  <c r="O67" i="1"/>
  <c r="N77" i="1"/>
  <c r="O77" i="1" s="1"/>
  <c r="K77" i="1"/>
  <c r="G82" i="1"/>
  <c r="N82" i="1"/>
  <c r="N86" i="1"/>
  <c r="O86" i="1" s="1"/>
  <c r="M92" i="1"/>
  <c r="O92" i="1" s="1"/>
  <c r="K92" i="1"/>
  <c r="M95" i="1"/>
  <c r="G95" i="1"/>
  <c r="O103" i="1"/>
  <c r="K165" i="1"/>
  <c r="N165" i="1"/>
  <c r="N171" i="1"/>
  <c r="K171" i="1"/>
  <c r="G181" i="1"/>
  <c r="M181" i="1"/>
  <c r="K212" i="1"/>
  <c r="N212" i="1"/>
  <c r="O212" i="1" s="1"/>
  <c r="K79" i="1"/>
  <c r="N79" i="1"/>
  <c r="G261" i="1"/>
  <c r="G5" i="1"/>
  <c r="K6" i="1"/>
  <c r="G17" i="1"/>
  <c r="O19" i="1"/>
  <c r="N29" i="1"/>
  <c r="O29" i="1" s="1"/>
  <c r="K29" i="1"/>
  <c r="G34" i="1"/>
  <c r="N5" i="1"/>
  <c r="N10" i="1"/>
  <c r="K10" i="1"/>
  <c r="M11" i="1"/>
  <c r="N16" i="1"/>
  <c r="O16" i="1" s="1"/>
  <c r="G16" i="1"/>
  <c r="N17" i="1"/>
  <c r="O17" i="1" s="1"/>
  <c r="O20" i="1"/>
  <c r="K27" i="1"/>
  <c r="N27" i="1"/>
  <c r="M28" i="1"/>
  <c r="O28" i="1" s="1"/>
  <c r="K28" i="1"/>
  <c r="K31" i="1"/>
  <c r="N31" i="1"/>
  <c r="M47" i="1"/>
  <c r="N61" i="1"/>
  <c r="O61" i="1" s="1"/>
  <c r="K61" i="1"/>
  <c r="N66" i="1"/>
  <c r="M72" i="1"/>
  <c r="O72" i="1" s="1"/>
  <c r="N74" i="1"/>
  <c r="O74" i="1" s="1"/>
  <c r="K74" i="1"/>
  <c r="M75" i="1"/>
  <c r="N80" i="1"/>
  <c r="O80" i="1" s="1"/>
  <c r="G80" i="1"/>
  <c r="N81" i="1"/>
  <c r="O81" i="1" s="1"/>
  <c r="N84" i="1"/>
  <c r="O84" i="1" s="1"/>
  <c r="G84" i="1"/>
  <c r="N97" i="1"/>
  <c r="O97" i="1" s="1"/>
  <c r="K97" i="1"/>
  <c r="K110" i="1"/>
  <c r="N110" i="1"/>
  <c r="K111" i="1"/>
  <c r="N111" i="1"/>
  <c r="M108" i="1"/>
  <c r="O108" i="1" s="1"/>
  <c r="K108" i="1"/>
  <c r="M111" i="1"/>
  <c r="G111" i="1"/>
  <c r="K126" i="1"/>
  <c r="M126" i="1"/>
  <c r="O126" i="1" s="1"/>
  <c r="K142" i="1"/>
  <c r="M142" i="1"/>
  <c r="M188" i="1"/>
  <c r="O188" i="1" s="1"/>
  <c r="K188" i="1"/>
  <c r="N190" i="1"/>
  <c r="O190" i="1" s="1"/>
  <c r="M194" i="1"/>
  <c r="K194" i="1"/>
  <c r="K91" i="1"/>
  <c r="O104" i="1"/>
  <c r="N158" i="1"/>
  <c r="O158" i="1" s="1"/>
  <c r="M162" i="1"/>
  <c r="K162" i="1"/>
  <c r="K173" i="1"/>
  <c r="N173" i="1"/>
  <c r="G180" i="1"/>
  <c r="N180" i="1"/>
  <c r="N182" i="1"/>
  <c r="O182" i="1" s="1"/>
  <c r="M187" i="1"/>
  <c r="K208" i="1"/>
  <c r="N208" i="1"/>
  <c r="G14" i="1"/>
  <c r="M18" i="1"/>
  <c r="K23" i="1"/>
  <c r="G30" i="1"/>
  <c r="M34" i="1"/>
  <c r="O34" i="1" s="1"/>
  <c r="K39" i="1"/>
  <c r="G46" i="1"/>
  <c r="M50" i="1"/>
  <c r="K55" i="1"/>
  <c r="G62" i="1"/>
  <c r="M66" i="1"/>
  <c r="K71" i="1"/>
  <c r="G78" i="1"/>
  <c r="M82" i="1"/>
  <c r="K87" i="1"/>
  <c r="K90" i="1"/>
  <c r="K93" i="1"/>
  <c r="G94" i="1"/>
  <c r="G96" i="1"/>
  <c r="M98" i="1"/>
  <c r="O98" i="1" s="1"/>
  <c r="K103" i="1"/>
  <c r="K106" i="1"/>
  <c r="K109" i="1"/>
  <c r="G110" i="1"/>
  <c r="G112" i="1"/>
  <c r="M114" i="1"/>
  <c r="K115" i="1"/>
  <c r="O119" i="1"/>
  <c r="N121" i="1"/>
  <c r="O122" i="1"/>
  <c r="K124" i="1"/>
  <c r="N128" i="1"/>
  <c r="O128" i="1" s="1"/>
  <c r="K128" i="1"/>
  <c r="O135" i="1"/>
  <c r="N137" i="1"/>
  <c r="O138" i="1"/>
  <c r="K140" i="1"/>
  <c r="N144" i="1"/>
  <c r="O144" i="1" s="1"/>
  <c r="K144" i="1"/>
  <c r="O151" i="1"/>
  <c r="N153" i="1"/>
  <c r="O154" i="1"/>
  <c r="K156" i="1"/>
  <c r="G173" i="1"/>
  <c r="M173" i="1"/>
  <c r="N179" i="1"/>
  <c r="K179" i="1"/>
  <c r="M180" i="1"/>
  <c r="K180" i="1"/>
  <c r="K189" i="1"/>
  <c r="N189" i="1"/>
  <c r="K196" i="1"/>
  <c r="N196" i="1"/>
  <c r="K209" i="1"/>
  <c r="M209" i="1"/>
  <c r="O209" i="1" s="1"/>
  <c r="O88" i="1"/>
  <c r="G98" i="1"/>
  <c r="K107" i="1"/>
  <c r="G114" i="1"/>
  <c r="N114" i="1"/>
  <c r="G116" i="1"/>
  <c r="K117" i="1"/>
  <c r="N117" i="1"/>
  <c r="O117" i="1" s="1"/>
  <c r="G132" i="1"/>
  <c r="K133" i="1"/>
  <c r="N133" i="1"/>
  <c r="O133" i="1" s="1"/>
  <c r="G148" i="1"/>
  <c r="K149" i="1"/>
  <c r="N149" i="1"/>
  <c r="O149" i="1" s="1"/>
  <c r="G165" i="1"/>
  <c r="M165" i="1"/>
  <c r="M178" i="1"/>
  <c r="K178" i="1"/>
  <c r="K201" i="1"/>
  <c r="M201" i="1"/>
  <c r="O201" i="1" s="1"/>
  <c r="N223" i="1"/>
  <c r="O223" i="1" s="1"/>
  <c r="G223" i="1"/>
  <c r="M14" i="1"/>
  <c r="O14" i="1" s="1"/>
  <c r="K19" i="1"/>
  <c r="N21" i="1"/>
  <c r="O21" i="1" s="1"/>
  <c r="K25" i="1"/>
  <c r="G26" i="1"/>
  <c r="M30" i="1"/>
  <c r="O30" i="1" s="1"/>
  <c r="K35" i="1"/>
  <c r="N37" i="1"/>
  <c r="O37" i="1" s="1"/>
  <c r="K41" i="1"/>
  <c r="G42" i="1"/>
  <c r="M46" i="1"/>
  <c r="O46" i="1" s="1"/>
  <c r="K51" i="1"/>
  <c r="N53" i="1"/>
  <c r="O53" i="1" s="1"/>
  <c r="K57" i="1"/>
  <c r="G58" i="1"/>
  <c r="M62" i="1"/>
  <c r="O62" i="1" s="1"/>
  <c r="K67" i="1"/>
  <c r="N69" i="1"/>
  <c r="O69" i="1" s="1"/>
  <c r="K73" i="1"/>
  <c r="G74" i="1"/>
  <c r="M78" i="1"/>
  <c r="O78" i="1" s="1"/>
  <c r="K83" i="1"/>
  <c r="N85" i="1"/>
  <c r="O85" i="1" s="1"/>
  <c r="K89" i="1"/>
  <c r="G90" i="1"/>
  <c r="N91" i="1"/>
  <c r="O91" i="1" s="1"/>
  <c r="M94" i="1"/>
  <c r="K99" i="1"/>
  <c r="N101" i="1"/>
  <c r="O101" i="1" s="1"/>
  <c r="K105" i="1"/>
  <c r="G106" i="1"/>
  <c r="N107" i="1"/>
  <c r="O107" i="1" s="1"/>
  <c r="M110" i="1"/>
  <c r="G115" i="1"/>
  <c r="N116" i="1"/>
  <c r="O123" i="1"/>
  <c r="G124" i="1"/>
  <c r="K125" i="1"/>
  <c r="N125" i="1"/>
  <c r="O125" i="1" s="1"/>
  <c r="M130" i="1"/>
  <c r="O130" i="1" s="1"/>
  <c r="N132" i="1"/>
  <c r="O139" i="1"/>
  <c r="G140" i="1"/>
  <c r="K141" i="1"/>
  <c r="N141" i="1"/>
  <c r="O141" i="1" s="1"/>
  <c r="M146" i="1"/>
  <c r="O146" i="1" s="1"/>
  <c r="N148" i="1"/>
  <c r="O155" i="1"/>
  <c r="G156" i="1"/>
  <c r="K157" i="1"/>
  <c r="N157" i="1"/>
  <c r="O157" i="1" s="1"/>
  <c r="M163" i="1"/>
  <c r="M170" i="1"/>
  <c r="K170" i="1"/>
  <c r="M172" i="1"/>
  <c r="O172" i="1" s="1"/>
  <c r="K172" i="1"/>
  <c r="N174" i="1"/>
  <c r="O174" i="1" s="1"/>
  <c r="M179" i="1"/>
  <c r="K204" i="1"/>
  <c r="N204" i="1"/>
  <c r="O204" i="1" s="1"/>
  <c r="M116" i="1"/>
  <c r="O118" i="1"/>
  <c r="M121" i="1"/>
  <c r="M124" i="1"/>
  <c r="O124" i="1" s="1"/>
  <c r="M129" i="1"/>
  <c r="O129" i="1" s="1"/>
  <c r="M132" i="1"/>
  <c r="O134" i="1"/>
  <c r="M137" i="1"/>
  <c r="M140" i="1"/>
  <c r="O140" i="1" s="1"/>
  <c r="O142" i="1"/>
  <c r="M145" i="1"/>
  <c r="O145" i="1" s="1"/>
  <c r="M148" i="1"/>
  <c r="O150" i="1"/>
  <c r="M153" i="1"/>
  <c r="M156" i="1"/>
  <c r="O156" i="1" s="1"/>
  <c r="N163" i="1"/>
  <c r="O163" i="1" s="1"/>
  <c r="K163" i="1"/>
  <c r="M164" i="1"/>
  <c r="O164" i="1" s="1"/>
  <c r="K164" i="1"/>
  <c r="N166" i="1"/>
  <c r="O166" i="1" s="1"/>
  <c r="M171" i="1"/>
  <c r="K181" i="1"/>
  <c r="N181" i="1"/>
  <c r="O181" i="1" s="1"/>
  <c r="M186" i="1"/>
  <c r="K186" i="1"/>
  <c r="G189" i="1"/>
  <c r="M189" i="1"/>
  <c r="K200" i="1"/>
  <c r="N200" i="1"/>
  <c r="K205" i="1"/>
  <c r="M205" i="1"/>
  <c r="O205" i="1" s="1"/>
  <c r="N159" i="1"/>
  <c r="O159" i="1" s="1"/>
  <c r="K159" i="1"/>
  <c r="N160" i="1"/>
  <c r="O160" i="1" s="1"/>
  <c r="N167" i="1"/>
  <c r="O167" i="1" s="1"/>
  <c r="K167" i="1"/>
  <c r="N168" i="1"/>
  <c r="O168" i="1" s="1"/>
  <c r="N175" i="1"/>
  <c r="O175" i="1" s="1"/>
  <c r="K175" i="1"/>
  <c r="N176" i="1"/>
  <c r="O176" i="1" s="1"/>
  <c r="N183" i="1"/>
  <c r="O183" i="1" s="1"/>
  <c r="K183" i="1"/>
  <c r="N184" i="1"/>
  <c r="O184" i="1" s="1"/>
  <c r="N191" i="1"/>
  <c r="O191" i="1" s="1"/>
  <c r="K191" i="1"/>
  <c r="N192" i="1"/>
  <c r="O192" i="1" s="1"/>
  <c r="O217" i="1"/>
  <c r="M221" i="1"/>
  <c r="O221" i="1" s="1"/>
  <c r="M228" i="1"/>
  <c r="N232" i="1"/>
  <c r="O232" i="1" s="1"/>
  <c r="M233" i="1"/>
  <c r="O234" i="1"/>
  <c r="K237" i="1"/>
  <c r="N237" i="1"/>
  <c r="K161" i="1"/>
  <c r="N161" i="1"/>
  <c r="O161" i="1" s="1"/>
  <c r="N162" i="1"/>
  <c r="K169" i="1"/>
  <c r="N169" i="1"/>
  <c r="O169" i="1" s="1"/>
  <c r="N170" i="1"/>
  <c r="K177" i="1"/>
  <c r="N177" i="1"/>
  <c r="O177" i="1" s="1"/>
  <c r="N178" i="1"/>
  <c r="K185" i="1"/>
  <c r="N185" i="1"/>
  <c r="O185" i="1" s="1"/>
  <c r="N186" i="1"/>
  <c r="K193" i="1"/>
  <c r="N193" i="1"/>
  <c r="O193" i="1" s="1"/>
  <c r="N194" i="1"/>
  <c r="O194" i="1" s="1"/>
  <c r="N195" i="1"/>
  <c r="K195" i="1"/>
  <c r="N199" i="1"/>
  <c r="K199" i="1"/>
  <c r="N203" i="1"/>
  <c r="K203" i="1"/>
  <c r="N207" i="1"/>
  <c r="O207" i="1" s="1"/>
  <c r="K207" i="1"/>
  <c r="N211" i="1"/>
  <c r="K211" i="1"/>
  <c r="O213" i="1"/>
  <c r="M216" i="1"/>
  <c r="O216" i="1" s="1"/>
  <c r="O225" i="1"/>
  <c r="M229" i="1"/>
  <c r="O229" i="1" s="1"/>
  <c r="M195" i="1"/>
  <c r="O197" i="1"/>
  <c r="M200" i="1"/>
  <c r="M203" i="1"/>
  <c r="M208" i="1"/>
  <c r="M211" i="1"/>
  <c r="N215" i="1"/>
  <c r="O215" i="1" s="1"/>
  <c r="G216" i="1"/>
  <c r="K217" i="1"/>
  <c r="N220" i="1"/>
  <c r="O220" i="1" s="1"/>
  <c r="G221" i="1"/>
  <c r="G224" i="1"/>
  <c r="K225" i="1"/>
  <c r="N228" i="1"/>
  <c r="G229" i="1"/>
  <c r="O231" i="1"/>
  <c r="G233" i="1"/>
  <c r="K234" i="1"/>
  <c r="N236" i="1"/>
  <c r="O236" i="1" s="1"/>
  <c r="M237" i="1"/>
  <c r="O238" i="1"/>
  <c r="O246" i="1"/>
  <c r="M196" i="1"/>
  <c r="K197" i="1"/>
  <c r="M199" i="1"/>
  <c r="G217" i="1"/>
  <c r="N219" i="1"/>
  <c r="O219" i="1" s="1"/>
  <c r="G220" i="1"/>
  <c r="K221" i="1"/>
  <c r="G225" i="1"/>
  <c r="N227" i="1"/>
  <c r="O227" i="1" s="1"/>
  <c r="G228" i="1"/>
  <c r="K229" i="1"/>
  <c r="K233" i="1"/>
  <c r="N233" i="1"/>
  <c r="O250" i="1"/>
  <c r="O258" i="1"/>
  <c r="K258" i="1"/>
  <c r="N241" i="1"/>
  <c r="O241" i="1" s="1"/>
  <c r="N245" i="1"/>
  <c r="O245" i="1" s="1"/>
  <c r="N249" i="1"/>
  <c r="O249" i="1" s="1"/>
  <c r="N253" i="1"/>
  <c r="O253" i="1" s="1"/>
  <c r="N257" i="1"/>
  <c r="O257" i="1" s="1"/>
  <c r="O148" i="1" l="1"/>
  <c r="O186" i="1"/>
  <c r="O95" i="1"/>
  <c r="O162" i="1"/>
  <c r="O31" i="1"/>
  <c r="O27" i="1"/>
  <c r="O10" i="1"/>
  <c r="O233" i="1"/>
  <c r="O199" i="1"/>
  <c r="O170" i="1"/>
  <c r="O189" i="1"/>
  <c r="O208" i="1"/>
  <c r="O116" i="1"/>
  <c r="O75" i="1"/>
  <c r="O228" i="1"/>
  <c r="O203" i="1"/>
  <c r="O195" i="1"/>
  <c r="O237" i="1"/>
  <c r="O196" i="1"/>
  <c r="O173" i="1"/>
  <c r="O79" i="1"/>
  <c r="O47" i="1"/>
  <c r="O211" i="1"/>
  <c r="O200" i="1"/>
  <c r="O137" i="1"/>
  <c r="O110" i="1"/>
  <c r="O82" i="1"/>
  <c r="O187" i="1"/>
  <c r="O63" i="1"/>
  <c r="O180" i="1"/>
  <c r="N261" i="1"/>
  <c r="K261" i="1"/>
  <c r="O132" i="1"/>
  <c r="O179" i="1"/>
  <c r="O171" i="1"/>
  <c r="O18" i="1"/>
  <c r="O94" i="1"/>
  <c r="O50" i="1"/>
  <c r="O15" i="1"/>
  <c r="O178" i="1"/>
  <c r="M261" i="1"/>
  <c r="O114" i="1"/>
  <c r="O153" i="1"/>
  <c r="O121" i="1"/>
  <c r="O111" i="1"/>
  <c r="O66" i="1"/>
  <c r="O5" i="1"/>
  <c r="O165" i="1"/>
  <c r="O11" i="1"/>
  <c r="O261" i="1" l="1"/>
</calcChain>
</file>

<file path=xl/sharedStrings.xml><?xml version="1.0" encoding="utf-8"?>
<sst xmlns="http://schemas.openxmlformats.org/spreadsheetml/2006/main" count="290" uniqueCount="277">
  <si>
    <t>Subsidy Year:</t>
  </si>
  <si>
    <t>FY 2019-20</t>
  </si>
  <si>
    <t>As of February 4, 2019</t>
  </si>
  <si>
    <t>Oct to Oct Avg</t>
  </si>
  <si>
    <t>STATE</t>
  </si>
  <si>
    <t>%</t>
  </si>
  <si>
    <t>Oct 16 &amp; Oct 17</t>
  </si>
  <si>
    <t>Oct 17 &amp; Oct 18</t>
  </si>
  <si>
    <t>Per-Pupil</t>
  </si>
  <si>
    <t>ORG ID</t>
  </si>
  <si>
    <t>SAU</t>
  </si>
  <si>
    <t>AOS</t>
  </si>
  <si>
    <t>SAUs - UNIX code order</t>
  </si>
  <si>
    <t>VALUATIONS</t>
  </si>
  <si>
    <t>Change</t>
  </si>
  <si>
    <t>Pupils*</t>
  </si>
  <si>
    <t>Acton</t>
  </si>
  <si>
    <t>Alexander</t>
  </si>
  <si>
    <t>Andover</t>
  </si>
  <si>
    <t>Appleton</t>
  </si>
  <si>
    <t>Athens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</si>
  <si>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</si>
  <si>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</si>
  <si>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</si>
  <si>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</si>
  <si>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</si>
  <si>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</si>
  <si>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</si>
  <si>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</si>
  <si>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</si>
  <si>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</si>
  <si>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</si>
  <si>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</si>
  <si>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</si>
  <si>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</t>
  </si>
  <si>
    <t>Bristol</t>
  </si>
  <si>
    <t>Brooklin</t>
  </si>
  <si>
    <t>Brooksville</t>
  </si>
  <si>
    <t>Brunswick</t>
  </si>
  <si>
    <t>Burlington</t>
  </si>
  <si>
    <t>Byron</t>
  </si>
  <si>
    <t>Calais</t>
  </si>
  <si>
    <t>Cape Elizabeth</t>
  </si>
  <si>
    <t>Caratunk</t>
  </si>
  <si>
    <t>Carroll Plt.</t>
  </si>
  <si>
    <t>Cary Plt.</t>
  </si>
  <si>
    <t>Castine</t>
  </si>
  <si>
    <t>Caswell</t>
  </si>
  <si>
    <t>Charlotte</t>
  </si>
  <si>
    <t>Cherryfield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</si>
  <si>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</si>
  <si>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</si>
  <si>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</si>
  <si>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</si>
  <si>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</si>
  <si>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</si>
  <si>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</si>
  <si>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</si>
  <si>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</si>
  <si>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</si>
  <si>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</si>
  <si>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Drew Plt.</t>
  </si>
  <si>
    <t>Eagle Lake</t>
  </si>
  <si>
    <t>East Machias</t>
  </si>
  <si>
    <t>East Millinocket</t>
  </si>
  <si>
    <t>Easton</t>
  </si>
  <si>
    <t>Eastport</t>
  </si>
  <si>
    <t>Edgecomb</t>
  </si>
  <si>
    <t>Ellsworth</t>
  </si>
  <si>
    <t>Eustis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</si>
  <si>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</si>
  <si>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</si>
  <si>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</si>
  <si>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</si>
  <si>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</si>
  <si>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</si>
  <si>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</si>
  <si>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</si>
  <si>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Grand Lake Stream Plt.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</si>
  <si>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</si>
  <si>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</si>
  <si>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</si>
  <si>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</si>
  <si>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</si>
  <si>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</si>
  <si>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</si>
  <si>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</si>
  <si>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</si>
  <si>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</si>
  <si>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</si>
  <si>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</si>
  <si>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</si>
  <si>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</si>
  <si>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</si>
  <si>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</si>
  <si>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</si>
  <si>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</si>
  <si>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Limestone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</si>
  <si>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</si>
  <si>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</si>
  <si>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</si>
  <si>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</si>
  <si>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</si>
  <si>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</si>
  <si>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</si>
  <si>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</si>
  <si>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</si>
  <si>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</si>
  <si>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</si>
  <si>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</si>
  <si>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</si>
  <si>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</si>
  <si>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</si>
  <si>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Moro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</si>
  <si>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</si>
  <si>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</si>
  <si>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</si>
  <si>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</si>
  <si>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</si>
  <si>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</si>
  <si>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</si>
  <si>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</si>
  <si>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</si>
  <si>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</si>
  <si>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</si>
  <si>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</si>
  <si>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</si>
  <si>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</si>
  <si>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</si>
  <si>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</si>
  <si>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</si>
  <si>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</si>
  <si>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</si>
  <si>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</si>
  <si>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Saco</t>
  </si>
  <si>
    <t>Saint George</t>
  </si>
  <si>
    <t>Sanford</t>
  </si>
  <si>
    <t>Scarborough</t>
  </si>
  <si>
    <t>Sebago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</si>
  <si>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</si>
  <si>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</si>
  <si>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</si>
  <si>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</si>
  <si>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</si>
  <si>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</si>
  <si>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</si>
  <si>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</si>
  <si>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</si>
  <si>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</si>
  <si>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</si>
  <si>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</si>
  <si>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</si>
  <si>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</si>
  <si>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</si>
  <si>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</si>
  <si>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</si>
  <si>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</si>
  <si>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</si>
  <si>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</si>
  <si>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</si>
  <si>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</si>
  <si>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</si>
  <si>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</si>
  <si>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</si>
  <si>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</si>
  <si>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</si>
  <si>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Plt.</t>
  </si>
  <si>
    <t>Winthrop</t>
  </si>
  <si>
    <t>Wiscasset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</si>
  <si>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</si>
  <si>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</si>
  <si>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</si>
  <si>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</si>
  <si>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</si>
  <si>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</si>
  <si>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</si>
  <si>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</si>
  <si>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</si>
  <si>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</si>
  <si>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</si>
  <si>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</si>
  <si>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</si>
  <si>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</si>
  <si>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</si>
  <si>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</si>
  <si>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</si>
  <si>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</si>
  <si>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</si>
  <si>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</si>
  <si>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</si>
  <si>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</si>
  <si>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</si>
  <si>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</si>
  <si>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</si>
  <si>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</si>
  <si>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</si>
  <si>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</si>
  <si>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</si>
  <si>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</si>
  <si>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</si>
  <si>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</si>
  <si>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</si>
  <si>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</si>
  <si>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</si>
  <si>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</si>
  <si>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</si>
  <si>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</si>
  <si>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</si>
  <si>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</si>
  <si>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</si>
  <si>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</si>
  <si>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</si>
  <si>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</si>
  <si>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</si>
  <si>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</si>
  <si>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</si>
  <si>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</si>
  <si>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</si>
  <si>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</si>
  <si>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</si>
  <si>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</si>
  <si>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</si>
  <si>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</si>
  <si>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</si>
  <si>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</si>
  <si>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</si>
  <si>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</si>
  <si>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</si>
  <si>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</si>
  <si>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</si>
  <si>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</si>
  <si>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</si>
  <si>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</si>
  <si>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</si>
  <si>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</si>
  <si>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</si>
  <si>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</si>
  <si>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</si>
  <si>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</si>
  <si>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</si>
  <si>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</si>
  <si>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</si>
  <si>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</si>
  <si>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</si>
  <si>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</si>
  <si>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</si>
  <si>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</si>
  <si>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</si>
  <si>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</si>
  <si>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</si>
  <si>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</si>
  <si>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</si>
  <si>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</si>
  <si>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</si>
  <si>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</si>
  <si>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</si>
  <si>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56</t>
  </si>
  <si>
    <t>RSU 67</t>
  </si>
  <si>
    <t>RSU 71</t>
  </si>
  <si>
    <t>RSU 73</t>
  </si>
  <si>
    <t>RSU 78</t>
  </si>
  <si>
    <t>RSU 89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</si>
  <si>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</si>
  <si>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</si>
  <si>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</si>
  <si>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</si>
  <si>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</si>
  <si>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</si>
  <si>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</si>
  <si>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</si>
  <si>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</si>
  <si>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Totals</t>
  </si>
  <si>
    <t>* Note: State law requires the pupil counts to include the most recent October count for the 4YO/PreK students and an average of the K-8 and 9-12 students.  These counts exclude Estimate 4YO/PreK Counts and Superintendent Transfers for SADs, RSUs, &amp; CSDs.  You can confirm these numbers on Section 4A of the ED 279 report.</t>
  </si>
  <si>
    <t>FY 2018-19</t>
  </si>
  <si>
    <t>2017/2016</t>
  </si>
  <si>
    <t>FOR FY 20</t>
  </si>
  <si>
    <t>Pleasant Rdge Plt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</si>
</sst>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2" fillId="0" borderId="0" xfId="0" applyFont="1"/>
    <xf numFmtId="0" fontId="3" fillId="2" borderId="0" xfId="0" applyFont="1" applyFill="1"/>
    <xf numFmtId="0" fontId="2" fillId="2" borderId="0" xfId="1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3" fontId="2" fillId="2" borderId="0" xfId="1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165" fontId="1" fillId="0" borderId="0" xfId="3" applyNumberFormat="1" applyFont="1" applyAlignment="1">
      <alignment horizontal="center"/>
    </xf>
    <xf numFmtId="0" fontId="1" fillId="0" borderId="0" xfId="3" applyFont="1" applyFill="1"/>
    <xf numFmtId="3" fontId="0" fillId="0" borderId="0" xfId="0" applyNumberFormat="1" applyAlignment="1" applyProtection="1">
      <alignment horizontal="right"/>
      <protection locked="0"/>
    </xf>
    <xf numFmtId="9" fontId="0" fillId="0" borderId="0" xfId="2" applyFont="1"/>
    <xf numFmtId="0" fontId="0" fillId="3" borderId="1" xfId="0" applyFill="1" applyBorder="1"/>
    <xf numFmtId="164" fontId="1" fillId="0" borderId="0" xfId="0" applyNumberFormat="1" applyFont="1" applyFill="1"/>
    <xf numFmtId="164" fontId="0" fillId="0" borderId="0" xfId="0" applyNumberFormat="1"/>
    <xf numFmtId="0" fontId="0" fillId="0" borderId="0" xfId="0" applyFill="1" applyAlignment="1">
      <alignment horizontal="center"/>
    </xf>
    <xf numFmtId="0" fontId="1" fillId="0" borderId="0" xfId="3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9" fontId="2" fillId="0" borderId="0" xfId="2" applyFont="1"/>
    <xf numFmtId="164" fontId="2" fillId="0" borderId="0" xfId="0" applyNumberFormat="1" applyFont="1" applyFill="1"/>
    <xf numFmtId="164" fontId="2" fillId="0" borderId="0" xfId="0" applyNumberFormat="1" applyFont="1"/>
    <xf numFmtId="9" fontId="2" fillId="0" borderId="0" xfId="2" applyNumberFormat="1" applyFont="1"/>
    <xf numFmtId="3" fontId="2" fillId="0" borderId="0" xfId="0" applyNumberFormat="1" applyFont="1" applyAlignment="1" applyProtection="1">
      <alignment horizontal="right"/>
      <protection locked="0"/>
    </xf>
    <xf numFmtId="0" fontId="0" fillId="0" borderId="0" xfId="0" applyFill="1"/>
    <xf numFmtId="0" fontId="2" fillId="2" borderId="0" xfId="0" applyFont="1" applyFill="1" applyAlignment="1">
      <alignment wrapText="1"/>
    </xf>
    <xf numFmtId="49" fontId="0" fillId="4" borderId="0" xfId="0" applyNumberFormat="1" applyFill="1" applyAlignment="1">
      <alignment horizontal="center"/>
    </xf>
    <xf numFmtId="165" fontId="1" fillId="4" borderId="0" xfId="3" applyNumberFormat="1" applyFont="1" applyFill="1" applyAlignment="1">
      <alignment horizontal="center"/>
    </xf>
    <xf numFmtId="0" fontId="1" fillId="4" borderId="0" xfId="3" applyFont="1" applyFill="1"/>
    <xf numFmtId="3" fontId="0" fillId="4" borderId="0" xfId="0" applyNumberFormat="1" applyFill="1" applyAlignment="1" applyProtection="1">
      <alignment horizontal="right"/>
      <protection locked="0"/>
    </xf>
    <xf numFmtId="9" fontId="0" fillId="4" borderId="0" xfId="2" applyFont="1" applyFill="1"/>
    <xf numFmtId="0" fontId="0" fillId="4" borderId="1" xfId="0" applyFill="1" applyBorder="1"/>
    <xf numFmtId="164" fontId="1" fillId="4" borderId="0" xfId="0" applyNumberFormat="1" applyFont="1" applyFill="1"/>
    <xf numFmtId="164" fontId="0" fillId="4" borderId="0" xfId="0" applyNumberFormat="1" applyFill="1"/>
    <xf numFmtId="0" fontId="0" fillId="4" borderId="0" xfId="0" applyFill="1" applyAlignment="1">
      <alignment horizontal="center"/>
    </xf>
    <xf numFmtId="0" fontId="0" fillId="4" borderId="0" xfId="3" applyFont="1" applyFill="1"/>
  </cellXfs>
  <cellStyles count="4">
    <cellStyle name="Comma" xfId="1" builtinId="3"/>
    <cellStyle name="Normal" xfId="0" builtinId="0"/>
    <cellStyle name="Normal 6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4"/>
  <sheetViews>
    <sheetView tabSelected="1" workbookViewId="0">
      <pane xSplit="4" ySplit="4" topLeftCell="E5" activePane="bottomRight" state="frozen"/>
      <selection activeCell="E265" sqref="E265"/>
      <selection pane="topRight" activeCell="E265" sqref="E265"/>
      <selection pane="bottomLeft" activeCell="E265" sqref="E265"/>
      <selection pane="bottomRight" activeCell="D248" sqref="D248"/>
    </sheetView>
  </sheetViews>
  <sheetFormatPr defaultRowHeight="13.2" x14ac:dyDescent="0.25"/>
  <cols>
    <col min="1" max="1" width="5.88671875" customWidth="1"/>
    <col min="2" max="3" width="4" customWidth="1"/>
    <col min="4" max="4" width="25.5546875" customWidth="1"/>
    <col min="5" max="6" width="14.6640625" customWidth="1"/>
    <col min="8" max="8" width="1.5546875" customWidth="1"/>
    <col min="9" max="9" width="13.33203125" style="32" customWidth="1"/>
    <col min="10" max="10" width="14.21875" customWidth="1"/>
    <col min="12" max="12" width="1.5546875" customWidth="1"/>
    <col min="13" max="14" width="12.5546875" customWidth="1"/>
    <col min="15" max="15" width="7" customWidth="1"/>
  </cols>
  <sheetData>
    <row r="1" spans="1:15" s="5" customFormat="1" x14ac:dyDescent="0.25">
      <c r="A1" s="1"/>
      <c r="B1" s="1"/>
      <c r="C1" s="1"/>
      <c r="D1" s="2" t="s">
        <v>0</v>
      </c>
      <c r="E1" s="3" t="s">
        <v>273</v>
      </c>
      <c r="F1" s="3" t="s">
        <v>1</v>
      </c>
      <c r="G1" s="1"/>
      <c r="H1" s="4"/>
      <c r="I1" s="3" t="s">
        <v>273</v>
      </c>
      <c r="J1" s="3" t="s">
        <v>1</v>
      </c>
      <c r="K1" s="1"/>
      <c r="L1" s="4"/>
      <c r="M1" s="3" t="str">
        <f>E1</f>
        <v>FY 2018-19</v>
      </c>
      <c r="N1" s="3" t="str">
        <f>F1</f>
        <v>FY 2019-20</v>
      </c>
      <c r="O1" s="1"/>
    </row>
    <row r="2" spans="1:15" s="5" customFormat="1" x14ac:dyDescent="0.25">
      <c r="A2" s="6" t="s">
        <v>2</v>
      </c>
      <c r="B2" s="1"/>
      <c r="C2" s="1"/>
      <c r="D2" s="1"/>
      <c r="E2" s="7" t="s">
        <v>274</v>
      </c>
      <c r="F2" s="7" t="s">
        <v>275</v>
      </c>
      <c r="G2" s="1"/>
      <c r="H2" s="4"/>
      <c r="I2" s="8" t="s">
        <v>3</v>
      </c>
      <c r="J2" s="8" t="s">
        <v>3</v>
      </c>
      <c r="K2" s="9"/>
      <c r="L2" s="4"/>
      <c r="M2" s="1"/>
      <c r="N2" s="1"/>
      <c r="O2" s="10"/>
    </row>
    <row r="3" spans="1:15" s="5" customFormat="1" x14ac:dyDescent="0.25">
      <c r="A3" s="1"/>
      <c r="B3" s="1"/>
      <c r="C3" s="1"/>
      <c r="D3" s="1"/>
      <c r="E3" s="3" t="s">
        <v>4</v>
      </c>
      <c r="F3" s="3" t="s">
        <v>4</v>
      </c>
      <c r="G3" s="3" t="s">
        <v>5</v>
      </c>
      <c r="H3" s="4"/>
      <c r="I3" s="11" t="s">
        <v>6</v>
      </c>
      <c r="J3" s="11" t="s">
        <v>7</v>
      </c>
      <c r="K3" s="3" t="s">
        <v>5</v>
      </c>
      <c r="L3" s="4"/>
      <c r="M3" s="3" t="s">
        <v>8</v>
      </c>
      <c r="N3" s="3" t="s">
        <v>8</v>
      </c>
      <c r="O3" s="3" t="s">
        <v>5</v>
      </c>
    </row>
    <row r="4" spans="1:15" s="5" customFormat="1" x14ac:dyDescent="0.25">
      <c r="A4" s="12" t="s">
        <v>9</v>
      </c>
      <c r="B4" s="12" t="s">
        <v>10</v>
      </c>
      <c r="C4" s="12" t="s">
        <v>11</v>
      </c>
      <c r="D4" s="13" t="s">
        <v>12</v>
      </c>
      <c r="E4" s="10" t="s">
        <v>13</v>
      </c>
      <c r="F4" s="10" t="s">
        <v>13</v>
      </c>
      <c r="G4" s="10" t="s">
        <v>14</v>
      </c>
      <c r="H4" s="4"/>
      <c r="I4" s="8" t="s">
        <v>15</v>
      </c>
      <c r="J4" s="8" t="s">
        <v>15</v>
      </c>
      <c r="K4" s="10" t="s">
        <v>14</v>
      </c>
      <c r="L4" s="4"/>
      <c r="M4" s="10" t="s">
        <v>13</v>
      </c>
      <c r="N4" s="10" t="s">
        <v>13</v>
      </c>
      <c r="O4" s="10" t="s">
        <v>14</v>
      </c>
    </row>
    <row r="5" spans="1:15" x14ac:dyDescent="0.25">
      <c r="A5" s="14">
        <v>2</v>
      </c>
      <c r="B5" s="15">
        <v>2</v>
      </c>
      <c r="C5" s="15"/>
      <c r="D5" s="16" t="s">
        <v>16</v>
      </c>
      <c r="E5" s="17">
        <v>544050000</v>
      </c>
      <c r="F5" s="17">
        <v>552150000</v>
      </c>
      <c r="G5" s="18">
        <f t="shared" ref="G5:G68" si="0">ROUND((F5-E5)/E5,2)</f>
        <v>0.01</v>
      </c>
      <c r="H5" s="19"/>
      <c r="I5" s="20">
        <v>332</v>
      </c>
      <c r="J5" s="21">
        <v>324.5</v>
      </c>
      <c r="K5" s="18">
        <f t="shared" ref="K5:K68" si="1">IF(J5+I5=0,0,ROUND((J5-I5)/I5,2))</f>
        <v>-0.02</v>
      </c>
      <c r="L5" s="19"/>
      <c r="M5" s="17">
        <f t="shared" ref="M5:N20" si="2">IF(I5=0,E5,ROUND(E5/I5,0))</f>
        <v>1638705</v>
      </c>
      <c r="N5" s="17">
        <f t="shared" si="2"/>
        <v>1701541</v>
      </c>
      <c r="O5" s="18">
        <f t="shared" ref="O5:O68" si="3">ROUND((N5-M5)/M5,2)</f>
        <v>0.04</v>
      </c>
    </row>
    <row r="6" spans="1:15" x14ac:dyDescent="0.25">
      <c r="A6" s="34">
        <v>4</v>
      </c>
      <c r="B6" s="35">
        <v>5</v>
      </c>
      <c r="C6" s="35">
        <v>877</v>
      </c>
      <c r="D6" s="36" t="s">
        <v>17</v>
      </c>
      <c r="E6" s="37">
        <v>53600000</v>
      </c>
      <c r="F6" s="37">
        <v>54300000</v>
      </c>
      <c r="G6" s="38">
        <f t="shared" si="0"/>
        <v>0.01</v>
      </c>
      <c r="H6" s="39"/>
      <c r="I6" s="40">
        <v>57</v>
      </c>
      <c r="J6" s="41">
        <v>59</v>
      </c>
      <c r="K6" s="38">
        <f t="shared" si="1"/>
        <v>0.04</v>
      </c>
      <c r="L6" s="39"/>
      <c r="M6" s="37">
        <f t="shared" si="2"/>
        <v>940351</v>
      </c>
      <c r="N6" s="37">
        <f t="shared" si="2"/>
        <v>920339</v>
      </c>
      <c r="O6" s="38">
        <f t="shared" si="3"/>
        <v>-0.02</v>
      </c>
    </row>
    <row r="7" spans="1:15" x14ac:dyDescent="0.25">
      <c r="A7" s="14">
        <v>1734</v>
      </c>
      <c r="B7" s="15">
        <v>12</v>
      </c>
      <c r="C7" s="15"/>
      <c r="D7" s="16" t="s">
        <v>18</v>
      </c>
      <c r="E7" s="17">
        <v>81275000</v>
      </c>
      <c r="F7" s="17">
        <v>77300000</v>
      </c>
      <c r="G7" s="18">
        <f t="shared" si="0"/>
        <v>-0.05</v>
      </c>
      <c r="H7" s="19"/>
      <c r="I7" s="20">
        <v>64</v>
      </c>
      <c r="J7" s="21">
        <v>65</v>
      </c>
      <c r="K7" s="18">
        <f t="shared" si="1"/>
        <v>0.02</v>
      </c>
      <c r="L7" s="19"/>
      <c r="M7" s="17">
        <f t="shared" si="2"/>
        <v>1269922</v>
      </c>
      <c r="N7" s="17">
        <f t="shared" si="2"/>
        <v>1189231</v>
      </c>
      <c r="O7" s="18">
        <f t="shared" si="3"/>
        <v>-0.06</v>
      </c>
    </row>
    <row r="8" spans="1:15" x14ac:dyDescent="0.25">
      <c r="A8" s="34">
        <v>9</v>
      </c>
      <c r="B8" s="35">
        <v>14</v>
      </c>
      <c r="C8" s="35"/>
      <c r="D8" s="36" t="s">
        <v>19</v>
      </c>
      <c r="E8" s="37">
        <v>85181920</v>
      </c>
      <c r="F8" s="37">
        <v>87412370</v>
      </c>
      <c r="G8" s="38">
        <f t="shared" si="0"/>
        <v>0.03</v>
      </c>
      <c r="H8" s="39"/>
      <c r="I8" s="40">
        <v>137</v>
      </c>
      <c r="J8" s="41">
        <v>146.5</v>
      </c>
      <c r="K8" s="38">
        <f t="shared" si="1"/>
        <v>7.0000000000000007E-2</v>
      </c>
      <c r="L8" s="39"/>
      <c r="M8" s="37">
        <f t="shared" si="2"/>
        <v>621766</v>
      </c>
      <c r="N8" s="37">
        <f t="shared" si="2"/>
        <v>596671</v>
      </c>
      <c r="O8" s="38">
        <f t="shared" si="3"/>
        <v>-0.04</v>
      </c>
    </row>
    <row r="9" spans="1:15" x14ac:dyDescent="0.25">
      <c r="A9" s="14">
        <v>1629</v>
      </c>
      <c r="B9" s="15">
        <v>18</v>
      </c>
      <c r="C9" s="15"/>
      <c r="D9" s="16" t="s">
        <v>20</v>
      </c>
      <c r="E9" s="17">
        <v>68950000</v>
      </c>
      <c r="F9" s="17">
        <v>73283333.333333328</v>
      </c>
      <c r="G9" s="18">
        <f t="shared" si="0"/>
        <v>0.06</v>
      </c>
      <c r="H9" s="19"/>
      <c r="I9" s="20">
        <v>160.5</v>
      </c>
      <c r="J9" s="21">
        <v>163.5</v>
      </c>
      <c r="K9" s="18">
        <f t="shared" si="1"/>
        <v>0.02</v>
      </c>
      <c r="L9" s="19"/>
      <c r="M9" s="17">
        <f t="shared" si="2"/>
        <v>429595</v>
      </c>
      <c r="N9" s="17">
        <f t="shared" si="2"/>
        <v>448216</v>
      </c>
      <c r="O9" s="18">
        <f t="shared" si="3"/>
        <v>0.04</v>
      </c>
    </row>
    <row r="10" spans="1:15" x14ac:dyDescent="0.25">
      <c r="A10" s="34">
        <v>14</v>
      </c>
      <c r="B10" s="35">
        <v>20</v>
      </c>
      <c r="C10" s="35"/>
      <c r="D10" s="36" t="s">
        <v>21</v>
      </c>
      <c r="E10" s="37">
        <v>1972025000</v>
      </c>
      <c r="F10" s="37">
        <v>1975250000</v>
      </c>
      <c r="G10" s="38">
        <f t="shared" si="0"/>
        <v>0</v>
      </c>
      <c r="H10" s="39"/>
      <c r="I10" s="40">
        <v>3615.5</v>
      </c>
      <c r="J10" s="41">
        <v>3591.5</v>
      </c>
      <c r="K10" s="38">
        <f t="shared" si="1"/>
        <v>-0.01</v>
      </c>
      <c r="L10" s="39"/>
      <c r="M10" s="37">
        <f t="shared" si="2"/>
        <v>545436</v>
      </c>
      <c r="N10" s="37">
        <f t="shared" si="2"/>
        <v>549979</v>
      </c>
      <c r="O10" s="38">
        <f t="shared" si="3"/>
        <v>0.01</v>
      </c>
    </row>
    <row r="11" spans="1:15" x14ac:dyDescent="0.25">
      <c r="A11" s="14">
        <v>28</v>
      </c>
      <c r="B11" s="15">
        <v>21</v>
      </c>
      <c r="C11" s="15"/>
      <c r="D11" s="16" t="s">
        <v>22</v>
      </c>
      <c r="E11" s="17">
        <v>1532375000</v>
      </c>
      <c r="F11" s="17">
        <v>1535066666.6666667</v>
      </c>
      <c r="G11" s="18">
        <f t="shared" si="0"/>
        <v>0</v>
      </c>
      <c r="H11" s="19"/>
      <c r="I11" s="20">
        <v>2174.5</v>
      </c>
      <c r="J11" s="21">
        <v>2190.5</v>
      </c>
      <c r="K11" s="18">
        <f t="shared" si="1"/>
        <v>0.01</v>
      </c>
      <c r="L11" s="19"/>
      <c r="M11" s="17">
        <f t="shared" si="2"/>
        <v>704702</v>
      </c>
      <c r="N11" s="17">
        <f t="shared" si="2"/>
        <v>700784</v>
      </c>
      <c r="O11" s="18">
        <f t="shared" si="3"/>
        <v>-0.01</v>
      </c>
    </row>
    <row r="12" spans="1:15" x14ac:dyDescent="0.25">
      <c r="A12" s="34">
        <v>38</v>
      </c>
      <c r="B12" s="35">
        <v>24</v>
      </c>
      <c r="C12" s="35">
        <v>890</v>
      </c>
      <c r="D12" s="36" t="s">
        <v>23</v>
      </c>
      <c r="E12" s="37">
        <v>209400000</v>
      </c>
      <c r="F12" s="37">
        <v>240250000</v>
      </c>
      <c r="G12" s="38">
        <f t="shared" si="0"/>
        <v>0.15</v>
      </c>
      <c r="H12" s="39"/>
      <c r="I12" s="40">
        <v>247</v>
      </c>
      <c r="J12" s="41">
        <v>243.5</v>
      </c>
      <c r="K12" s="38">
        <f t="shared" si="1"/>
        <v>-0.01</v>
      </c>
      <c r="L12" s="39"/>
      <c r="M12" s="37">
        <f t="shared" si="2"/>
        <v>847773</v>
      </c>
      <c r="N12" s="37">
        <f t="shared" si="2"/>
        <v>986653</v>
      </c>
      <c r="O12" s="38">
        <f t="shared" si="3"/>
        <v>0.16</v>
      </c>
    </row>
    <row r="13" spans="1:15" x14ac:dyDescent="0.25">
      <c r="A13" s="14">
        <v>42</v>
      </c>
      <c r="B13" s="15">
        <v>27</v>
      </c>
      <c r="C13" s="15"/>
      <c r="D13" s="16" t="s">
        <v>24</v>
      </c>
      <c r="E13" s="17">
        <v>2548800000</v>
      </c>
      <c r="F13" s="17">
        <v>2557566666.6666665</v>
      </c>
      <c r="G13" s="18">
        <f t="shared" si="0"/>
        <v>0</v>
      </c>
      <c r="H13" s="19"/>
      <c r="I13" s="20">
        <v>3524.5</v>
      </c>
      <c r="J13" s="21">
        <v>3517</v>
      </c>
      <c r="K13" s="18">
        <f t="shared" si="1"/>
        <v>0</v>
      </c>
      <c r="L13" s="19"/>
      <c r="M13" s="17">
        <f t="shared" si="2"/>
        <v>723166</v>
      </c>
      <c r="N13" s="17">
        <f t="shared" si="2"/>
        <v>727201</v>
      </c>
      <c r="O13" s="18">
        <f t="shared" si="3"/>
        <v>0.01</v>
      </c>
    </row>
    <row r="14" spans="1:15" x14ac:dyDescent="0.25">
      <c r="A14" s="42">
        <v>53</v>
      </c>
      <c r="B14" s="35">
        <v>28</v>
      </c>
      <c r="C14" s="35">
        <v>891</v>
      </c>
      <c r="D14" s="36" t="s">
        <v>25</v>
      </c>
      <c r="E14" s="37">
        <v>938674880</v>
      </c>
      <c r="F14" s="37">
        <v>944466040</v>
      </c>
      <c r="G14" s="38">
        <f t="shared" si="0"/>
        <v>0.01</v>
      </c>
      <c r="H14" s="39"/>
      <c r="I14" s="40">
        <v>362</v>
      </c>
      <c r="J14" s="41">
        <v>343.5</v>
      </c>
      <c r="K14" s="38">
        <f t="shared" si="1"/>
        <v>-0.05</v>
      </c>
      <c r="L14" s="39"/>
      <c r="M14" s="37">
        <f t="shared" si="2"/>
        <v>2593025</v>
      </c>
      <c r="N14" s="37">
        <f t="shared" si="2"/>
        <v>2749537</v>
      </c>
      <c r="O14" s="38">
        <f t="shared" si="3"/>
        <v>0.06</v>
      </c>
    </row>
    <row r="15" spans="1:15" x14ac:dyDescent="0.25">
      <c r="A15" s="14">
        <v>62</v>
      </c>
      <c r="B15" s="15">
        <v>31</v>
      </c>
      <c r="C15" s="15"/>
      <c r="D15" s="16" t="s">
        <v>26</v>
      </c>
      <c r="E15" s="17">
        <v>55718962.5</v>
      </c>
      <c r="F15" s="17">
        <v>55078750</v>
      </c>
      <c r="G15" s="18">
        <f t="shared" si="0"/>
        <v>-0.01</v>
      </c>
      <c r="H15" s="19"/>
      <c r="I15" s="20">
        <v>60</v>
      </c>
      <c r="J15" s="21">
        <v>63</v>
      </c>
      <c r="K15" s="18">
        <f t="shared" si="1"/>
        <v>0.05</v>
      </c>
      <c r="L15" s="19"/>
      <c r="M15" s="17">
        <f t="shared" si="2"/>
        <v>928649</v>
      </c>
      <c r="N15" s="17">
        <f t="shared" si="2"/>
        <v>874266</v>
      </c>
      <c r="O15" s="18">
        <f t="shared" si="3"/>
        <v>-0.06</v>
      </c>
    </row>
    <row r="16" spans="1:15" x14ac:dyDescent="0.25">
      <c r="A16" s="34">
        <v>64</v>
      </c>
      <c r="B16" s="35">
        <v>32</v>
      </c>
      <c r="C16" s="35"/>
      <c r="D16" s="36" t="s">
        <v>27</v>
      </c>
      <c r="E16" s="37">
        <v>47850000</v>
      </c>
      <c r="F16" s="37">
        <v>48733333.333333336</v>
      </c>
      <c r="G16" s="38">
        <f t="shared" si="0"/>
        <v>0.02</v>
      </c>
      <c r="H16" s="39"/>
      <c r="I16" s="40">
        <v>5</v>
      </c>
      <c r="J16" s="41">
        <v>6</v>
      </c>
      <c r="K16" s="38">
        <f t="shared" si="1"/>
        <v>0.2</v>
      </c>
      <c r="L16" s="39"/>
      <c r="M16" s="37">
        <f t="shared" si="2"/>
        <v>9570000</v>
      </c>
      <c r="N16" s="37">
        <f t="shared" si="2"/>
        <v>8122222</v>
      </c>
      <c r="O16" s="38">
        <f t="shared" si="3"/>
        <v>-0.15</v>
      </c>
    </row>
    <row r="17" spans="1:15" x14ac:dyDescent="0.25">
      <c r="A17" s="14">
        <v>65</v>
      </c>
      <c r="B17" s="15">
        <v>40</v>
      </c>
      <c r="C17" s="15"/>
      <c r="D17" s="16" t="s">
        <v>28</v>
      </c>
      <c r="E17" s="17">
        <v>2244850000</v>
      </c>
      <c r="F17" s="17">
        <v>2259466666.6666665</v>
      </c>
      <c r="G17" s="18">
        <f t="shared" si="0"/>
        <v>0.01</v>
      </c>
      <c r="H17" s="19"/>
      <c r="I17" s="20">
        <v>2452.5</v>
      </c>
      <c r="J17" s="21">
        <v>2434.5</v>
      </c>
      <c r="K17" s="18">
        <f t="shared" si="1"/>
        <v>-0.01</v>
      </c>
      <c r="L17" s="19"/>
      <c r="M17" s="17">
        <f t="shared" si="2"/>
        <v>915331</v>
      </c>
      <c r="N17" s="17">
        <f t="shared" si="2"/>
        <v>928103</v>
      </c>
      <c r="O17" s="18">
        <f t="shared" si="3"/>
        <v>0.01</v>
      </c>
    </row>
    <row r="18" spans="1:15" x14ac:dyDescent="0.25">
      <c r="A18" s="34">
        <v>72</v>
      </c>
      <c r="B18" s="35">
        <v>44</v>
      </c>
      <c r="C18" s="35"/>
      <c r="D18" s="36" t="s">
        <v>29</v>
      </c>
      <c r="E18" s="37">
        <v>678250000</v>
      </c>
      <c r="F18" s="37">
        <v>679100000</v>
      </c>
      <c r="G18" s="38">
        <f t="shared" si="0"/>
        <v>0</v>
      </c>
      <c r="H18" s="39"/>
      <c r="I18" s="40">
        <v>400</v>
      </c>
      <c r="J18" s="41">
        <v>404.5</v>
      </c>
      <c r="K18" s="38">
        <f t="shared" si="1"/>
        <v>0.01</v>
      </c>
      <c r="L18" s="39"/>
      <c r="M18" s="37">
        <f t="shared" si="2"/>
        <v>1695625</v>
      </c>
      <c r="N18" s="37">
        <f t="shared" si="2"/>
        <v>1678863</v>
      </c>
      <c r="O18" s="38">
        <f t="shared" si="3"/>
        <v>-0.01</v>
      </c>
    </row>
    <row r="19" spans="1:15" x14ac:dyDescent="0.25">
      <c r="A19" s="14">
        <v>74</v>
      </c>
      <c r="B19" s="15">
        <v>49</v>
      </c>
      <c r="C19" s="15"/>
      <c r="D19" s="16" t="s">
        <v>30</v>
      </c>
      <c r="E19" s="17">
        <v>78575000</v>
      </c>
      <c r="F19" s="17">
        <v>80266666.666666672</v>
      </c>
      <c r="G19" s="18">
        <f t="shared" si="0"/>
        <v>0.02</v>
      </c>
      <c r="H19" s="19"/>
      <c r="I19" s="20">
        <v>9.5</v>
      </c>
      <c r="J19" s="21">
        <v>10.5</v>
      </c>
      <c r="K19" s="18">
        <f t="shared" si="1"/>
        <v>0.11</v>
      </c>
      <c r="L19" s="19"/>
      <c r="M19" s="17">
        <f t="shared" si="2"/>
        <v>8271053</v>
      </c>
      <c r="N19" s="17">
        <f t="shared" si="2"/>
        <v>7644444</v>
      </c>
      <c r="O19" s="18">
        <f t="shared" si="3"/>
        <v>-0.08</v>
      </c>
    </row>
    <row r="20" spans="1:15" x14ac:dyDescent="0.25">
      <c r="A20" s="42">
        <v>77</v>
      </c>
      <c r="B20" s="35">
        <v>52</v>
      </c>
      <c r="C20" s="35">
        <v>893</v>
      </c>
      <c r="D20" s="36" t="s">
        <v>31</v>
      </c>
      <c r="E20" s="37">
        <v>65947420</v>
      </c>
      <c r="F20" s="37">
        <v>69154676.666666672</v>
      </c>
      <c r="G20" s="38">
        <f t="shared" si="0"/>
        <v>0.05</v>
      </c>
      <c r="H20" s="39"/>
      <c r="I20" s="40">
        <v>31</v>
      </c>
      <c r="J20" s="41">
        <v>30.5</v>
      </c>
      <c r="K20" s="38">
        <f t="shared" si="1"/>
        <v>-0.02</v>
      </c>
      <c r="L20" s="39"/>
      <c r="M20" s="37">
        <f t="shared" si="2"/>
        <v>2127336</v>
      </c>
      <c r="N20" s="37">
        <f t="shared" si="2"/>
        <v>2267366</v>
      </c>
      <c r="O20" s="38">
        <f t="shared" si="3"/>
        <v>7.0000000000000007E-2</v>
      </c>
    </row>
    <row r="21" spans="1:15" x14ac:dyDescent="0.25">
      <c r="A21" s="14">
        <v>78</v>
      </c>
      <c r="B21" s="15">
        <v>53</v>
      </c>
      <c r="C21" s="15"/>
      <c r="D21" s="16" t="s">
        <v>32</v>
      </c>
      <c r="E21" s="17">
        <v>720125000</v>
      </c>
      <c r="F21" s="17">
        <v>720416666.66666663</v>
      </c>
      <c r="G21" s="18">
        <f t="shared" si="0"/>
        <v>0</v>
      </c>
      <c r="H21" s="19"/>
      <c r="I21" s="20">
        <v>1419.5</v>
      </c>
      <c r="J21" s="21">
        <v>1402</v>
      </c>
      <c r="K21" s="18">
        <f t="shared" si="1"/>
        <v>-0.01</v>
      </c>
      <c r="L21" s="19"/>
      <c r="M21" s="17">
        <f t="shared" ref="M21:N87" si="4">IF(I21=0,E21,ROUND(E21/I21,0))</f>
        <v>507309</v>
      </c>
      <c r="N21" s="17">
        <f t="shared" si="4"/>
        <v>513849</v>
      </c>
      <c r="O21" s="18">
        <f t="shared" si="3"/>
        <v>0.01</v>
      </c>
    </row>
    <row r="22" spans="1:15" x14ac:dyDescent="0.25">
      <c r="A22" s="34">
        <v>86</v>
      </c>
      <c r="B22" s="35">
        <v>54</v>
      </c>
      <c r="C22" s="35">
        <v>899</v>
      </c>
      <c r="D22" s="36" t="s">
        <v>33</v>
      </c>
      <c r="E22" s="37">
        <v>36200000</v>
      </c>
      <c r="F22" s="37">
        <v>36433333.333333336</v>
      </c>
      <c r="G22" s="38">
        <f t="shared" si="0"/>
        <v>0.01</v>
      </c>
      <c r="H22" s="39"/>
      <c r="I22" s="40">
        <v>60.5</v>
      </c>
      <c r="J22" s="41">
        <v>55.5</v>
      </c>
      <c r="K22" s="38">
        <f t="shared" si="1"/>
        <v>-0.08</v>
      </c>
      <c r="L22" s="39"/>
      <c r="M22" s="37">
        <f t="shared" si="4"/>
        <v>598347</v>
      </c>
      <c r="N22" s="37">
        <f t="shared" si="4"/>
        <v>656456</v>
      </c>
      <c r="O22" s="38">
        <f t="shared" si="3"/>
        <v>0.1</v>
      </c>
    </row>
    <row r="23" spans="1:15" x14ac:dyDescent="0.25">
      <c r="A23" s="14">
        <v>1633</v>
      </c>
      <c r="B23" s="15">
        <v>56</v>
      </c>
      <c r="C23" s="15"/>
      <c r="D23" s="16" t="s">
        <v>34</v>
      </c>
      <c r="E23" s="17">
        <v>12200000</v>
      </c>
      <c r="F23" s="17">
        <v>12533333.333333334</v>
      </c>
      <c r="G23" s="18">
        <f t="shared" si="0"/>
        <v>0.03</v>
      </c>
      <c r="H23" s="19"/>
      <c r="I23" s="20">
        <v>12.5</v>
      </c>
      <c r="J23" s="21">
        <v>11.5</v>
      </c>
      <c r="K23" s="18">
        <f t="shared" si="1"/>
        <v>-0.08</v>
      </c>
      <c r="L23" s="19"/>
      <c r="M23" s="17">
        <f t="shared" si="4"/>
        <v>976000</v>
      </c>
      <c r="N23" s="17">
        <f t="shared" si="4"/>
        <v>1089855</v>
      </c>
      <c r="O23" s="18">
        <f t="shared" si="3"/>
        <v>0.12</v>
      </c>
    </row>
    <row r="24" spans="1:15" x14ac:dyDescent="0.25">
      <c r="A24" s="42">
        <v>88</v>
      </c>
      <c r="B24" s="35">
        <v>57</v>
      </c>
      <c r="C24" s="35">
        <v>893</v>
      </c>
      <c r="D24" s="36" t="s">
        <v>35</v>
      </c>
      <c r="E24" s="37">
        <v>957725000</v>
      </c>
      <c r="F24" s="37">
        <v>968600000</v>
      </c>
      <c r="G24" s="38">
        <f t="shared" si="0"/>
        <v>0.01</v>
      </c>
      <c r="H24" s="39"/>
      <c r="I24" s="40">
        <v>265.5</v>
      </c>
      <c r="J24" s="41">
        <v>273</v>
      </c>
      <c r="K24" s="38">
        <f t="shared" si="1"/>
        <v>0.03</v>
      </c>
      <c r="L24" s="39"/>
      <c r="M24" s="37">
        <f t="shared" si="4"/>
        <v>3607250</v>
      </c>
      <c r="N24" s="37">
        <f t="shared" si="4"/>
        <v>3547985</v>
      </c>
      <c r="O24" s="38">
        <f t="shared" si="3"/>
        <v>-0.02</v>
      </c>
    </row>
    <row r="25" spans="1:15" x14ac:dyDescent="0.25">
      <c r="A25" s="14">
        <v>90</v>
      </c>
      <c r="B25" s="15">
        <v>58</v>
      </c>
      <c r="C25" s="15"/>
      <c r="D25" s="16" t="s">
        <v>36</v>
      </c>
      <c r="E25" s="17">
        <v>338150000</v>
      </c>
      <c r="F25" s="17">
        <v>343450000</v>
      </c>
      <c r="G25" s="18">
        <f t="shared" si="0"/>
        <v>0.02</v>
      </c>
      <c r="H25" s="19"/>
      <c r="I25" s="20">
        <v>86</v>
      </c>
      <c r="J25" s="21">
        <v>84</v>
      </c>
      <c r="K25" s="18">
        <f t="shared" si="1"/>
        <v>-0.02</v>
      </c>
      <c r="L25" s="19"/>
      <c r="M25" s="17">
        <f t="shared" si="4"/>
        <v>3931977</v>
      </c>
      <c r="N25" s="17">
        <f t="shared" si="4"/>
        <v>4088690</v>
      </c>
      <c r="O25" s="18">
        <f t="shared" si="3"/>
        <v>0.04</v>
      </c>
    </row>
    <row r="26" spans="1:15" x14ac:dyDescent="0.25">
      <c r="A26" s="34">
        <v>92</v>
      </c>
      <c r="B26" s="35">
        <v>60</v>
      </c>
      <c r="C26" s="35"/>
      <c r="D26" s="36" t="s">
        <v>37</v>
      </c>
      <c r="E26" s="37">
        <v>419000000</v>
      </c>
      <c r="F26" s="37">
        <v>427083333.33333331</v>
      </c>
      <c r="G26" s="38">
        <f t="shared" si="0"/>
        <v>0.02</v>
      </c>
      <c r="H26" s="39"/>
      <c r="I26" s="40">
        <v>90</v>
      </c>
      <c r="J26" s="41">
        <v>95.5</v>
      </c>
      <c r="K26" s="38">
        <f t="shared" si="1"/>
        <v>0.06</v>
      </c>
      <c r="L26" s="39"/>
      <c r="M26" s="37">
        <f t="shared" si="4"/>
        <v>4655556</v>
      </c>
      <c r="N26" s="37">
        <f t="shared" si="4"/>
        <v>4472077</v>
      </c>
      <c r="O26" s="38">
        <f t="shared" si="3"/>
        <v>-0.04</v>
      </c>
    </row>
    <row r="27" spans="1:15" x14ac:dyDescent="0.25">
      <c r="A27" s="14">
        <v>94</v>
      </c>
      <c r="B27" s="15">
        <v>63</v>
      </c>
      <c r="C27" s="15"/>
      <c r="D27" s="16" t="s">
        <v>38</v>
      </c>
      <c r="E27" s="17">
        <v>2133325000</v>
      </c>
      <c r="F27" s="17">
        <v>2173016666.6666665</v>
      </c>
      <c r="G27" s="18">
        <f t="shared" si="0"/>
        <v>0.02</v>
      </c>
      <c r="H27" s="19"/>
      <c r="I27" s="20">
        <v>2294</v>
      </c>
      <c r="J27" s="21">
        <v>2297.5</v>
      </c>
      <c r="K27" s="18">
        <f t="shared" si="1"/>
        <v>0</v>
      </c>
      <c r="L27" s="19"/>
      <c r="M27" s="17">
        <f t="shared" si="4"/>
        <v>929959</v>
      </c>
      <c r="N27" s="17">
        <f t="shared" si="4"/>
        <v>945818</v>
      </c>
      <c r="O27" s="18">
        <f t="shared" si="3"/>
        <v>0.02</v>
      </c>
    </row>
    <row r="28" spans="1:15" x14ac:dyDescent="0.25">
      <c r="A28" s="34">
        <v>1824</v>
      </c>
      <c r="B28" s="35">
        <v>66</v>
      </c>
      <c r="C28" s="35"/>
      <c r="D28" s="36" t="s">
        <v>39</v>
      </c>
      <c r="E28" s="37">
        <v>37200000</v>
      </c>
      <c r="F28" s="37">
        <v>35800000</v>
      </c>
      <c r="G28" s="38">
        <f t="shared" si="0"/>
        <v>-0.04</v>
      </c>
      <c r="H28" s="39"/>
      <c r="I28" s="40">
        <v>42.5</v>
      </c>
      <c r="J28" s="41">
        <v>47.5</v>
      </c>
      <c r="K28" s="38">
        <f t="shared" si="1"/>
        <v>0.12</v>
      </c>
      <c r="L28" s="39"/>
      <c r="M28" s="37">
        <f t="shared" si="4"/>
        <v>875294</v>
      </c>
      <c r="N28" s="37">
        <f t="shared" si="4"/>
        <v>753684</v>
      </c>
      <c r="O28" s="38">
        <f t="shared" si="3"/>
        <v>-0.14000000000000001</v>
      </c>
    </row>
    <row r="29" spans="1:15" x14ac:dyDescent="0.25">
      <c r="A29" s="14">
        <v>1825</v>
      </c>
      <c r="B29" s="15">
        <v>69</v>
      </c>
      <c r="C29" s="15"/>
      <c r="D29" s="16" t="s">
        <v>40</v>
      </c>
      <c r="E29" s="17">
        <v>32550000</v>
      </c>
      <c r="F29" s="17">
        <v>33466666.666666668</v>
      </c>
      <c r="G29" s="18">
        <f t="shared" si="0"/>
        <v>0.03</v>
      </c>
      <c r="H29" s="19"/>
      <c r="I29" s="20">
        <v>12.5</v>
      </c>
      <c r="J29" s="21">
        <v>11.5</v>
      </c>
      <c r="K29" s="18">
        <f t="shared" si="1"/>
        <v>-0.08</v>
      </c>
      <c r="L29" s="19"/>
      <c r="M29" s="17">
        <f t="shared" si="4"/>
        <v>2604000</v>
      </c>
      <c r="N29" s="17">
        <f t="shared" si="4"/>
        <v>2910145</v>
      </c>
      <c r="O29" s="18">
        <f t="shared" si="3"/>
        <v>0.12</v>
      </c>
    </row>
    <row r="30" spans="1:15" x14ac:dyDescent="0.25">
      <c r="A30" s="34">
        <v>108</v>
      </c>
      <c r="B30" s="35">
        <v>70</v>
      </c>
      <c r="C30" s="35"/>
      <c r="D30" s="36" t="s">
        <v>41</v>
      </c>
      <c r="E30" s="37">
        <v>173225000</v>
      </c>
      <c r="F30" s="37">
        <v>171300000</v>
      </c>
      <c r="G30" s="38">
        <f t="shared" si="0"/>
        <v>-0.01</v>
      </c>
      <c r="H30" s="39"/>
      <c r="I30" s="40">
        <v>420.5</v>
      </c>
      <c r="J30" s="41">
        <v>419</v>
      </c>
      <c r="K30" s="38">
        <f t="shared" si="1"/>
        <v>0</v>
      </c>
      <c r="L30" s="39"/>
      <c r="M30" s="37">
        <f t="shared" si="4"/>
        <v>411950</v>
      </c>
      <c r="N30" s="37">
        <f t="shared" si="4"/>
        <v>408831</v>
      </c>
      <c r="O30" s="38">
        <f t="shared" si="3"/>
        <v>-0.01</v>
      </c>
    </row>
    <row r="31" spans="1:15" x14ac:dyDescent="0.25">
      <c r="A31" s="14">
        <v>113</v>
      </c>
      <c r="B31" s="15">
        <v>75</v>
      </c>
      <c r="C31" s="15"/>
      <c r="D31" s="16" t="s">
        <v>42</v>
      </c>
      <c r="E31" s="17">
        <v>1878125000</v>
      </c>
      <c r="F31" s="17">
        <v>1912366666.6666667</v>
      </c>
      <c r="G31" s="18">
        <f t="shared" si="0"/>
        <v>0.02</v>
      </c>
      <c r="H31" s="19"/>
      <c r="I31" s="20">
        <v>1602.5</v>
      </c>
      <c r="J31" s="21">
        <v>1589.5</v>
      </c>
      <c r="K31" s="18">
        <f t="shared" si="1"/>
        <v>-0.01</v>
      </c>
      <c r="L31" s="19"/>
      <c r="M31" s="17">
        <f t="shared" si="4"/>
        <v>1171997</v>
      </c>
      <c r="N31" s="17">
        <f t="shared" si="4"/>
        <v>1203125</v>
      </c>
      <c r="O31" s="18">
        <f t="shared" si="3"/>
        <v>0.03</v>
      </c>
    </row>
    <row r="32" spans="1:15" x14ac:dyDescent="0.25">
      <c r="A32" s="34">
        <v>1402</v>
      </c>
      <c r="B32" s="35">
        <v>76</v>
      </c>
      <c r="C32" s="35"/>
      <c r="D32" s="36" t="s">
        <v>43</v>
      </c>
      <c r="E32" s="37">
        <v>36500000</v>
      </c>
      <c r="F32" s="37">
        <v>36816666.666666664</v>
      </c>
      <c r="G32" s="38">
        <f t="shared" si="0"/>
        <v>0.01</v>
      </c>
      <c r="H32" s="39"/>
      <c r="I32" s="40">
        <v>3.5</v>
      </c>
      <c r="J32" s="41">
        <v>4.5</v>
      </c>
      <c r="K32" s="38">
        <f t="shared" si="1"/>
        <v>0.28999999999999998</v>
      </c>
      <c r="L32" s="39"/>
      <c r="M32" s="37">
        <f t="shared" si="4"/>
        <v>10428571</v>
      </c>
      <c r="N32" s="37">
        <f t="shared" si="4"/>
        <v>8181481</v>
      </c>
      <c r="O32" s="38">
        <f t="shared" si="3"/>
        <v>-0.22</v>
      </c>
    </row>
    <row r="33" spans="1:15" x14ac:dyDescent="0.25">
      <c r="A33" s="14">
        <v>124</v>
      </c>
      <c r="B33" s="15">
        <v>79</v>
      </c>
      <c r="C33" s="15">
        <v>890</v>
      </c>
      <c r="D33" s="16" t="s">
        <v>44</v>
      </c>
      <c r="E33" s="17">
        <v>23950000</v>
      </c>
      <c r="F33" s="17">
        <v>23966666.666666668</v>
      </c>
      <c r="G33" s="18">
        <f t="shared" si="0"/>
        <v>0</v>
      </c>
      <c r="H33" s="19"/>
      <c r="I33" s="20">
        <v>14</v>
      </c>
      <c r="J33" s="21">
        <v>12.5</v>
      </c>
      <c r="K33" s="18">
        <f t="shared" si="1"/>
        <v>-0.11</v>
      </c>
      <c r="L33" s="19"/>
      <c r="M33" s="17">
        <f t="shared" si="4"/>
        <v>1710714</v>
      </c>
      <c r="N33" s="17">
        <f t="shared" si="4"/>
        <v>1917333</v>
      </c>
      <c r="O33" s="18">
        <f t="shared" si="3"/>
        <v>0.12</v>
      </c>
    </row>
    <row r="34" spans="1:15" x14ac:dyDescent="0.25">
      <c r="A34" s="34">
        <v>1764</v>
      </c>
      <c r="B34" s="35">
        <v>81</v>
      </c>
      <c r="C34" s="35"/>
      <c r="D34" s="36" t="s">
        <v>45</v>
      </c>
      <c r="E34" s="37">
        <v>11500000</v>
      </c>
      <c r="F34" s="37">
        <v>10950000</v>
      </c>
      <c r="G34" s="38">
        <f t="shared" si="0"/>
        <v>-0.05</v>
      </c>
      <c r="H34" s="39"/>
      <c r="I34" s="40">
        <v>18.5</v>
      </c>
      <c r="J34" s="41">
        <v>20.5</v>
      </c>
      <c r="K34" s="38">
        <f t="shared" si="1"/>
        <v>0.11</v>
      </c>
      <c r="L34" s="39"/>
      <c r="M34" s="37">
        <f t="shared" si="4"/>
        <v>621622</v>
      </c>
      <c r="N34" s="37">
        <f t="shared" si="4"/>
        <v>534146</v>
      </c>
      <c r="O34" s="38">
        <f t="shared" si="3"/>
        <v>-0.14000000000000001</v>
      </c>
    </row>
    <row r="35" spans="1:15" x14ac:dyDescent="0.25">
      <c r="A35" s="14">
        <v>125</v>
      </c>
      <c r="B35" s="15">
        <v>83</v>
      </c>
      <c r="C35" s="15"/>
      <c r="D35" s="16" t="s">
        <v>46</v>
      </c>
      <c r="E35" s="17">
        <v>296350000</v>
      </c>
      <c r="F35" s="17">
        <v>287100000</v>
      </c>
      <c r="G35" s="18">
        <f t="shared" si="0"/>
        <v>-0.03</v>
      </c>
      <c r="H35" s="19"/>
      <c r="I35" s="20">
        <v>68.5</v>
      </c>
      <c r="J35" s="21">
        <v>63</v>
      </c>
      <c r="K35" s="18">
        <f t="shared" si="1"/>
        <v>-0.08</v>
      </c>
      <c r="L35" s="19"/>
      <c r="M35" s="17">
        <f t="shared" si="4"/>
        <v>4326277</v>
      </c>
      <c r="N35" s="17">
        <f t="shared" si="4"/>
        <v>4557143</v>
      </c>
      <c r="O35" s="18">
        <f t="shared" si="3"/>
        <v>0.05</v>
      </c>
    </row>
    <row r="36" spans="1:15" x14ac:dyDescent="0.25">
      <c r="A36" s="34">
        <v>127</v>
      </c>
      <c r="B36" s="35">
        <v>85</v>
      </c>
      <c r="C36" s="35"/>
      <c r="D36" s="36" t="s">
        <v>47</v>
      </c>
      <c r="E36" s="37">
        <v>18200000</v>
      </c>
      <c r="F36" s="37">
        <v>17950000</v>
      </c>
      <c r="G36" s="38">
        <f t="shared" si="0"/>
        <v>-0.01</v>
      </c>
      <c r="H36" s="39"/>
      <c r="I36" s="40">
        <v>48</v>
      </c>
      <c r="J36" s="41">
        <v>51.5</v>
      </c>
      <c r="K36" s="38">
        <f t="shared" si="1"/>
        <v>7.0000000000000007E-2</v>
      </c>
      <c r="L36" s="39"/>
      <c r="M36" s="37">
        <f t="shared" si="4"/>
        <v>379167</v>
      </c>
      <c r="N36" s="37">
        <f t="shared" si="4"/>
        <v>348544</v>
      </c>
      <c r="O36" s="38">
        <f t="shared" si="3"/>
        <v>-0.08</v>
      </c>
    </row>
    <row r="37" spans="1:15" x14ac:dyDescent="0.25">
      <c r="A37" s="14">
        <v>130</v>
      </c>
      <c r="B37" s="15">
        <v>89</v>
      </c>
      <c r="C37" s="15">
        <v>877</v>
      </c>
      <c r="D37" s="16" t="s">
        <v>48</v>
      </c>
      <c r="E37" s="17">
        <v>26750000</v>
      </c>
      <c r="F37" s="17">
        <v>27600000</v>
      </c>
      <c r="G37" s="18">
        <f t="shared" si="0"/>
        <v>0.03</v>
      </c>
      <c r="H37" s="19"/>
      <c r="I37" s="20">
        <v>55</v>
      </c>
      <c r="J37" s="21">
        <v>53</v>
      </c>
      <c r="K37" s="18">
        <f t="shared" si="1"/>
        <v>-0.04</v>
      </c>
      <c r="L37" s="19"/>
      <c r="M37" s="17">
        <f t="shared" si="4"/>
        <v>486364</v>
      </c>
      <c r="N37" s="17">
        <f t="shared" si="4"/>
        <v>520755</v>
      </c>
      <c r="O37" s="18">
        <f t="shared" si="3"/>
        <v>7.0000000000000007E-2</v>
      </c>
    </row>
    <row r="38" spans="1:15" x14ac:dyDescent="0.25">
      <c r="A38" s="34">
        <v>1628</v>
      </c>
      <c r="B38" s="35">
        <v>91</v>
      </c>
      <c r="C38" s="35"/>
      <c r="D38" s="36" t="s">
        <v>49</v>
      </c>
      <c r="E38" s="37">
        <v>87950000</v>
      </c>
      <c r="F38" s="37">
        <v>87800000</v>
      </c>
      <c r="G38" s="38">
        <f t="shared" si="0"/>
        <v>0</v>
      </c>
      <c r="H38" s="39"/>
      <c r="I38" s="40">
        <v>148</v>
      </c>
      <c r="J38" s="41">
        <v>142.5</v>
      </c>
      <c r="K38" s="38">
        <f t="shared" si="1"/>
        <v>-0.04</v>
      </c>
      <c r="L38" s="39"/>
      <c r="M38" s="37">
        <f t="shared" si="4"/>
        <v>594257</v>
      </c>
      <c r="N38" s="37">
        <f t="shared" si="4"/>
        <v>616140</v>
      </c>
      <c r="O38" s="38">
        <f t="shared" si="3"/>
        <v>0.04</v>
      </c>
    </row>
    <row r="39" spans="1:15" x14ac:dyDescent="0.25">
      <c r="A39" s="14">
        <v>137</v>
      </c>
      <c r="B39" s="15">
        <v>100</v>
      </c>
      <c r="C39" s="15">
        <v>890</v>
      </c>
      <c r="D39" s="16" t="s">
        <v>50</v>
      </c>
      <c r="E39" s="17">
        <v>23100000</v>
      </c>
      <c r="F39" s="17">
        <v>23300000</v>
      </c>
      <c r="G39" s="18">
        <f t="shared" si="0"/>
        <v>0.01</v>
      </c>
      <c r="H39" s="19"/>
      <c r="I39" s="20">
        <v>14</v>
      </c>
      <c r="J39" s="21">
        <v>19.5</v>
      </c>
      <c r="K39" s="18">
        <f t="shared" si="1"/>
        <v>0.39</v>
      </c>
      <c r="L39" s="19"/>
      <c r="M39" s="17">
        <f t="shared" si="4"/>
        <v>1650000</v>
      </c>
      <c r="N39" s="17">
        <f t="shared" si="4"/>
        <v>1194872</v>
      </c>
      <c r="O39" s="18">
        <f t="shared" si="3"/>
        <v>-0.28000000000000003</v>
      </c>
    </row>
    <row r="40" spans="1:15" x14ac:dyDescent="0.25">
      <c r="A40" s="34">
        <v>138</v>
      </c>
      <c r="B40" s="35">
        <v>101</v>
      </c>
      <c r="C40" s="35"/>
      <c r="D40" s="36" t="s">
        <v>51</v>
      </c>
      <c r="E40" s="37">
        <v>38475000</v>
      </c>
      <c r="F40" s="37">
        <v>39516666.666666664</v>
      </c>
      <c r="G40" s="38">
        <f t="shared" si="0"/>
        <v>0.03</v>
      </c>
      <c r="H40" s="39"/>
      <c r="I40" s="40">
        <v>16.5</v>
      </c>
      <c r="J40" s="41">
        <v>18</v>
      </c>
      <c r="K40" s="38">
        <f t="shared" si="1"/>
        <v>0.09</v>
      </c>
      <c r="L40" s="39"/>
      <c r="M40" s="37">
        <f t="shared" si="4"/>
        <v>2331818</v>
      </c>
      <c r="N40" s="37">
        <f t="shared" si="4"/>
        <v>2195370</v>
      </c>
      <c r="O40" s="38">
        <f t="shared" si="3"/>
        <v>-0.06</v>
      </c>
    </row>
    <row r="41" spans="1:15" x14ac:dyDescent="0.25">
      <c r="A41" s="22">
        <v>139</v>
      </c>
      <c r="B41" s="15">
        <v>106</v>
      </c>
      <c r="C41" s="15">
        <v>891</v>
      </c>
      <c r="D41" s="23" t="s">
        <v>52</v>
      </c>
      <c r="E41" s="17">
        <v>185575000</v>
      </c>
      <c r="F41" s="17">
        <v>184850000</v>
      </c>
      <c r="G41" s="18">
        <f t="shared" si="0"/>
        <v>0</v>
      </c>
      <c r="H41" s="19"/>
      <c r="I41" s="20">
        <v>15</v>
      </c>
      <c r="J41" s="21">
        <v>17</v>
      </c>
      <c r="K41" s="18">
        <f t="shared" si="1"/>
        <v>0.13</v>
      </c>
      <c r="L41" s="19"/>
      <c r="M41" s="17">
        <f t="shared" si="4"/>
        <v>12371667</v>
      </c>
      <c r="N41" s="17">
        <f t="shared" si="4"/>
        <v>10873529</v>
      </c>
      <c r="O41" s="18">
        <f t="shared" si="3"/>
        <v>-0.12</v>
      </c>
    </row>
    <row r="42" spans="1:15" x14ac:dyDescent="0.25">
      <c r="A42" s="34">
        <v>142</v>
      </c>
      <c r="B42" s="35">
        <v>107</v>
      </c>
      <c r="C42" s="35">
        <v>877</v>
      </c>
      <c r="D42" s="36" t="s">
        <v>53</v>
      </c>
      <c r="E42" s="37">
        <v>17300000</v>
      </c>
      <c r="F42" s="37">
        <v>17366666.666666668</v>
      </c>
      <c r="G42" s="38">
        <f t="shared" si="0"/>
        <v>0</v>
      </c>
      <c r="H42" s="39"/>
      <c r="I42" s="40">
        <v>6</v>
      </c>
      <c r="J42" s="41">
        <v>3.5</v>
      </c>
      <c r="K42" s="38">
        <f t="shared" si="1"/>
        <v>-0.42</v>
      </c>
      <c r="L42" s="39"/>
      <c r="M42" s="37">
        <f t="shared" si="4"/>
        <v>2883333</v>
      </c>
      <c r="N42" s="37">
        <f t="shared" si="4"/>
        <v>4961905</v>
      </c>
      <c r="O42" s="38">
        <f t="shared" si="3"/>
        <v>0.72</v>
      </c>
    </row>
    <row r="43" spans="1:15" x14ac:dyDescent="0.25">
      <c r="A43" s="14">
        <v>1411</v>
      </c>
      <c r="B43" s="15">
        <v>111</v>
      </c>
      <c r="C43" s="15">
        <v>896</v>
      </c>
      <c r="D43" s="16" t="s">
        <v>54</v>
      </c>
      <c r="E43" s="17">
        <v>68075000</v>
      </c>
      <c r="F43" s="17">
        <v>65100000</v>
      </c>
      <c r="G43" s="18">
        <f t="shared" si="0"/>
        <v>-0.04</v>
      </c>
      <c r="H43" s="19"/>
      <c r="I43" s="20">
        <v>87.5</v>
      </c>
      <c r="J43" s="21">
        <v>85</v>
      </c>
      <c r="K43" s="18">
        <f t="shared" si="1"/>
        <v>-0.03</v>
      </c>
      <c r="L43" s="19"/>
      <c r="M43" s="17">
        <f t="shared" si="4"/>
        <v>778000</v>
      </c>
      <c r="N43" s="17">
        <f t="shared" si="4"/>
        <v>765882</v>
      </c>
      <c r="O43" s="18">
        <f t="shared" si="3"/>
        <v>-0.02</v>
      </c>
    </row>
    <row r="44" spans="1:15" x14ac:dyDescent="0.25">
      <c r="A44" s="42">
        <v>144</v>
      </c>
      <c r="B44" s="35">
        <v>114</v>
      </c>
      <c r="C44" s="35">
        <v>893</v>
      </c>
      <c r="D44" s="36" t="s">
        <v>55</v>
      </c>
      <c r="E44" s="37">
        <v>122816760</v>
      </c>
      <c r="F44" s="37">
        <v>115832138.33333333</v>
      </c>
      <c r="G44" s="38">
        <f t="shared" si="0"/>
        <v>-0.06</v>
      </c>
      <c r="H44" s="39"/>
      <c r="I44" s="40">
        <v>95.5</v>
      </c>
      <c r="J44" s="41">
        <v>90</v>
      </c>
      <c r="K44" s="38">
        <f t="shared" si="1"/>
        <v>-0.06</v>
      </c>
      <c r="L44" s="39"/>
      <c r="M44" s="37">
        <f t="shared" si="4"/>
        <v>1286039</v>
      </c>
      <c r="N44" s="37">
        <f t="shared" si="4"/>
        <v>1287024</v>
      </c>
      <c r="O44" s="38">
        <f t="shared" si="3"/>
        <v>0</v>
      </c>
    </row>
    <row r="45" spans="1:15" x14ac:dyDescent="0.25">
      <c r="A45" s="22">
        <v>1661</v>
      </c>
      <c r="B45" s="15">
        <v>116</v>
      </c>
      <c r="C45" s="15"/>
      <c r="D45" s="23" t="s">
        <v>56</v>
      </c>
      <c r="E45" s="17">
        <v>214125000</v>
      </c>
      <c r="F45" s="17">
        <v>217066666.66666666</v>
      </c>
      <c r="G45" s="18">
        <f t="shared" si="0"/>
        <v>0.01</v>
      </c>
      <c r="H45" s="19"/>
      <c r="I45" s="20">
        <v>335.5</v>
      </c>
      <c r="J45" s="21">
        <v>334.5</v>
      </c>
      <c r="K45" s="18">
        <f t="shared" si="1"/>
        <v>0</v>
      </c>
      <c r="L45" s="19"/>
      <c r="M45" s="17">
        <f t="shared" si="4"/>
        <v>638227</v>
      </c>
      <c r="N45" s="17">
        <f t="shared" si="4"/>
        <v>648929</v>
      </c>
      <c r="O45" s="18">
        <f t="shared" si="3"/>
        <v>0.02</v>
      </c>
    </row>
    <row r="46" spans="1:15" x14ac:dyDescent="0.25">
      <c r="A46" s="34">
        <v>147</v>
      </c>
      <c r="B46" s="35">
        <v>117</v>
      </c>
      <c r="C46" s="35"/>
      <c r="D46" s="36" t="s">
        <v>57</v>
      </c>
      <c r="E46" s="37">
        <v>39300000</v>
      </c>
      <c r="F46" s="37">
        <v>36950000</v>
      </c>
      <c r="G46" s="38">
        <f t="shared" si="0"/>
        <v>-0.06</v>
      </c>
      <c r="H46" s="39"/>
      <c r="I46" s="40">
        <v>10</v>
      </c>
      <c r="J46" s="41">
        <v>11</v>
      </c>
      <c r="K46" s="38">
        <f t="shared" si="1"/>
        <v>0.1</v>
      </c>
      <c r="L46" s="39"/>
      <c r="M46" s="37">
        <f t="shared" si="4"/>
        <v>3930000</v>
      </c>
      <c r="N46" s="37">
        <f t="shared" si="4"/>
        <v>3359091</v>
      </c>
      <c r="O46" s="38">
        <f t="shared" si="3"/>
        <v>-0.15</v>
      </c>
    </row>
    <row r="47" spans="1:15" x14ac:dyDescent="0.25">
      <c r="A47" s="14">
        <v>148</v>
      </c>
      <c r="B47" s="15">
        <v>118</v>
      </c>
      <c r="C47" s="15">
        <v>847</v>
      </c>
      <c r="D47" s="16" t="s">
        <v>58</v>
      </c>
      <c r="E47" s="17">
        <v>232575000</v>
      </c>
      <c r="F47" s="17">
        <v>237783333.33333334</v>
      </c>
      <c r="G47" s="18">
        <f t="shared" si="0"/>
        <v>0.02</v>
      </c>
      <c r="H47" s="19"/>
      <c r="I47" s="20">
        <v>264.5</v>
      </c>
      <c r="J47" s="21">
        <v>252.5</v>
      </c>
      <c r="K47" s="18">
        <f t="shared" si="1"/>
        <v>-0.05</v>
      </c>
      <c r="L47" s="19"/>
      <c r="M47" s="17">
        <f t="shared" si="4"/>
        <v>879301</v>
      </c>
      <c r="N47" s="17">
        <f t="shared" si="4"/>
        <v>941716</v>
      </c>
      <c r="O47" s="18">
        <f t="shared" si="3"/>
        <v>7.0000000000000007E-2</v>
      </c>
    </row>
    <row r="48" spans="1:15" x14ac:dyDescent="0.25">
      <c r="A48" s="34">
        <v>150</v>
      </c>
      <c r="B48" s="35">
        <v>121</v>
      </c>
      <c r="C48" s="35"/>
      <c r="D48" s="36" t="s">
        <v>59</v>
      </c>
      <c r="E48" s="37">
        <v>8550000</v>
      </c>
      <c r="F48" s="37">
        <v>9033333.333333334</v>
      </c>
      <c r="G48" s="38">
        <f t="shared" si="0"/>
        <v>0.06</v>
      </c>
      <c r="H48" s="39"/>
      <c r="I48" s="40">
        <v>6</v>
      </c>
      <c r="J48" s="41">
        <v>5.5</v>
      </c>
      <c r="K48" s="38">
        <f t="shared" si="1"/>
        <v>-0.08</v>
      </c>
      <c r="L48" s="39"/>
      <c r="M48" s="37">
        <f t="shared" si="4"/>
        <v>1425000</v>
      </c>
      <c r="N48" s="37">
        <f t="shared" si="4"/>
        <v>1642424</v>
      </c>
      <c r="O48" s="38">
        <f t="shared" si="3"/>
        <v>0.15</v>
      </c>
    </row>
    <row r="49" spans="1:15" x14ac:dyDescent="0.25">
      <c r="A49" s="14">
        <v>151</v>
      </c>
      <c r="B49" s="15">
        <v>122</v>
      </c>
      <c r="C49" s="15">
        <v>877</v>
      </c>
      <c r="D49" s="16" t="s">
        <v>60</v>
      </c>
      <c r="E49" s="17">
        <v>19275000</v>
      </c>
      <c r="F49" s="17">
        <v>19000000</v>
      </c>
      <c r="G49" s="18">
        <f t="shared" si="0"/>
        <v>-0.01</v>
      </c>
      <c r="H49" s="19"/>
      <c r="I49" s="20">
        <v>32</v>
      </c>
      <c r="J49" s="21">
        <v>30</v>
      </c>
      <c r="K49" s="18">
        <f t="shared" si="1"/>
        <v>-0.06</v>
      </c>
      <c r="L49" s="19"/>
      <c r="M49" s="17">
        <f t="shared" si="4"/>
        <v>602344</v>
      </c>
      <c r="N49" s="17">
        <f t="shared" si="4"/>
        <v>633333</v>
      </c>
      <c r="O49" s="18">
        <f t="shared" si="3"/>
        <v>0.05</v>
      </c>
    </row>
    <row r="50" spans="1:15" x14ac:dyDescent="0.25">
      <c r="A50" s="34">
        <v>154</v>
      </c>
      <c r="B50" s="35">
        <v>129</v>
      </c>
      <c r="C50" s="35">
        <v>890</v>
      </c>
      <c r="D50" s="36" t="s">
        <v>61</v>
      </c>
      <c r="E50" s="37">
        <v>4900000</v>
      </c>
      <c r="F50" s="37">
        <v>4900000</v>
      </c>
      <c r="G50" s="38">
        <f t="shared" si="0"/>
        <v>0</v>
      </c>
      <c r="H50" s="39"/>
      <c r="I50" s="40">
        <v>4</v>
      </c>
      <c r="J50" s="41">
        <v>5</v>
      </c>
      <c r="K50" s="38">
        <f t="shared" si="1"/>
        <v>0.25</v>
      </c>
      <c r="L50" s="39"/>
      <c r="M50" s="37">
        <f t="shared" si="4"/>
        <v>1225000</v>
      </c>
      <c r="N50" s="37">
        <f t="shared" si="4"/>
        <v>980000</v>
      </c>
      <c r="O50" s="38">
        <f t="shared" si="3"/>
        <v>-0.2</v>
      </c>
    </row>
    <row r="51" spans="1:15" x14ac:dyDescent="0.25">
      <c r="A51" s="22">
        <v>1998</v>
      </c>
      <c r="B51" s="15">
        <v>133</v>
      </c>
      <c r="C51" s="15"/>
      <c r="D51" s="16" t="s">
        <v>62</v>
      </c>
      <c r="E51" s="17">
        <v>83775000</v>
      </c>
      <c r="F51" s="17">
        <v>85066666.666666672</v>
      </c>
      <c r="G51" s="18">
        <f t="shared" si="0"/>
        <v>0.02</v>
      </c>
      <c r="H51" s="19"/>
      <c r="I51" s="20">
        <v>90.5</v>
      </c>
      <c r="J51" s="21">
        <v>81</v>
      </c>
      <c r="K51" s="18">
        <f t="shared" si="1"/>
        <v>-0.1</v>
      </c>
      <c r="L51" s="19"/>
      <c r="M51" s="17">
        <f t="shared" si="4"/>
        <v>925691</v>
      </c>
      <c r="N51" s="17">
        <f t="shared" si="4"/>
        <v>1050206</v>
      </c>
      <c r="O51" s="18">
        <f t="shared" si="3"/>
        <v>0.13</v>
      </c>
    </row>
    <row r="52" spans="1:15" x14ac:dyDescent="0.25">
      <c r="A52" s="34">
        <v>1400</v>
      </c>
      <c r="B52" s="35">
        <v>135</v>
      </c>
      <c r="C52" s="35">
        <v>896</v>
      </c>
      <c r="D52" s="36" t="s">
        <v>63</v>
      </c>
      <c r="E52" s="37">
        <v>88950000</v>
      </c>
      <c r="F52" s="37">
        <v>89216666.666666672</v>
      </c>
      <c r="G52" s="38">
        <f t="shared" si="0"/>
        <v>0</v>
      </c>
      <c r="H52" s="39"/>
      <c r="I52" s="40">
        <v>250.5</v>
      </c>
      <c r="J52" s="41">
        <v>238</v>
      </c>
      <c r="K52" s="38">
        <f t="shared" si="1"/>
        <v>-0.05</v>
      </c>
      <c r="L52" s="39"/>
      <c r="M52" s="37">
        <f t="shared" si="4"/>
        <v>355090</v>
      </c>
      <c r="N52" s="37">
        <f t="shared" si="4"/>
        <v>374860</v>
      </c>
      <c r="O52" s="38">
        <f t="shared" si="3"/>
        <v>0.06</v>
      </c>
    </row>
    <row r="53" spans="1:15" x14ac:dyDescent="0.25">
      <c r="A53" s="14">
        <v>157</v>
      </c>
      <c r="B53" s="15">
        <v>136</v>
      </c>
      <c r="C53" s="15">
        <v>866</v>
      </c>
      <c r="D53" s="16" t="s">
        <v>64</v>
      </c>
      <c r="E53" s="17">
        <v>71325000</v>
      </c>
      <c r="F53" s="17">
        <v>65250000</v>
      </c>
      <c r="G53" s="18">
        <f t="shared" si="0"/>
        <v>-0.09</v>
      </c>
      <c r="H53" s="19"/>
      <c r="I53" s="20">
        <v>201.5</v>
      </c>
      <c r="J53" s="21">
        <v>193.5</v>
      </c>
      <c r="K53" s="18">
        <f t="shared" si="1"/>
        <v>-0.04</v>
      </c>
      <c r="L53" s="19"/>
      <c r="M53" s="17">
        <f t="shared" si="4"/>
        <v>353970</v>
      </c>
      <c r="N53" s="17">
        <f t="shared" si="4"/>
        <v>337209</v>
      </c>
      <c r="O53" s="18">
        <f t="shared" si="3"/>
        <v>-0.05</v>
      </c>
    </row>
    <row r="54" spans="1:15" x14ac:dyDescent="0.25">
      <c r="A54" s="34">
        <v>160</v>
      </c>
      <c r="B54" s="35">
        <v>137</v>
      </c>
      <c r="C54" s="35"/>
      <c r="D54" s="36" t="s">
        <v>65</v>
      </c>
      <c r="E54" s="37">
        <v>265425000</v>
      </c>
      <c r="F54" s="37">
        <v>258100000</v>
      </c>
      <c r="G54" s="38">
        <f t="shared" si="0"/>
        <v>-0.03</v>
      </c>
      <c r="H54" s="39"/>
      <c r="I54" s="40">
        <v>183</v>
      </c>
      <c r="J54" s="41">
        <v>176.5</v>
      </c>
      <c r="K54" s="38">
        <f t="shared" si="1"/>
        <v>-0.04</v>
      </c>
      <c r="L54" s="39"/>
      <c r="M54" s="37">
        <f t="shared" si="4"/>
        <v>1450410</v>
      </c>
      <c r="N54" s="37">
        <f t="shared" si="4"/>
        <v>1462323</v>
      </c>
      <c r="O54" s="38">
        <f t="shared" si="3"/>
        <v>0.01</v>
      </c>
    </row>
    <row r="55" spans="1:15" x14ac:dyDescent="0.25">
      <c r="A55" s="14">
        <v>163</v>
      </c>
      <c r="B55" s="15">
        <v>138</v>
      </c>
      <c r="C55" s="15">
        <v>877</v>
      </c>
      <c r="D55" s="16" t="s">
        <v>66</v>
      </c>
      <c r="E55" s="17">
        <v>140575000</v>
      </c>
      <c r="F55" s="17">
        <v>141950000</v>
      </c>
      <c r="G55" s="18">
        <f t="shared" si="0"/>
        <v>0.01</v>
      </c>
      <c r="H55" s="19"/>
      <c r="I55" s="20">
        <v>114</v>
      </c>
      <c r="J55" s="21">
        <v>112.5</v>
      </c>
      <c r="K55" s="18">
        <f t="shared" si="1"/>
        <v>-0.01</v>
      </c>
      <c r="L55" s="19"/>
      <c r="M55" s="17">
        <f t="shared" si="4"/>
        <v>1233114</v>
      </c>
      <c r="N55" s="17">
        <f t="shared" si="4"/>
        <v>1261778</v>
      </c>
      <c r="O55" s="18">
        <f t="shared" si="3"/>
        <v>0.02</v>
      </c>
    </row>
    <row r="56" spans="1:15" x14ac:dyDescent="0.25">
      <c r="A56" s="34">
        <v>166</v>
      </c>
      <c r="B56" s="35">
        <v>140</v>
      </c>
      <c r="C56" s="35">
        <v>898</v>
      </c>
      <c r="D56" s="36" t="s">
        <v>67</v>
      </c>
      <c r="E56" s="37">
        <v>217875000</v>
      </c>
      <c r="F56" s="37">
        <v>219833333.33333334</v>
      </c>
      <c r="G56" s="38">
        <f t="shared" si="0"/>
        <v>0.01</v>
      </c>
      <c r="H56" s="39"/>
      <c r="I56" s="40">
        <v>149</v>
      </c>
      <c r="J56" s="41">
        <v>148.5</v>
      </c>
      <c r="K56" s="38">
        <f t="shared" si="1"/>
        <v>0</v>
      </c>
      <c r="L56" s="39"/>
      <c r="M56" s="37">
        <f t="shared" si="4"/>
        <v>1462248</v>
      </c>
      <c r="N56" s="37">
        <f t="shared" si="4"/>
        <v>1480359</v>
      </c>
      <c r="O56" s="38">
        <f t="shared" si="3"/>
        <v>0.01</v>
      </c>
    </row>
    <row r="57" spans="1:15" x14ac:dyDescent="0.25">
      <c r="A57" s="14">
        <v>1663</v>
      </c>
      <c r="B57" s="15">
        <v>144</v>
      </c>
      <c r="C57" s="15"/>
      <c r="D57" s="16" t="s">
        <v>68</v>
      </c>
      <c r="E57" s="17">
        <v>1042125000</v>
      </c>
      <c r="F57" s="17">
        <v>1049450000</v>
      </c>
      <c r="G57" s="18">
        <f t="shared" si="0"/>
        <v>0.01</v>
      </c>
      <c r="H57" s="19"/>
      <c r="I57" s="20">
        <v>1112.5</v>
      </c>
      <c r="J57" s="21">
        <v>1149.5</v>
      </c>
      <c r="K57" s="18">
        <f t="shared" si="1"/>
        <v>0.03</v>
      </c>
      <c r="L57" s="19"/>
      <c r="M57" s="17">
        <f t="shared" si="4"/>
        <v>936742</v>
      </c>
      <c r="N57" s="17">
        <f t="shared" si="4"/>
        <v>912962</v>
      </c>
      <c r="O57" s="18">
        <f t="shared" si="3"/>
        <v>-0.03</v>
      </c>
    </row>
    <row r="58" spans="1:15" x14ac:dyDescent="0.25">
      <c r="A58" s="34">
        <v>1627</v>
      </c>
      <c r="B58" s="35">
        <v>148</v>
      </c>
      <c r="C58" s="35"/>
      <c r="D58" s="36" t="s">
        <v>69</v>
      </c>
      <c r="E58" s="37">
        <v>162950000</v>
      </c>
      <c r="F58" s="37">
        <v>163033333.33333334</v>
      </c>
      <c r="G58" s="38">
        <f t="shared" si="0"/>
        <v>0</v>
      </c>
      <c r="H58" s="39"/>
      <c r="I58" s="40">
        <v>60</v>
      </c>
      <c r="J58" s="41">
        <v>58.5</v>
      </c>
      <c r="K58" s="38">
        <f t="shared" si="1"/>
        <v>-0.03</v>
      </c>
      <c r="L58" s="39"/>
      <c r="M58" s="37">
        <f t="shared" si="4"/>
        <v>2715833</v>
      </c>
      <c r="N58" s="37">
        <f t="shared" si="4"/>
        <v>2786895</v>
      </c>
      <c r="O58" s="38">
        <f t="shared" si="3"/>
        <v>0.03</v>
      </c>
    </row>
    <row r="59" spans="1:15" x14ac:dyDescent="0.25">
      <c r="A59" s="14">
        <v>174</v>
      </c>
      <c r="B59" s="15">
        <v>151</v>
      </c>
      <c r="C59" s="15"/>
      <c r="D59" s="16" t="s">
        <v>70</v>
      </c>
      <c r="E59" s="17">
        <v>2295600000</v>
      </c>
      <c r="F59" s="17">
        <v>2330850000</v>
      </c>
      <c r="G59" s="18">
        <f t="shared" si="0"/>
        <v>0.02</v>
      </c>
      <c r="H59" s="19"/>
      <c r="I59" s="20">
        <v>2108</v>
      </c>
      <c r="J59" s="21">
        <v>2110</v>
      </c>
      <c r="K59" s="18">
        <f t="shared" si="1"/>
        <v>0</v>
      </c>
      <c r="L59" s="19"/>
      <c r="M59" s="17">
        <f t="shared" si="4"/>
        <v>1088994</v>
      </c>
      <c r="N59" s="17">
        <f t="shared" si="4"/>
        <v>1104668</v>
      </c>
      <c r="O59" s="18">
        <f t="shared" si="3"/>
        <v>0.01</v>
      </c>
    </row>
    <row r="60" spans="1:15" x14ac:dyDescent="0.25">
      <c r="A60" s="34">
        <v>180</v>
      </c>
      <c r="B60" s="35">
        <v>154</v>
      </c>
      <c r="C60" s="35">
        <v>897</v>
      </c>
      <c r="D60" s="36" t="s">
        <v>71</v>
      </c>
      <c r="E60" s="37">
        <v>163425000</v>
      </c>
      <c r="F60" s="37">
        <v>162500000</v>
      </c>
      <c r="G60" s="38">
        <f t="shared" si="0"/>
        <v>-0.01</v>
      </c>
      <c r="H60" s="39"/>
      <c r="I60" s="40">
        <v>142.5</v>
      </c>
      <c r="J60" s="41">
        <v>151</v>
      </c>
      <c r="K60" s="38">
        <f t="shared" si="1"/>
        <v>0.06</v>
      </c>
      <c r="L60" s="39"/>
      <c r="M60" s="37">
        <f t="shared" si="4"/>
        <v>1146842</v>
      </c>
      <c r="N60" s="37">
        <f t="shared" si="4"/>
        <v>1076159</v>
      </c>
      <c r="O60" s="38">
        <f t="shared" si="3"/>
        <v>-0.06</v>
      </c>
    </row>
    <row r="61" spans="1:15" x14ac:dyDescent="0.25">
      <c r="A61" s="14">
        <v>188</v>
      </c>
      <c r="B61" s="15">
        <v>167</v>
      </c>
      <c r="C61" s="15">
        <v>898</v>
      </c>
      <c r="D61" s="16" t="s">
        <v>72</v>
      </c>
      <c r="E61" s="17">
        <v>470750000</v>
      </c>
      <c r="F61" s="17">
        <v>445000000</v>
      </c>
      <c r="G61" s="18">
        <f t="shared" si="0"/>
        <v>-0.05</v>
      </c>
      <c r="H61" s="19"/>
      <c r="I61" s="20">
        <v>109</v>
      </c>
      <c r="J61" s="21">
        <v>108.5</v>
      </c>
      <c r="K61" s="18">
        <f t="shared" si="1"/>
        <v>0</v>
      </c>
      <c r="L61" s="19"/>
      <c r="M61" s="17">
        <f t="shared" si="4"/>
        <v>4318807</v>
      </c>
      <c r="N61" s="17">
        <f t="shared" si="4"/>
        <v>4101382</v>
      </c>
      <c r="O61" s="18">
        <f t="shared" si="3"/>
        <v>-0.05</v>
      </c>
    </row>
    <row r="62" spans="1:15" x14ac:dyDescent="0.25">
      <c r="A62" s="34">
        <v>190</v>
      </c>
      <c r="B62" s="35">
        <v>168</v>
      </c>
      <c r="C62" s="35"/>
      <c r="D62" s="36" t="s">
        <v>73</v>
      </c>
      <c r="E62" s="37">
        <v>31525000</v>
      </c>
      <c r="F62" s="37">
        <v>31250000</v>
      </c>
      <c r="G62" s="38">
        <f t="shared" si="0"/>
        <v>-0.01</v>
      </c>
      <c r="H62" s="39"/>
      <c r="I62" s="40">
        <v>29</v>
      </c>
      <c r="J62" s="41">
        <v>30.5</v>
      </c>
      <c r="K62" s="38">
        <f t="shared" si="1"/>
        <v>0.05</v>
      </c>
      <c r="L62" s="39"/>
      <c r="M62" s="37">
        <f t="shared" si="4"/>
        <v>1087069</v>
      </c>
      <c r="N62" s="37">
        <f t="shared" si="4"/>
        <v>1024590</v>
      </c>
      <c r="O62" s="38">
        <f t="shared" si="3"/>
        <v>-0.06</v>
      </c>
    </row>
    <row r="63" spans="1:15" x14ac:dyDescent="0.25">
      <c r="A63" s="14">
        <v>191</v>
      </c>
      <c r="B63" s="15">
        <v>169</v>
      </c>
      <c r="C63" s="15"/>
      <c r="D63" s="16" t="s">
        <v>74</v>
      </c>
      <c r="E63" s="17">
        <v>288275000</v>
      </c>
      <c r="F63" s="17">
        <v>288483333.33333331</v>
      </c>
      <c r="G63" s="18">
        <f t="shared" si="0"/>
        <v>0</v>
      </c>
      <c r="H63" s="19"/>
      <c r="I63" s="20">
        <v>649.5</v>
      </c>
      <c r="J63" s="21">
        <v>670.5</v>
      </c>
      <c r="K63" s="18">
        <f t="shared" si="1"/>
        <v>0.03</v>
      </c>
      <c r="L63" s="19"/>
      <c r="M63" s="17">
        <f t="shared" si="4"/>
        <v>443841</v>
      </c>
      <c r="N63" s="17">
        <f t="shared" si="4"/>
        <v>430251</v>
      </c>
      <c r="O63" s="18">
        <f t="shared" si="3"/>
        <v>-0.03</v>
      </c>
    </row>
    <row r="64" spans="1:15" x14ac:dyDescent="0.25">
      <c r="A64" s="34">
        <v>193</v>
      </c>
      <c r="B64" s="35">
        <v>170</v>
      </c>
      <c r="C64" s="35"/>
      <c r="D64" s="36" t="s">
        <v>75</v>
      </c>
      <c r="E64" s="37">
        <v>8850000</v>
      </c>
      <c r="F64" s="37">
        <v>10783333.333333334</v>
      </c>
      <c r="G64" s="38">
        <f t="shared" si="0"/>
        <v>0.22</v>
      </c>
      <c r="H64" s="39"/>
      <c r="I64" s="40">
        <v>0</v>
      </c>
      <c r="J64" s="41">
        <v>0</v>
      </c>
      <c r="K64" s="38">
        <f t="shared" si="1"/>
        <v>0</v>
      </c>
      <c r="L64" s="39"/>
      <c r="M64" s="37">
        <f t="shared" si="4"/>
        <v>8850000</v>
      </c>
      <c r="N64" s="37">
        <f t="shared" si="4"/>
        <v>10783333.333333334</v>
      </c>
      <c r="O64" s="38">
        <f t="shared" si="3"/>
        <v>0.22</v>
      </c>
    </row>
    <row r="65" spans="1:15" x14ac:dyDescent="0.25">
      <c r="A65" s="14">
        <v>194</v>
      </c>
      <c r="B65" s="15">
        <v>171</v>
      </c>
      <c r="C65" s="15"/>
      <c r="D65" s="16" t="s">
        <v>76</v>
      </c>
      <c r="E65" s="17">
        <v>1572075000</v>
      </c>
      <c r="F65" s="17">
        <v>1608916666.6666667</v>
      </c>
      <c r="G65" s="18">
        <f t="shared" si="0"/>
        <v>0.02</v>
      </c>
      <c r="H65" s="19"/>
      <c r="I65" s="20">
        <v>2711</v>
      </c>
      <c r="J65" s="21">
        <v>2743.5</v>
      </c>
      <c r="K65" s="18">
        <f t="shared" si="1"/>
        <v>0.01</v>
      </c>
      <c r="L65" s="19"/>
      <c r="M65" s="17">
        <f t="shared" si="4"/>
        <v>579887</v>
      </c>
      <c r="N65" s="17">
        <f t="shared" si="4"/>
        <v>586447</v>
      </c>
      <c r="O65" s="18">
        <f t="shared" si="3"/>
        <v>0.01</v>
      </c>
    </row>
    <row r="66" spans="1:15" x14ac:dyDescent="0.25">
      <c r="A66" s="34">
        <v>205</v>
      </c>
      <c r="B66" s="35">
        <v>174</v>
      </c>
      <c r="C66" s="35">
        <v>862</v>
      </c>
      <c r="D66" s="36" t="s">
        <v>77</v>
      </c>
      <c r="E66" s="37">
        <v>19525000</v>
      </c>
      <c r="F66" s="37">
        <v>20933333.333333332</v>
      </c>
      <c r="G66" s="38">
        <f t="shared" si="0"/>
        <v>7.0000000000000007E-2</v>
      </c>
      <c r="H66" s="39"/>
      <c r="I66" s="40">
        <v>28.5</v>
      </c>
      <c r="J66" s="41">
        <v>32.5</v>
      </c>
      <c r="K66" s="38">
        <f t="shared" si="1"/>
        <v>0.14000000000000001</v>
      </c>
      <c r="L66" s="39"/>
      <c r="M66" s="37">
        <f t="shared" si="4"/>
        <v>685088</v>
      </c>
      <c r="N66" s="37">
        <f t="shared" si="4"/>
        <v>644103</v>
      </c>
      <c r="O66" s="38">
        <f t="shared" si="3"/>
        <v>-0.06</v>
      </c>
    </row>
    <row r="67" spans="1:15" x14ac:dyDescent="0.25">
      <c r="A67" s="14">
        <v>207</v>
      </c>
      <c r="B67" s="15">
        <v>175</v>
      </c>
      <c r="C67" s="15">
        <v>890</v>
      </c>
      <c r="D67" s="16" t="s">
        <v>78</v>
      </c>
      <c r="E67" s="17">
        <v>34175000</v>
      </c>
      <c r="F67" s="17">
        <v>34216666.666666664</v>
      </c>
      <c r="G67" s="18">
        <f t="shared" si="0"/>
        <v>0</v>
      </c>
      <c r="H67" s="19"/>
      <c r="I67" s="20">
        <v>11.5</v>
      </c>
      <c r="J67" s="21">
        <v>11.5</v>
      </c>
      <c r="K67" s="18">
        <f t="shared" si="1"/>
        <v>0</v>
      </c>
      <c r="L67" s="19"/>
      <c r="M67" s="17">
        <f t="shared" si="4"/>
        <v>2971739</v>
      </c>
      <c r="N67" s="17">
        <f t="shared" si="4"/>
        <v>2975362</v>
      </c>
      <c r="O67" s="18">
        <f t="shared" si="3"/>
        <v>0</v>
      </c>
    </row>
    <row r="68" spans="1:15" x14ac:dyDescent="0.25">
      <c r="A68" s="34">
        <v>208</v>
      </c>
      <c r="B68" s="35">
        <v>177</v>
      </c>
      <c r="C68" s="35"/>
      <c r="D68" s="36" t="s">
        <v>79</v>
      </c>
      <c r="E68" s="37">
        <v>57775000</v>
      </c>
      <c r="F68" s="37">
        <v>60116666.666666664</v>
      </c>
      <c r="G68" s="38">
        <f t="shared" si="0"/>
        <v>0.04</v>
      </c>
      <c r="H68" s="39"/>
      <c r="I68" s="40">
        <v>205</v>
      </c>
      <c r="J68" s="41">
        <v>204</v>
      </c>
      <c r="K68" s="38">
        <f t="shared" si="1"/>
        <v>0</v>
      </c>
      <c r="L68" s="39"/>
      <c r="M68" s="37">
        <f t="shared" si="4"/>
        <v>281829</v>
      </c>
      <c r="N68" s="37">
        <f t="shared" si="4"/>
        <v>294690</v>
      </c>
      <c r="O68" s="38">
        <f t="shared" si="3"/>
        <v>0.05</v>
      </c>
    </row>
    <row r="69" spans="1:15" x14ac:dyDescent="0.25">
      <c r="A69" s="14">
        <v>210</v>
      </c>
      <c r="B69" s="15">
        <v>180</v>
      </c>
      <c r="C69" s="15"/>
      <c r="D69" s="16" t="s">
        <v>80</v>
      </c>
      <c r="E69" s="17">
        <v>283375000</v>
      </c>
      <c r="F69" s="17">
        <v>285000000</v>
      </c>
      <c r="G69" s="18">
        <f t="shared" ref="G69:G133" si="5">ROUND((F69-E69)/E69,2)</f>
        <v>0.01</v>
      </c>
      <c r="H69" s="19"/>
      <c r="I69" s="20">
        <v>164</v>
      </c>
      <c r="J69" s="21">
        <v>158.5</v>
      </c>
      <c r="K69" s="18">
        <f t="shared" ref="K69:K135" si="6">IF(J69+I69=0,0,ROUND((J69-I69)/I69,2))</f>
        <v>-0.03</v>
      </c>
      <c r="L69" s="19"/>
      <c r="M69" s="17">
        <f t="shared" si="4"/>
        <v>1727896</v>
      </c>
      <c r="N69" s="17">
        <f t="shared" si="4"/>
        <v>1798107</v>
      </c>
      <c r="O69" s="18">
        <f t="shared" ref="O69:O135" si="7">ROUND((N69-M69)/M69,2)</f>
        <v>0.04</v>
      </c>
    </row>
    <row r="70" spans="1:15" x14ac:dyDescent="0.25">
      <c r="A70" s="34">
        <v>1664</v>
      </c>
      <c r="B70" s="35">
        <v>187</v>
      </c>
      <c r="C70" s="35"/>
      <c r="D70" s="36" t="s">
        <v>81</v>
      </c>
      <c r="E70" s="37">
        <v>342350000</v>
      </c>
      <c r="F70" s="37">
        <v>351166666.66666669</v>
      </c>
      <c r="G70" s="38">
        <f t="shared" si="5"/>
        <v>0.03</v>
      </c>
      <c r="H70" s="39"/>
      <c r="I70" s="40">
        <v>298.5</v>
      </c>
      <c r="J70" s="41">
        <v>298</v>
      </c>
      <c r="K70" s="38">
        <f t="shared" si="6"/>
        <v>0</v>
      </c>
      <c r="L70" s="39"/>
      <c r="M70" s="37">
        <f t="shared" si="4"/>
        <v>1146901</v>
      </c>
      <c r="N70" s="37">
        <f t="shared" si="4"/>
        <v>1178412</v>
      </c>
      <c r="O70" s="38">
        <f t="shared" si="7"/>
        <v>0.03</v>
      </c>
    </row>
    <row r="71" spans="1:15" x14ac:dyDescent="0.25">
      <c r="A71" s="22">
        <v>217</v>
      </c>
      <c r="B71" s="15">
        <v>189</v>
      </c>
      <c r="C71" s="15">
        <v>894</v>
      </c>
      <c r="D71" s="23" t="s">
        <v>82</v>
      </c>
      <c r="E71" s="17">
        <v>51975000</v>
      </c>
      <c r="F71" s="17">
        <v>52050000</v>
      </c>
      <c r="G71" s="18">
        <f t="shared" si="5"/>
        <v>0</v>
      </c>
      <c r="H71" s="19"/>
      <c r="I71" s="20">
        <v>110</v>
      </c>
      <c r="J71" s="21">
        <v>106</v>
      </c>
      <c r="K71" s="18">
        <f t="shared" si="6"/>
        <v>-0.04</v>
      </c>
      <c r="L71" s="19"/>
      <c r="M71" s="17">
        <f t="shared" si="4"/>
        <v>472500</v>
      </c>
      <c r="N71" s="17">
        <f t="shared" si="4"/>
        <v>491038</v>
      </c>
      <c r="O71" s="18">
        <f t="shared" si="7"/>
        <v>0.04</v>
      </c>
    </row>
    <row r="72" spans="1:15" x14ac:dyDescent="0.25">
      <c r="A72" s="34">
        <v>219</v>
      </c>
      <c r="B72" s="35">
        <v>197</v>
      </c>
      <c r="C72" s="35"/>
      <c r="D72" s="36" t="s">
        <v>83</v>
      </c>
      <c r="E72" s="37">
        <v>482350000</v>
      </c>
      <c r="F72" s="37">
        <v>491316666.66666669</v>
      </c>
      <c r="G72" s="38">
        <f t="shared" si="5"/>
        <v>0.02</v>
      </c>
      <c r="H72" s="39"/>
      <c r="I72" s="40">
        <v>1008.5</v>
      </c>
      <c r="J72" s="41">
        <v>1022</v>
      </c>
      <c r="K72" s="38">
        <f t="shared" si="6"/>
        <v>0.01</v>
      </c>
      <c r="L72" s="39"/>
      <c r="M72" s="37">
        <f t="shared" si="4"/>
        <v>478285</v>
      </c>
      <c r="N72" s="37">
        <f t="shared" si="4"/>
        <v>480740</v>
      </c>
      <c r="O72" s="38">
        <f t="shared" si="7"/>
        <v>0.01</v>
      </c>
    </row>
    <row r="73" spans="1:15" x14ac:dyDescent="0.25">
      <c r="A73" s="14">
        <v>224</v>
      </c>
      <c r="B73" s="15">
        <v>199</v>
      </c>
      <c r="C73" s="15"/>
      <c r="D73" s="16" t="s">
        <v>84</v>
      </c>
      <c r="E73" s="17">
        <v>9600000</v>
      </c>
      <c r="F73" s="17">
        <v>10266666.666666666</v>
      </c>
      <c r="G73" s="18">
        <f t="shared" si="5"/>
        <v>7.0000000000000007E-2</v>
      </c>
      <c r="H73" s="19"/>
      <c r="I73" s="20">
        <v>7.5</v>
      </c>
      <c r="J73" s="21">
        <v>7.5</v>
      </c>
      <c r="K73" s="18">
        <f t="shared" si="6"/>
        <v>0</v>
      </c>
      <c r="L73" s="19"/>
      <c r="M73" s="17">
        <f t="shared" si="4"/>
        <v>1280000</v>
      </c>
      <c r="N73" s="17">
        <f t="shared" si="4"/>
        <v>1368889</v>
      </c>
      <c r="O73" s="18">
        <f t="shared" si="7"/>
        <v>7.0000000000000007E-2</v>
      </c>
    </row>
    <row r="74" spans="1:15" x14ac:dyDescent="0.25">
      <c r="A74" s="34">
        <v>225</v>
      </c>
      <c r="B74" s="35">
        <v>204</v>
      </c>
      <c r="C74" s="35"/>
      <c r="D74" s="36" t="s">
        <v>85</v>
      </c>
      <c r="E74" s="37">
        <v>130803050</v>
      </c>
      <c r="F74" s="37">
        <v>106512055</v>
      </c>
      <c r="G74" s="38">
        <f t="shared" si="5"/>
        <v>-0.19</v>
      </c>
      <c r="H74" s="39"/>
      <c r="I74" s="40">
        <v>189</v>
      </c>
      <c r="J74" s="41">
        <v>175</v>
      </c>
      <c r="K74" s="38">
        <f t="shared" si="6"/>
        <v>-7.0000000000000007E-2</v>
      </c>
      <c r="L74" s="39"/>
      <c r="M74" s="37">
        <f t="shared" si="4"/>
        <v>692080</v>
      </c>
      <c r="N74" s="37">
        <f t="shared" si="4"/>
        <v>608640</v>
      </c>
      <c r="O74" s="38">
        <f t="shared" si="7"/>
        <v>-0.12</v>
      </c>
    </row>
    <row r="75" spans="1:15" x14ac:dyDescent="0.25">
      <c r="A75" s="14">
        <v>227</v>
      </c>
      <c r="B75" s="15">
        <v>210</v>
      </c>
      <c r="C75" s="15"/>
      <c r="D75" s="16" t="s">
        <v>86</v>
      </c>
      <c r="E75" s="17">
        <v>84800000</v>
      </c>
      <c r="F75" s="17">
        <v>83600000</v>
      </c>
      <c r="G75" s="18">
        <f t="shared" si="5"/>
        <v>-0.01</v>
      </c>
      <c r="H75" s="19"/>
      <c r="I75" s="20">
        <v>8</v>
      </c>
      <c r="J75" s="21">
        <v>7.5</v>
      </c>
      <c r="K75" s="18">
        <f t="shared" si="6"/>
        <v>-0.06</v>
      </c>
      <c r="L75" s="19"/>
      <c r="M75" s="17">
        <f t="shared" si="4"/>
        <v>10600000</v>
      </c>
      <c r="N75" s="17">
        <f t="shared" si="4"/>
        <v>11146667</v>
      </c>
      <c r="O75" s="18">
        <f t="shared" si="7"/>
        <v>0.05</v>
      </c>
    </row>
    <row r="76" spans="1:15" x14ac:dyDescent="0.25">
      <c r="A76" s="34">
        <v>229</v>
      </c>
      <c r="B76" s="35">
        <v>211</v>
      </c>
      <c r="C76" s="35"/>
      <c r="D76" s="36" t="s">
        <v>87</v>
      </c>
      <c r="E76" s="37">
        <v>474925000</v>
      </c>
      <c r="F76" s="37">
        <v>379850000</v>
      </c>
      <c r="G76" s="38">
        <f t="shared" si="5"/>
        <v>-0.2</v>
      </c>
      <c r="H76" s="39"/>
      <c r="I76" s="40">
        <v>65.5</v>
      </c>
      <c r="J76" s="41">
        <v>61</v>
      </c>
      <c r="K76" s="38">
        <f t="shared" si="6"/>
        <v>-7.0000000000000007E-2</v>
      </c>
      <c r="L76" s="39"/>
      <c r="M76" s="37">
        <f t="shared" si="4"/>
        <v>7250763</v>
      </c>
      <c r="N76" s="37">
        <f t="shared" si="4"/>
        <v>6227049</v>
      </c>
      <c r="O76" s="38">
        <f t="shared" si="7"/>
        <v>-0.14000000000000001</v>
      </c>
    </row>
    <row r="77" spans="1:15" x14ac:dyDescent="0.25">
      <c r="A77" s="22">
        <v>235</v>
      </c>
      <c r="B77" s="15">
        <v>215</v>
      </c>
      <c r="C77" s="15">
        <v>893</v>
      </c>
      <c r="D77" s="23" t="s">
        <v>88</v>
      </c>
      <c r="E77" s="17">
        <v>340675000</v>
      </c>
      <c r="F77" s="17">
        <v>342933333.33333331</v>
      </c>
      <c r="G77" s="18">
        <f t="shared" si="5"/>
        <v>0.01</v>
      </c>
      <c r="H77" s="19"/>
      <c r="I77" s="20">
        <v>281</v>
      </c>
      <c r="J77" s="21">
        <v>291.5</v>
      </c>
      <c r="K77" s="18">
        <f t="shared" si="6"/>
        <v>0.04</v>
      </c>
      <c r="L77" s="19"/>
      <c r="M77" s="17">
        <f t="shared" si="4"/>
        <v>1212367</v>
      </c>
      <c r="N77" s="17">
        <f t="shared" si="4"/>
        <v>1176444</v>
      </c>
      <c r="O77" s="18">
        <f t="shared" si="7"/>
        <v>-0.03</v>
      </c>
    </row>
    <row r="78" spans="1:15" x14ac:dyDescent="0.25">
      <c r="A78" s="34">
        <v>237</v>
      </c>
      <c r="B78" s="35">
        <v>216</v>
      </c>
      <c r="C78" s="35">
        <v>896</v>
      </c>
      <c r="D78" s="36" t="s">
        <v>89</v>
      </c>
      <c r="E78" s="37">
        <v>62125000</v>
      </c>
      <c r="F78" s="37">
        <v>61700000</v>
      </c>
      <c r="G78" s="38">
        <f t="shared" si="5"/>
        <v>-0.01</v>
      </c>
      <c r="H78" s="39"/>
      <c r="I78" s="40">
        <v>81</v>
      </c>
      <c r="J78" s="41">
        <v>75</v>
      </c>
      <c r="K78" s="38">
        <f t="shared" si="6"/>
        <v>-7.0000000000000007E-2</v>
      </c>
      <c r="L78" s="39"/>
      <c r="M78" s="37">
        <f t="shared" si="4"/>
        <v>766975</v>
      </c>
      <c r="N78" s="37">
        <f t="shared" si="4"/>
        <v>822667</v>
      </c>
      <c r="O78" s="38">
        <f t="shared" si="7"/>
        <v>7.0000000000000007E-2</v>
      </c>
    </row>
    <row r="79" spans="1:15" x14ac:dyDescent="0.25">
      <c r="A79" s="14">
        <v>239</v>
      </c>
      <c r="B79" s="15">
        <v>217</v>
      </c>
      <c r="C79" s="15"/>
      <c r="D79" s="16" t="s">
        <v>90</v>
      </c>
      <c r="E79" s="17">
        <v>108412500</v>
      </c>
      <c r="F79" s="17">
        <v>104039100</v>
      </c>
      <c r="G79" s="18">
        <f t="shared" si="5"/>
        <v>-0.04</v>
      </c>
      <c r="H79" s="19"/>
      <c r="I79" s="20">
        <v>128.5</v>
      </c>
      <c r="J79" s="21">
        <v>120</v>
      </c>
      <c r="K79" s="18">
        <f t="shared" si="6"/>
        <v>-7.0000000000000007E-2</v>
      </c>
      <c r="L79" s="19"/>
      <c r="M79" s="17">
        <f t="shared" si="4"/>
        <v>843677</v>
      </c>
      <c r="N79" s="17">
        <f t="shared" si="4"/>
        <v>866993</v>
      </c>
      <c r="O79" s="18">
        <f t="shared" si="7"/>
        <v>0.03</v>
      </c>
    </row>
    <row r="80" spans="1:15" x14ac:dyDescent="0.25">
      <c r="A80" s="34">
        <v>241</v>
      </c>
      <c r="B80" s="35">
        <v>222</v>
      </c>
      <c r="C80" s="35"/>
      <c r="D80" s="36" t="s">
        <v>91</v>
      </c>
      <c r="E80" s="37">
        <v>19475000</v>
      </c>
      <c r="F80" s="37">
        <v>21516666.666666668</v>
      </c>
      <c r="G80" s="38">
        <f t="shared" si="5"/>
        <v>0.1</v>
      </c>
      <c r="H80" s="39"/>
      <c r="I80" s="40">
        <v>0</v>
      </c>
      <c r="J80" s="41">
        <v>0</v>
      </c>
      <c r="K80" s="38">
        <f t="shared" si="6"/>
        <v>0</v>
      </c>
      <c r="L80" s="39"/>
      <c r="M80" s="37">
        <f t="shared" si="4"/>
        <v>19475000</v>
      </c>
      <c r="N80" s="37">
        <f t="shared" si="4"/>
        <v>21516666.666666668</v>
      </c>
      <c r="O80" s="38">
        <f t="shared" si="7"/>
        <v>0.1</v>
      </c>
    </row>
    <row r="81" spans="1:15" x14ac:dyDescent="0.25">
      <c r="A81" s="14">
        <v>242</v>
      </c>
      <c r="B81" s="15">
        <v>223</v>
      </c>
      <c r="C81" s="15"/>
      <c r="D81" s="16" t="s">
        <v>92</v>
      </c>
      <c r="E81" s="17">
        <v>1529775000</v>
      </c>
      <c r="F81" s="17">
        <v>1559050000</v>
      </c>
      <c r="G81" s="18">
        <f t="shared" si="5"/>
        <v>0.02</v>
      </c>
      <c r="H81" s="19"/>
      <c r="I81" s="20">
        <v>1035.5</v>
      </c>
      <c r="J81" s="21">
        <v>1015.5</v>
      </c>
      <c r="K81" s="18">
        <f t="shared" si="6"/>
        <v>-0.02</v>
      </c>
      <c r="L81" s="19"/>
      <c r="M81" s="17">
        <f t="shared" si="4"/>
        <v>1477330</v>
      </c>
      <c r="N81" s="17">
        <f t="shared" si="4"/>
        <v>1535254</v>
      </c>
      <c r="O81" s="18">
        <f t="shared" si="7"/>
        <v>0.04</v>
      </c>
    </row>
    <row r="82" spans="1:15" x14ac:dyDescent="0.25">
      <c r="A82" s="34">
        <v>1351</v>
      </c>
      <c r="B82" s="35">
        <v>226</v>
      </c>
      <c r="C82" s="35"/>
      <c r="D82" s="36" t="s">
        <v>93</v>
      </c>
      <c r="E82" s="37">
        <v>106550000</v>
      </c>
      <c r="F82" s="37">
        <v>103750000</v>
      </c>
      <c r="G82" s="38">
        <f t="shared" si="5"/>
        <v>-0.03</v>
      </c>
      <c r="H82" s="39"/>
      <c r="I82" s="40">
        <v>4</v>
      </c>
      <c r="J82" s="41">
        <v>5.5</v>
      </c>
      <c r="K82" s="38">
        <f t="shared" si="6"/>
        <v>0.38</v>
      </c>
      <c r="L82" s="39"/>
      <c r="M82" s="37">
        <f t="shared" si="4"/>
        <v>26637500</v>
      </c>
      <c r="N82" s="37">
        <f t="shared" si="4"/>
        <v>18863636</v>
      </c>
      <c r="O82" s="38">
        <f t="shared" si="7"/>
        <v>-0.28999999999999998</v>
      </c>
    </row>
    <row r="83" spans="1:15" x14ac:dyDescent="0.25">
      <c r="A83" s="14">
        <v>247</v>
      </c>
      <c r="B83" s="15">
        <v>227</v>
      </c>
      <c r="C83" s="15">
        <v>890</v>
      </c>
      <c r="D83" s="16" t="s">
        <v>94</v>
      </c>
      <c r="E83" s="17">
        <v>66775000</v>
      </c>
      <c r="F83" s="17">
        <v>67000000</v>
      </c>
      <c r="G83" s="18">
        <f t="shared" si="5"/>
        <v>0</v>
      </c>
      <c r="H83" s="19"/>
      <c r="I83" s="20">
        <v>3.5</v>
      </c>
      <c r="J83" s="21">
        <v>4.5</v>
      </c>
      <c r="K83" s="18">
        <f t="shared" si="6"/>
        <v>0.28999999999999998</v>
      </c>
      <c r="L83" s="19"/>
      <c r="M83" s="17">
        <f t="shared" si="4"/>
        <v>19078571</v>
      </c>
      <c r="N83" s="17">
        <f t="shared" si="4"/>
        <v>14888889</v>
      </c>
      <c r="O83" s="18">
        <f t="shared" si="7"/>
        <v>-0.22</v>
      </c>
    </row>
    <row r="84" spans="1:15" x14ac:dyDescent="0.25">
      <c r="A84" s="34">
        <v>1665</v>
      </c>
      <c r="B84" s="35">
        <v>228</v>
      </c>
      <c r="C84" s="35"/>
      <c r="D84" s="36" t="s">
        <v>95</v>
      </c>
      <c r="E84" s="37">
        <v>265900000</v>
      </c>
      <c r="F84" s="37">
        <v>268066666.66666666</v>
      </c>
      <c r="G84" s="38">
        <f t="shared" si="5"/>
        <v>0.01</v>
      </c>
      <c r="H84" s="39"/>
      <c r="I84" s="40">
        <v>169</v>
      </c>
      <c r="J84" s="41">
        <v>178.5</v>
      </c>
      <c r="K84" s="38">
        <f t="shared" si="6"/>
        <v>0.06</v>
      </c>
      <c r="L84" s="39"/>
      <c r="M84" s="37">
        <f t="shared" si="4"/>
        <v>1573373</v>
      </c>
      <c r="N84" s="37">
        <f t="shared" si="4"/>
        <v>1501774</v>
      </c>
      <c r="O84" s="38">
        <f t="shared" si="7"/>
        <v>-0.05</v>
      </c>
    </row>
    <row r="85" spans="1:15" x14ac:dyDescent="0.25">
      <c r="A85" s="14">
        <v>250</v>
      </c>
      <c r="B85" s="15">
        <v>233</v>
      </c>
      <c r="C85" s="15"/>
      <c r="D85" s="16" t="s">
        <v>96</v>
      </c>
      <c r="E85" s="17">
        <v>2220125000</v>
      </c>
      <c r="F85" s="17">
        <v>2225366666.6666665</v>
      </c>
      <c r="G85" s="18">
        <f t="shared" si="5"/>
        <v>0</v>
      </c>
      <c r="H85" s="19"/>
      <c r="I85" s="20">
        <v>5517</v>
      </c>
      <c r="J85" s="21">
        <v>5549.5</v>
      </c>
      <c r="K85" s="18">
        <f t="shared" si="6"/>
        <v>0.01</v>
      </c>
      <c r="L85" s="19"/>
      <c r="M85" s="17">
        <f t="shared" si="4"/>
        <v>402415</v>
      </c>
      <c r="N85" s="17">
        <f t="shared" si="4"/>
        <v>401003</v>
      </c>
      <c r="O85" s="18">
        <f t="shared" si="7"/>
        <v>0</v>
      </c>
    </row>
    <row r="86" spans="1:15" x14ac:dyDescent="0.25">
      <c r="A86" s="34">
        <v>2040</v>
      </c>
      <c r="B86" s="35">
        <v>236</v>
      </c>
      <c r="C86" s="35"/>
      <c r="D86" s="36" t="s">
        <v>97</v>
      </c>
      <c r="E86" s="37">
        <v>67900000</v>
      </c>
      <c r="F86" s="37">
        <v>64900000</v>
      </c>
      <c r="G86" s="38">
        <f t="shared" si="5"/>
        <v>-0.04</v>
      </c>
      <c r="H86" s="39"/>
      <c r="I86" s="40">
        <v>179.5</v>
      </c>
      <c r="J86" s="41">
        <v>182</v>
      </c>
      <c r="K86" s="38">
        <f t="shared" si="6"/>
        <v>0.01</v>
      </c>
      <c r="L86" s="39"/>
      <c r="M86" s="37">
        <f t="shared" si="4"/>
        <v>378273</v>
      </c>
      <c r="N86" s="37">
        <f t="shared" si="4"/>
        <v>356593</v>
      </c>
      <c r="O86" s="38">
        <f t="shared" si="7"/>
        <v>-0.06</v>
      </c>
    </row>
    <row r="87" spans="1:15" x14ac:dyDescent="0.25">
      <c r="A87" s="14">
        <v>263</v>
      </c>
      <c r="B87" s="15">
        <v>239</v>
      </c>
      <c r="C87" s="15"/>
      <c r="D87" s="16" t="s">
        <v>98</v>
      </c>
      <c r="E87" s="17">
        <v>34850000</v>
      </c>
      <c r="F87" s="17">
        <v>35433333.333333336</v>
      </c>
      <c r="G87" s="18">
        <f t="shared" si="5"/>
        <v>0.02</v>
      </c>
      <c r="H87" s="19"/>
      <c r="I87" s="20">
        <v>0</v>
      </c>
      <c r="J87" s="21">
        <v>0</v>
      </c>
      <c r="K87" s="18">
        <f t="shared" si="6"/>
        <v>0</v>
      </c>
      <c r="L87" s="19"/>
      <c r="M87" s="17">
        <f t="shared" si="4"/>
        <v>34850000</v>
      </c>
      <c r="N87" s="17">
        <f t="shared" si="4"/>
        <v>35433333.333333336</v>
      </c>
      <c r="O87" s="18">
        <f t="shared" si="7"/>
        <v>0.02</v>
      </c>
    </row>
    <row r="88" spans="1:15" x14ac:dyDescent="0.25">
      <c r="A88" s="34">
        <v>264</v>
      </c>
      <c r="B88" s="35">
        <v>240</v>
      </c>
      <c r="C88" s="35"/>
      <c r="D88" s="36" t="s">
        <v>99</v>
      </c>
      <c r="E88" s="37">
        <v>294484430</v>
      </c>
      <c r="F88" s="37">
        <v>261564500</v>
      </c>
      <c r="G88" s="38">
        <f t="shared" si="5"/>
        <v>-0.11</v>
      </c>
      <c r="H88" s="39"/>
      <c r="I88" s="40">
        <v>212</v>
      </c>
      <c r="J88" s="41">
        <v>217.5</v>
      </c>
      <c r="K88" s="38">
        <f t="shared" si="6"/>
        <v>0.03</v>
      </c>
      <c r="L88" s="39"/>
      <c r="M88" s="37">
        <f t="shared" ref="M88:N154" si="8">IF(I88=0,E88,ROUND(E88/I88,0))</f>
        <v>1389078</v>
      </c>
      <c r="N88" s="37">
        <f t="shared" si="8"/>
        <v>1202595</v>
      </c>
      <c r="O88" s="38">
        <f t="shared" si="7"/>
        <v>-0.13</v>
      </c>
    </row>
    <row r="89" spans="1:15" x14ac:dyDescent="0.25">
      <c r="A89" s="14">
        <v>266</v>
      </c>
      <c r="B89" s="15">
        <v>242</v>
      </c>
      <c r="C89" s="15"/>
      <c r="D89" s="16" t="s">
        <v>100</v>
      </c>
      <c r="E89" s="17">
        <v>532700000</v>
      </c>
      <c r="F89" s="17">
        <v>541883333.33333337</v>
      </c>
      <c r="G89" s="18">
        <f t="shared" si="5"/>
        <v>0.02</v>
      </c>
      <c r="H89" s="19"/>
      <c r="I89" s="20">
        <v>1283</v>
      </c>
      <c r="J89" s="21">
        <v>1275</v>
      </c>
      <c r="K89" s="18">
        <f t="shared" si="6"/>
        <v>-0.01</v>
      </c>
      <c r="L89" s="19"/>
      <c r="M89" s="17">
        <f t="shared" si="8"/>
        <v>415199</v>
      </c>
      <c r="N89" s="17">
        <f t="shared" si="8"/>
        <v>425007</v>
      </c>
      <c r="O89" s="18">
        <f t="shared" si="7"/>
        <v>0.02</v>
      </c>
    </row>
    <row r="90" spans="1:15" x14ac:dyDescent="0.25">
      <c r="A90" s="42">
        <v>275</v>
      </c>
      <c r="B90" s="35">
        <v>247</v>
      </c>
      <c r="C90" s="35">
        <v>891</v>
      </c>
      <c r="D90" s="36" t="s">
        <v>101</v>
      </c>
      <c r="E90" s="37">
        <v>12750000</v>
      </c>
      <c r="F90" s="37">
        <v>12500000</v>
      </c>
      <c r="G90" s="38">
        <f t="shared" si="5"/>
        <v>-0.02</v>
      </c>
      <c r="H90" s="39"/>
      <c r="I90" s="40">
        <v>4.5</v>
      </c>
      <c r="J90" s="41">
        <v>4.5</v>
      </c>
      <c r="K90" s="38">
        <f t="shared" si="6"/>
        <v>0</v>
      </c>
      <c r="L90" s="39"/>
      <c r="M90" s="37">
        <f t="shared" si="8"/>
        <v>2833333</v>
      </c>
      <c r="N90" s="37">
        <f t="shared" si="8"/>
        <v>2777778</v>
      </c>
      <c r="O90" s="38">
        <f t="shared" si="7"/>
        <v>-0.02</v>
      </c>
    </row>
    <row r="91" spans="1:15" x14ac:dyDescent="0.25">
      <c r="A91" s="14">
        <v>1401</v>
      </c>
      <c r="B91" s="15">
        <v>249</v>
      </c>
      <c r="C91" s="15"/>
      <c r="D91" s="16" t="s">
        <v>102</v>
      </c>
      <c r="E91" s="17">
        <v>46550000</v>
      </c>
      <c r="F91" s="17">
        <v>47183333.333333336</v>
      </c>
      <c r="G91" s="18">
        <f t="shared" si="5"/>
        <v>0.01</v>
      </c>
      <c r="H91" s="19"/>
      <c r="I91" s="20">
        <v>35.5</v>
      </c>
      <c r="J91" s="21">
        <v>36</v>
      </c>
      <c r="K91" s="18">
        <f t="shared" si="6"/>
        <v>0.01</v>
      </c>
      <c r="L91" s="19"/>
      <c r="M91" s="17">
        <f t="shared" si="8"/>
        <v>1311268</v>
      </c>
      <c r="N91" s="17">
        <f t="shared" si="8"/>
        <v>1310648</v>
      </c>
      <c r="O91" s="18">
        <f t="shared" si="7"/>
        <v>0</v>
      </c>
    </row>
    <row r="92" spans="1:15" x14ac:dyDescent="0.25">
      <c r="A92" s="34">
        <v>277</v>
      </c>
      <c r="B92" s="35">
        <v>253</v>
      </c>
      <c r="C92" s="35">
        <v>896</v>
      </c>
      <c r="D92" s="36" t="s">
        <v>103</v>
      </c>
      <c r="E92" s="37">
        <v>132000000</v>
      </c>
      <c r="F92" s="37">
        <v>135200000</v>
      </c>
      <c r="G92" s="38">
        <f t="shared" si="5"/>
        <v>0.02</v>
      </c>
      <c r="H92" s="39"/>
      <c r="I92" s="40">
        <v>309.5</v>
      </c>
      <c r="J92" s="41">
        <v>290</v>
      </c>
      <c r="K92" s="38">
        <f t="shared" si="6"/>
        <v>-0.06</v>
      </c>
      <c r="L92" s="39"/>
      <c r="M92" s="37">
        <f t="shared" si="8"/>
        <v>426494</v>
      </c>
      <c r="N92" s="37">
        <f t="shared" si="8"/>
        <v>466207</v>
      </c>
      <c r="O92" s="38">
        <f t="shared" si="7"/>
        <v>0.09</v>
      </c>
    </row>
    <row r="93" spans="1:15" x14ac:dyDescent="0.25">
      <c r="A93" s="14">
        <v>1412</v>
      </c>
      <c r="B93" s="15">
        <v>254</v>
      </c>
      <c r="C93" s="15">
        <v>896</v>
      </c>
      <c r="D93" s="16" t="s">
        <v>104</v>
      </c>
      <c r="E93" s="17">
        <v>109375000</v>
      </c>
      <c r="F93" s="17">
        <v>110733333.33333333</v>
      </c>
      <c r="G93" s="18">
        <f t="shared" si="5"/>
        <v>0.01</v>
      </c>
      <c r="H93" s="19"/>
      <c r="I93" s="20">
        <v>84.5</v>
      </c>
      <c r="J93" s="21">
        <v>79.5</v>
      </c>
      <c r="K93" s="18">
        <f t="shared" si="6"/>
        <v>-0.06</v>
      </c>
      <c r="L93" s="19"/>
      <c r="M93" s="17">
        <f t="shared" si="8"/>
        <v>1294379</v>
      </c>
      <c r="N93" s="17">
        <f t="shared" si="8"/>
        <v>1392872</v>
      </c>
      <c r="O93" s="18">
        <f t="shared" si="7"/>
        <v>0.08</v>
      </c>
    </row>
    <row r="94" spans="1:15" x14ac:dyDescent="0.25">
      <c r="A94" s="34">
        <v>281</v>
      </c>
      <c r="B94" s="35">
        <v>255</v>
      </c>
      <c r="C94" s="35">
        <v>890</v>
      </c>
      <c r="D94" s="36" t="s">
        <v>105</v>
      </c>
      <c r="E94" s="37">
        <v>9525000</v>
      </c>
      <c r="F94" s="37">
        <v>10850000</v>
      </c>
      <c r="G94" s="38">
        <f t="shared" si="5"/>
        <v>0.14000000000000001</v>
      </c>
      <c r="H94" s="39"/>
      <c r="I94" s="40">
        <v>7</v>
      </c>
      <c r="J94" s="41">
        <v>6.5</v>
      </c>
      <c r="K94" s="38">
        <f t="shared" si="6"/>
        <v>-7.0000000000000007E-2</v>
      </c>
      <c r="L94" s="39"/>
      <c r="M94" s="37">
        <f t="shared" si="8"/>
        <v>1360714</v>
      </c>
      <c r="N94" s="37">
        <f t="shared" si="8"/>
        <v>1669231</v>
      </c>
      <c r="O94" s="38">
        <f t="shared" si="7"/>
        <v>0.23</v>
      </c>
    </row>
    <row r="95" spans="1:15" x14ac:dyDescent="0.25">
      <c r="A95" s="14">
        <v>282</v>
      </c>
      <c r="B95" s="15">
        <v>256</v>
      </c>
      <c r="C95" s="15">
        <v>862</v>
      </c>
      <c r="D95" s="16" t="s">
        <v>106</v>
      </c>
      <c r="E95" s="17">
        <v>309525000</v>
      </c>
      <c r="F95" s="17">
        <v>310766666.66666669</v>
      </c>
      <c r="G95" s="18">
        <f t="shared" si="5"/>
        <v>0</v>
      </c>
      <c r="H95" s="19"/>
      <c r="I95" s="20">
        <v>404.5</v>
      </c>
      <c r="J95" s="21">
        <v>398.5</v>
      </c>
      <c r="K95" s="18">
        <f t="shared" si="6"/>
        <v>-0.01</v>
      </c>
      <c r="L95" s="19"/>
      <c r="M95" s="17">
        <f t="shared" si="8"/>
        <v>765204</v>
      </c>
      <c r="N95" s="17">
        <f t="shared" si="8"/>
        <v>779841</v>
      </c>
      <c r="O95" s="18">
        <f t="shared" si="7"/>
        <v>0.02</v>
      </c>
    </row>
    <row r="96" spans="1:15" x14ac:dyDescent="0.25">
      <c r="A96" s="34">
        <v>290</v>
      </c>
      <c r="B96" s="35">
        <v>263</v>
      </c>
      <c r="C96" s="35">
        <v>896</v>
      </c>
      <c r="D96" s="36" t="s">
        <v>107</v>
      </c>
      <c r="E96" s="37">
        <v>37200000</v>
      </c>
      <c r="F96" s="37">
        <v>37350000</v>
      </c>
      <c r="G96" s="38">
        <f t="shared" si="5"/>
        <v>0</v>
      </c>
      <c r="H96" s="39"/>
      <c r="I96" s="40">
        <v>89</v>
      </c>
      <c r="J96" s="41">
        <v>91</v>
      </c>
      <c r="K96" s="38">
        <f t="shared" si="6"/>
        <v>0.02</v>
      </c>
      <c r="L96" s="39"/>
      <c r="M96" s="37">
        <f t="shared" si="8"/>
        <v>417978</v>
      </c>
      <c r="N96" s="37">
        <f t="shared" si="8"/>
        <v>410440</v>
      </c>
      <c r="O96" s="38">
        <f t="shared" si="7"/>
        <v>-0.02</v>
      </c>
    </row>
    <row r="97" spans="1:15" x14ac:dyDescent="0.25">
      <c r="A97" s="14">
        <v>293</v>
      </c>
      <c r="B97" s="15">
        <v>270</v>
      </c>
      <c r="C97" s="15">
        <v>890</v>
      </c>
      <c r="D97" s="16" t="s">
        <v>108</v>
      </c>
      <c r="E97" s="17">
        <v>27100000</v>
      </c>
      <c r="F97" s="17">
        <v>26550000</v>
      </c>
      <c r="G97" s="18">
        <f t="shared" si="5"/>
        <v>-0.02</v>
      </c>
      <c r="H97" s="19"/>
      <c r="I97" s="20">
        <v>4</v>
      </c>
      <c r="J97" s="21">
        <v>3</v>
      </c>
      <c r="K97" s="18">
        <f t="shared" si="6"/>
        <v>-0.25</v>
      </c>
      <c r="L97" s="19"/>
      <c r="M97" s="17">
        <f t="shared" si="8"/>
        <v>6775000</v>
      </c>
      <c r="N97" s="17">
        <f t="shared" si="8"/>
        <v>8850000</v>
      </c>
      <c r="O97" s="18">
        <f t="shared" si="7"/>
        <v>0.31</v>
      </c>
    </row>
    <row r="98" spans="1:15" x14ac:dyDescent="0.25">
      <c r="A98" s="34">
        <v>294</v>
      </c>
      <c r="B98" s="35">
        <v>271</v>
      </c>
      <c r="C98" s="35">
        <v>866</v>
      </c>
      <c r="D98" s="36" t="s">
        <v>109</v>
      </c>
      <c r="E98" s="37">
        <v>60975000</v>
      </c>
      <c r="F98" s="37">
        <v>59050000</v>
      </c>
      <c r="G98" s="38">
        <f t="shared" si="5"/>
        <v>-0.03</v>
      </c>
      <c r="H98" s="39"/>
      <c r="I98" s="40">
        <v>153</v>
      </c>
      <c r="J98" s="41">
        <v>155.5</v>
      </c>
      <c r="K98" s="38">
        <f t="shared" si="6"/>
        <v>0.02</v>
      </c>
      <c r="L98" s="39"/>
      <c r="M98" s="37">
        <f t="shared" si="8"/>
        <v>398529</v>
      </c>
      <c r="N98" s="37">
        <f t="shared" si="8"/>
        <v>379743</v>
      </c>
      <c r="O98" s="38">
        <f t="shared" si="7"/>
        <v>-0.05</v>
      </c>
    </row>
    <row r="99" spans="1:15" x14ac:dyDescent="0.25">
      <c r="A99" s="14">
        <v>296</v>
      </c>
      <c r="B99" s="15">
        <v>276</v>
      </c>
      <c r="C99" s="15"/>
      <c r="D99" s="16" t="s">
        <v>110</v>
      </c>
      <c r="E99" s="17">
        <v>177125000</v>
      </c>
      <c r="F99" s="17">
        <v>180200000</v>
      </c>
      <c r="G99" s="18">
        <f t="shared" si="5"/>
        <v>0.02</v>
      </c>
      <c r="H99" s="19"/>
      <c r="I99" s="20">
        <v>418</v>
      </c>
      <c r="J99" s="21">
        <v>417.5</v>
      </c>
      <c r="K99" s="18">
        <f t="shared" si="6"/>
        <v>0</v>
      </c>
      <c r="L99" s="19"/>
      <c r="M99" s="17">
        <f t="shared" si="8"/>
        <v>423744</v>
      </c>
      <c r="N99" s="17">
        <f t="shared" si="8"/>
        <v>431617</v>
      </c>
      <c r="O99" s="18">
        <f t="shared" si="7"/>
        <v>0.02</v>
      </c>
    </row>
    <row r="100" spans="1:15" x14ac:dyDescent="0.25">
      <c r="A100" s="34">
        <v>298</v>
      </c>
      <c r="B100" s="35">
        <v>277</v>
      </c>
      <c r="C100" s="35"/>
      <c r="D100" s="36" t="s">
        <v>111</v>
      </c>
      <c r="E100" s="37">
        <v>187075000</v>
      </c>
      <c r="F100" s="37">
        <v>162850000</v>
      </c>
      <c r="G100" s="38">
        <f t="shared" si="5"/>
        <v>-0.13</v>
      </c>
      <c r="H100" s="39"/>
      <c r="I100" s="40">
        <v>492.5</v>
      </c>
      <c r="J100" s="41">
        <v>479</v>
      </c>
      <c r="K100" s="38">
        <f t="shared" si="6"/>
        <v>-0.03</v>
      </c>
      <c r="L100" s="39"/>
      <c r="M100" s="37">
        <f t="shared" si="8"/>
        <v>379848</v>
      </c>
      <c r="N100" s="37">
        <f t="shared" si="8"/>
        <v>339979</v>
      </c>
      <c r="O100" s="38">
        <f t="shared" si="7"/>
        <v>-0.1</v>
      </c>
    </row>
    <row r="101" spans="1:15" x14ac:dyDescent="0.25">
      <c r="A101" s="14">
        <v>304</v>
      </c>
      <c r="B101" s="15">
        <v>280</v>
      </c>
      <c r="C101" s="15"/>
      <c r="D101" s="16" t="s">
        <v>112</v>
      </c>
      <c r="E101" s="17">
        <v>85000000</v>
      </c>
      <c r="F101" s="17">
        <v>82350000</v>
      </c>
      <c r="G101" s="18">
        <f t="shared" si="5"/>
        <v>-0.03</v>
      </c>
      <c r="H101" s="19"/>
      <c r="I101" s="20">
        <v>8.5</v>
      </c>
      <c r="J101" s="21">
        <v>4.5</v>
      </c>
      <c r="K101" s="18">
        <f t="shared" si="6"/>
        <v>-0.47</v>
      </c>
      <c r="L101" s="19"/>
      <c r="M101" s="17">
        <f t="shared" si="8"/>
        <v>10000000</v>
      </c>
      <c r="N101" s="17">
        <f t="shared" si="8"/>
        <v>18300000</v>
      </c>
      <c r="O101" s="18">
        <f t="shared" si="7"/>
        <v>0.83</v>
      </c>
    </row>
    <row r="102" spans="1:15" x14ac:dyDescent="0.25">
      <c r="A102" s="34">
        <v>1995</v>
      </c>
      <c r="B102" s="35">
        <v>287</v>
      </c>
      <c r="C102" s="35"/>
      <c r="D102" s="36" t="s">
        <v>113</v>
      </c>
      <c r="E102" s="37">
        <v>11275000</v>
      </c>
      <c r="F102" s="37">
        <v>11400000</v>
      </c>
      <c r="G102" s="38">
        <f t="shared" si="5"/>
        <v>0.01</v>
      </c>
      <c r="H102" s="39"/>
      <c r="I102" s="40">
        <v>1</v>
      </c>
      <c r="J102" s="41">
        <v>1</v>
      </c>
      <c r="K102" s="38">
        <f t="shared" si="6"/>
        <v>0</v>
      </c>
      <c r="L102" s="39"/>
      <c r="M102" s="37">
        <f t="shared" si="8"/>
        <v>11275000</v>
      </c>
      <c r="N102" s="37">
        <f t="shared" si="8"/>
        <v>11400000</v>
      </c>
      <c r="O102" s="38">
        <f t="shared" si="7"/>
        <v>0.01</v>
      </c>
    </row>
    <row r="103" spans="1:15" x14ac:dyDescent="0.25">
      <c r="A103" s="22">
        <v>311</v>
      </c>
      <c r="B103" s="15">
        <v>291</v>
      </c>
      <c r="C103" s="15">
        <v>891</v>
      </c>
      <c r="D103" s="23" t="s">
        <v>114</v>
      </c>
      <c r="E103" s="17">
        <v>1396070200</v>
      </c>
      <c r="F103" s="17">
        <v>1376984070</v>
      </c>
      <c r="G103" s="18">
        <f t="shared" si="5"/>
        <v>-0.01</v>
      </c>
      <c r="H103" s="19"/>
      <c r="I103" s="20">
        <v>174</v>
      </c>
      <c r="J103" s="21">
        <v>167.5</v>
      </c>
      <c r="K103" s="18">
        <f t="shared" si="6"/>
        <v>-0.04</v>
      </c>
      <c r="L103" s="19"/>
      <c r="M103" s="17">
        <f t="shared" si="8"/>
        <v>8023392</v>
      </c>
      <c r="N103" s="17">
        <f t="shared" si="8"/>
        <v>8220800</v>
      </c>
      <c r="O103" s="18">
        <f t="shared" si="7"/>
        <v>0.02</v>
      </c>
    </row>
    <row r="104" spans="1:15" x14ac:dyDescent="0.25">
      <c r="A104" s="34">
        <v>315</v>
      </c>
      <c r="B104" s="35">
        <v>294</v>
      </c>
      <c r="C104" s="35"/>
      <c r="D104" s="36" t="s">
        <v>115</v>
      </c>
      <c r="E104" s="37">
        <v>40850000</v>
      </c>
      <c r="F104" s="37">
        <v>44683333.333333336</v>
      </c>
      <c r="G104" s="38">
        <f t="shared" si="5"/>
        <v>0.09</v>
      </c>
      <c r="H104" s="39"/>
      <c r="I104" s="40">
        <v>4</v>
      </c>
      <c r="J104" s="41">
        <v>4</v>
      </c>
      <c r="K104" s="38">
        <f t="shared" si="6"/>
        <v>0</v>
      </c>
      <c r="L104" s="39"/>
      <c r="M104" s="37">
        <f t="shared" si="8"/>
        <v>10212500</v>
      </c>
      <c r="N104" s="37">
        <f t="shared" si="8"/>
        <v>11170833</v>
      </c>
      <c r="O104" s="38">
        <f t="shared" si="7"/>
        <v>0.09</v>
      </c>
    </row>
    <row r="105" spans="1:15" x14ac:dyDescent="0.25">
      <c r="A105" s="22">
        <v>316</v>
      </c>
      <c r="B105" s="15">
        <v>297</v>
      </c>
      <c r="C105" s="15">
        <v>893</v>
      </c>
      <c r="D105" s="23" t="s">
        <v>116</v>
      </c>
      <c r="E105" s="17">
        <v>89057730</v>
      </c>
      <c r="F105" s="17">
        <v>91178475</v>
      </c>
      <c r="G105" s="18">
        <f t="shared" si="5"/>
        <v>0.02</v>
      </c>
      <c r="H105" s="19"/>
      <c r="I105" s="20">
        <v>80</v>
      </c>
      <c r="J105" s="21">
        <v>82</v>
      </c>
      <c r="K105" s="18">
        <f t="shared" si="6"/>
        <v>0.03</v>
      </c>
      <c r="L105" s="19"/>
      <c r="M105" s="17">
        <f t="shared" si="8"/>
        <v>1113222</v>
      </c>
      <c r="N105" s="17">
        <f t="shared" si="8"/>
        <v>1111933</v>
      </c>
      <c r="O105" s="18">
        <f t="shared" si="7"/>
        <v>0</v>
      </c>
    </row>
    <row r="106" spans="1:15" x14ac:dyDescent="0.25">
      <c r="A106" s="34">
        <v>317</v>
      </c>
      <c r="B106" s="35">
        <v>305</v>
      </c>
      <c r="C106" s="35"/>
      <c r="D106" s="36" t="s">
        <v>117</v>
      </c>
      <c r="E106" s="37">
        <v>36875000</v>
      </c>
      <c r="F106" s="37">
        <v>36916666.666666664</v>
      </c>
      <c r="G106" s="38">
        <f t="shared" si="5"/>
        <v>0</v>
      </c>
      <c r="H106" s="39"/>
      <c r="I106" s="40">
        <v>53</v>
      </c>
      <c r="J106" s="41">
        <v>49</v>
      </c>
      <c r="K106" s="38">
        <f t="shared" si="6"/>
        <v>-0.08</v>
      </c>
      <c r="L106" s="39"/>
      <c r="M106" s="37">
        <f t="shared" si="8"/>
        <v>695755</v>
      </c>
      <c r="N106" s="37">
        <f t="shared" si="8"/>
        <v>753401</v>
      </c>
      <c r="O106" s="38">
        <f t="shared" si="7"/>
        <v>0.08</v>
      </c>
    </row>
    <row r="107" spans="1:15" x14ac:dyDescent="0.25">
      <c r="A107" s="22">
        <v>319</v>
      </c>
      <c r="B107" s="15">
        <v>307</v>
      </c>
      <c r="C107" s="15">
        <v>893</v>
      </c>
      <c r="D107" s="23" t="s">
        <v>118</v>
      </c>
      <c r="E107" s="17">
        <v>309725000</v>
      </c>
      <c r="F107" s="17">
        <v>312383333.33333331</v>
      </c>
      <c r="G107" s="18">
        <f t="shared" si="5"/>
        <v>0.01</v>
      </c>
      <c r="H107" s="19"/>
      <c r="I107" s="20">
        <v>221</v>
      </c>
      <c r="J107" s="21">
        <v>211.5</v>
      </c>
      <c r="K107" s="18">
        <f t="shared" si="6"/>
        <v>-0.04</v>
      </c>
      <c r="L107" s="19"/>
      <c r="M107" s="17">
        <f t="shared" si="8"/>
        <v>1401471</v>
      </c>
      <c r="N107" s="17">
        <f t="shared" si="8"/>
        <v>1476990</v>
      </c>
      <c r="O107" s="18">
        <f t="shared" si="7"/>
        <v>0.05</v>
      </c>
    </row>
    <row r="108" spans="1:15" x14ac:dyDescent="0.25">
      <c r="A108" s="34">
        <v>321</v>
      </c>
      <c r="B108" s="35">
        <v>310</v>
      </c>
      <c r="C108" s="35">
        <v>896</v>
      </c>
      <c r="D108" s="36" t="s">
        <v>119</v>
      </c>
      <c r="E108" s="37">
        <v>48400000</v>
      </c>
      <c r="F108" s="37">
        <v>49800000</v>
      </c>
      <c r="G108" s="38">
        <f t="shared" si="5"/>
        <v>0.03</v>
      </c>
      <c r="H108" s="39"/>
      <c r="I108" s="40">
        <v>31</v>
      </c>
      <c r="J108" s="41">
        <v>31.5</v>
      </c>
      <c r="K108" s="38">
        <f t="shared" si="6"/>
        <v>0.02</v>
      </c>
      <c r="L108" s="39"/>
      <c r="M108" s="37">
        <f t="shared" si="8"/>
        <v>1561290</v>
      </c>
      <c r="N108" s="37">
        <f t="shared" si="8"/>
        <v>1580952</v>
      </c>
      <c r="O108" s="38">
        <f t="shared" si="7"/>
        <v>0.01</v>
      </c>
    </row>
    <row r="109" spans="1:15" x14ac:dyDescent="0.25">
      <c r="A109" s="14">
        <v>1735</v>
      </c>
      <c r="B109" s="15">
        <v>312</v>
      </c>
      <c r="C109" s="15"/>
      <c r="D109" s="16" t="s">
        <v>120</v>
      </c>
      <c r="E109" s="17">
        <v>320875000</v>
      </c>
      <c r="F109" s="17">
        <v>327100000</v>
      </c>
      <c r="G109" s="18">
        <f t="shared" si="5"/>
        <v>0.02</v>
      </c>
      <c r="H109" s="19"/>
      <c r="I109" s="20">
        <v>175</v>
      </c>
      <c r="J109" s="21">
        <v>175</v>
      </c>
      <c r="K109" s="18">
        <f t="shared" si="6"/>
        <v>0</v>
      </c>
      <c r="L109" s="19"/>
      <c r="M109" s="17">
        <f t="shared" si="8"/>
        <v>1833571</v>
      </c>
      <c r="N109" s="17">
        <f t="shared" si="8"/>
        <v>1869143</v>
      </c>
      <c r="O109" s="18">
        <f t="shared" si="7"/>
        <v>0.02</v>
      </c>
    </row>
    <row r="110" spans="1:15" x14ac:dyDescent="0.25">
      <c r="A110" s="34">
        <v>335</v>
      </c>
      <c r="B110" s="35">
        <v>322</v>
      </c>
      <c r="C110" s="35">
        <v>848</v>
      </c>
      <c r="D110" s="36" t="s">
        <v>121</v>
      </c>
      <c r="E110" s="37">
        <v>48600000</v>
      </c>
      <c r="F110" s="37">
        <v>48000000</v>
      </c>
      <c r="G110" s="38">
        <f t="shared" si="5"/>
        <v>-0.01</v>
      </c>
      <c r="H110" s="39"/>
      <c r="I110" s="40">
        <v>17.5</v>
      </c>
      <c r="J110" s="41">
        <v>19.5</v>
      </c>
      <c r="K110" s="38">
        <f t="shared" si="6"/>
        <v>0.11</v>
      </c>
      <c r="L110" s="39"/>
      <c r="M110" s="37">
        <f t="shared" si="8"/>
        <v>2777143</v>
      </c>
      <c r="N110" s="37">
        <f t="shared" si="8"/>
        <v>2461538</v>
      </c>
      <c r="O110" s="38">
        <f t="shared" si="7"/>
        <v>-0.11</v>
      </c>
    </row>
    <row r="111" spans="1:15" x14ac:dyDescent="0.25">
      <c r="A111" s="14">
        <v>342</v>
      </c>
      <c r="B111" s="15">
        <v>325</v>
      </c>
      <c r="C111" s="15">
        <v>847</v>
      </c>
      <c r="D111" s="16" t="s">
        <v>122</v>
      </c>
      <c r="E111" s="17">
        <v>354600000</v>
      </c>
      <c r="F111" s="17">
        <v>357016666.66666669</v>
      </c>
      <c r="G111" s="18">
        <f t="shared" si="5"/>
        <v>0.01</v>
      </c>
      <c r="H111" s="19"/>
      <c r="I111" s="20">
        <v>570</v>
      </c>
      <c r="J111" s="21">
        <v>579.5</v>
      </c>
      <c r="K111" s="18">
        <f t="shared" si="6"/>
        <v>0.02</v>
      </c>
      <c r="L111" s="19"/>
      <c r="M111" s="17">
        <f t="shared" si="8"/>
        <v>622105</v>
      </c>
      <c r="N111" s="17">
        <f t="shared" si="8"/>
        <v>616077</v>
      </c>
      <c r="O111" s="18">
        <f t="shared" si="7"/>
        <v>-0.01</v>
      </c>
    </row>
    <row r="112" spans="1:15" x14ac:dyDescent="0.25">
      <c r="A112" s="34">
        <v>345</v>
      </c>
      <c r="B112" s="35">
        <v>327</v>
      </c>
      <c r="C112" s="35"/>
      <c r="D112" s="36" t="s">
        <v>123</v>
      </c>
      <c r="E112" s="37">
        <v>148675000</v>
      </c>
      <c r="F112" s="37">
        <v>151350000</v>
      </c>
      <c r="G112" s="38">
        <f t="shared" si="5"/>
        <v>0.02</v>
      </c>
      <c r="H112" s="39"/>
      <c r="I112" s="40">
        <v>76</v>
      </c>
      <c r="J112" s="41">
        <v>77</v>
      </c>
      <c r="K112" s="38">
        <f t="shared" si="6"/>
        <v>0.01</v>
      </c>
      <c r="L112" s="39"/>
      <c r="M112" s="37">
        <f t="shared" si="8"/>
        <v>1956250</v>
      </c>
      <c r="N112" s="37">
        <f t="shared" si="8"/>
        <v>1965584</v>
      </c>
      <c r="O112" s="38">
        <f t="shared" si="7"/>
        <v>0</v>
      </c>
    </row>
    <row r="113" spans="1:15" x14ac:dyDescent="0.25">
      <c r="A113" s="14">
        <v>349</v>
      </c>
      <c r="B113" s="15">
        <v>339</v>
      </c>
      <c r="C113" s="15">
        <v>877</v>
      </c>
      <c r="D113" s="16" t="s">
        <v>124</v>
      </c>
      <c r="E113" s="17">
        <v>70550000</v>
      </c>
      <c r="F113" s="17">
        <v>71083333.333333328</v>
      </c>
      <c r="G113" s="18">
        <f t="shared" si="5"/>
        <v>0.01</v>
      </c>
      <c r="H113" s="19"/>
      <c r="I113" s="20">
        <v>109.5</v>
      </c>
      <c r="J113" s="21">
        <v>106.5</v>
      </c>
      <c r="K113" s="18">
        <f t="shared" si="6"/>
        <v>-0.03</v>
      </c>
      <c r="L113" s="19"/>
      <c r="M113" s="17">
        <f t="shared" si="8"/>
        <v>644292</v>
      </c>
      <c r="N113" s="17">
        <f t="shared" si="8"/>
        <v>667449</v>
      </c>
      <c r="O113" s="18">
        <f t="shared" si="7"/>
        <v>0.04</v>
      </c>
    </row>
    <row r="114" spans="1:15" x14ac:dyDescent="0.25">
      <c r="A114" s="34">
        <v>351</v>
      </c>
      <c r="B114" s="35">
        <v>340</v>
      </c>
      <c r="C114" s="35"/>
      <c r="D114" s="36" t="s">
        <v>125</v>
      </c>
      <c r="E114" s="37">
        <v>188400000</v>
      </c>
      <c r="F114" s="37">
        <v>193216666.66666666</v>
      </c>
      <c r="G114" s="38">
        <f t="shared" si="5"/>
        <v>0.03</v>
      </c>
      <c r="H114" s="39"/>
      <c r="I114" s="40">
        <v>103</v>
      </c>
      <c r="J114" s="41">
        <v>109.5</v>
      </c>
      <c r="K114" s="38">
        <f t="shared" si="6"/>
        <v>0.06</v>
      </c>
      <c r="L114" s="39"/>
      <c r="M114" s="37">
        <f t="shared" si="8"/>
        <v>1829126</v>
      </c>
      <c r="N114" s="37">
        <f t="shared" si="8"/>
        <v>1764536</v>
      </c>
      <c r="O114" s="38">
        <f t="shared" si="7"/>
        <v>-0.04</v>
      </c>
    </row>
    <row r="115" spans="1:15" x14ac:dyDescent="0.25">
      <c r="A115" s="14">
        <v>353</v>
      </c>
      <c r="B115" s="15">
        <v>342</v>
      </c>
      <c r="C115" s="15">
        <v>877</v>
      </c>
      <c r="D115" s="16" t="s">
        <v>126</v>
      </c>
      <c r="E115" s="17">
        <v>98775000</v>
      </c>
      <c r="F115" s="17">
        <v>97950000</v>
      </c>
      <c r="G115" s="18">
        <f t="shared" si="5"/>
        <v>-0.01</v>
      </c>
      <c r="H115" s="19"/>
      <c r="I115" s="20">
        <v>134.5</v>
      </c>
      <c r="J115" s="21">
        <v>127</v>
      </c>
      <c r="K115" s="18">
        <f t="shared" si="6"/>
        <v>-0.06</v>
      </c>
      <c r="L115" s="19"/>
      <c r="M115" s="17">
        <f t="shared" si="8"/>
        <v>734387</v>
      </c>
      <c r="N115" s="17">
        <f t="shared" si="8"/>
        <v>771260</v>
      </c>
      <c r="O115" s="18">
        <f t="shared" si="7"/>
        <v>0.05</v>
      </c>
    </row>
    <row r="116" spans="1:15" x14ac:dyDescent="0.25">
      <c r="A116" s="34">
        <v>359</v>
      </c>
      <c r="B116" s="35">
        <v>348</v>
      </c>
      <c r="C116" s="35"/>
      <c r="D116" s="43" t="s">
        <v>276</v>
      </c>
      <c r="E116" s="37">
        <v>118400000</v>
      </c>
      <c r="F116" s="37">
        <v>119883333.33333333</v>
      </c>
      <c r="G116" s="38">
        <f t="shared" si="5"/>
        <v>0.01</v>
      </c>
      <c r="H116" s="39"/>
      <c r="I116" s="40">
        <v>5.5</v>
      </c>
      <c r="J116" s="41">
        <v>5</v>
      </c>
      <c r="K116" s="38">
        <f t="shared" si="6"/>
        <v>-0.09</v>
      </c>
      <c r="L116" s="39"/>
      <c r="M116" s="37">
        <f t="shared" si="8"/>
        <v>21527273</v>
      </c>
      <c r="N116" s="37">
        <f t="shared" si="8"/>
        <v>23976667</v>
      </c>
      <c r="O116" s="38">
        <f t="shared" si="7"/>
        <v>0.11</v>
      </c>
    </row>
    <row r="117" spans="1:15" x14ac:dyDescent="0.25">
      <c r="A117" s="14">
        <v>1509</v>
      </c>
      <c r="B117" s="15">
        <v>351</v>
      </c>
      <c r="C117" s="15"/>
      <c r="D117" s="16" t="s">
        <v>127</v>
      </c>
      <c r="E117" s="17">
        <v>69600000</v>
      </c>
      <c r="F117" s="17">
        <v>66150000</v>
      </c>
      <c r="G117" s="18">
        <f t="shared" si="5"/>
        <v>-0.05</v>
      </c>
      <c r="H117" s="19"/>
      <c r="I117" s="20">
        <v>40.5</v>
      </c>
      <c r="J117" s="21">
        <v>40.5</v>
      </c>
      <c r="K117" s="18">
        <f t="shared" si="6"/>
        <v>0</v>
      </c>
      <c r="L117" s="19"/>
      <c r="M117" s="17">
        <f t="shared" si="8"/>
        <v>1718519</v>
      </c>
      <c r="N117" s="17">
        <f t="shared" si="8"/>
        <v>1633333</v>
      </c>
      <c r="O117" s="18">
        <f t="shared" si="7"/>
        <v>-0.05</v>
      </c>
    </row>
    <row r="118" spans="1:15" x14ac:dyDescent="0.25">
      <c r="A118" s="34">
        <v>364</v>
      </c>
      <c r="B118" s="35">
        <v>353</v>
      </c>
      <c r="C118" s="35"/>
      <c r="D118" s="36" t="s">
        <v>128</v>
      </c>
      <c r="E118" s="37">
        <v>8248950000</v>
      </c>
      <c r="F118" s="37">
        <v>8515800000</v>
      </c>
      <c r="G118" s="38">
        <f t="shared" si="5"/>
        <v>0.03</v>
      </c>
      <c r="H118" s="39"/>
      <c r="I118" s="40">
        <v>6685.5</v>
      </c>
      <c r="J118" s="41">
        <v>6675</v>
      </c>
      <c r="K118" s="38">
        <f t="shared" si="6"/>
        <v>0</v>
      </c>
      <c r="L118" s="39"/>
      <c r="M118" s="37">
        <f t="shared" si="8"/>
        <v>1233857</v>
      </c>
      <c r="N118" s="37">
        <f t="shared" si="8"/>
        <v>1275775</v>
      </c>
      <c r="O118" s="38">
        <f t="shared" si="7"/>
        <v>0.03</v>
      </c>
    </row>
    <row r="119" spans="1:15" x14ac:dyDescent="0.25">
      <c r="A119" s="14">
        <v>387</v>
      </c>
      <c r="B119" s="15">
        <v>355</v>
      </c>
      <c r="C119" s="15"/>
      <c r="D119" s="16" t="s">
        <v>129</v>
      </c>
      <c r="E119" s="17">
        <v>148875000</v>
      </c>
      <c r="F119" s="17">
        <v>154633333.33333334</v>
      </c>
      <c r="G119" s="18">
        <f t="shared" si="5"/>
        <v>0.04</v>
      </c>
      <c r="H119" s="19"/>
      <c r="I119" s="20">
        <v>24.5</v>
      </c>
      <c r="J119" s="21">
        <v>24.5</v>
      </c>
      <c r="K119" s="18">
        <f t="shared" si="6"/>
        <v>0</v>
      </c>
      <c r="L119" s="19"/>
      <c r="M119" s="17">
        <f t="shared" si="8"/>
        <v>6076531</v>
      </c>
      <c r="N119" s="17">
        <f t="shared" si="8"/>
        <v>6311565</v>
      </c>
      <c r="O119" s="18">
        <f t="shared" si="7"/>
        <v>0.04</v>
      </c>
    </row>
    <row r="120" spans="1:15" x14ac:dyDescent="0.25">
      <c r="A120" s="34">
        <v>389</v>
      </c>
      <c r="B120" s="35">
        <v>357</v>
      </c>
      <c r="C120" s="35">
        <v>890</v>
      </c>
      <c r="D120" s="36" t="s">
        <v>130</v>
      </c>
      <c r="E120" s="37">
        <v>60075000</v>
      </c>
      <c r="F120" s="37">
        <v>60116666.666666664</v>
      </c>
      <c r="G120" s="38">
        <f t="shared" si="5"/>
        <v>0</v>
      </c>
      <c r="H120" s="39"/>
      <c r="I120" s="40">
        <v>113</v>
      </c>
      <c r="J120" s="41">
        <v>128.5</v>
      </c>
      <c r="K120" s="38">
        <f t="shared" si="6"/>
        <v>0.14000000000000001</v>
      </c>
      <c r="L120" s="39"/>
      <c r="M120" s="37">
        <f t="shared" si="8"/>
        <v>531637</v>
      </c>
      <c r="N120" s="37">
        <f t="shared" si="8"/>
        <v>467834</v>
      </c>
      <c r="O120" s="38">
        <f t="shared" si="7"/>
        <v>-0.12</v>
      </c>
    </row>
    <row r="121" spans="1:15" x14ac:dyDescent="0.25">
      <c r="A121" s="14">
        <v>399</v>
      </c>
      <c r="B121" s="15">
        <v>364</v>
      </c>
      <c r="C121" s="15">
        <v>890</v>
      </c>
      <c r="D121" s="16" t="s">
        <v>131</v>
      </c>
      <c r="E121" s="17">
        <v>13150000</v>
      </c>
      <c r="F121" s="17">
        <v>14100000</v>
      </c>
      <c r="G121" s="18">
        <f t="shared" si="5"/>
        <v>7.0000000000000007E-2</v>
      </c>
      <c r="H121" s="19"/>
      <c r="I121" s="20">
        <v>11</v>
      </c>
      <c r="J121" s="21">
        <v>9</v>
      </c>
      <c r="K121" s="18">
        <f t="shared" si="6"/>
        <v>-0.18</v>
      </c>
      <c r="L121" s="19"/>
      <c r="M121" s="17">
        <f t="shared" si="8"/>
        <v>1195455</v>
      </c>
      <c r="N121" s="17">
        <f t="shared" si="8"/>
        <v>1566667</v>
      </c>
      <c r="O121" s="18">
        <f t="shared" si="7"/>
        <v>0.31</v>
      </c>
    </row>
    <row r="122" spans="1:15" x14ac:dyDescent="0.25">
      <c r="A122" s="34">
        <v>405</v>
      </c>
      <c r="B122" s="35">
        <v>367</v>
      </c>
      <c r="C122" s="35">
        <v>877</v>
      </c>
      <c r="D122" s="36" t="s">
        <v>132</v>
      </c>
      <c r="E122" s="37">
        <v>50675000</v>
      </c>
      <c r="F122" s="37">
        <v>51166666.666666664</v>
      </c>
      <c r="G122" s="38">
        <f t="shared" si="5"/>
        <v>0.01</v>
      </c>
      <c r="H122" s="39"/>
      <c r="I122" s="40">
        <v>60</v>
      </c>
      <c r="J122" s="41">
        <v>68.5</v>
      </c>
      <c r="K122" s="38">
        <f t="shared" si="6"/>
        <v>0.14000000000000001</v>
      </c>
      <c r="L122" s="39"/>
      <c r="M122" s="37">
        <f t="shared" si="8"/>
        <v>844583</v>
      </c>
      <c r="N122" s="37">
        <f t="shared" si="8"/>
        <v>746959</v>
      </c>
      <c r="O122" s="38">
        <f t="shared" si="7"/>
        <v>-0.12</v>
      </c>
    </row>
    <row r="123" spans="1:15" x14ac:dyDescent="0.25">
      <c r="A123" s="14">
        <v>408</v>
      </c>
      <c r="B123" s="15">
        <v>371</v>
      </c>
      <c r="C123" s="15">
        <v>896</v>
      </c>
      <c r="D123" s="16" t="s">
        <v>133</v>
      </c>
      <c r="E123" s="17">
        <v>76300000</v>
      </c>
      <c r="F123" s="17">
        <v>74600000</v>
      </c>
      <c r="G123" s="18">
        <f t="shared" si="5"/>
        <v>-0.02</v>
      </c>
      <c r="H123" s="19"/>
      <c r="I123" s="20">
        <v>30</v>
      </c>
      <c r="J123" s="21">
        <v>27.5</v>
      </c>
      <c r="K123" s="18">
        <f t="shared" si="6"/>
        <v>-0.08</v>
      </c>
      <c r="L123" s="19"/>
      <c r="M123" s="17">
        <f t="shared" si="8"/>
        <v>2543333</v>
      </c>
      <c r="N123" s="17">
        <f t="shared" si="8"/>
        <v>2712727</v>
      </c>
      <c r="O123" s="18">
        <f t="shared" si="7"/>
        <v>7.0000000000000007E-2</v>
      </c>
    </row>
    <row r="124" spans="1:15" x14ac:dyDescent="0.25">
      <c r="A124" s="34">
        <v>1662</v>
      </c>
      <c r="B124" s="35">
        <v>374</v>
      </c>
      <c r="C124" s="35"/>
      <c r="D124" s="36" t="s">
        <v>134</v>
      </c>
      <c r="E124" s="37">
        <v>2141475000</v>
      </c>
      <c r="F124" s="37">
        <v>2175666666.6666665</v>
      </c>
      <c r="G124" s="38">
        <f t="shared" si="5"/>
        <v>0.02</v>
      </c>
      <c r="H124" s="39"/>
      <c r="I124" s="40">
        <v>2780</v>
      </c>
      <c r="J124" s="41">
        <v>2742</v>
      </c>
      <c r="K124" s="38">
        <f t="shared" si="6"/>
        <v>-0.01</v>
      </c>
      <c r="L124" s="39"/>
      <c r="M124" s="37">
        <f t="shared" si="8"/>
        <v>770315</v>
      </c>
      <c r="N124" s="37">
        <f t="shared" si="8"/>
        <v>793460</v>
      </c>
      <c r="O124" s="38">
        <f t="shared" si="7"/>
        <v>0.03</v>
      </c>
    </row>
    <row r="125" spans="1:15" x14ac:dyDescent="0.25">
      <c r="A125" s="14">
        <v>1738</v>
      </c>
      <c r="B125" s="15">
        <v>378</v>
      </c>
      <c r="C125" s="15"/>
      <c r="D125" s="16" t="s">
        <v>135</v>
      </c>
      <c r="E125" s="17">
        <v>796800000</v>
      </c>
      <c r="F125" s="17">
        <v>803933333.33333337</v>
      </c>
      <c r="G125" s="18">
        <f t="shared" si="5"/>
        <v>0.01</v>
      </c>
      <c r="H125" s="19"/>
      <c r="I125" s="20">
        <v>276.5</v>
      </c>
      <c r="J125" s="21">
        <v>278.5</v>
      </c>
      <c r="K125" s="18">
        <f t="shared" si="6"/>
        <v>0.01</v>
      </c>
      <c r="L125" s="19"/>
      <c r="M125" s="17">
        <f t="shared" si="8"/>
        <v>2881736</v>
      </c>
      <c r="N125" s="17">
        <f t="shared" si="8"/>
        <v>2886655</v>
      </c>
      <c r="O125" s="18">
        <f t="shared" si="7"/>
        <v>0</v>
      </c>
    </row>
    <row r="126" spans="1:15" x14ac:dyDescent="0.25">
      <c r="A126" s="34">
        <v>416</v>
      </c>
      <c r="B126" s="35">
        <v>381</v>
      </c>
      <c r="C126" s="35"/>
      <c r="D126" s="36" t="s">
        <v>136</v>
      </c>
      <c r="E126" s="37">
        <v>1358025000</v>
      </c>
      <c r="F126" s="37">
        <v>1373966666.6666667</v>
      </c>
      <c r="G126" s="38">
        <f t="shared" si="5"/>
        <v>0.01</v>
      </c>
      <c r="H126" s="39"/>
      <c r="I126" s="40">
        <v>3077</v>
      </c>
      <c r="J126" s="41">
        <v>3061</v>
      </c>
      <c r="K126" s="38">
        <f t="shared" si="6"/>
        <v>-0.01</v>
      </c>
      <c r="L126" s="39"/>
      <c r="M126" s="37">
        <f t="shared" si="8"/>
        <v>441347</v>
      </c>
      <c r="N126" s="37">
        <f t="shared" si="8"/>
        <v>448862</v>
      </c>
      <c r="O126" s="38">
        <f t="shared" si="7"/>
        <v>0.02</v>
      </c>
    </row>
    <row r="127" spans="1:15" x14ac:dyDescent="0.25">
      <c r="A127" s="14">
        <v>427</v>
      </c>
      <c r="B127" s="15">
        <v>383</v>
      </c>
      <c r="C127" s="15"/>
      <c r="D127" s="16" t="s">
        <v>137</v>
      </c>
      <c r="E127" s="17">
        <v>3845650000</v>
      </c>
      <c r="F127" s="17">
        <v>3919800000</v>
      </c>
      <c r="G127" s="18">
        <f t="shared" si="5"/>
        <v>0.02</v>
      </c>
      <c r="H127" s="19"/>
      <c r="I127" s="20">
        <v>2945</v>
      </c>
      <c r="J127" s="21">
        <v>2938</v>
      </c>
      <c r="K127" s="18">
        <f t="shared" si="6"/>
        <v>0</v>
      </c>
      <c r="L127" s="19"/>
      <c r="M127" s="17">
        <f t="shared" si="8"/>
        <v>1305823</v>
      </c>
      <c r="N127" s="17">
        <f t="shared" si="8"/>
        <v>1334173</v>
      </c>
      <c r="O127" s="18">
        <f t="shared" si="7"/>
        <v>0.02</v>
      </c>
    </row>
    <row r="128" spans="1:15" x14ac:dyDescent="0.25">
      <c r="A128" s="34">
        <v>1996</v>
      </c>
      <c r="B128" s="35">
        <v>386</v>
      </c>
      <c r="C128" s="35"/>
      <c r="D128" s="36" t="s">
        <v>138</v>
      </c>
      <c r="E128" s="37">
        <v>368250000</v>
      </c>
      <c r="F128" s="37">
        <v>372450000</v>
      </c>
      <c r="G128" s="38">
        <f t="shared" si="5"/>
        <v>0.01</v>
      </c>
      <c r="H128" s="39"/>
      <c r="I128" s="40">
        <v>191</v>
      </c>
      <c r="J128" s="41">
        <v>193.5</v>
      </c>
      <c r="K128" s="38">
        <f t="shared" si="6"/>
        <v>0.01</v>
      </c>
      <c r="L128" s="39"/>
      <c r="M128" s="37">
        <f t="shared" si="8"/>
        <v>1928010</v>
      </c>
      <c r="N128" s="37">
        <f t="shared" si="8"/>
        <v>1924806</v>
      </c>
      <c r="O128" s="38">
        <f t="shared" si="7"/>
        <v>0</v>
      </c>
    </row>
    <row r="129" spans="1:15" x14ac:dyDescent="0.25">
      <c r="A129" s="14">
        <v>1359</v>
      </c>
      <c r="B129" s="15">
        <v>388</v>
      </c>
      <c r="C129" s="15"/>
      <c r="D129" s="16" t="s">
        <v>139</v>
      </c>
      <c r="E129" s="17">
        <v>11000000</v>
      </c>
      <c r="F129" s="17">
        <v>11100000</v>
      </c>
      <c r="G129" s="18">
        <f t="shared" si="5"/>
        <v>0.01</v>
      </c>
      <c r="H129" s="19"/>
      <c r="I129" s="20">
        <v>3.5</v>
      </c>
      <c r="J129" s="21">
        <v>3</v>
      </c>
      <c r="K129" s="18">
        <f t="shared" si="6"/>
        <v>-0.14000000000000001</v>
      </c>
      <c r="L129" s="19"/>
      <c r="M129" s="17">
        <f t="shared" si="8"/>
        <v>3142857</v>
      </c>
      <c r="N129" s="17">
        <f t="shared" si="8"/>
        <v>3700000</v>
      </c>
      <c r="O129" s="18">
        <f t="shared" si="7"/>
        <v>0.18</v>
      </c>
    </row>
    <row r="130" spans="1:15" x14ac:dyDescent="0.25">
      <c r="A130" s="34">
        <v>434</v>
      </c>
      <c r="B130" s="35">
        <v>389</v>
      </c>
      <c r="C130" s="35"/>
      <c r="D130" s="36" t="s">
        <v>140</v>
      </c>
      <c r="E130" s="37">
        <v>212500000</v>
      </c>
      <c r="F130" s="37">
        <v>216250000</v>
      </c>
      <c r="G130" s="38">
        <f t="shared" si="5"/>
        <v>0.02</v>
      </c>
      <c r="H130" s="39"/>
      <c r="I130" s="40">
        <v>153.5</v>
      </c>
      <c r="J130" s="41">
        <v>158.5</v>
      </c>
      <c r="K130" s="38">
        <f t="shared" si="6"/>
        <v>0.03</v>
      </c>
      <c r="L130" s="39"/>
      <c r="M130" s="37">
        <f t="shared" si="8"/>
        <v>1384365</v>
      </c>
      <c r="N130" s="37">
        <f t="shared" si="8"/>
        <v>1364353</v>
      </c>
      <c r="O130" s="38">
        <f t="shared" si="7"/>
        <v>-0.01</v>
      </c>
    </row>
    <row r="131" spans="1:15" x14ac:dyDescent="0.25">
      <c r="A131" s="14">
        <v>436</v>
      </c>
      <c r="B131" s="15">
        <v>392</v>
      </c>
      <c r="C131" s="15"/>
      <c r="D131" s="16" t="s">
        <v>141</v>
      </c>
      <c r="E131" s="17">
        <v>29600000</v>
      </c>
      <c r="F131" s="17">
        <v>29733333.333333332</v>
      </c>
      <c r="G131" s="18">
        <f t="shared" si="5"/>
        <v>0</v>
      </c>
      <c r="H131" s="19"/>
      <c r="I131" s="20">
        <v>12.5</v>
      </c>
      <c r="J131" s="21">
        <v>15</v>
      </c>
      <c r="K131" s="18">
        <f t="shared" si="6"/>
        <v>0.2</v>
      </c>
      <c r="L131" s="19"/>
      <c r="M131" s="17">
        <f t="shared" si="8"/>
        <v>2368000</v>
      </c>
      <c r="N131" s="17">
        <f t="shared" si="8"/>
        <v>1982222</v>
      </c>
      <c r="O131" s="18">
        <f t="shared" si="7"/>
        <v>-0.16</v>
      </c>
    </row>
    <row r="132" spans="1:15" x14ac:dyDescent="0.25">
      <c r="A132" s="42">
        <v>440</v>
      </c>
      <c r="B132" s="35">
        <v>401</v>
      </c>
      <c r="C132" s="35">
        <v>893</v>
      </c>
      <c r="D132" s="36" t="s">
        <v>142</v>
      </c>
      <c r="E132" s="37">
        <v>607125000</v>
      </c>
      <c r="F132" s="37">
        <v>611383333.33333337</v>
      </c>
      <c r="G132" s="38">
        <f t="shared" si="5"/>
        <v>0.01</v>
      </c>
      <c r="H132" s="39"/>
      <c r="I132" s="40">
        <v>84.5</v>
      </c>
      <c r="J132" s="41">
        <v>83</v>
      </c>
      <c r="K132" s="38">
        <f t="shared" si="6"/>
        <v>-0.02</v>
      </c>
      <c r="L132" s="39"/>
      <c r="M132" s="37">
        <f t="shared" si="8"/>
        <v>7184911</v>
      </c>
      <c r="N132" s="37">
        <f t="shared" si="8"/>
        <v>7366064</v>
      </c>
      <c r="O132" s="38">
        <f t="shared" si="7"/>
        <v>0.03</v>
      </c>
    </row>
    <row r="133" spans="1:15" x14ac:dyDescent="0.25">
      <c r="A133" s="14">
        <v>442</v>
      </c>
      <c r="B133" s="15">
        <v>402</v>
      </c>
      <c r="C133" s="15">
        <v>898</v>
      </c>
      <c r="D133" s="16" t="s">
        <v>143</v>
      </c>
      <c r="E133" s="17">
        <v>602275000</v>
      </c>
      <c r="F133" s="17">
        <v>617333333.33333337</v>
      </c>
      <c r="G133" s="18">
        <f t="shared" si="5"/>
        <v>0.03</v>
      </c>
      <c r="H133" s="19"/>
      <c r="I133" s="20">
        <v>56</v>
      </c>
      <c r="J133" s="21">
        <v>51</v>
      </c>
      <c r="K133" s="18">
        <f t="shared" si="6"/>
        <v>-0.09</v>
      </c>
      <c r="L133" s="19"/>
      <c r="M133" s="17">
        <f t="shared" si="8"/>
        <v>10754911</v>
      </c>
      <c r="N133" s="17">
        <f t="shared" si="8"/>
        <v>12104575</v>
      </c>
      <c r="O133" s="18">
        <f t="shared" si="7"/>
        <v>0.13</v>
      </c>
    </row>
    <row r="134" spans="1:15" x14ac:dyDescent="0.25">
      <c r="A134" s="34">
        <v>444</v>
      </c>
      <c r="B134" s="35">
        <v>403</v>
      </c>
      <c r="C134" s="35"/>
      <c r="D134" s="36" t="s">
        <v>144</v>
      </c>
      <c r="E134" s="37">
        <v>3717525000</v>
      </c>
      <c r="F134" s="37">
        <v>3814366666.6666665</v>
      </c>
      <c r="G134" s="38">
        <f t="shared" ref="G134:G200" si="9">ROUND((F134-E134)/E134,2)</f>
        <v>0.03</v>
      </c>
      <c r="H134" s="39"/>
      <c r="I134" s="40">
        <v>3031.5</v>
      </c>
      <c r="J134" s="41">
        <v>2991</v>
      </c>
      <c r="K134" s="38">
        <f t="shared" si="6"/>
        <v>-0.01</v>
      </c>
      <c r="L134" s="39"/>
      <c r="M134" s="37">
        <f t="shared" si="8"/>
        <v>1226299</v>
      </c>
      <c r="N134" s="37">
        <f t="shared" si="8"/>
        <v>1275281</v>
      </c>
      <c r="O134" s="38">
        <f t="shared" si="7"/>
        <v>0.04</v>
      </c>
    </row>
    <row r="135" spans="1:15" x14ac:dyDescent="0.25">
      <c r="A135" s="22">
        <v>456</v>
      </c>
      <c r="B135" s="15">
        <v>405</v>
      </c>
      <c r="C135" s="15">
        <v>891</v>
      </c>
      <c r="D135" s="23" t="s">
        <v>145</v>
      </c>
      <c r="E135" s="17">
        <v>415028737.5</v>
      </c>
      <c r="F135" s="17">
        <v>360798698.33333331</v>
      </c>
      <c r="G135" s="18">
        <f t="shared" si="9"/>
        <v>-0.13</v>
      </c>
      <c r="H135" s="19"/>
      <c r="I135" s="20">
        <v>138</v>
      </c>
      <c r="J135" s="21">
        <v>139</v>
      </c>
      <c r="K135" s="18">
        <f t="shared" si="6"/>
        <v>0.01</v>
      </c>
      <c r="L135" s="19"/>
      <c r="M135" s="17">
        <f t="shared" si="8"/>
        <v>3007455</v>
      </c>
      <c r="N135" s="17">
        <f t="shared" si="8"/>
        <v>2595674</v>
      </c>
      <c r="O135" s="18">
        <f t="shared" si="7"/>
        <v>-0.14000000000000001</v>
      </c>
    </row>
    <row r="136" spans="1:15" x14ac:dyDescent="0.25">
      <c r="A136" s="34">
        <v>462</v>
      </c>
      <c r="B136" s="35">
        <v>420</v>
      </c>
      <c r="C136" s="35"/>
      <c r="D136" s="36" t="s">
        <v>146</v>
      </c>
      <c r="E136" s="37">
        <v>326375000</v>
      </c>
      <c r="F136" s="37">
        <v>328000000</v>
      </c>
      <c r="G136" s="38">
        <f t="shared" si="9"/>
        <v>0</v>
      </c>
      <c r="H136" s="39"/>
      <c r="I136" s="40">
        <v>168</v>
      </c>
      <c r="J136" s="41">
        <v>170</v>
      </c>
      <c r="K136" s="38">
        <f t="shared" ref="K136:K202" si="10">IF(J136+I136=0,0,ROUND((J136-I136)/I136,2))</f>
        <v>0.01</v>
      </c>
      <c r="L136" s="39"/>
      <c r="M136" s="37">
        <f t="shared" si="8"/>
        <v>1942708</v>
      </c>
      <c r="N136" s="37">
        <f t="shared" si="8"/>
        <v>1929412</v>
      </c>
      <c r="O136" s="38">
        <f t="shared" ref="O136:O202" si="11">ROUND((N136-M136)/M136,2)</f>
        <v>-0.01</v>
      </c>
    </row>
    <row r="137" spans="1:15" x14ac:dyDescent="0.25">
      <c r="A137" s="14">
        <v>464</v>
      </c>
      <c r="B137" s="15">
        <v>424</v>
      </c>
      <c r="C137" s="15"/>
      <c r="D137" s="16" t="s">
        <v>147</v>
      </c>
      <c r="E137" s="17">
        <v>6775000</v>
      </c>
      <c r="F137" s="17">
        <v>7016666.666666667</v>
      </c>
      <c r="G137" s="18">
        <f t="shared" si="9"/>
        <v>0.04</v>
      </c>
      <c r="H137" s="19"/>
      <c r="I137" s="20">
        <v>11</v>
      </c>
      <c r="J137" s="21">
        <v>11</v>
      </c>
      <c r="K137" s="18">
        <f t="shared" si="10"/>
        <v>0</v>
      </c>
      <c r="L137" s="19"/>
      <c r="M137" s="17">
        <f t="shared" si="8"/>
        <v>615909</v>
      </c>
      <c r="N137" s="17">
        <f t="shared" si="8"/>
        <v>637879</v>
      </c>
      <c r="O137" s="18">
        <f t="shared" si="11"/>
        <v>0.04</v>
      </c>
    </row>
    <row r="138" spans="1:15" x14ac:dyDescent="0.25">
      <c r="A138" s="34">
        <v>465</v>
      </c>
      <c r="B138" s="35">
        <v>426</v>
      </c>
      <c r="C138" s="35"/>
      <c r="D138" s="36" t="s">
        <v>148</v>
      </c>
      <c r="E138" s="37">
        <v>47075000</v>
      </c>
      <c r="F138" s="37">
        <v>47783333.333333336</v>
      </c>
      <c r="G138" s="38">
        <f t="shared" si="9"/>
        <v>0.02</v>
      </c>
      <c r="H138" s="39"/>
      <c r="I138" s="40">
        <v>3</v>
      </c>
      <c r="J138" s="41">
        <v>2</v>
      </c>
      <c r="K138" s="38">
        <f t="shared" si="10"/>
        <v>-0.33</v>
      </c>
      <c r="L138" s="39"/>
      <c r="M138" s="37">
        <f t="shared" si="8"/>
        <v>15691667</v>
      </c>
      <c r="N138" s="37">
        <f t="shared" si="8"/>
        <v>23891667</v>
      </c>
      <c r="O138" s="38">
        <f t="shared" si="11"/>
        <v>0.52</v>
      </c>
    </row>
    <row r="139" spans="1:15" x14ac:dyDescent="0.25">
      <c r="A139" s="22">
        <v>466</v>
      </c>
      <c r="B139" s="15">
        <v>430</v>
      </c>
      <c r="C139" s="15">
        <v>891</v>
      </c>
      <c r="D139" s="23" t="s">
        <v>149</v>
      </c>
      <c r="E139" s="17">
        <v>341163200</v>
      </c>
      <c r="F139" s="17">
        <v>278727975</v>
      </c>
      <c r="G139" s="18">
        <f t="shared" si="9"/>
        <v>-0.18</v>
      </c>
      <c r="H139" s="19"/>
      <c r="I139" s="20">
        <v>125.5</v>
      </c>
      <c r="J139" s="21">
        <v>124</v>
      </c>
      <c r="K139" s="18">
        <f t="shared" si="10"/>
        <v>-0.01</v>
      </c>
      <c r="L139" s="19"/>
      <c r="M139" s="17">
        <f t="shared" si="8"/>
        <v>2718432</v>
      </c>
      <c r="N139" s="17">
        <f t="shared" si="8"/>
        <v>2247806</v>
      </c>
      <c r="O139" s="18">
        <f t="shared" si="11"/>
        <v>-0.17</v>
      </c>
    </row>
    <row r="140" spans="1:15" x14ac:dyDescent="0.25">
      <c r="A140" s="42">
        <v>468</v>
      </c>
      <c r="B140" s="35">
        <v>431</v>
      </c>
      <c r="C140" s="35">
        <v>891</v>
      </c>
      <c r="D140" s="36" t="s">
        <v>150</v>
      </c>
      <c r="E140" s="37">
        <v>301625000</v>
      </c>
      <c r="F140" s="37">
        <v>303733333.33333331</v>
      </c>
      <c r="G140" s="38">
        <f t="shared" si="9"/>
        <v>0.01</v>
      </c>
      <c r="H140" s="39"/>
      <c r="I140" s="40">
        <v>174</v>
      </c>
      <c r="J140" s="41">
        <v>193.5</v>
      </c>
      <c r="K140" s="38">
        <f t="shared" si="10"/>
        <v>0.11</v>
      </c>
      <c r="L140" s="39"/>
      <c r="M140" s="37">
        <f t="shared" si="8"/>
        <v>1733477</v>
      </c>
      <c r="N140" s="37">
        <f t="shared" si="8"/>
        <v>1569681</v>
      </c>
      <c r="O140" s="38">
        <f t="shared" si="11"/>
        <v>-0.09</v>
      </c>
    </row>
    <row r="141" spans="1:15" x14ac:dyDescent="0.25">
      <c r="A141" s="14">
        <v>470</v>
      </c>
      <c r="B141" s="15">
        <v>436</v>
      </c>
      <c r="C141" s="15"/>
      <c r="D141" s="16" t="s">
        <v>151</v>
      </c>
      <c r="E141" s="17">
        <v>28250000</v>
      </c>
      <c r="F141" s="17">
        <v>28383333.333333332</v>
      </c>
      <c r="G141" s="18">
        <f t="shared" si="9"/>
        <v>0</v>
      </c>
      <c r="H141" s="19"/>
      <c r="I141" s="20">
        <v>1.5</v>
      </c>
      <c r="J141" s="21">
        <v>0.5</v>
      </c>
      <c r="K141" s="18">
        <f t="shared" si="10"/>
        <v>-0.67</v>
      </c>
      <c r="L141" s="19"/>
      <c r="M141" s="17">
        <f t="shared" si="8"/>
        <v>18833333</v>
      </c>
      <c r="N141" s="17">
        <f t="shared" si="8"/>
        <v>56766667</v>
      </c>
      <c r="O141" s="18">
        <f t="shared" si="11"/>
        <v>2.0099999999999998</v>
      </c>
    </row>
    <row r="142" spans="1:15" x14ac:dyDescent="0.25">
      <c r="A142" s="34">
        <v>471</v>
      </c>
      <c r="B142" s="35">
        <v>438</v>
      </c>
      <c r="C142" s="35"/>
      <c r="D142" s="36" t="s">
        <v>152</v>
      </c>
      <c r="E142" s="37">
        <v>9625000</v>
      </c>
      <c r="F142" s="37">
        <v>9550000</v>
      </c>
      <c r="G142" s="38">
        <f t="shared" si="9"/>
        <v>-0.01</v>
      </c>
      <c r="H142" s="39"/>
      <c r="I142" s="40">
        <v>12.5</v>
      </c>
      <c r="J142" s="41">
        <v>12</v>
      </c>
      <c r="K142" s="38">
        <f t="shared" si="10"/>
        <v>-0.04</v>
      </c>
      <c r="L142" s="39"/>
      <c r="M142" s="37">
        <f t="shared" si="8"/>
        <v>770000</v>
      </c>
      <c r="N142" s="37">
        <f t="shared" si="8"/>
        <v>795833</v>
      </c>
      <c r="O142" s="38">
        <f t="shared" si="11"/>
        <v>0.03</v>
      </c>
    </row>
    <row r="143" spans="1:15" x14ac:dyDescent="0.25">
      <c r="A143" s="22">
        <v>473</v>
      </c>
      <c r="B143" s="15">
        <v>439</v>
      </c>
      <c r="C143" s="15">
        <v>892</v>
      </c>
      <c r="D143" s="23" t="s">
        <v>153</v>
      </c>
      <c r="E143" s="17">
        <v>313125000</v>
      </c>
      <c r="F143" s="17">
        <v>314250000</v>
      </c>
      <c r="G143" s="18">
        <f t="shared" si="9"/>
        <v>0</v>
      </c>
      <c r="H143" s="19"/>
      <c r="I143" s="20">
        <v>623.5</v>
      </c>
      <c r="J143" s="21">
        <v>612</v>
      </c>
      <c r="K143" s="18">
        <f t="shared" si="10"/>
        <v>-0.02</v>
      </c>
      <c r="L143" s="19"/>
      <c r="M143" s="17">
        <f t="shared" si="8"/>
        <v>502205</v>
      </c>
      <c r="N143" s="17">
        <f t="shared" si="8"/>
        <v>513480</v>
      </c>
      <c r="O143" s="18">
        <f t="shared" si="11"/>
        <v>0.02</v>
      </c>
    </row>
    <row r="144" spans="1:15" x14ac:dyDescent="0.25">
      <c r="A144" s="34">
        <v>475</v>
      </c>
      <c r="B144" s="35">
        <v>440</v>
      </c>
      <c r="C144" s="35"/>
      <c r="D144" s="36" t="s">
        <v>154</v>
      </c>
      <c r="E144" s="37">
        <v>231800000</v>
      </c>
      <c r="F144" s="37">
        <v>232200000</v>
      </c>
      <c r="G144" s="38">
        <f t="shared" si="9"/>
        <v>0</v>
      </c>
      <c r="H144" s="39"/>
      <c r="I144" s="40">
        <v>226.5</v>
      </c>
      <c r="J144" s="41">
        <v>220</v>
      </c>
      <c r="K144" s="38">
        <f t="shared" si="10"/>
        <v>-0.03</v>
      </c>
      <c r="L144" s="39"/>
      <c r="M144" s="37">
        <f t="shared" si="8"/>
        <v>1023400</v>
      </c>
      <c r="N144" s="37">
        <f t="shared" si="8"/>
        <v>1055455</v>
      </c>
      <c r="O144" s="38">
        <f t="shared" si="11"/>
        <v>0.03</v>
      </c>
    </row>
    <row r="145" spans="1:15" x14ac:dyDescent="0.25">
      <c r="A145" s="14">
        <v>477</v>
      </c>
      <c r="B145" s="15">
        <v>445</v>
      </c>
      <c r="C145" s="15"/>
      <c r="D145" s="16" t="s">
        <v>155</v>
      </c>
      <c r="E145" s="17">
        <v>9725000</v>
      </c>
      <c r="F145" s="17">
        <v>9833333.333333334</v>
      </c>
      <c r="G145" s="18">
        <f t="shared" si="9"/>
        <v>0.01</v>
      </c>
      <c r="H145" s="19"/>
      <c r="I145" s="20">
        <v>14</v>
      </c>
      <c r="J145" s="21">
        <v>13.5</v>
      </c>
      <c r="K145" s="18">
        <f t="shared" si="10"/>
        <v>-0.04</v>
      </c>
      <c r="L145" s="19"/>
      <c r="M145" s="17">
        <f t="shared" si="8"/>
        <v>694643</v>
      </c>
      <c r="N145" s="17">
        <f t="shared" si="8"/>
        <v>728395</v>
      </c>
      <c r="O145" s="18">
        <f t="shared" si="11"/>
        <v>0.05</v>
      </c>
    </row>
    <row r="146" spans="1:15" x14ac:dyDescent="0.25">
      <c r="A146" s="42">
        <v>480</v>
      </c>
      <c r="B146" s="35">
        <v>456</v>
      </c>
      <c r="C146" s="35">
        <v>892</v>
      </c>
      <c r="D146" s="36" t="s">
        <v>156</v>
      </c>
      <c r="E146" s="37">
        <v>741600000</v>
      </c>
      <c r="F146" s="37">
        <v>703100000</v>
      </c>
      <c r="G146" s="38">
        <f t="shared" si="9"/>
        <v>-0.05</v>
      </c>
      <c r="H146" s="39"/>
      <c r="I146" s="40">
        <v>1754.5</v>
      </c>
      <c r="J146" s="41">
        <v>1716.5</v>
      </c>
      <c r="K146" s="38">
        <f t="shared" si="10"/>
        <v>-0.02</v>
      </c>
      <c r="L146" s="39"/>
      <c r="M146" s="37">
        <f t="shared" si="8"/>
        <v>422685</v>
      </c>
      <c r="N146" s="37">
        <f t="shared" si="8"/>
        <v>409613</v>
      </c>
      <c r="O146" s="38">
        <f t="shared" si="11"/>
        <v>-0.03</v>
      </c>
    </row>
    <row r="147" spans="1:15" x14ac:dyDescent="0.25">
      <c r="A147" s="14">
        <v>491</v>
      </c>
      <c r="B147" s="15">
        <v>463</v>
      </c>
      <c r="C147" s="15">
        <v>896</v>
      </c>
      <c r="D147" s="16" t="s">
        <v>157</v>
      </c>
      <c r="E147" s="17">
        <v>20200000</v>
      </c>
      <c r="F147" s="17">
        <v>20483333.333333332</v>
      </c>
      <c r="G147" s="18">
        <f t="shared" si="9"/>
        <v>0.01</v>
      </c>
      <c r="H147" s="19"/>
      <c r="I147" s="20">
        <v>11</v>
      </c>
      <c r="J147" s="21">
        <v>8</v>
      </c>
      <c r="K147" s="18">
        <f t="shared" si="10"/>
        <v>-0.27</v>
      </c>
      <c r="L147" s="19"/>
      <c r="M147" s="17">
        <f t="shared" si="8"/>
        <v>1836364</v>
      </c>
      <c r="N147" s="17">
        <f t="shared" si="8"/>
        <v>2560417</v>
      </c>
      <c r="O147" s="18">
        <f t="shared" si="11"/>
        <v>0.39</v>
      </c>
    </row>
    <row r="148" spans="1:15" x14ac:dyDescent="0.25">
      <c r="A148" s="34">
        <v>1736</v>
      </c>
      <c r="B148" s="35">
        <v>464</v>
      </c>
      <c r="C148" s="35"/>
      <c r="D148" s="36" t="s">
        <v>158</v>
      </c>
      <c r="E148" s="37">
        <v>342700000</v>
      </c>
      <c r="F148" s="37">
        <v>349016666.66666669</v>
      </c>
      <c r="G148" s="38">
        <f t="shared" si="9"/>
        <v>0.02</v>
      </c>
      <c r="H148" s="39"/>
      <c r="I148" s="40">
        <v>218.5</v>
      </c>
      <c r="J148" s="41">
        <v>219</v>
      </c>
      <c r="K148" s="38">
        <f t="shared" si="10"/>
        <v>0</v>
      </c>
      <c r="L148" s="39"/>
      <c r="M148" s="37">
        <f t="shared" si="8"/>
        <v>1568421</v>
      </c>
      <c r="N148" s="37">
        <f t="shared" si="8"/>
        <v>1593683</v>
      </c>
      <c r="O148" s="38">
        <f t="shared" si="11"/>
        <v>0.02</v>
      </c>
    </row>
    <row r="149" spans="1:15" x14ac:dyDescent="0.25">
      <c r="A149" s="14">
        <v>495</v>
      </c>
      <c r="B149" s="15">
        <v>465</v>
      </c>
      <c r="C149" s="15"/>
      <c r="D149" s="16" t="s">
        <v>159</v>
      </c>
      <c r="E149" s="17">
        <v>1915225000</v>
      </c>
      <c r="F149" s="17">
        <v>1949383333.3333333</v>
      </c>
      <c r="G149" s="18">
        <f t="shared" si="9"/>
        <v>0.02</v>
      </c>
      <c r="H149" s="19"/>
      <c r="I149" s="20">
        <v>2496.5</v>
      </c>
      <c r="J149" s="21">
        <v>2464</v>
      </c>
      <c r="K149" s="18">
        <f t="shared" si="10"/>
        <v>-0.01</v>
      </c>
      <c r="L149" s="19"/>
      <c r="M149" s="17">
        <f t="shared" si="8"/>
        <v>767164</v>
      </c>
      <c r="N149" s="17">
        <f t="shared" si="8"/>
        <v>791146</v>
      </c>
      <c r="O149" s="18">
        <f t="shared" si="11"/>
        <v>0.03</v>
      </c>
    </row>
    <row r="150" spans="1:15" x14ac:dyDescent="0.25">
      <c r="A150" s="34">
        <v>1354</v>
      </c>
      <c r="B150" s="35">
        <v>467</v>
      </c>
      <c r="C150" s="35"/>
      <c r="D150" s="36" t="s">
        <v>160</v>
      </c>
      <c r="E150" s="37">
        <v>18775000</v>
      </c>
      <c r="F150" s="37">
        <v>18883333.333333332</v>
      </c>
      <c r="G150" s="38">
        <f t="shared" si="9"/>
        <v>0.01</v>
      </c>
      <c r="H150" s="39"/>
      <c r="I150" s="40">
        <v>0</v>
      </c>
      <c r="J150" s="41">
        <v>0</v>
      </c>
      <c r="K150" s="38">
        <f t="shared" si="10"/>
        <v>0</v>
      </c>
      <c r="L150" s="39"/>
      <c r="M150" s="37">
        <f t="shared" si="8"/>
        <v>18775000</v>
      </c>
      <c r="N150" s="37">
        <f t="shared" si="8"/>
        <v>18883333.333333332</v>
      </c>
      <c r="O150" s="38">
        <f t="shared" si="11"/>
        <v>0.01</v>
      </c>
    </row>
    <row r="151" spans="1:15" x14ac:dyDescent="0.25">
      <c r="A151" s="14">
        <v>503</v>
      </c>
      <c r="B151" s="15">
        <v>469</v>
      </c>
      <c r="C151" s="15"/>
      <c r="D151" s="16" t="s">
        <v>161</v>
      </c>
      <c r="E151" s="17">
        <v>17900000</v>
      </c>
      <c r="F151" s="17">
        <v>17916666.666666668</v>
      </c>
      <c r="G151" s="18">
        <f t="shared" si="9"/>
        <v>0</v>
      </c>
      <c r="H151" s="19"/>
      <c r="I151" s="20">
        <v>4.5</v>
      </c>
      <c r="J151" s="21">
        <v>3.5</v>
      </c>
      <c r="K151" s="18">
        <f t="shared" si="10"/>
        <v>-0.22</v>
      </c>
      <c r="L151" s="19"/>
      <c r="M151" s="17">
        <f t="shared" si="8"/>
        <v>3977778</v>
      </c>
      <c r="N151" s="17">
        <f t="shared" si="8"/>
        <v>5119048</v>
      </c>
      <c r="O151" s="18">
        <f t="shared" si="11"/>
        <v>0.28999999999999998</v>
      </c>
    </row>
    <row r="152" spans="1:15" x14ac:dyDescent="0.25">
      <c r="A152" s="34">
        <v>1413</v>
      </c>
      <c r="B152" s="35">
        <v>474</v>
      </c>
      <c r="C152" s="35">
        <v>896</v>
      </c>
      <c r="D152" s="36" t="s">
        <v>162</v>
      </c>
      <c r="E152" s="37">
        <v>68600000</v>
      </c>
      <c r="F152" s="37">
        <v>68700000</v>
      </c>
      <c r="G152" s="38">
        <f t="shared" si="9"/>
        <v>0</v>
      </c>
      <c r="H152" s="39"/>
      <c r="I152" s="40">
        <v>40.5</v>
      </c>
      <c r="J152" s="41">
        <v>41.5</v>
      </c>
      <c r="K152" s="38">
        <f t="shared" si="10"/>
        <v>0.02</v>
      </c>
      <c r="L152" s="39"/>
      <c r="M152" s="37">
        <f t="shared" si="8"/>
        <v>1693827</v>
      </c>
      <c r="N152" s="37">
        <f t="shared" si="8"/>
        <v>1655422</v>
      </c>
      <c r="O152" s="38">
        <f t="shared" si="11"/>
        <v>-0.02</v>
      </c>
    </row>
    <row r="153" spans="1:15" x14ac:dyDescent="0.25">
      <c r="A153" s="14">
        <v>508</v>
      </c>
      <c r="B153" s="15">
        <v>475</v>
      </c>
      <c r="C153" s="15">
        <v>896</v>
      </c>
      <c r="D153" s="16" t="s">
        <v>163</v>
      </c>
      <c r="E153" s="17">
        <v>14125000</v>
      </c>
      <c r="F153" s="17">
        <v>14133333.333333334</v>
      </c>
      <c r="G153" s="18">
        <f t="shared" si="9"/>
        <v>0</v>
      </c>
      <c r="H153" s="19"/>
      <c r="I153" s="20">
        <v>33.5</v>
      </c>
      <c r="J153" s="21">
        <v>37.5</v>
      </c>
      <c r="K153" s="18">
        <f t="shared" si="10"/>
        <v>0.12</v>
      </c>
      <c r="L153" s="19"/>
      <c r="M153" s="17">
        <f t="shared" si="8"/>
        <v>421642</v>
      </c>
      <c r="N153" s="17">
        <f t="shared" si="8"/>
        <v>376889</v>
      </c>
      <c r="O153" s="18">
        <f t="shared" si="11"/>
        <v>-0.11</v>
      </c>
    </row>
    <row r="154" spans="1:15" x14ac:dyDescent="0.25">
      <c r="A154" s="34">
        <v>509</v>
      </c>
      <c r="B154" s="35">
        <v>476</v>
      </c>
      <c r="C154" s="35"/>
      <c r="D154" s="36" t="s">
        <v>164</v>
      </c>
      <c r="E154" s="37">
        <v>56325000</v>
      </c>
      <c r="F154" s="37">
        <v>54500000</v>
      </c>
      <c r="G154" s="38">
        <f t="shared" si="9"/>
        <v>-0.03</v>
      </c>
      <c r="H154" s="39"/>
      <c r="I154" s="40">
        <v>19.5</v>
      </c>
      <c r="J154" s="41">
        <v>21.5</v>
      </c>
      <c r="K154" s="38">
        <f t="shared" si="10"/>
        <v>0.1</v>
      </c>
      <c r="L154" s="39"/>
      <c r="M154" s="37">
        <f t="shared" si="8"/>
        <v>2888462</v>
      </c>
      <c r="N154" s="37">
        <f t="shared" si="8"/>
        <v>2534884</v>
      </c>
      <c r="O154" s="38">
        <f t="shared" si="11"/>
        <v>-0.12</v>
      </c>
    </row>
    <row r="155" spans="1:15" x14ac:dyDescent="0.25">
      <c r="A155" s="22">
        <v>518</v>
      </c>
      <c r="B155" s="15">
        <v>481</v>
      </c>
      <c r="C155" s="15">
        <v>892</v>
      </c>
      <c r="D155" s="23" t="s">
        <v>165</v>
      </c>
      <c r="E155" s="17">
        <v>592800000</v>
      </c>
      <c r="F155" s="17">
        <v>597966666.66666663</v>
      </c>
      <c r="G155" s="18">
        <f t="shared" si="9"/>
        <v>0.01</v>
      </c>
      <c r="H155" s="19"/>
      <c r="I155" s="20">
        <v>1125.5</v>
      </c>
      <c r="J155" s="21">
        <v>1121</v>
      </c>
      <c r="K155" s="18">
        <f t="shared" si="10"/>
        <v>0</v>
      </c>
      <c r="L155" s="19"/>
      <c r="M155" s="17">
        <f t="shared" ref="M155:N218" si="12">IF(I155=0,E155,ROUND(E155/I155,0))</f>
        <v>526699</v>
      </c>
      <c r="N155" s="17">
        <f t="shared" si="12"/>
        <v>533423</v>
      </c>
      <c r="O155" s="18">
        <f t="shared" si="11"/>
        <v>0.01</v>
      </c>
    </row>
    <row r="156" spans="1:15" x14ac:dyDescent="0.25">
      <c r="A156" s="42">
        <v>1737</v>
      </c>
      <c r="B156" s="35">
        <v>484</v>
      </c>
      <c r="C156" s="35"/>
      <c r="D156" s="36" t="s">
        <v>166</v>
      </c>
      <c r="E156" s="37">
        <v>33850000</v>
      </c>
      <c r="F156" s="37">
        <v>33250000</v>
      </c>
      <c r="G156" s="38">
        <f t="shared" si="9"/>
        <v>-0.02</v>
      </c>
      <c r="H156" s="39"/>
      <c r="I156" s="40">
        <v>22.5</v>
      </c>
      <c r="J156" s="41">
        <v>22</v>
      </c>
      <c r="K156" s="38">
        <f t="shared" si="10"/>
        <v>-0.02</v>
      </c>
      <c r="L156" s="39"/>
      <c r="M156" s="37">
        <f t="shared" si="12"/>
        <v>1504444</v>
      </c>
      <c r="N156" s="37">
        <f t="shared" si="12"/>
        <v>1511364</v>
      </c>
      <c r="O156" s="38">
        <f t="shared" si="11"/>
        <v>0</v>
      </c>
    </row>
    <row r="157" spans="1:15" x14ac:dyDescent="0.25">
      <c r="A157" s="14">
        <v>524</v>
      </c>
      <c r="B157" s="15">
        <v>485</v>
      </c>
      <c r="C157" s="15">
        <v>897</v>
      </c>
      <c r="D157" s="16" t="s">
        <v>167</v>
      </c>
      <c r="E157" s="17">
        <v>611125000</v>
      </c>
      <c r="F157" s="17">
        <v>613766666.66666663</v>
      </c>
      <c r="G157" s="18">
        <f t="shared" si="9"/>
        <v>0</v>
      </c>
      <c r="H157" s="19"/>
      <c r="I157" s="20">
        <v>885</v>
      </c>
      <c r="J157" s="21">
        <v>874</v>
      </c>
      <c r="K157" s="18">
        <f t="shared" si="10"/>
        <v>-0.01</v>
      </c>
      <c r="L157" s="19"/>
      <c r="M157" s="17">
        <f t="shared" si="12"/>
        <v>690537</v>
      </c>
      <c r="N157" s="17">
        <f t="shared" si="12"/>
        <v>702250</v>
      </c>
      <c r="O157" s="18">
        <f t="shared" si="11"/>
        <v>0.02</v>
      </c>
    </row>
    <row r="158" spans="1:15" x14ac:dyDescent="0.25">
      <c r="A158" s="34">
        <v>1671</v>
      </c>
      <c r="B158" s="35">
        <v>486</v>
      </c>
      <c r="C158" s="35"/>
      <c r="D158" s="36" t="s">
        <v>168</v>
      </c>
      <c r="E158" s="37">
        <v>442650000</v>
      </c>
      <c r="F158" s="37">
        <v>447000000</v>
      </c>
      <c r="G158" s="38">
        <f t="shared" si="9"/>
        <v>0.01</v>
      </c>
      <c r="H158" s="39"/>
      <c r="I158" s="40">
        <v>430.5</v>
      </c>
      <c r="J158" s="41">
        <v>421.5</v>
      </c>
      <c r="K158" s="38">
        <f t="shared" si="10"/>
        <v>-0.02</v>
      </c>
      <c r="L158" s="39"/>
      <c r="M158" s="37">
        <f t="shared" si="12"/>
        <v>1028223</v>
      </c>
      <c r="N158" s="37">
        <f t="shared" si="12"/>
        <v>1060498</v>
      </c>
      <c r="O158" s="38">
        <f t="shared" si="11"/>
        <v>0.03</v>
      </c>
    </row>
    <row r="159" spans="1:15" x14ac:dyDescent="0.25">
      <c r="A159" s="14">
        <v>532</v>
      </c>
      <c r="B159" s="15">
        <v>487</v>
      </c>
      <c r="C159" s="15"/>
      <c r="D159" s="16" t="s">
        <v>169</v>
      </c>
      <c r="E159" s="17">
        <v>59550000</v>
      </c>
      <c r="F159" s="17">
        <v>59400000</v>
      </c>
      <c r="G159" s="18">
        <f t="shared" si="9"/>
        <v>0</v>
      </c>
      <c r="H159" s="19"/>
      <c r="I159" s="20">
        <v>170.5</v>
      </c>
      <c r="J159" s="21">
        <v>165.5</v>
      </c>
      <c r="K159" s="18">
        <f t="shared" si="10"/>
        <v>-0.03</v>
      </c>
      <c r="L159" s="19"/>
      <c r="M159" s="17">
        <f t="shared" si="12"/>
        <v>349267</v>
      </c>
      <c r="N159" s="17">
        <f t="shared" si="12"/>
        <v>358912</v>
      </c>
      <c r="O159" s="18">
        <f t="shared" si="11"/>
        <v>0.03</v>
      </c>
    </row>
    <row r="160" spans="1:15" x14ac:dyDescent="0.25">
      <c r="A160" s="34">
        <v>534</v>
      </c>
      <c r="B160" s="35">
        <v>489</v>
      </c>
      <c r="C160" s="35">
        <v>866</v>
      </c>
      <c r="D160" s="36" t="s">
        <v>170</v>
      </c>
      <c r="E160" s="37">
        <v>20025000</v>
      </c>
      <c r="F160" s="37">
        <v>23266666.666666668</v>
      </c>
      <c r="G160" s="38">
        <f t="shared" si="9"/>
        <v>0.16</v>
      </c>
      <c r="H160" s="39"/>
      <c r="I160" s="40">
        <v>24.5</v>
      </c>
      <c r="J160" s="41">
        <v>25.5</v>
      </c>
      <c r="K160" s="38">
        <f t="shared" si="10"/>
        <v>0.04</v>
      </c>
      <c r="L160" s="39"/>
      <c r="M160" s="37">
        <f t="shared" si="12"/>
        <v>817347</v>
      </c>
      <c r="N160" s="37">
        <f t="shared" si="12"/>
        <v>912418</v>
      </c>
      <c r="O160" s="38">
        <f t="shared" si="11"/>
        <v>0.12</v>
      </c>
    </row>
    <row r="161" spans="1:15" x14ac:dyDescent="0.25">
      <c r="A161" s="14">
        <v>537</v>
      </c>
      <c r="B161" s="15">
        <v>491</v>
      </c>
      <c r="C161" s="15"/>
      <c r="D161" s="16" t="s">
        <v>171</v>
      </c>
      <c r="E161" s="17">
        <v>1553600000</v>
      </c>
      <c r="F161" s="17">
        <v>1581033333.3333333</v>
      </c>
      <c r="G161" s="18">
        <f t="shared" si="9"/>
        <v>0.02</v>
      </c>
      <c r="H161" s="19"/>
      <c r="I161" s="20">
        <v>1577</v>
      </c>
      <c r="J161" s="21">
        <v>1598.5</v>
      </c>
      <c r="K161" s="18">
        <f t="shared" si="10"/>
        <v>0.01</v>
      </c>
      <c r="L161" s="19"/>
      <c r="M161" s="17">
        <f t="shared" si="12"/>
        <v>985162</v>
      </c>
      <c r="N161" s="17">
        <f t="shared" si="12"/>
        <v>989073</v>
      </c>
      <c r="O161" s="18">
        <f t="shared" si="11"/>
        <v>0</v>
      </c>
    </row>
    <row r="162" spans="1:15" x14ac:dyDescent="0.25">
      <c r="A162" s="34">
        <v>542</v>
      </c>
      <c r="B162" s="35">
        <v>492</v>
      </c>
      <c r="C162" s="35"/>
      <c r="D162" s="36" t="s">
        <v>172</v>
      </c>
      <c r="E162" s="37">
        <v>4007900000</v>
      </c>
      <c r="F162" s="37">
        <v>4094366666.6666665</v>
      </c>
      <c r="G162" s="38">
        <f t="shared" si="9"/>
        <v>0.02</v>
      </c>
      <c r="H162" s="39"/>
      <c r="I162" s="40">
        <v>1743.5</v>
      </c>
      <c r="J162" s="41">
        <v>1708.5</v>
      </c>
      <c r="K162" s="38">
        <f t="shared" si="10"/>
        <v>-0.02</v>
      </c>
      <c r="L162" s="39"/>
      <c r="M162" s="37">
        <f t="shared" si="12"/>
        <v>2298767</v>
      </c>
      <c r="N162" s="37">
        <f t="shared" si="12"/>
        <v>2396469</v>
      </c>
      <c r="O162" s="38">
        <f t="shared" si="11"/>
        <v>0.04</v>
      </c>
    </row>
    <row r="163" spans="1:15" x14ac:dyDescent="0.25">
      <c r="A163" s="14">
        <v>547</v>
      </c>
      <c r="B163" s="15">
        <v>493</v>
      </c>
      <c r="C163" s="15">
        <v>877</v>
      </c>
      <c r="D163" s="16" t="s">
        <v>173</v>
      </c>
      <c r="E163" s="17">
        <v>13375000</v>
      </c>
      <c r="F163" s="17">
        <v>12850000</v>
      </c>
      <c r="G163" s="18">
        <f t="shared" si="9"/>
        <v>-0.04</v>
      </c>
      <c r="H163" s="19"/>
      <c r="I163" s="20">
        <v>30</v>
      </c>
      <c r="J163" s="21">
        <v>29.5</v>
      </c>
      <c r="K163" s="18">
        <f t="shared" si="10"/>
        <v>-0.02</v>
      </c>
      <c r="L163" s="19"/>
      <c r="M163" s="17">
        <f t="shared" si="12"/>
        <v>445833</v>
      </c>
      <c r="N163" s="17">
        <f t="shared" si="12"/>
        <v>435593</v>
      </c>
      <c r="O163" s="18">
        <f t="shared" si="11"/>
        <v>-0.02</v>
      </c>
    </row>
    <row r="164" spans="1:15" x14ac:dyDescent="0.25">
      <c r="A164" s="34">
        <v>548</v>
      </c>
      <c r="B164" s="35">
        <v>495</v>
      </c>
      <c r="C164" s="35"/>
      <c r="D164" s="36" t="s">
        <v>174</v>
      </c>
      <c r="E164" s="37">
        <v>19125000</v>
      </c>
      <c r="F164" s="37">
        <v>19100000</v>
      </c>
      <c r="G164" s="38">
        <f t="shared" si="9"/>
        <v>0</v>
      </c>
      <c r="H164" s="39"/>
      <c r="I164" s="40">
        <v>26.5</v>
      </c>
      <c r="J164" s="41">
        <v>30</v>
      </c>
      <c r="K164" s="38">
        <f t="shared" si="10"/>
        <v>0.13</v>
      </c>
      <c r="L164" s="39"/>
      <c r="M164" s="37">
        <f t="shared" si="12"/>
        <v>721698</v>
      </c>
      <c r="N164" s="37">
        <f t="shared" si="12"/>
        <v>636667</v>
      </c>
      <c r="O164" s="38">
        <f t="shared" si="11"/>
        <v>-0.12</v>
      </c>
    </row>
    <row r="165" spans="1:15" x14ac:dyDescent="0.25">
      <c r="A165" s="14">
        <v>549</v>
      </c>
      <c r="B165" s="15">
        <v>496</v>
      </c>
      <c r="C165" s="15"/>
      <c r="D165" s="16" t="s">
        <v>175</v>
      </c>
      <c r="E165" s="17">
        <v>579125000</v>
      </c>
      <c r="F165" s="17">
        <v>586250000</v>
      </c>
      <c r="G165" s="18">
        <f t="shared" si="9"/>
        <v>0.01</v>
      </c>
      <c r="H165" s="19"/>
      <c r="I165" s="20">
        <v>43.5</v>
      </c>
      <c r="J165" s="21">
        <v>44</v>
      </c>
      <c r="K165" s="18">
        <f t="shared" si="10"/>
        <v>0.01</v>
      </c>
      <c r="L165" s="19"/>
      <c r="M165" s="17">
        <f t="shared" si="12"/>
        <v>13313218</v>
      </c>
      <c r="N165" s="17">
        <f t="shared" si="12"/>
        <v>13323864</v>
      </c>
      <c r="O165" s="18">
        <f t="shared" si="11"/>
        <v>0</v>
      </c>
    </row>
    <row r="166" spans="1:15" x14ac:dyDescent="0.25">
      <c r="A166" s="34">
        <v>550</v>
      </c>
      <c r="B166" s="35">
        <v>497</v>
      </c>
      <c r="C166" s="35"/>
      <c r="D166" s="36" t="s">
        <v>176</v>
      </c>
      <c r="E166" s="37">
        <v>63850000</v>
      </c>
      <c r="F166" s="37">
        <v>64750000</v>
      </c>
      <c r="G166" s="38">
        <f t="shared" si="9"/>
        <v>0.01</v>
      </c>
      <c r="H166" s="39"/>
      <c r="I166" s="40">
        <v>3</v>
      </c>
      <c r="J166" s="41">
        <v>2.5</v>
      </c>
      <c r="K166" s="38">
        <f t="shared" si="10"/>
        <v>-0.17</v>
      </c>
      <c r="L166" s="39"/>
      <c r="M166" s="37">
        <f t="shared" si="12"/>
        <v>21283333</v>
      </c>
      <c r="N166" s="37">
        <f t="shared" si="12"/>
        <v>25900000</v>
      </c>
      <c r="O166" s="38">
        <f t="shared" si="11"/>
        <v>0.22</v>
      </c>
    </row>
    <row r="167" spans="1:15" x14ac:dyDescent="0.25">
      <c r="A167" s="14">
        <v>1433</v>
      </c>
      <c r="B167" s="15">
        <v>499</v>
      </c>
      <c r="C167" s="15"/>
      <c r="D167" s="16" t="s">
        <v>177</v>
      </c>
      <c r="E167" s="17">
        <v>187000000</v>
      </c>
      <c r="F167" s="17">
        <v>188716666.66666666</v>
      </c>
      <c r="G167" s="18">
        <f t="shared" si="9"/>
        <v>0.01</v>
      </c>
      <c r="H167" s="19"/>
      <c r="I167" s="20">
        <v>52</v>
      </c>
      <c r="J167" s="21">
        <v>55</v>
      </c>
      <c r="K167" s="18">
        <f t="shared" si="10"/>
        <v>0.06</v>
      </c>
      <c r="L167" s="19"/>
      <c r="M167" s="17">
        <f t="shared" si="12"/>
        <v>3596154</v>
      </c>
      <c r="N167" s="17">
        <f t="shared" si="12"/>
        <v>3431212</v>
      </c>
      <c r="O167" s="18">
        <f t="shared" si="11"/>
        <v>-0.05</v>
      </c>
    </row>
    <row r="168" spans="1:15" x14ac:dyDescent="0.25">
      <c r="A168" s="34">
        <v>551</v>
      </c>
      <c r="B168" s="35">
        <v>501</v>
      </c>
      <c r="C168" s="35"/>
      <c r="D168" s="36" t="s">
        <v>178</v>
      </c>
      <c r="E168" s="37">
        <v>776900000</v>
      </c>
      <c r="F168" s="37">
        <v>781333333.33333337</v>
      </c>
      <c r="G168" s="38">
        <f t="shared" si="9"/>
        <v>0.01</v>
      </c>
      <c r="H168" s="39"/>
      <c r="I168" s="40">
        <v>1693</v>
      </c>
      <c r="J168" s="41">
        <v>1732</v>
      </c>
      <c r="K168" s="38">
        <f t="shared" si="10"/>
        <v>0.02</v>
      </c>
      <c r="L168" s="39"/>
      <c r="M168" s="37">
        <f t="shared" si="12"/>
        <v>458890</v>
      </c>
      <c r="N168" s="37">
        <f t="shared" si="12"/>
        <v>451116</v>
      </c>
      <c r="O168" s="38">
        <f t="shared" si="11"/>
        <v>-0.02</v>
      </c>
    </row>
    <row r="169" spans="1:15" x14ac:dyDescent="0.25">
      <c r="A169" s="14">
        <v>561</v>
      </c>
      <c r="B169" s="15">
        <v>503</v>
      </c>
      <c r="C169" s="15"/>
      <c r="D169" s="23" t="s">
        <v>179</v>
      </c>
      <c r="E169" s="17">
        <v>796725000</v>
      </c>
      <c r="F169" s="17">
        <v>800233333.33333325</v>
      </c>
      <c r="G169" s="18">
        <f t="shared" si="9"/>
        <v>0</v>
      </c>
      <c r="H169" s="19"/>
      <c r="I169" s="20">
        <v>1280</v>
      </c>
      <c r="J169" s="21">
        <v>1246</v>
      </c>
      <c r="K169" s="18">
        <f t="shared" si="10"/>
        <v>-0.03</v>
      </c>
      <c r="L169" s="19"/>
      <c r="M169" s="17">
        <f t="shared" si="12"/>
        <v>622441</v>
      </c>
      <c r="N169" s="17">
        <f t="shared" si="12"/>
        <v>642242</v>
      </c>
      <c r="O169" s="18">
        <f t="shared" si="11"/>
        <v>0.03</v>
      </c>
    </row>
    <row r="170" spans="1:15" x14ac:dyDescent="0.25">
      <c r="A170" s="34">
        <v>570</v>
      </c>
      <c r="B170" s="35">
        <v>504</v>
      </c>
      <c r="C170" s="35"/>
      <c r="D170" s="36" t="s">
        <v>180</v>
      </c>
      <c r="E170" s="37">
        <v>382050000</v>
      </c>
      <c r="F170" s="37">
        <v>376983333.33333331</v>
      </c>
      <c r="G170" s="38">
        <f t="shared" si="9"/>
        <v>-0.01</v>
      </c>
      <c r="H170" s="39"/>
      <c r="I170" s="40">
        <v>512.5</v>
      </c>
      <c r="J170" s="41">
        <v>508</v>
      </c>
      <c r="K170" s="38">
        <f t="shared" si="10"/>
        <v>-0.01</v>
      </c>
      <c r="L170" s="39"/>
      <c r="M170" s="37">
        <f t="shared" si="12"/>
        <v>745463</v>
      </c>
      <c r="N170" s="37">
        <f t="shared" si="12"/>
        <v>742093</v>
      </c>
      <c r="O170" s="38">
        <f t="shared" si="11"/>
        <v>0</v>
      </c>
    </row>
    <row r="171" spans="1:15" x14ac:dyDescent="0.25">
      <c r="A171" s="14">
        <v>587</v>
      </c>
      <c r="B171" s="15">
        <v>506</v>
      </c>
      <c r="C171" s="15"/>
      <c r="D171" s="23" t="s">
        <v>181</v>
      </c>
      <c r="E171" s="17">
        <v>2661325000</v>
      </c>
      <c r="F171" s="17">
        <v>2701383333.3333335</v>
      </c>
      <c r="G171" s="18">
        <f t="shared" si="9"/>
        <v>0.02</v>
      </c>
      <c r="H171" s="19"/>
      <c r="I171" s="20">
        <v>3530</v>
      </c>
      <c r="J171" s="21">
        <v>3520.5</v>
      </c>
      <c r="K171" s="18">
        <f t="shared" si="10"/>
        <v>0</v>
      </c>
      <c r="L171" s="19"/>
      <c r="M171" s="17">
        <f t="shared" si="12"/>
        <v>753916</v>
      </c>
      <c r="N171" s="17">
        <f t="shared" si="12"/>
        <v>767329</v>
      </c>
      <c r="O171" s="18">
        <f t="shared" si="11"/>
        <v>0.02</v>
      </c>
    </row>
    <row r="172" spans="1:15" x14ac:dyDescent="0.25">
      <c r="A172" s="34">
        <v>601</v>
      </c>
      <c r="B172" s="35">
        <v>507</v>
      </c>
      <c r="C172" s="35"/>
      <c r="D172" s="36" t="s">
        <v>182</v>
      </c>
      <c r="E172" s="37">
        <v>405825000</v>
      </c>
      <c r="F172" s="37">
        <v>319300000</v>
      </c>
      <c r="G172" s="38">
        <f t="shared" si="9"/>
        <v>-0.21</v>
      </c>
      <c r="H172" s="39"/>
      <c r="I172" s="40">
        <v>61</v>
      </c>
      <c r="J172" s="41">
        <v>61.5</v>
      </c>
      <c r="K172" s="38">
        <f t="shared" si="10"/>
        <v>0.01</v>
      </c>
      <c r="L172" s="39"/>
      <c r="M172" s="37">
        <f t="shared" si="12"/>
        <v>6652869</v>
      </c>
      <c r="N172" s="37">
        <f t="shared" si="12"/>
        <v>5191870</v>
      </c>
      <c r="O172" s="38">
        <f t="shared" si="11"/>
        <v>-0.22</v>
      </c>
    </row>
    <row r="173" spans="1:15" x14ac:dyDescent="0.25">
      <c r="A173" s="14">
        <v>603</v>
      </c>
      <c r="B173" s="15">
        <v>508</v>
      </c>
      <c r="C173" s="15"/>
      <c r="D173" s="23" t="s">
        <v>183</v>
      </c>
      <c r="E173" s="17">
        <v>482825000</v>
      </c>
      <c r="F173" s="17">
        <v>472000000</v>
      </c>
      <c r="G173" s="18">
        <f t="shared" si="9"/>
        <v>-0.02</v>
      </c>
      <c r="H173" s="19"/>
      <c r="I173" s="20">
        <v>168.5</v>
      </c>
      <c r="J173" s="21">
        <v>166.5</v>
      </c>
      <c r="K173" s="18">
        <f t="shared" si="10"/>
        <v>-0.01</v>
      </c>
      <c r="L173" s="19"/>
      <c r="M173" s="17">
        <f t="shared" si="12"/>
        <v>2865430</v>
      </c>
      <c r="N173" s="17">
        <f t="shared" si="12"/>
        <v>2834835</v>
      </c>
      <c r="O173" s="18">
        <f t="shared" si="11"/>
        <v>-0.01</v>
      </c>
    </row>
    <row r="174" spans="1:15" x14ac:dyDescent="0.25">
      <c r="A174" s="42">
        <v>616</v>
      </c>
      <c r="B174" s="35">
        <v>510</v>
      </c>
      <c r="C174" s="35">
        <v>895</v>
      </c>
      <c r="D174" s="36" t="s">
        <v>184</v>
      </c>
      <c r="E174" s="37">
        <v>29325000</v>
      </c>
      <c r="F174" s="37">
        <v>29816666.666666668</v>
      </c>
      <c r="G174" s="38">
        <f t="shared" si="9"/>
        <v>0.02</v>
      </c>
      <c r="H174" s="39"/>
      <c r="I174" s="40">
        <v>17</v>
      </c>
      <c r="J174" s="41">
        <v>18.5</v>
      </c>
      <c r="K174" s="38">
        <f t="shared" si="10"/>
        <v>0.09</v>
      </c>
      <c r="L174" s="39"/>
      <c r="M174" s="37">
        <f t="shared" si="12"/>
        <v>1725000</v>
      </c>
      <c r="N174" s="37">
        <f t="shared" si="12"/>
        <v>1611712</v>
      </c>
      <c r="O174" s="38">
        <f t="shared" si="11"/>
        <v>-7.0000000000000007E-2</v>
      </c>
    </row>
    <row r="175" spans="1:15" x14ac:dyDescent="0.25">
      <c r="A175" s="14">
        <v>617</v>
      </c>
      <c r="B175" s="15">
        <v>511</v>
      </c>
      <c r="C175" s="15"/>
      <c r="D175" s="23" t="s">
        <v>185</v>
      </c>
      <c r="E175" s="17">
        <v>885850000</v>
      </c>
      <c r="F175" s="17">
        <v>893383333.33333325</v>
      </c>
      <c r="G175" s="18">
        <f t="shared" si="9"/>
        <v>0.01</v>
      </c>
      <c r="H175" s="19"/>
      <c r="I175" s="20">
        <v>1987</v>
      </c>
      <c r="J175" s="21">
        <v>1976</v>
      </c>
      <c r="K175" s="18">
        <f t="shared" si="10"/>
        <v>-0.01</v>
      </c>
      <c r="L175" s="19"/>
      <c r="M175" s="17">
        <f t="shared" si="12"/>
        <v>445823</v>
      </c>
      <c r="N175" s="17">
        <f t="shared" si="12"/>
        <v>452117</v>
      </c>
      <c r="O175" s="18">
        <f t="shared" si="11"/>
        <v>0.01</v>
      </c>
    </row>
    <row r="176" spans="1:15" x14ac:dyDescent="0.25">
      <c r="A176" s="34">
        <v>626</v>
      </c>
      <c r="B176" s="35">
        <v>512</v>
      </c>
      <c r="C176" s="35"/>
      <c r="D176" s="36" t="s">
        <v>186</v>
      </c>
      <c r="E176" s="37">
        <v>110950000</v>
      </c>
      <c r="F176" s="37">
        <v>111683333.33333334</v>
      </c>
      <c r="G176" s="38">
        <f t="shared" si="9"/>
        <v>0.01</v>
      </c>
      <c r="H176" s="39"/>
      <c r="I176" s="40">
        <v>138</v>
      </c>
      <c r="J176" s="41">
        <v>128</v>
      </c>
      <c r="K176" s="38">
        <f t="shared" si="10"/>
        <v>-7.0000000000000007E-2</v>
      </c>
      <c r="L176" s="39"/>
      <c r="M176" s="37">
        <f t="shared" si="12"/>
        <v>803986</v>
      </c>
      <c r="N176" s="37">
        <f t="shared" si="12"/>
        <v>872526</v>
      </c>
      <c r="O176" s="38">
        <f t="shared" si="11"/>
        <v>0.09</v>
      </c>
    </row>
    <row r="177" spans="1:15" x14ac:dyDescent="0.25">
      <c r="A177" s="14">
        <v>628</v>
      </c>
      <c r="B177" s="15">
        <v>513</v>
      </c>
      <c r="C177" s="15"/>
      <c r="D177" s="23" t="s">
        <v>187</v>
      </c>
      <c r="E177" s="17">
        <v>152100000</v>
      </c>
      <c r="F177" s="17">
        <v>157150000</v>
      </c>
      <c r="G177" s="18">
        <f t="shared" si="9"/>
        <v>0.03</v>
      </c>
      <c r="H177" s="19"/>
      <c r="I177" s="20">
        <v>171.5</v>
      </c>
      <c r="J177" s="21">
        <v>158</v>
      </c>
      <c r="K177" s="18">
        <f t="shared" si="10"/>
        <v>-0.08</v>
      </c>
      <c r="L177" s="19"/>
      <c r="M177" s="17">
        <f t="shared" si="12"/>
        <v>886880</v>
      </c>
      <c r="N177" s="17">
        <f t="shared" si="12"/>
        <v>994620</v>
      </c>
      <c r="O177" s="18">
        <f t="shared" si="11"/>
        <v>0.12</v>
      </c>
    </row>
    <row r="178" spans="1:15" x14ac:dyDescent="0.25">
      <c r="A178" s="34">
        <v>633</v>
      </c>
      <c r="B178" s="35">
        <v>514</v>
      </c>
      <c r="C178" s="35">
        <v>848</v>
      </c>
      <c r="D178" s="36" t="s">
        <v>188</v>
      </c>
      <c r="E178" s="37">
        <v>105050000</v>
      </c>
      <c r="F178" s="37">
        <v>103966666.66666666</v>
      </c>
      <c r="G178" s="38">
        <f t="shared" si="9"/>
        <v>-0.01</v>
      </c>
      <c r="H178" s="39"/>
      <c r="I178" s="40">
        <v>113</v>
      </c>
      <c r="J178" s="41">
        <v>109</v>
      </c>
      <c r="K178" s="38">
        <f t="shared" si="10"/>
        <v>-0.04</v>
      </c>
      <c r="L178" s="39"/>
      <c r="M178" s="37">
        <f t="shared" si="12"/>
        <v>929646</v>
      </c>
      <c r="N178" s="37">
        <f t="shared" si="12"/>
        <v>953823</v>
      </c>
      <c r="O178" s="38">
        <f t="shared" si="11"/>
        <v>0.03</v>
      </c>
    </row>
    <row r="179" spans="1:15" x14ac:dyDescent="0.25">
      <c r="A179" s="14">
        <v>635</v>
      </c>
      <c r="B179" s="15">
        <v>515</v>
      </c>
      <c r="C179" s="15"/>
      <c r="D179" s="23" t="s">
        <v>189</v>
      </c>
      <c r="E179" s="17">
        <v>1375825000</v>
      </c>
      <c r="F179" s="17">
        <v>1395000000</v>
      </c>
      <c r="G179" s="18">
        <f t="shared" si="9"/>
        <v>0.01</v>
      </c>
      <c r="H179" s="19"/>
      <c r="I179" s="20">
        <v>1940</v>
      </c>
      <c r="J179" s="21">
        <v>1920</v>
      </c>
      <c r="K179" s="18">
        <f t="shared" si="10"/>
        <v>-0.01</v>
      </c>
      <c r="L179" s="19"/>
      <c r="M179" s="17">
        <f t="shared" si="12"/>
        <v>709188</v>
      </c>
      <c r="N179" s="17">
        <f t="shared" si="12"/>
        <v>726563</v>
      </c>
      <c r="O179" s="18">
        <f t="shared" si="11"/>
        <v>0.02</v>
      </c>
    </row>
    <row r="180" spans="1:15" x14ac:dyDescent="0.25">
      <c r="A180" s="34">
        <v>646</v>
      </c>
      <c r="B180" s="35">
        <v>517</v>
      </c>
      <c r="C180" s="35"/>
      <c r="D180" s="36" t="s">
        <v>190</v>
      </c>
      <c r="E180" s="37">
        <v>2408750000</v>
      </c>
      <c r="F180" s="37">
        <v>2412116666.666667</v>
      </c>
      <c r="G180" s="38">
        <f t="shared" si="9"/>
        <v>0</v>
      </c>
      <c r="H180" s="39"/>
      <c r="I180" s="40">
        <v>3342</v>
      </c>
      <c r="J180" s="41">
        <v>3331</v>
      </c>
      <c r="K180" s="38">
        <f t="shared" si="10"/>
        <v>0</v>
      </c>
      <c r="L180" s="39"/>
      <c r="M180" s="37">
        <f t="shared" si="12"/>
        <v>720751</v>
      </c>
      <c r="N180" s="37">
        <f t="shared" si="12"/>
        <v>724142</v>
      </c>
      <c r="O180" s="38">
        <f t="shared" si="11"/>
        <v>0</v>
      </c>
    </row>
    <row r="181" spans="1:15" x14ac:dyDescent="0.25">
      <c r="A181" s="14">
        <v>662</v>
      </c>
      <c r="B181" s="15">
        <v>519</v>
      </c>
      <c r="C181" s="15">
        <v>877</v>
      </c>
      <c r="D181" s="23" t="s">
        <v>191</v>
      </c>
      <c r="E181" s="17">
        <v>176400000</v>
      </c>
      <c r="F181" s="17">
        <v>173650000</v>
      </c>
      <c r="G181" s="18">
        <f t="shared" si="9"/>
        <v>-0.02</v>
      </c>
      <c r="H181" s="19"/>
      <c r="I181" s="20">
        <v>121</v>
      </c>
      <c r="J181" s="21">
        <v>110.5</v>
      </c>
      <c r="K181" s="18">
        <f t="shared" si="10"/>
        <v>-0.09</v>
      </c>
      <c r="L181" s="19"/>
      <c r="M181" s="17">
        <f t="shared" si="12"/>
        <v>1457851</v>
      </c>
      <c r="N181" s="17">
        <f t="shared" si="12"/>
        <v>1571493</v>
      </c>
      <c r="O181" s="18">
        <f t="shared" si="11"/>
        <v>0.08</v>
      </c>
    </row>
    <row r="182" spans="1:15" x14ac:dyDescent="0.25">
      <c r="A182" s="34">
        <v>664</v>
      </c>
      <c r="B182" s="35">
        <v>520</v>
      </c>
      <c r="C182" s="35">
        <v>899</v>
      </c>
      <c r="D182" s="36" t="s">
        <v>192</v>
      </c>
      <c r="E182" s="37">
        <v>175475000</v>
      </c>
      <c r="F182" s="37">
        <v>172400000</v>
      </c>
      <c r="G182" s="38">
        <f t="shared" si="9"/>
        <v>-0.02</v>
      </c>
      <c r="H182" s="39"/>
      <c r="I182" s="40">
        <v>499.5</v>
      </c>
      <c r="J182" s="41">
        <v>483.5</v>
      </c>
      <c r="K182" s="38">
        <f t="shared" si="10"/>
        <v>-0.03</v>
      </c>
      <c r="L182" s="39"/>
      <c r="M182" s="37">
        <f t="shared" si="12"/>
        <v>351301</v>
      </c>
      <c r="N182" s="37">
        <f t="shared" si="12"/>
        <v>356567</v>
      </c>
      <c r="O182" s="38">
        <f t="shared" si="11"/>
        <v>0.01</v>
      </c>
    </row>
    <row r="183" spans="1:15" x14ac:dyDescent="0.25">
      <c r="A183" s="14">
        <v>681</v>
      </c>
      <c r="B183" s="15">
        <v>523</v>
      </c>
      <c r="C183" s="15"/>
      <c r="D183" s="23" t="s">
        <v>193</v>
      </c>
      <c r="E183" s="17">
        <v>331825000</v>
      </c>
      <c r="F183" s="17">
        <v>335150000</v>
      </c>
      <c r="G183" s="18">
        <f t="shared" si="9"/>
        <v>0.01</v>
      </c>
      <c r="H183" s="19"/>
      <c r="I183" s="20">
        <v>837</v>
      </c>
      <c r="J183" s="21">
        <v>833</v>
      </c>
      <c r="K183" s="18">
        <f t="shared" si="10"/>
        <v>0</v>
      </c>
      <c r="L183" s="19"/>
      <c r="M183" s="17">
        <f t="shared" si="12"/>
        <v>396446</v>
      </c>
      <c r="N183" s="17">
        <f t="shared" si="12"/>
        <v>402341</v>
      </c>
      <c r="O183" s="18">
        <f t="shared" si="11"/>
        <v>0.01</v>
      </c>
    </row>
    <row r="184" spans="1:15" x14ac:dyDescent="0.25">
      <c r="A184" s="34">
        <v>685</v>
      </c>
      <c r="B184" s="35">
        <v>524</v>
      </c>
      <c r="C184" s="35"/>
      <c r="D184" s="36" t="s">
        <v>194</v>
      </c>
      <c r="E184" s="37">
        <v>97275000</v>
      </c>
      <c r="F184" s="37">
        <v>96133333.333333343</v>
      </c>
      <c r="G184" s="38">
        <f t="shared" si="9"/>
        <v>-0.01</v>
      </c>
      <c r="H184" s="39"/>
      <c r="I184" s="40">
        <v>281.5</v>
      </c>
      <c r="J184" s="41">
        <v>276.5</v>
      </c>
      <c r="K184" s="38">
        <f t="shared" si="10"/>
        <v>-0.02</v>
      </c>
      <c r="L184" s="39"/>
      <c r="M184" s="37">
        <f t="shared" si="12"/>
        <v>345560</v>
      </c>
      <c r="N184" s="37">
        <f t="shared" si="12"/>
        <v>347679</v>
      </c>
      <c r="O184" s="38">
        <f t="shared" si="11"/>
        <v>0.01</v>
      </c>
    </row>
    <row r="185" spans="1:15" x14ac:dyDescent="0.25">
      <c r="A185" s="22">
        <v>696</v>
      </c>
      <c r="B185" s="15">
        <v>527</v>
      </c>
      <c r="C185" s="15">
        <v>895</v>
      </c>
      <c r="D185" s="23" t="s">
        <v>195</v>
      </c>
      <c r="E185" s="17">
        <v>354275000</v>
      </c>
      <c r="F185" s="17">
        <v>358516666.66666663</v>
      </c>
      <c r="G185" s="18">
        <f t="shared" si="9"/>
        <v>0.01</v>
      </c>
      <c r="H185" s="19"/>
      <c r="I185" s="20">
        <v>731</v>
      </c>
      <c r="J185" s="21">
        <v>724.5</v>
      </c>
      <c r="K185" s="18">
        <f t="shared" si="10"/>
        <v>-0.01</v>
      </c>
      <c r="L185" s="19"/>
      <c r="M185" s="17">
        <f t="shared" si="12"/>
        <v>484644</v>
      </c>
      <c r="N185" s="17">
        <f t="shared" si="12"/>
        <v>494847</v>
      </c>
      <c r="O185" s="18">
        <f t="shared" si="11"/>
        <v>0.02</v>
      </c>
    </row>
    <row r="186" spans="1:15" x14ac:dyDescent="0.25">
      <c r="A186" s="34">
        <v>703</v>
      </c>
      <c r="B186" s="35">
        <v>528</v>
      </c>
      <c r="C186" s="35"/>
      <c r="D186" s="36" t="s">
        <v>196</v>
      </c>
      <c r="E186" s="37">
        <v>1409223487.5</v>
      </c>
      <c r="F186" s="37">
        <v>1209304585</v>
      </c>
      <c r="G186" s="38">
        <f t="shared" si="9"/>
        <v>-0.14000000000000001</v>
      </c>
      <c r="H186" s="39"/>
      <c r="I186" s="40">
        <v>722.5</v>
      </c>
      <c r="J186" s="41">
        <v>720.5</v>
      </c>
      <c r="K186" s="38">
        <f t="shared" si="10"/>
        <v>0</v>
      </c>
      <c r="L186" s="39"/>
      <c r="M186" s="37">
        <f t="shared" si="12"/>
        <v>1950482</v>
      </c>
      <c r="N186" s="37">
        <f t="shared" si="12"/>
        <v>1678424</v>
      </c>
      <c r="O186" s="38">
        <f t="shared" si="11"/>
        <v>-0.14000000000000001</v>
      </c>
    </row>
    <row r="187" spans="1:15" x14ac:dyDescent="0.25">
      <c r="A187" s="14">
        <v>707</v>
      </c>
      <c r="B187" s="15">
        <v>529</v>
      </c>
      <c r="C187" s="15"/>
      <c r="D187" s="23" t="s">
        <v>197</v>
      </c>
      <c r="E187" s="17">
        <v>395550000</v>
      </c>
      <c r="F187" s="17">
        <v>388983333.33333331</v>
      </c>
      <c r="G187" s="18">
        <f t="shared" si="9"/>
        <v>-0.02</v>
      </c>
      <c r="H187" s="19"/>
      <c r="I187" s="20">
        <v>1292.5</v>
      </c>
      <c r="J187" s="21">
        <v>1293.5</v>
      </c>
      <c r="K187" s="18">
        <f t="shared" si="10"/>
        <v>0</v>
      </c>
      <c r="L187" s="19"/>
      <c r="M187" s="17">
        <f t="shared" si="12"/>
        <v>306035</v>
      </c>
      <c r="N187" s="17">
        <f t="shared" si="12"/>
        <v>300722</v>
      </c>
      <c r="O187" s="18">
        <f t="shared" si="11"/>
        <v>-0.02</v>
      </c>
    </row>
    <row r="188" spans="1:15" x14ac:dyDescent="0.25">
      <c r="A188" s="34">
        <v>713</v>
      </c>
      <c r="B188" s="35">
        <v>530</v>
      </c>
      <c r="C188" s="35">
        <v>890</v>
      </c>
      <c r="D188" s="36" t="s">
        <v>198</v>
      </c>
      <c r="E188" s="37">
        <v>102525000</v>
      </c>
      <c r="F188" s="37">
        <v>103966666.66666667</v>
      </c>
      <c r="G188" s="38">
        <f t="shared" si="9"/>
        <v>0.01</v>
      </c>
      <c r="H188" s="39"/>
      <c r="I188" s="40">
        <v>231.5</v>
      </c>
      <c r="J188" s="41">
        <v>230</v>
      </c>
      <c r="K188" s="38">
        <f t="shared" si="10"/>
        <v>-0.01</v>
      </c>
      <c r="L188" s="39"/>
      <c r="M188" s="37">
        <f t="shared" si="12"/>
        <v>442873</v>
      </c>
      <c r="N188" s="37">
        <f t="shared" si="12"/>
        <v>452029</v>
      </c>
      <c r="O188" s="38">
        <f t="shared" si="11"/>
        <v>0.02</v>
      </c>
    </row>
    <row r="189" spans="1:15" x14ac:dyDescent="0.25">
      <c r="A189" s="14">
        <v>718</v>
      </c>
      <c r="B189" s="15">
        <v>531</v>
      </c>
      <c r="C189" s="15">
        <v>843</v>
      </c>
      <c r="D189" s="23" t="s">
        <v>199</v>
      </c>
      <c r="E189" s="17">
        <v>247625000</v>
      </c>
      <c r="F189" s="17">
        <v>243533333.33333334</v>
      </c>
      <c r="G189" s="18">
        <f t="shared" si="9"/>
        <v>-0.02</v>
      </c>
      <c r="H189" s="19"/>
      <c r="I189" s="20">
        <v>408.5</v>
      </c>
      <c r="J189" s="21">
        <v>391.5</v>
      </c>
      <c r="K189" s="18">
        <f t="shared" si="10"/>
        <v>-0.04</v>
      </c>
      <c r="L189" s="19"/>
      <c r="M189" s="17">
        <f t="shared" si="12"/>
        <v>606181</v>
      </c>
      <c r="N189" s="17">
        <f t="shared" si="12"/>
        <v>622052</v>
      </c>
      <c r="O189" s="18">
        <f t="shared" si="11"/>
        <v>0.03</v>
      </c>
    </row>
    <row r="190" spans="1:15" x14ac:dyDescent="0.25">
      <c r="A190" s="34">
        <v>722</v>
      </c>
      <c r="B190" s="35">
        <v>532</v>
      </c>
      <c r="C190" s="35"/>
      <c r="D190" s="36" t="s">
        <v>200</v>
      </c>
      <c r="E190" s="37">
        <v>122800000</v>
      </c>
      <c r="F190" s="37">
        <v>122500000</v>
      </c>
      <c r="G190" s="38">
        <f t="shared" si="9"/>
        <v>0</v>
      </c>
      <c r="H190" s="39"/>
      <c r="I190" s="40">
        <v>240.5</v>
      </c>
      <c r="J190" s="41">
        <v>228.5</v>
      </c>
      <c r="K190" s="38">
        <f t="shared" si="10"/>
        <v>-0.05</v>
      </c>
      <c r="L190" s="39"/>
      <c r="M190" s="37">
        <f t="shared" si="12"/>
        <v>510603</v>
      </c>
      <c r="N190" s="37">
        <f t="shared" si="12"/>
        <v>536105</v>
      </c>
      <c r="O190" s="38">
        <f t="shared" si="11"/>
        <v>0.05</v>
      </c>
    </row>
    <row r="191" spans="1:15" x14ac:dyDescent="0.25">
      <c r="A191" s="14">
        <v>726</v>
      </c>
      <c r="B191" s="15">
        <v>533</v>
      </c>
      <c r="C191" s="15"/>
      <c r="D191" s="23" t="s">
        <v>201</v>
      </c>
      <c r="E191" s="17">
        <v>120775000</v>
      </c>
      <c r="F191" s="17">
        <v>119216666.66666666</v>
      </c>
      <c r="G191" s="18">
        <f t="shared" si="9"/>
        <v>-0.01</v>
      </c>
      <c r="H191" s="19"/>
      <c r="I191" s="20">
        <v>204</v>
      </c>
      <c r="J191" s="21">
        <v>198.5</v>
      </c>
      <c r="K191" s="18">
        <f t="shared" si="10"/>
        <v>-0.03</v>
      </c>
      <c r="L191" s="19"/>
      <c r="M191" s="17">
        <f t="shared" si="12"/>
        <v>592034</v>
      </c>
      <c r="N191" s="17">
        <f t="shared" si="12"/>
        <v>600588</v>
      </c>
      <c r="O191" s="18">
        <f t="shared" si="11"/>
        <v>0.01</v>
      </c>
    </row>
    <row r="192" spans="1:15" x14ac:dyDescent="0.25">
      <c r="A192" s="34">
        <v>743</v>
      </c>
      <c r="B192" s="35">
        <v>535</v>
      </c>
      <c r="C192" s="35"/>
      <c r="D192" s="36" t="s">
        <v>202</v>
      </c>
      <c r="E192" s="37">
        <v>1576050000</v>
      </c>
      <c r="F192" s="37">
        <v>1597066666.6666667</v>
      </c>
      <c r="G192" s="38">
        <f t="shared" si="9"/>
        <v>0.01</v>
      </c>
      <c r="H192" s="39"/>
      <c r="I192" s="40">
        <v>2172</v>
      </c>
      <c r="J192" s="41">
        <v>2142</v>
      </c>
      <c r="K192" s="38">
        <f t="shared" si="10"/>
        <v>-0.01</v>
      </c>
      <c r="L192" s="39"/>
      <c r="M192" s="37">
        <f t="shared" si="12"/>
        <v>725622</v>
      </c>
      <c r="N192" s="37">
        <f t="shared" si="12"/>
        <v>745596</v>
      </c>
      <c r="O192" s="38">
        <f t="shared" si="11"/>
        <v>0.03</v>
      </c>
    </row>
    <row r="193" spans="1:15" x14ac:dyDescent="0.25">
      <c r="A193" s="14">
        <v>753</v>
      </c>
      <c r="B193" s="15">
        <v>537</v>
      </c>
      <c r="C193" s="15"/>
      <c r="D193" s="23" t="s">
        <v>203</v>
      </c>
      <c r="E193" s="17">
        <v>522800000</v>
      </c>
      <c r="F193" s="17">
        <v>514250000</v>
      </c>
      <c r="G193" s="18">
        <f t="shared" si="9"/>
        <v>-0.02</v>
      </c>
      <c r="H193" s="19"/>
      <c r="I193" s="20">
        <v>601</v>
      </c>
      <c r="J193" s="21">
        <v>607</v>
      </c>
      <c r="K193" s="18">
        <f t="shared" si="10"/>
        <v>0.01</v>
      </c>
      <c r="L193" s="19"/>
      <c r="M193" s="17">
        <f t="shared" si="12"/>
        <v>869884</v>
      </c>
      <c r="N193" s="17">
        <f t="shared" si="12"/>
        <v>847199</v>
      </c>
      <c r="O193" s="18">
        <f t="shared" si="11"/>
        <v>-0.03</v>
      </c>
    </row>
    <row r="194" spans="1:15" x14ac:dyDescent="0.25">
      <c r="A194" s="34">
        <v>765</v>
      </c>
      <c r="B194" s="35">
        <v>540</v>
      </c>
      <c r="C194" s="35"/>
      <c r="D194" s="36" t="s">
        <v>204</v>
      </c>
      <c r="E194" s="37">
        <v>1392600000</v>
      </c>
      <c r="F194" s="37">
        <v>1400850000.0000002</v>
      </c>
      <c r="G194" s="38">
        <f t="shared" si="9"/>
        <v>0.01</v>
      </c>
      <c r="H194" s="39"/>
      <c r="I194" s="40">
        <v>1764</v>
      </c>
      <c r="J194" s="41">
        <v>1809</v>
      </c>
      <c r="K194" s="38">
        <f t="shared" si="10"/>
        <v>0.03</v>
      </c>
      <c r="L194" s="39"/>
      <c r="M194" s="37">
        <f t="shared" si="12"/>
        <v>789456</v>
      </c>
      <c r="N194" s="37">
        <f t="shared" si="12"/>
        <v>774378</v>
      </c>
      <c r="O194" s="38">
        <f t="shared" si="11"/>
        <v>-0.02</v>
      </c>
    </row>
    <row r="195" spans="1:15" x14ac:dyDescent="0.25">
      <c r="A195" s="14">
        <v>774</v>
      </c>
      <c r="B195" s="15">
        <v>541</v>
      </c>
      <c r="C195" s="15">
        <v>843</v>
      </c>
      <c r="D195" s="23" t="s">
        <v>205</v>
      </c>
      <c r="E195" s="17">
        <v>166125000</v>
      </c>
      <c r="F195" s="17">
        <v>162700000</v>
      </c>
      <c r="G195" s="18">
        <f t="shared" si="9"/>
        <v>-0.02</v>
      </c>
      <c r="H195" s="19"/>
      <c r="I195" s="20">
        <v>574.5</v>
      </c>
      <c r="J195" s="21">
        <v>543.5</v>
      </c>
      <c r="K195" s="18">
        <f t="shared" si="10"/>
        <v>-0.05</v>
      </c>
      <c r="L195" s="19"/>
      <c r="M195" s="17">
        <f t="shared" si="12"/>
        <v>289164</v>
      </c>
      <c r="N195" s="17">
        <f t="shared" si="12"/>
        <v>299356</v>
      </c>
      <c r="O195" s="18">
        <f t="shared" si="11"/>
        <v>0.04</v>
      </c>
    </row>
    <row r="196" spans="1:15" x14ac:dyDescent="0.25">
      <c r="A196" s="34">
        <v>780</v>
      </c>
      <c r="B196" s="35">
        <v>542</v>
      </c>
      <c r="C196" s="35">
        <v>899</v>
      </c>
      <c r="D196" s="36" t="s">
        <v>206</v>
      </c>
      <c r="E196" s="37">
        <v>146450000</v>
      </c>
      <c r="F196" s="37">
        <v>151750000</v>
      </c>
      <c r="G196" s="38">
        <f t="shared" si="9"/>
        <v>0.04</v>
      </c>
      <c r="H196" s="39"/>
      <c r="I196" s="40">
        <v>341</v>
      </c>
      <c r="J196" s="41">
        <v>330.5</v>
      </c>
      <c r="K196" s="38">
        <f t="shared" si="10"/>
        <v>-0.03</v>
      </c>
      <c r="L196" s="39"/>
      <c r="M196" s="37">
        <f t="shared" si="12"/>
        <v>429472</v>
      </c>
      <c r="N196" s="37">
        <f t="shared" si="12"/>
        <v>459153</v>
      </c>
      <c r="O196" s="38">
        <f t="shared" si="11"/>
        <v>7.0000000000000007E-2</v>
      </c>
    </row>
    <row r="197" spans="1:15" x14ac:dyDescent="0.25">
      <c r="A197" s="14">
        <v>789</v>
      </c>
      <c r="B197" s="15">
        <v>544</v>
      </c>
      <c r="C197" s="15"/>
      <c r="D197" s="23" t="s">
        <v>207</v>
      </c>
      <c r="E197" s="17">
        <v>1266475000</v>
      </c>
      <c r="F197" s="17">
        <v>1293233333.3333335</v>
      </c>
      <c r="G197" s="18">
        <f t="shared" si="9"/>
        <v>0.02</v>
      </c>
      <c r="H197" s="19"/>
      <c r="I197" s="20">
        <v>571</v>
      </c>
      <c r="J197" s="21">
        <v>585</v>
      </c>
      <c r="K197" s="18">
        <f t="shared" si="10"/>
        <v>0.02</v>
      </c>
      <c r="L197" s="19"/>
      <c r="M197" s="17">
        <f t="shared" si="12"/>
        <v>2217995</v>
      </c>
      <c r="N197" s="17">
        <f t="shared" si="12"/>
        <v>2210655</v>
      </c>
      <c r="O197" s="18">
        <f t="shared" si="11"/>
        <v>0</v>
      </c>
    </row>
    <row r="198" spans="1:15" x14ac:dyDescent="0.25">
      <c r="A198" s="34">
        <v>795</v>
      </c>
      <c r="B198" s="35">
        <v>545</v>
      </c>
      <c r="C198" s="35"/>
      <c r="D198" s="36" t="s">
        <v>208</v>
      </c>
      <c r="E198" s="37">
        <v>106375000</v>
      </c>
      <c r="F198" s="37">
        <v>105783333.33333334</v>
      </c>
      <c r="G198" s="38">
        <f t="shared" si="9"/>
        <v>-0.01</v>
      </c>
      <c r="H198" s="39"/>
      <c r="I198" s="40">
        <v>323.5</v>
      </c>
      <c r="J198" s="41">
        <v>311</v>
      </c>
      <c r="K198" s="38">
        <f t="shared" si="10"/>
        <v>-0.04</v>
      </c>
      <c r="L198" s="39"/>
      <c r="M198" s="37">
        <f t="shared" si="12"/>
        <v>328825</v>
      </c>
      <c r="N198" s="37">
        <f t="shared" si="12"/>
        <v>340139</v>
      </c>
      <c r="O198" s="38">
        <f t="shared" si="11"/>
        <v>0.03</v>
      </c>
    </row>
    <row r="199" spans="1:15" x14ac:dyDescent="0.25">
      <c r="A199" s="14">
        <v>798</v>
      </c>
      <c r="B199" s="15">
        <v>546</v>
      </c>
      <c r="C199" s="15">
        <v>894</v>
      </c>
      <c r="D199" s="23" t="s">
        <v>209</v>
      </c>
      <c r="E199" s="17">
        <v>364000000</v>
      </c>
      <c r="F199" s="17">
        <v>363866666.66666669</v>
      </c>
      <c r="G199" s="18">
        <f t="shared" si="9"/>
        <v>0</v>
      </c>
      <c r="H199" s="19"/>
      <c r="I199" s="20">
        <v>858</v>
      </c>
      <c r="J199" s="21">
        <v>845.5</v>
      </c>
      <c r="K199" s="18">
        <f t="shared" si="10"/>
        <v>-0.01</v>
      </c>
      <c r="L199" s="19"/>
      <c r="M199" s="17">
        <f t="shared" si="12"/>
        <v>424242</v>
      </c>
      <c r="N199" s="17">
        <f t="shared" si="12"/>
        <v>430357</v>
      </c>
      <c r="O199" s="18">
        <f t="shared" si="11"/>
        <v>0.01</v>
      </c>
    </row>
    <row r="200" spans="1:15" x14ac:dyDescent="0.25">
      <c r="A200" s="34">
        <v>826</v>
      </c>
      <c r="B200" s="35">
        <v>549</v>
      </c>
      <c r="C200" s="35"/>
      <c r="D200" s="36" t="s">
        <v>210</v>
      </c>
      <c r="E200" s="37">
        <v>891575000</v>
      </c>
      <c r="F200" s="37">
        <v>899950000</v>
      </c>
      <c r="G200" s="38">
        <f t="shared" si="9"/>
        <v>0.01</v>
      </c>
      <c r="H200" s="39"/>
      <c r="I200" s="40">
        <v>2050.5</v>
      </c>
      <c r="J200" s="41">
        <v>2043</v>
      </c>
      <c r="K200" s="38">
        <f t="shared" si="10"/>
        <v>0</v>
      </c>
      <c r="L200" s="39"/>
      <c r="M200" s="37">
        <f t="shared" si="12"/>
        <v>434809</v>
      </c>
      <c r="N200" s="37">
        <f t="shared" si="12"/>
        <v>440504</v>
      </c>
      <c r="O200" s="38">
        <f t="shared" si="11"/>
        <v>0.01</v>
      </c>
    </row>
    <row r="201" spans="1:15" x14ac:dyDescent="0.25">
      <c r="A201" s="14">
        <v>839</v>
      </c>
      <c r="B201" s="15">
        <v>551</v>
      </c>
      <c r="C201" s="15"/>
      <c r="D201" s="23" t="s">
        <v>211</v>
      </c>
      <c r="E201" s="17">
        <v>1612250000</v>
      </c>
      <c r="F201" s="17">
        <v>1657866666.6666665</v>
      </c>
      <c r="G201" s="18">
        <f t="shared" ref="G201:G264" si="13">ROUND((F201-E201)/E201,2)</f>
        <v>0.03</v>
      </c>
      <c r="H201" s="19"/>
      <c r="I201" s="20">
        <v>1974.5</v>
      </c>
      <c r="J201" s="21">
        <v>2005</v>
      </c>
      <c r="K201" s="18">
        <f t="shared" si="10"/>
        <v>0.02</v>
      </c>
      <c r="L201" s="19"/>
      <c r="M201" s="17">
        <f t="shared" si="12"/>
        <v>816536</v>
      </c>
      <c r="N201" s="17">
        <f t="shared" si="12"/>
        <v>826866</v>
      </c>
      <c r="O201" s="18">
        <f t="shared" si="11"/>
        <v>0.01</v>
      </c>
    </row>
    <row r="202" spans="1:15" x14ac:dyDescent="0.25">
      <c r="A202" s="34">
        <v>847</v>
      </c>
      <c r="B202" s="35">
        <v>552</v>
      </c>
      <c r="C202" s="35"/>
      <c r="D202" s="36" t="s">
        <v>212</v>
      </c>
      <c r="E202" s="37">
        <v>965325000</v>
      </c>
      <c r="F202" s="37">
        <v>977150000</v>
      </c>
      <c r="G202" s="38">
        <f t="shared" si="13"/>
        <v>0.01</v>
      </c>
      <c r="H202" s="39"/>
      <c r="I202" s="40">
        <v>1909</v>
      </c>
      <c r="J202" s="41">
        <v>1920</v>
      </c>
      <c r="K202" s="38">
        <f t="shared" si="10"/>
        <v>0.01</v>
      </c>
      <c r="L202" s="39"/>
      <c r="M202" s="37">
        <f t="shared" si="12"/>
        <v>505671</v>
      </c>
      <c r="N202" s="37">
        <f t="shared" si="12"/>
        <v>508932</v>
      </c>
      <c r="O202" s="38">
        <f t="shared" si="11"/>
        <v>0.01</v>
      </c>
    </row>
    <row r="203" spans="1:15" x14ac:dyDescent="0.25">
      <c r="A203" s="14">
        <v>854</v>
      </c>
      <c r="B203" s="15">
        <v>553</v>
      </c>
      <c r="C203" s="15"/>
      <c r="D203" s="23" t="s">
        <v>213</v>
      </c>
      <c r="E203" s="17">
        <v>390750000</v>
      </c>
      <c r="F203" s="17">
        <v>390916666.66666663</v>
      </c>
      <c r="G203" s="18">
        <f t="shared" si="13"/>
        <v>0</v>
      </c>
      <c r="H203" s="19"/>
      <c r="I203" s="20">
        <v>991.5</v>
      </c>
      <c r="J203" s="21">
        <v>953.5</v>
      </c>
      <c r="K203" s="18">
        <f t="shared" ref="K203:K266" si="14">IF(J203+I203=0,0,ROUND((J203-I203)/I203,2))</f>
        <v>-0.04</v>
      </c>
      <c r="L203" s="19"/>
      <c r="M203" s="17">
        <f t="shared" si="12"/>
        <v>394100</v>
      </c>
      <c r="N203" s="17">
        <f t="shared" si="12"/>
        <v>409981</v>
      </c>
      <c r="O203" s="18">
        <f t="shared" ref="O203:O266" si="15">ROUND((N203-M203)/M203,2)</f>
        <v>0.04</v>
      </c>
    </row>
    <row r="204" spans="1:15" x14ac:dyDescent="0.25">
      <c r="A204" s="34">
        <v>860</v>
      </c>
      <c r="B204" s="35">
        <v>554</v>
      </c>
      <c r="C204" s="35"/>
      <c r="D204" s="36" t="s">
        <v>214</v>
      </c>
      <c r="E204" s="37">
        <v>1615175000</v>
      </c>
      <c r="F204" s="37">
        <v>1557266666.6666667</v>
      </c>
      <c r="G204" s="38">
        <f t="shared" si="13"/>
        <v>-0.04</v>
      </c>
      <c r="H204" s="39"/>
      <c r="I204" s="40">
        <v>2443.5</v>
      </c>
      <c r="J204" s="41">
        <v>2407</v>
      </c>
      <c r="K204" s="38">
        <f t="shared" si="14"/>
        <v>-0.01</v>
      </c>
      <c r="L204" s="39"/>
      <c r="M204" s="37">
        <f t="shared" si="12"/>
        <v>661009</v>
      </c>
      <c r="N204" s="37">
        <f t="shared" si="12"/>
        <v>646974</v>
      </c>
      <c r="O204" s="38">
        <f t="shared" si="15"/>
        <v>-0.02</v>
      </c>
    </row>
    <row r="205" spans="1:15" x14ac:dyDescent="0.25">
      <c r="A205" s="14">
        <v>874</v>
      </c>
      <c r="B205" s="15">
        <v>555</v>
      </c>
      <c r="C205" s="15"/>
      <c r="D205" s="23" t="s">
        <v>215</v>
      </c>
      <c r="E205" s="17">
        <v>728200000</v>
      </c>
      <c r="F205" s="17">
        <v>734766666.66666675</v>
      </c>
      <c r="G205" s="18">
        <f t="shared" si="13"/>
        <v>0.01</v>
      </c>
      <c r="H205" s="19"/>
      <c r="I205" s="20">
        <v>1006.5</v>
      </c>
      <c r="J205" s="21">
        <v>985.5</v>
      </c>
      <c r="K205" s="18">
        <f t="shared" si="14"/>
        <v>-0.02</v>
      </c>
      <c r="L205" s="19"/>
      <c r="M205" s="17">
        <f t="shared" si="12"/>
        <v>723497</v>
      </c>
      <c r="N205" s="17">
        <f t="shared" si="12"/>
        <v>745578</v>
      </c>
      <c r="O205" s="18">
        <f t="shared" si="15"/>
        <v>0.03</v>
      </c>
    </row>
    <row r="206" spans="1:15" x14ac:dyDescent="0.25">
      <c r="A206" s="34">
        <v>888</v>
      </c>
      <c r="B206" s="35">
        <v>557</v>
      </c>
      <c r="C206" s="35"/>
      <c r="D206" s="36" t="s">
        <v>216</v>
      </c>
      <c r="E206" s="37">
        <v>2453750000</v>
      </c>
      <c r="F206" s="37">
        <v>2498450000</v>
      </c>
      <c r="G206" s="38">
        <f t="shared" si="13"/>
        <v>0.02</v>
      </c>
      <c r="H206" s="39"/>
      <c r="I206" s="40">
        <v>3010</v>
      </c>
      <c r="J206" s="41">
        <v>2980</v>
      </c>
      <c r="K206" s="38">
        <f t="shared" si="14"/>
        <v>-0.01</v>
      </c>
      <c r="L206" s="39"/>
      <c r="M206" s="37">
        <f t="shared" si="12"/>
        <v>815199</v>
      </c>
      <c r="N206" s="37">
        <f t="shared" si="12"/>
        <v>838406</v>
      </c>
      <c r="O206" s="38">
        <f t="shared" si="15"/>
        <v>0.03</v>
      </c>
    </row>
    <row r="207" spans="1:15" x14ac:dyDescent="0.25">
      <c r="A207" s="14">
        <v>898</v>
      </c>
      <c r="B207" s="15">
        <v>558</v>
      </c>
      <c r="C207" s="15"/>
      <c r="D207" s="23" t="s">
        <v>217</v>
      </c>
      <c r="E207" s="17">
        <v>327825000</v>
      </c>
      <c r="F207" s="17">
        <v>326950000</v>
      </c>
      <c r="G207" s="18">
        <f t="shared" si="13"/>
        <v>0</v>
      </c>
      <c r="H207" s="19"/>
      <c r="I207" s="20">
        <v>485.5</v>
      </c>
      <c r="J207" s="21">
        <v>470</v>
      </c>
      <c r="K207" s="18">
        <f t="shared" si="14"/>
        <v>-0.03</v>
      </c>
      <c r="L207" s="19"/>
      <c r="M207" s="17">
        <f t="shared" si="12"/>
        <v>675232</v>
      </c>
      <c r="N207" s="17">
        <f t="shared" si="12"/>
        <v>695638</v>
      </c>
      <c r="O207" s="18">
        <f t="shared" si="15"/>
        <v>0.03</v>
      </c>
    </row>
    <row r="208" spans="1:15" x14ac:dyDescent="0.25">
      <c r="A208" s="34">
        <v>905</v>
      </c>
      <c r="B208" s="35">
        <v>559</v>
      </c>
      <c r="C208" s="35"/>
      <c r="D208" s="36" t="s">
        <v>218</v>
      </c>
      <c r="E208" s="37">
        <v>356800000</v>
      </c>
      <c r="F208" s="37">
        <v>341850000</v>
      </c>
      <c r="G208" s="38">
        <f t="shared" si="13"/>
        <v>-0.04</v>
      </c>
      <c r="H208" s="39"/>
      <c r="I208" s="40">
        <v>583</v>
      </c>
      <c r="J208" s="41">
        <v>578</v>
      </c>
      <c r="K208" s="38">
        <f t="shared" si="14"/>
        <v>-0.01</v>
      </c>
      <c r="L208" s="39"/>
      <c r="M208" s="37">
        <f t="shared" si="12"/>
        <v>612007</v>
      </c>
      <c r="N208" s="37">
        <f t="shared" si="12"/>
        <v>591436</v>
      </c>
      <c r="O208" s="38">
        <f t="shared" si="15"/>
        <v>-0.03</v>
      </c>
    </row>
    <row r="209" spans="1:15" x14ac:dyDescent="0.25">
      <c r="A209" s="14">
        <v>913</v>
      </c>
      <c r="B209" s="15">
        <v>560</v>
      </c>
      <c r="C209" s="15"/>
      <c r="D209" s="23" t="s">
        <v>219</v>
      </c>
      <c r="E209" s="17">
        <v>1702650000</v>
      </c>
      <c r="F209" s="17">
        <v>1741300000</v>
      </c>
      <c r="G209" s="18">
        <f t="shared" si="13"/>
        <v>0.02</v>
      </c>
      <c r="H209" s="19"/>
      <c r="I209" s="20">
        <v>2985</v>
      </c>
      <c r="J209" s="21">
        <v>3043.5</v>
      </c>
      <c r="K209" s="18">
        <f t="shared" si="14"/>
        <v>0.02</v>
      </c>
      <c r="L209" s="19"/>
      <c r="M209" s="17">
        <f t="shared" si="12"/>
        <v>570402</v>
      </c>
      <c r="N209" s="17">
        <f t="shared" si="12"/>
        <v>572137</v>
      </c>
      <c r="O209" s="18">
        <f t="shared" si="15"/>
        <v>0</v>
      </c>
    </row>
    <row r="210" spans="1:15" x14ac:dyDescent="0.25">
      <c r="A210" s="34">
        <v>922</v>
      </c>
      <c r="B210" s="35">
        <v>561</v>
      </c>
      <c r="C210" s="35"/>
      <c r="D210" s="36" t="s">
        <v>220</v>
      </c>
      <c r="E210" s="37">
        <v>2331725000</v>
      </c>
      <c r="F210" s="37">
        <v>2360550000</v>
      </c>
      <c r="G210" s="38">
        <f t="shared" si="13"/>
        <v>0.01</v>
      </c>
      <c r="H210" s="39"/>
      <c r="I210" s="40">
        <v>1619</v>
      </c>
      <c r="J210" s="41">
        <v>1607</v>
      </c>
      <c r="K210" s="38">
        <f t="shared" si="14"/>
        <v>-0.01</v>
      </c>
      <c r="L210" s="39"/>
      <c r="M210" s="37">
        <f t="shared" si="12"/>
        <v>1440225</v>
      </c>
      <c r="N210" s="37">
        <f t="shared" si="12"/>
        <v>1468917</v>
      </c>
      <c r="O210" s="38">
        <f t="shared" si="15"/>
        <v>0.02</v>
      </c>
    </row>
    <row r="211" spans="1:15" x14ac:dyDescent="0.25">
      <c r="A211" s="14">
        <v>932</v>
      </c>
      <c r="B211" s="15">
        <v>563</v>
      </c>
      <c r="C211" s="15">
        <v>881</v>
      </c>
      <c r="D211" s="23" t="s">
        <v>221</v>
      </c>
      <c r="E211" s="17">
        <v>522125000</v>
      </c>
      <c r="F211" s="17">
        <v>527383333.33333331</v>
      </c>
      <c r="G211" s="18">
        <f t="shared" si="13"/>
        <v>0.01</v>
      </c>
      <c r="H211" s="19"/>
      <c r="I211" s="20">
        <v>808</v>
      </c>
      <c r="J211" s="21">
        <v>791.5</v>
      </c>
      <c r="K211" s="18">
        <f t="shared" si="14"/>
        <v>-0.02</v>
      </c>
      <c r="L211" s="19"/>
      <c r="M211" s="17">
        <f t="shared" si="12"/>
        <v>646194</v>
      </c>
      <c r="N211" s="17">
        <f t="shared" si="12"/>
        <v>666309</v>
      </c>
      <c r="O211" s="18">
        <f t="shared" si="15"/>
        <v>0.03</v>
      </c>
    </row>
    <row r="212" spans="1:15" x14ac:dyDescent="0.25">
      <c r="A212" s="34">
        <v>936</v>
      </c>
      <c r="B212" s="35">
        <v>564</v>
      </c>
      <c r="C212" s="35"/>
      <c r="D212" s="36" t="s">
        <v>222</v>
      </c>
      <c r="E212" s="37">
        <v>468725000</v>
      </c>
      <c r="F212" s="37">
        <v>470550000</v>
      </c>
      <c r="G212" s="38">
        <f t="shared" si="13"/>
        <v>0</v>
      </c>
      <c r="H212" s="39"/>
      <c r="I212" s="40">
        <v>1045.5</v>
      </c>
      <c r="J212" s="41">
        <v>1042.5</v>
      </c>
      <c r="K212" s="38">
        <f t="shared" si="14"/>
        <v>0</v>
      </c>
      <c r="L212" s="39"/>
      <c r="M212" s="37">
        <f t="shared" si="12"/>
        <v>448326</v>
      </c>
      <c r="N212" s="37">
        <f t="shared" si="12"/>
        <v>451367</v>
      </c>
      <c r="O212" s="38">
        <f t="shared" si="15"/>
        <v>0.01</v>
      </c>
    </row>
    <row r="213" spans="1:15" x14ac:dyDescent="0.25">
      <c r="A213" s="14">
        <v>944</v>
      </c>
      <c r="B213" s="15">
        <v>565</v>
      </c>
      <c r="C213" s="15"/>
      <c r="D213" s="23" t="s">
        <v>223</v>
      </c>
      <c r="E213" s="17">
        <v>33325000</v>
      </c>
      <c r="F213" s="17">
        <v>31550000</v>
      </c>
      <c r="G213" s="18">
        <f t="shared" si="13"/>
        <v>-0.05</v>
      </c>
      <c r="H213" s="19"/>
      <c r="I213" s="20">
        <v>3</v>
      </c>
      <c r="J213" s="21">
        <v>2</v>
      </c>
      <c r="K213" s="18"/>
      <c r="L213" s="19"/>
      <c r="M213" s="17">
        <f t="shared" si="12"/>
        <v>11108333</v>
      </c>
      <c r="N213" s="17">
        <f t="shared" si="12"/>
        <v>15775000</v>
      </c>
      <c r="O213" s="18">
        <f t="shared" si="15"/>
        <v>0.42</v>
      </c>
    </row>
    <row r="214" spans="1:15" x14ac:dyDescent="0.25">
      <c r="A214" s="34">
        <v>951</v>
      </c>
      <c r="B214" s="35">
        <v>568</v>
      </c>
      <c r="C214" s="35"/>
      <c r="D214" s="36" t="s">
        <v>224</v>
      </c>
      <c r="E214" s="37">
        <v>501900000</v>
      </c>
      <c r="F214" s="37">
        <v>504416666.66666669</v>
      </c>
      <c r="G214" s="38">
        <f t="shared" si="13"/>
        <v>0.01</v>
      </c>
      <c r="H214" s="39"/>
      <c r="I214" s="40">
        <v>988</v>
      </c>
      <c r="J214" s="41">
        <v>975</v>
      </c>
      <c r="K214" s="38">
        <f t="shared" si="14"/>
        <v>-0.01</v>
      </c>
      <c r="L214" s="39"/>
      <c r="M214" s="37">
        <f t="shared" si="12"/>
        <v>507996</v>
      </c>
      <c r="N214" s="37">
        <f t="shared" si="12"/>
        <v>517350</v>
      </c>
      <c r="O214" s="38">
        <f t="shared" si="15"/>
        <v>0.02</v>
      </c>
    </row>
    <row r="215" spans="1:15" x14ac:dyDescent="0.25">
      <c r="A215" s="14">
        <v>957</v>
      </c>
      <c r="B215" s="15">
        <v>570</v>
      </c>
      <c r="C215" s="15">
        <v>848</v>
      </c>
      <c r="D215" s="23" t="s">
        <v>225</v>
      </c>
      <c r="E215" s="17">
        <v>319000000</v>
      </c>
      <c r="F215" s="17">
        <v>316116666.66666663</v>
      </c>
      <c r="G215" s="18">
        <f t="shared" si="13"/>
        <v>-0.01</v>
      </c>
      <c r="H215" s="19"/>
      <c r="I215" s="20">
        <v>383</v>
      </c>
      <c r="J215" s="21">
        <v>381.5</v>
      </c>
      <c r="K215" s="18">
        <f t="shared" si="14"/>
        <v>0</v>
      </c>
      <c r="L215" s="19"/>
      <c r="M215" s="17">
        <f t="shared" si="12"/>
        <v>832898</v>
      </c>
      <c r="N215" s="17">
        <f t="shared" si="12"/>
        <v>828615</v>
      </c>
      <c r="O215" s="18">
        <f t="shared" si="15"/>
        <v>-0.01</v>
      </c>
    </row>
    <row r="216" spans="1:15" x14ac:dyDescent="0.25">
      <c r="A216" s="34">
        <v>969</v>
      </c>
      <c r="B216" s="35">
        <v>572</v>
      </c>
      <c r="C216" s="35"/>
      <c r="D216" s="36" t="s">
        <v>226</v>
      </c>
      <c r="E216" s="37">
        <v>1537475000</v>
      </c>
      <c r="F216" s="37">
        <v>1544116666.6666665</v>
      </c>
      <c r="G216" s="38">
        <f t="shared" si="13"/>
        <v>0</v>
      </c>
      <c r="H216" s="39"/>
      <c r="I216" s="40">
        <v>1095.5</v>
      </c>
      <c r="J216" s="41">
        <v>1124</v>
      </c>
      <c r="K216" s="38">
        <f t="shared" si="14"/>
        <v>0.03</v>
      </c>
      <c r="L216" s="39"/>
      <c r="M216" s="37">
        <f t="shared" si="12"/>
        <v>1403446</v>
      </c>
      <c r="N216" s="37">
        <f t="shared" si="12"/>
        <v>1373769</v>
      </c>
      <c r="O216" s="38">
        <f t="shared" si="15"/>
        <v>-0.02</v>
      </c>
    </row>
    <row r="217" spans="1:15" x14ac:dyDescent="0.25">
      <c r="A217" s="14">
        <v>976</v>
      </c>
      <c r="B217" s="15">
        <v>574</v>
      </c>
      <c r="C217" s="15"/>
      <c r="D217" s="23" t="s">
        <v>227</v>
      </c>
      <c r="E217" s="17">
        <v>500800000</v>
      </c>
      <c r="F217" s="17">
        <v>503916666.66666663</v>
      </c>
      <c r="G217" s="18">
        <f t="shared" si="13"/>
        <v>0.01</v>
      </c>
      <c r="H217" s="19"/>
      <c r="I217" s="20">
        <v>614.5</v>
      </c>
      <c r="J217" s="21">
        <v>603.5</v>
      </c>
      <c r="K217" s="18">
        <f t="shared" si="14"/>
        <v>-0.02</v>
      </c>
      <c r="L217" s="19"/>
      <c r="M217" s="17">
        <f t="shared" si="12"/>
        <v>814972</v>
      </c>
      <c r="N217" s="17">
        <f t="shared" si="12"/>
        <v>834990</v>
      </c>
      <c r="O217" s="18">
        <f t="shared" si="15"/>
        <v>0.02</v>
      </c>
    </row>
    <row r="218" spans="1:15" x14ac:dyDescent="0.25">
      <c r="A218" s="34">
        <v>984</v>
      </c>
      <c r="B218" s="35">
        <v>575</v>
      </c>
      <c r="C218" s="35"/>
      <c r="D218" s="36" t="s">
        <v>228</v>
      </c>
      <c r="E218" s="37">
        <v>3203575000</v>
      </c>
      <c r="F218" s="37">
        <v>3239249999.9999995</v>
      </c>
      <c r="G218" s="38">
        <f t="shared" si="13"/>
        <v>0.01</v>
      </c>
      <c r="H218" s="39"/>
      <c r="I218" s="40">
        <v>2389.5</v>
      </c>
      <c r="J218" s="41">
        <v>2410</v>
      </c>
      <c r="K218" s="38">
        <f t="shared" si="14"/>
        <v>0.01</v>
      </c>
      <c r="L218" s="39"/>
      <c r="M218" s="37">
        <f t="shared" si="12"/>
        <v>1340688</v>
      </c>
      <c r="N218" s="37">
        <f t="shared" si="12"/>
        <v>1344087</v>
      </c>
      <c r="O218" s="38">
        <f t="shared" si="15"/>
        <v>0</v>
      </c>
    </row>
    <row r="219" spans="1:15" x14ac:dyDescent="0.25">
      <c r="A219" s="22">
        <v>994</v>
      </c>
      <c r="B219" s="15">
        <v>576</v>
      </c>
      <c r="C219" s="15">
        <v>891</v>
      </c>
      <c r="D219" s="23" t="s">
        <v>229</v>
      </c>
      <c r="E219" s="17">
        <v>158650000</v>
      </c>
      <c r="F219" s="17">
        <v>158966666.66666666</v>
      </c>
      <c r="G219" s="18">
        <f t="shared" si="13"/>
        <v>0</v>
      </c>
      <c r="H219" s="19"/>
      <c r="I219" s="20">
        <v>53.5</v>
      </c>
      <c r="J219" s="21">
        <v>51.5</v>
      </c>
      <c r="K219" s="18">
        <f t="shared" si="14"/>
        <v>-0.04</v>
      </c>
      <c r="L219" s="19"/>
      <c r="M219" s="17">
        <f t="shared" ref="M219:N275" si="16">IF(I219=0,E219,ROUND(E219/I219,0))</f>
        <v>2965421</v>
      </c>
      <c r="N219" s="17">
        <f t="shared" si="16"/>
        <v>3086731</v>
      </c>
      <c r="O219" s="18">
        <f t="shared" si="15"/>
        <v>0.04</v>
      </c>
    </row>
    <row r="220" spans="1:15" x14ac:dyDescent="0.25">
      <c r="A220" s="34">
        <v>1009</v>
      </c>
      <c r="B220" s="35">
        <v>791</v>
      </c>
      <c r="C220" s="35"/>
      <c r="D220" s="36" t="s">
        <v>230</v>
      </c>
      <c r="E220" s="37">
        <v>9025000</v>
      </c>
      <c r="F220" s="37">
        <v>9150000</v>
      </c>
      <c r="G220" s="38">
        <f t="shared" si="13"/>
        <v>0.01</v>
      </c>
      <c r="H220" s="39"/>
      <c r="I220" s="40">
        <v>145.5</v>
      </c>
      <c r="J220" s="41">
        <v>142</v>
      </c>
      <c r="K220" s="38">
        <f t="shared" si="14"/>
        <v>-0.02</v>
      </c>
      <c r="L220" s="39"/>
      <c r="M220" s="37">
        <f t="shared" si="16"/>
        <v>62027</v>
      </c>
      <c r="N220" s="37">
        <f t="shared" si="16"/>
        <v>64437</v>
      </c>
      <c r="O220" s="38">
        <f t="shared" si="15"/>
        <v>0.04</v>
      </c>
    </row>
    <row r="221" spans="1:15" x14ac:dyDescent="0.25">
      <c r="A221" s="14">
        <v>1011</v>
      </c>
      <c r="B221" s="15">
        <v>792</v>
      </c>
      <c r="C221" s="15"/>
      <c r="D221" s="23" t="s">
        <v>231</v>
      </c>
      <c r="E221" s="17">
        <v>2950000</v>
      </c>
      <c r="F221" s="17">
        <v>3008333.3333333335</v>
      </c>
      <c r="G221" s="18">
        <f t="shared" si="13"/>
        <v>0.02</v>
      </c>
      <c r="H221" s="19"/>
      <c r="I221" s="20">
        <v>177</v>
      </c>
      <c r="J221" s="21">
        <v>174.5</v>
      </c>
      <c r="K221" s="18">
        <f t="shared" si="14"/>
        <v>-0.01</v>
      </c>
      <c r="L221" s="19"/>
      <c r="M221" s="17">
        <f t="shared" si="16"/>
        <v>16667</v>
      </c>
      <c r="N221" s="17">
        <f t="shared" si="16"/>
        <v>17240</v>
      </c>
      <c r="O221" s="18">
        <f t="shared" si="15"/>
        <v>0.03</v>
      </c>
    </row>
    <row r="222" spans="1:15" x14ac:dyDescent="0.25">
      <c r="A222" s="34">
        <v>1013</v>
      </c>
      <c r="B222" s="35">
        <v>793</v>
      </c>
      <c r="C222" s="35"/>
      <c r="D222" s="36" t="s">
        <v>232</v>
      </c>
      <c r="E222" s="37">
        <v>1800000</v>
      </c>
      <c r="F222" s="37">
        <v>1825000</v>
      </c>
      <c r="G222" s="38">
        <f t="shared" si="13"/>
        <v>0.01</v>
      </c>
      <c r="H222" s="39"/>
      <c r="I222" s="40">
        <v>181.5</v>
      </c>
      <c r="J222" s="41">
        <v>188</v>
      </c>
      <c r="K222" s="38">
        <f t="shared" si="14"/>
        <v>0.04</v>
      </c>
      <c r="L222" s="39"/>
      <c r="M222" s="37">
        <f t="shared" si="16"/>
        <v>9917</v>
      </c>
      <c r="N222" s="37">
        <f t="shared" si="16"/>
        <v>9707</v>
      </c>
      <c r="O222" s="38">
        <f t="shared" si="15"/>
        <v>-0.02</v>
      </c>
    </row>
    <row r="223" spans="1:15" x14ac:dyDescent="0.25">
      <c r="A223" s="14">
        <v>1438</v>
      </c>
      <c r="B223" s="15">
        <v>801</v>
      </c>
      <c r="C223" s="15"/>
      <c r="D223" s="23" t="s">
        <v>233</v>
      </c>
      <c r="E223" s="17">
        <v>2030650000</v>
      </c>
      <c r="F223" s="17">
        <v>2048283333.3333333</v>
      </c>
      <c r="G223" s="18">
        <f t="shared" si="13"/>
        <v>0.01</v>
      </c>
      <c r="H223" s="19"/>
      <c r="I223" s="20">
        <v>1799</v>
      </c>
      <c r="J223" s="21">
        <v>1763</v>
      </c>
      <c r="K223" s="18">
        <f t="shared" si="14"/>
        <v>-0.02</v>
      </c>
      <c r="L223" s="19"/>
      <c r="M223" s="17">
        <f t="shared" si="16"/>
        <v>1128766</v>
      </c>
      <c r="N223" s="17">
        <f t="shared" si="16"/>
        <v>1161817</v>
      </c>
      <c r="O223" s="18">
        <f t="shared" si="15"/>
        <v>0.03</v>
      </c>
    </row>
    <row r="224" spans="1:15" x14ac:dyDescent="0.25">
      <c r="A224" s="34">
        <v>1445</v>
      </c>
      <c r="B224" s="35">
        <v>802</v>
      </c>
      <c r="C224" s="35"/>
      <c r="D224" s="36" t="s">
        <v>234</v>
      </c>
      <c r="E224" s="37">
        <v>1228425000</v>
      </c>
      <c r="F224" s="37">
        <v>1244199999.9999998</v>
      </c>
      <c r="G224" s="38">
        <f t="shared" si="13"/>
        <v>0.01</v>
      </c>
      <c r="H224" s="39"/>
      <c r="I224" s="40">
        <v>1939.5</v>
      </c>
      <c r="J224" s="41">
        <v>1947.5</v>
      </c>
      <c r="K224" s="38">
        <f t="shared" si="14"/>
        <v>0</v>
      </c>
      <c r="L224" s="39"/>
      <c r="M224" s="37">
        <f t="shared" si="16"/>
        <v>633372</v>
      </c>
      <c r="N224" s="37">
        <f t="shared" si="16"/>
        <v>638870</v>
      </c>
      <c r="O224" s="38">
        <f t="shared" si="15"/>
        <v>0.01</v>
      </c>
    </row>
    <row r="225" spans="1:15" x14ac:dyDescent="0.25">
      <c r="A225" s="14">
        <v>1446</v>
      </c>
      <c r="B225" s="15">
        <v>804</v>
      </c>
      <c r="C225" s="15"/>
      <c r="D225" s="23" t="s">
        <v>235</v>
      </c>
      <c r="E225" s="17">
        <v>731625000</v>
      </c>
      <c r="F225" s="17">
        <v>738583333.33333325</v>
      </c>
      <c r="G225" s="18">
        <f t="shared" si="13"/>
        <v>0.01</v>
      </c>
      <c r="H225" s="19"/>
      <c r="I225" s="20">
        <v>1427.5</v>
      </c>
      <c r="J225" s="21">
        <v>1387.5</v>
      </c>
      <c r="K225" s="18">
        <f t="shared" si="14"/>
        <v>-0.03</v>
      </c>
      <c r="L225" s="19"/>
      <c r="M225" s="17">
        <f t="shared" si="16"/>
        <v>512522</v>
      </c>
      <c r="N225" s="17">
        <f t="shared" si="16"/>
        <v>532312</v>
      </c>
      <c r="O225" s="18">
        <f t="shared" si="15"/>
        <v>0.04</v>
      </c>
    </row>
    <row r="226" spans="1:15" x14ac:dyDescent="0.25">
      <c r="A226" s="34">
        <v>1449</v>
      </c>
      <c r="B226" s="35">
        <v>805</v>
      </c>
      <c r="C226" s="35"/>
      <c r="D226" s="36" t="s">
        <v>236</v>
      </c>
      <c r="E226" s="37">
        <v>2088325000</v>
      </c>
      <c r="F226" s="37">
        <v>2138566666.6666667</v>
      </c>
      <c r="G226" s="38">
        <f t="shared" si="13"/>
        <v>0.02</v>
      </c>
      <c r="H226" s="39"/>
      <c r="I226" s="40">
        <v>1915</v>
      </c>
      <c r="J226" s="41">
        <v>1951</v>
      </c>
      <c r="K226" s="38">
        <f t="shared" si="14"/>
        <v>0.02</v>
      </c>
      <c r="L226" s="39"/>
      <c r="M226" s="37">
        <f t="shared" si="16"/>
        <v>1090509</v>
      </c>
      <c r="N226" s="37">
        <f t="shared" si="16"/>
        <v>1096139</v>
      </c>
      <c r="O226" s="38">
        <f t="shared" si="15"/>
        <v>0.01</v>
      </c>
    </row>
    <row r="227" spans="1:15" x14ac:dyDescent="0.25">
      <c r="A227" s="14">
        <v>1508</v>
      </c>
      <c r="B227" s="15">
        <v>809</v>
      </c>
      <c r="C227" s="15"/>
      <c r="D227" s="23" t="s">
        <v>237</v>
      </c>
      <c r="E227" s="17">
        <v>1335325000</v>
      </c>
      <c r="F227" s="17">
        <v>1331266666.6666667</v>
      </c>
      <c r="G227" s="18">
        <f t="shared" si="13"/>
        <v>0</v>
      </c>
      <c r="H227" s="19"/>
      <c r="I227" s="20">
        <v>2252</v>
      </c>
      <c r="J227" s="21">
        <v>2312.5</v>
      </c>
      <c r="K227" s="18">
        <f t="shared" si="14"/>
        <v>0.03</v>
      </c>
      <c r="L227" s="19"/>
      <c r="M227" s="17">
        <f t="shared" si="16"/>
        <v>592951</v>
      </c>
      <c r="N227" s="17">
        <f t="shared" si="16"/>
        <v>575683</v>
      </c>
      <c r="O227" s="18">
        <f t="shared" si="15"/>
        <v>-0.03</v>
      </c>
    </row>
    <row r="228" spans="1:15" x14ac:dyDescent="0.25">
      <c r="A228" s="34">
        <v>1450</v>
      </c>
      <c r="B228" s="35">
        <v>810</v>
      </c>
      <c r="C228" s="35"/>
      <c r="D228" s="36" t="s">
        <v>238</v>
      </c>
      <c r="E228" s="37">
        <v>1154350000</v>
      </c>
      <c r="F228" s="37">
        <v>1140016666.6666665</v>
      </c>
      <c r="G228" s="38">
        <f t="shared" si="13"/>
        <v>-0.01</v>
      </c>
      <c r="H228" s="39"/>
      <c r="I228" s="40">
        <v>1729</v>
      </c>
      <c r="J228" s="41">
        <v>1725</v>
      </c>
      <c r="K228" s="38">
        <f t="shared" si="14"/>
        <v>0</v>
      </c>
      <c r="L228" s="39"/>
      <c r="M228" s="37">
        <f t="shared" si="16"/>
        <v>667640</v>
      </c>
      <c r="N228" s="37">
        <f t="shared" si="16"/>
        <v>660879</v>
      </c>
      <c r="O228" s="38">
        <f t="shared" si="15"/>
        <v>-0.01</v>
      </c>
    </row>
    <row r="229" spans="1:15" x14ac:dyDescent="0.25">
      <c r="A229" s="14">
        <v>1451</v>
      </c>
      <c r="B229" s="15">
        <v>812</v>
      </c>
      <c r="C229" s="15"/>
      <c r="D229" s="23" t="s">
        <v>239</v>
      </c>
      <c r="E229" s="17">
        <v>1099000000</v>
      </c>
      <c r="F229" s="17">
        <v>1097983333.3333335</v>
      </c>
      <c r="G229" s="18">
        <f t="shared" si="13"/>
        <v>0</v>
      </c>
      <c r="H229" s="19"/>
      <c r="I229" s="20">
        <v>1497</v>
      </c>
      <c r="J229" s="21">
        <v>1520.5</v>
      </c>
      <c r="K229" s="18">
        <f t="shared" si="14"/>
        <v>0.02</v>
      </c>
      <c r="L229" s="19"/>
      <c r="M229" s="17">
        <f t="shared" si="16"/>
        <v>734135</v>
      </c>
      <c r="N229" s="17">
        <f t="shared" si="16"/>
        <v>722120</v>
      </c>
      <c r="O229" s="18">
        <f t="shared" si="15"/>
        <v>-0.02</v>
      </c>
    </row>
    <row r="230" spans="1:15" x14ac:dyDescent="0.25">
      <c r="A230" s="34">
        <v>1452</v>
      </c>
      <c r="B230" s="35">
        <v>813</v>
      </c>
      <c r="C230" s="35"/>
      <c r="D230" s="36" t="s">
        <v>240</v>
      </c>
      <c r="E230" s="37">
        <v>2029750000</v>
      </c>
      <c r="F230" s="37">
        <v>2026516666.6666665</v>
      </c>
      <c r="G230" s="38">
        <f t="shared" si="13"/>
        <v>0</v>
      </c>
      <c r="H230" s="39"/>
      <c r="I230" s="40">
        <v>1595</v>
      </c>
      <c r="J230" s="41">
        <v>1580.5</v>
      </c>
      <c r="K230" s="38">
        <f t="shared" si="14"/>
        <v>-0.01</v>
      </c>
      <c r="L230" s="39"/>
      <c r="M230" s="37">
        <f t="shared" si="16"/>
        <v>1272571</v>
      </c>
      <c r="N230" s="37">
        <f t="shared" si="16"/>
        <v>1282200</v>
      </c>
      <c r="O230" s="38">
        <f t="shared" si="15"/>
        <v>0.01</v>
      </c>
    </row>
    <row r="231" spans="1:15" x14ac:dyDescent="0.25">
      <c r="A231" s="14">
        <v>1455</v>
      </c>
      <c r="B231" s="15">
        <v>814</v>
      </c>
      <c r="C231" s="15"/>
      <c r="D231" s="23" t="s">
        <v>241</v>
      </c>
      <c r="E231" s="17">
        <v>2894550000</v>
      </c>
      <c r="F231" s="17">
        <v>2924466666.6666665</v>
      </c>
      <c r="G231" s="18">
        <f t="shared" si="13"/>
        <v>0.01</v>
      </c>
      <c r="H231" s="19"/>
      <c r="I231" s="20">
        <v>3129.5</v>
      </c>
      <c r="J231" s="21">
        <v>3119</v>
      </c>
      <c r="K231" s="18">
        <f t="shared" si="14"/>
        <v>0</v>
      </c>
      <c r="L231" s="19"/>
      <c r="M231" s="17">
        <f t="shared" si="16"/>
        <v>924924</v>
      </c>
      <c r="N231" s="17">
        <f t="shared" si="16"/>
        <v>937630</v>
      </c>
      <c r="O231" s="18">
        <f t="shared" si="15"/>
        <v>0.01</v>
      </c>
    </row>
    <row r="232" spans="1:15" x14ac:dyDescent="0.25">
      <c r="A232" s="34">
        <v>1456</v>
      </c>
      <c r="B232" s="35">
        <v>816</v>
      </c>
      <c r="C232" s="35"/>
      <c r="D232" s="36" t="s">
        <v>242</v>
      </c>
      <c r="E232" s="37">
        <v>1004950000</v>
      </c>
      <c r="F232" s="37">
        <v>1012100000</v>
      </c>
      <c r="G232" s="38">
        <f t="shared" si="13"/>
        <v>0.01</v>
      </c>
      <c r="H232" s="39"/>
      <c r="I232" s="40">
        <v>1674.5</v>
      </c>
      <c r="J232" s="41">
        <v>1674</v>
      </c>
      <c r="K232" s="38">
        <f t="shared" si="14"/>
        <v>0</v>
      </c>
      <c r="L232" s="39"/>
      <c r="M232" s="37">
        <f t="shared" si="16"/>
        <v>600149</v>
      </c>
      <c r="N232" s="37">
        <f t="shared" si="16"/>
        <v>604600</v>
      </c>
      <c r="O232" s="38">
        <f t="shared" si="15"/>
        <v>0.01</v>
      </c>
    </row>
    <row r="233" spans="1:15" x14ac:dyDescent="0.25">
      <c r="A233" s="14">
        <v>1457</v>
      </c>
      <c r="B233" s="15">
        <v>818</v>
      </c>
      <c r="C233" s="15"/>
      <c r="D233" s="23" t="s">
        <v>243</v>
      </c>
      <c r="E233" s="17">
        <v>2183725000</v>
      </c>
      <c r="F233" s="17">
        <v>2205533333.3333335</v>
      </c>
      <c r="G233" s="18">
        <f t="shared" si="13"/>
        <v>0.01</v>
      </c>
      <c r="H233" s="19"/>
      <c r="I233" s="20">
        <v>2756</v>
      </c>
      <c r="J233" s="21">
        <v>2738.5</v>
      </c>
      <c r="K233" s="18">
        <f t="shared" si="14"/>
        <v>-0.01</v>
      </c>
      <c r="L233" s="19"/>
      <c r="M233" s="17">
        <f t="shared" si="16"/>
        <v>792353</v>
      </c>
      <c r="N233" s="17">
        <f t="shared" si="16"/>
        <v>805380</v>
      </c>
      <c r="O233" s="18">
        <f t="shared" si="15"/>
        <v>0.02</v>
      </c>
    </row>
    <row r="234" spans="1:15" x14ac:dyDescent="0.25">
      <c r="A234" s="34">
        <v>1458</v>
      </c>
      <c r="B234" s="35">
        <v>819</v>
      </c>
      <c r="C234" s="35"/>
      <c r="D234" s="36" t="s">
        <v>244</v>
      </c>
      <c r="E234" s="37">
        <v>1017500000</v>
      </c>
      <c r="F234" s="37">
        <v>1027583333.3333333</v>
      </c>
      <c r="G234" s="38">
        <f t="shared" si="13"/>
        <v>0.01</v>
      </c>
      <c r="H234" s="39"/>
      <c r="I234" s="40">
        <v>1946</v>
      </c>
      <c r="J234" s="41">
        <v>1912</v>
      </c>
      <c r="K234" s="38">
        <f t="shared" si="14"/>
        <v>-0.02</v>
      </c>
      <c r="L234" s="39"/>
      <c r="M234" s="37">
        <f t="shared" si="16"/>
        <v>522867</v>
      </c>
      <c r="N234" s="37">
        <f t="shared" si="16"/>
        <v>537439</v>
      </c>
      <c r="O234" s="38">
        <f t="shared" si="15"/>
        <v>0.03</v>
      </c>
    </row>
    <row r="235" spans="1:15" x14ac:dyDescent="0.25">
      <c r="A235" s="14">
        <v>1459</v>
      </c>
      <c r="B235" s="15">
        <v>820</v>
      </c>
      <c r="C235" s="15"/>
      <c r="D235" s="23" t="s">
        <v>245</v>
      </c>
      <c r="E235" s="17">
        <v>439850000</v>
      </c>
      <c r="F235" s="17">
        <v>437766666.66666663</v>
      </c>
      <c r="G235" s="18">
        <f t="shared" si="13"/>
        <v>0</v>
      </c>
      <c r="H235" s="19"/>
      <c r="I235" s="20">
        <v>511.5</v>
      </c>
      <c r="J235" s="21">
        <v>480</v>
      </c>
      <c r="K235" s="18">
        <f t="shared" si="14"/>
        <v>-0.06</v>
      </c>
      <c r="L235" s="19"/>
      <c r="M235" s="17">
        <f t="shared" si="16"/>
        <v>859922</v>
      </c>
      <c r="N235" s="17">
        <f t="shared" si="16"/>
        <v>912014</v>
      </c>
      <c r="O235" s="18">
        <f t="shared" si="15"/>
        <v>0.06</v>
      </c>
    </row>
    <row r="236" spans="1:15" x14ac:dyDescent="0.25">
      <c r="A236" s="34">
        <v>1460</v>
      </c>
      <c r="B236" s="35">
        <v>821</v>
      </c>
      <c r="C236" s="35"/>
      <c r="D236" s="36" t="s">
        <v>246</v>
      </c>
      <c r="E236" s="37">
        <v>4703925000</v>
      </c>
      <c r="F236" s="37">
        <v>4794166666.666667</v>
      </c>
      <c r="G236" s="38">
        <f t="shared" si="13"/>
        <v>0.02</v>
      </c>
      <c r="H236" s="39"/>
      <c r="I236" s="40">
        <v>2519.5</v>
      </c>
      <c r="J236" s="41">
        <v>2617</v>
      </c>
      <c r="K236" s="38">
        <f t="shared" si="14"/>
        <v>0.04</v>
      </c>
      <c r="L236" s="39"/>
      <c r="M236" s="37">
        <f t="shared" si="16"/>
        <v>1867007</v>
      </c>
      <c r="N236" s="37">
        <f t="shared" si="16"/>
        <v>1831932</v>
      </c>
      <c r="O236" s="38">
        <f t="shared" si="15"/>
        <v>-0.02</v>
      </c>
    </row>
    <row r="237" spans="1:15" x14ac:dyDescent="0.25">
      <c r="A237" s="14">
        <v>1615</v>
      </c>
      <c r="B237" s="15">
        <v>822</v>
      </c>
      <c r="C237" s="15"/>
      <c r="D237" s="23" t="s">
        <v>247</v>
      </c>
      <c r="E237" s="17">
        <v>1077200000</v>
      </c>
      <c r="F237" s="17">
        <v>1091733333.3333333</v>
      </c>
      <c r="G237" s="18">
        <f t="shared" si="13"/>
        <v>0.01</v>
      </c>
      <c r="H237" s="19"/>
      <c r="I237" s="20">
        <v>2332.5</v>
      </c>
      <c r="J237" s="21">
        <v>2347.5</v>
      </c>
      <c r="K237" s="18">
        <f t="shared" si="14"/>
        <v>0.01</v>
      </c>
      <c r="L237" s="19"/>
      <c r="M237" s="17">
        <f t="shared" si="16"/>
        <v>461822</v>
      </c>
      <c r="N237" s="17">
        <f t="shared" si="16"/>
        <v>465062</v>
      </c>
      <c r="O237" s="18">
        <f t="shared" si="15"/>
        <v>0.01</v>
      </c>
    </row>
    <row r="238" spans="1:15" x14ac:dyDescent="0.25">
      <c r="A238" s="34">
        <v>1461</v>
      </c>
      <c r="B238" s="35">
        <v>823</v>
      </c>
      <c r="C238" s="35"/>
      <c r="D238" s="36" t="s">
        <v>248</v>
      </c>
      <c r="E238" s="37">
        <v>1582875000</v>
      </c>
      <c r="F238" s="37">
        <v>1611683333.3333333</v>
      </c>
      <c r="G238" s="38">
        <f t="shared" si="13"/>
        <v>0.02</v>
      </c>
      <c r="H238" s="39"/>
      <c r="I238" s="40">
        <v>719</v>
      </c>
      <c r="J238" s="41">
        <v>687.5</v>
      </c>
      <c r="K238" s="38">
        <f t="shared" si="14"/>
        <v>-0.04</v>
      </c>
      <c r="L238" s="39"/>
      <c r="M238" s="37">
        <f t="shared" si="16"/>
        <v>2201495</v>
      </c>
      <c r="N238" s="37">
        <f t="shared" si="16"/>
        <v>2344267</v>
      </c>
      <c r="O238" s="38">
        <f t="shared" si="15"/>
        <v>0.06</v>
      </c>
    </row>
    <row r="239" spans="1:15" x14ac:dyDescent="0.25">
      <c r="A239" s="14">
        <v>1462</v>
      </c>
      <c r="B239" s="15">
        <v>824</v>
      </c>
      <c r="C239" s="15"/>
      <c r="D239" s="23" t="s">
        <v>249</v>
      </c>
      <c r="E239" s="17">
        <v>1406100000</v>
      </c>
      <c r="F239" s="17">
        <v>1386983333.3333333</v>
      </c>
      <c r="G239" s="18">
        <f t="shared" si="13"/>
        <v>-0.01</v>
      </c>
      <c r="H239" s="19"/>
      <c r="I239" s="20">
        <v>949.5</v>
      </c>
      <c r="J239" s="21">
        <v>931</v>
      </c>
      <c r="K239" s="18">
        <f t="shared" si="14"/>
        <v>-0.02</v>
      </c>
      <c r="L239" s="19"/>
      <c r="M239" s="17">
        <f t="shared" si="16"/>
        <v>1480885</v>
      </c>
      <c r="N239" s="17">
        <f t="shared" si="16"/>
        <v>1489778</v>
      </c>
      <c r="O239" s="18">
        <f t="shared" si="15"/>
        <v>0.01</v>
      </c>
    </row>
    <row r="240" spans="1:15" x14ac:dyDescent="0.25">
      <c r="A240" s="34">
        <v>1464</v>
      </c>
      <c r="B240" s="35">
        <v>825</v>
      </c>
      <c r="C240" s="35"/>
      <c r="D240" s="36" t="s">
        <v>250</v>
      </c>
      <c r="E240" s="37">
        <v>761025000</v>
      </c>
      <c r="F240" s="37">
        <v>758600000</v>
      </c>
      <c r="G240" s="38">
        <f t="shared" si="13"/>
        <v>0</v>
      </c>
      <c r="H240" s="39"/>
      <c r="I240" s="40">
        <v>1055.5</v>
      </c>
      <c r="J240" s="41">
        <v>1045</v>
      </c>
      <c r="K240" s="38">
        <f t="shared" si="14"/>
        <v>-0.01</v>
      </c>
      <c r="L240" s="39"/>
      <c r="M240" s="37">
        <f t="shared" si="16"/>
        <v>721009</v>
      </c>
      <c r="N240" s="37">
        <f t="shared" si="16"/>
        <v>725933</v>
      </c>
      <c r="O240" s="38">
        <f t="shared" si="15"/>
        <v>0.01</v>
      </c>
    </row>
    <row r="241" spans="1:15" x14ac:dyDescent="0.25">
      <c r="A241" s="14">
        <v>1465</v>
      </c>
      <c r="B241" s="15">
        <v>826</v>
      </c>
      <c r="C241" s="15"/>
      <c r="D241" s="23" t="s">
        <v>251</v>
      </c>
      <c r="E241" s="17">
        <v>422775000</v>
      </c>
      <c r="F241" s="17">
        <v>434116666.66666669</v>
      </c>
      <c r="G241" s="18">
        <f t="shared" si="13"/>
        <v>0.03</v>
      </c>
      <c r="H241" s="19"/>
      <c r="I241" s="20">
        <v>581.5</v>
      </c>
      <c r="J241" s="21">
        <v>589</v>
      </c>
      <c r="K241" s="18">
        <f t="shared" si="14"/>
        <v>0.01</v>
      </c>
      <c r="L241" s="19"/>
      <c r="M241" s="17">
        <f t="shared" si="16"/>
        <v>727042</v>
      </c>
      <c r="N241" s="17">
        <f t="shared" si="16"/>
        <v>737040</v>
      </c>
      <c r="O241" s="18">
        <f t="shared" si="15"/>
        <v>0.01</v>
      </c>
    </row>
    <row r="242" spans="1:15" x14ac:dyDescent="0.25">
      <c r="A242" s="34">
        <v>1466</v>
      </c>
      <c r="B242" s="35">
        <v>834</v>
      </c>
      <c r="C242" s="35"/>
      <c r="D242" s="36" t="s">
        <v>252</v>
      </c>
      <c r="E242" s="37">
        <v>602700000</v>
      </c>
      <c r="F242" s="37">
        <v>600416666.66666663</v>
      </c>
      <c r="G242" s="38">
        <f t="shared" si="13"/>
        <v>0</v>
      </c>
      <c r="H242" s="39"/>
      <c r="I242" s="40">
        <v>1256</v>
      </c>
      <c r="J242" s="41">
        <v>1284.5</v>
      </c>
      <c r="K242" s="38">
        <f t="shared" si="14"/>
        <v>0.02</v>
      </c>
      <c r="L242" s="39"/>
      <c r="M242" s="37">
        <f t="shared" si="16"/>
        <v>479857</v>
      </c>
      <c r="N242" s="37">
        <f t="shared" si="16"/>
        <v>467432</v>
      </c>
      <c r="O242" s="38">
        <f t="shared" si="15"/>
        <v>-0.03</v>
      </c>
    </row>
    <row r="243" spans="1:15" x14ac:dyDescent="0.25">
      <c r="A243" s="14">
        <v>1467</v>
      </c>
      <c r="B243" s="15">
        <v>838</v>
      </c>
      <c r="C243" s="15"/>
      <c r="D243" s="23" t="s">
        <v>253</v>
      </c>
      <c r="E243" s="17">
        <v>1019275000</v>
      </c>
      <c r="F243" s="17">
        <v>1016966666.6666666</v>
      </c>
      <c r="G243" s="18">
        <f t="shared" si="13"/>
        <v>0</v>
      </c>
      <c r="H243" s="19"/>
      <c r="I243" s="20">
        <v>1128</v>
      </c>
      <c r="J243" s="21">
        <v>1137</v>
      </c>
      <c r="K243" s="18">
        <f t="shared" si="14"/>
        <v>0.01</v>
      </c>
      <c r="L243" s="19"/>
      <c r="M243" s="17">
        <f t="shared" si="16"/>
        <v>903613</v>
      </c>
      <c r="N243" s="17">
        <f t="shared" si="16"/>
        <v>894430</v>
      </c>
      <c r="O243" s="18">
        <f t="shared" si="15"/>
        <v>-0.01</v>
      </c>
    </row>
    <row r="244" spans="1:15" x14ac:dyDescent="0.25">
      <c r="A244" s="34">
        <v>1468</v>
      </c>
      <c r="B244" s="35">
        <v>839</v>
      </c>
      <c r="C244" s="35"/>
      <c r="D244" s="36" t="s">
        <v>254</v>
      </c>
      <c r="E244" s="37">
        <v>390675000</v>
      </c>
      <c r="F244" s="37">
        <v>389900000</v>
      </c>
      <c r="G244" s="38">
        <f t="shared" si="13"/>
        <v>0</v>
      </c>
      <c r="H244" s="39"/>
      <c r="I244" s="40">
        <v>1053.5</v>
      </c>
      <c r="J244" s="41">
        <v>1038</v>
      </c>
      <c r="K244" s="38">
        <f t="shared" si="14"/>
        <v>-0.01</v>
      </c>
      <c r="L244" s="39"/>
      <c r="M244" s="37">
        <f t="shared" si="16"/>
        <v>370835</v>
      </c>
      <c r="N244" s="37">
        <f t="shared" si="16"/>
        <v>375626</v>
      </c>
      <c r="O244" s="38">
        <f t="shared" si="15"/>
        <v>0.01</v>
      </c>
    </row>
    <row r="245" spans="1:15" x14ac:dyDescent="0.25">
      <c r="A245" s="14">
        <v>1500</v>
      </c>
      <c r="B245" s="15">
        <v>850</v>
      </c>
      <c r="C245" s="15"/>
      <c r="D245" s="23" t="s">
        <v>255</v>
      </c>
      <c r="E245" s="17">
        <v>189325000</v>
      </c>
      <c r="F245" s="17">
        <v>190550000.00000003</v>
      </c>
      <c r="G245" s="18">
        <f t="shared" si="13"/>
        <v>0.01</v>
      </c>
      <c r="H245" s="19"/>
      <c r="I245" s="20">
        <v>335.5</v>
      </c>
      <c r="J245" s="21">
        <v>350</v>
      </c>
      <c r="K245" s="18">
        <f t="shared" si="14"/>
        <v>0.04</v>
      </c>
      <c r="L245" s="19"/>
      <c r="M245" s="17">
        <f t="shared" si="16"/>
        <v>564307</v>
      </c>
      <c r="N245" s="17">
        <f t="shared" si="16"/>
        <v>544429</v>
      </c>
      <c r="O245" s="18">
        <f t="shared" si="15"/>
        <v>-0.04</v>
      </c>
    </row>
    <row r="246" spans="1:15" x14ac:dyDescent="0.25">
      <c r="A246" s="34">
        <v>1826</v>
      </c>
      <c r="B246" s="35">
        <v>856</v>
      </c>
      <c r="C246" s="35"/>
      <c r="D246" s="36" t="s">
        <v>256</v>
      </c>
      <c r="E246" s="37">
        <v>367025000</v>
      </c>
      <c r="F246" s="37">
        <v>389666666.66666669</v>
      </c>
      <c r="G246" s="38">
        <f t="shared" si="13"/>
        <v>0.06</v>
      </c>
      <c r="H246" s="39"/>
      <c r="I246" s="40">
        <v>747</v>
      </c>
      <c r="J246" s="41">
        <v>744.5</v>
      </c>
      <c r="K246" s="38">
        <f t="shared" si="14"/>
        <v>0</v>
      </c>
      <c r="L246" s="39"/>
      <c r="M246" s="37">
        <f t="shared" si="16"/>
        <v>491332</v>
      </c>
      <c r="N246" s="37">
        <f t="shared" si="16"/>
        <v>523394</v>
      </c>
      <c r="O246" s="38">
        <f t="shared" si="15"/>
        <v>7.0000000000000007E-2</v>
      </c>
    </row>
    <row r="247" spans="1:15" x14ac:dyDescent="0.25">
      <c r="A247" s="14">
        <v>1469</v>
      </c>
      <c r="B247" s="15">
        <v>867</v>
      </c>
      <c r="C247" s="15"/>
      <c r="D247" s="23" t="s">
        <v>257</v>
      </c>
      <c r="E247" s="17">
        <v>407075000</v>
      </c>
      <c r="F247" s="17">
        <v>416883333.33333331</v>
      </c>
      <c r="G247" s="18">
        <f t="shared" si="13"/>
        <v>0.02</v>
      </c>
      <c r="H247" s="19"/>
      <c r="I247" s="20">
        <v>889</v>
      </c>
      <c r="J247" s="21">
        <v>862</v>
      </c>
      <c r="K247" s="18">
        <f t="shared" si="14"/>
        <v>-0.03</v>
      </c>
      <c r="L247" s="19"/>
      <c r="M247" s="17">
        <f t="shared" si="16"/>
        <v>457902</v>
      </c>
      <c r="N247" s="17">
        <f t="shared" si="16"/>
        <v>483623</v>
      </c>
      <c r="O247" s="18">
        <f t="shared" si="15"/>
        <v>0.06</v>
      </c>
    </row>
    <row r="248" spans="1:15" x14ac:dyDescent="0.25">
      <c r="A248" s="34">
        <v>1733</v>
      </c>
      <c r="B248" s="35">
        <v>871</v>
      </c>
      <c r="C248" s="35"/>
      <c r="D248" s="36" t="s">
        <v>258</v>
      </c>
      <c r="E248" s="37">
        <v>1241700000</v>
      </c>
      <c r="F248" s="37">
        <v>1251799999.9999998</v>
      </c>
      <c r="G248" s="38">
        <f t="shared" si="13"/>
        <v>0.01</v>
      </c>
      <c r="H248" s="39"/>
      <c r="I248" s="40">
        <v>1435</v>
      </c>
      <c r="J248" s="41">
        <v>1440</v>
      </c>
      <c r="K248" s="38">
        <f t="shared" si="14"/>
        <v>0</v>
      </c>
      <c r="L248" s="39"/>
      <c r="M248" s="37">
        <f t="shared" si="16"/>
        <v>865296</v>
      </c>
      <c r="N248" s="37">
        <f t="shared" si="16"/>
        <v>869306</v>
      </c>
      <c r="O248" s="38">
        <f t="shared" si="15"/>
        <v>0</v>
      </c>
    </row>
    <row r="249" spans="1:15" x14ac:dyDescent="0.25">
      <c r="A249" s="14">
        <v>1498</v>
      </c>
      <c r="B249" s="15">
        <v>873</v>
      </c>
      <c r="C249" s="15"/>
      <c r="D249" s="23" t="s">
        <v>259</v>
      </c>
      <c r="E249" s="17">
        <v>887725000</v>
      </c>
      <c r="F249" s="17">
        <v>894000000</v>
      </c>
      <c r="G249" s="18">
        <f t="shared" si="13"/>
        <v>0.01</v>
      </c>
      <c r="H249" s="19"/>
      <c r="I249" s="20">
        <v>1405</v>
      </c>
      <c r="J249" s="21">
        <v>1417.5</v>
      </c>
      <c r="K249" s="18">
        <f t="shared" si="14"/>
        <v>0.01</v>
      </c>
      <c r="L249" s="19"/>
      <c r="M249" s="17">
        <f t="shared" si="16"/>
        <v>631833</v>
      </c>
      <c r="N249" s="17">
        <f t="shared" si="16"/>
        <v>630688</v>
      </c>
      <c r="O249" s="18">
        <f t="shared" si="15"/>
        <v>0</v>
      </c>
    </row>
    <row r="250" spans="1:15" x14ac:dyDescent="0.25">
      <c r="A250" s="34">
        <v>1480</v>
      </c>
      <c r="B250" s="35">
        <v>878</v>
      </c>
      <c r="C250" s="35"/>
      <c r="D250" s="36" t="s">
        <v>260</v>
      </c>
      <c r="E250" s="37">
        <v>987175000</v>
      </c>
      <c r="F250" s="37">
        <v>994183333.33333337</v>
      </c>
      <c r="G250" s="38">
        <f t="shared" si="13"/>
        <v>0.01</v>
      </c>
      <c r="H250" s="39"/>
      <c r="I250" s="40">
        <v>194</v>
      </c>
      <c r="J250" s="41">
        <v>189</v>
      </c>
      <c r="K250" s="38">
        <f t="shared" si="14"/>
        <v>-0.03</v>
      </c>
      <c r="L250" s="39"/>
      <c r="M250" s="37">
        <f t="shared" si="16"/>
        <v>5088531</v>
      </c>
      <c r="N250" s="37">
        <f t="shared" si="16"/>
        <v>5260229</v>
      </c>
      <c r="O250" s="38">
        <f t="shared" si="15"/>
        <v>0.03</v>
      </c>
    </row>
    <row r="251" spans="1:15" x14ac:dyDescent="0.25">
      <c r="A251" s="14">
        <v>1997</v>
      </c>
      <c r="B251" s="15">
        <v>889</v>
      </c>
      <c r="C251" s="15"/>
      <c r="D251" s="23" t="s">
        <v>261</v>
      </c>
      <c r="E251" s="17">
        <v>135650000</v>
      </c>
      <c r="F251" s="17">
        <v>136116666.66666666</v>
      </c>
      <c r="G251" s="18">
        <f t="shared" si="13"/>
        <v>0</v>
      </c>
      <c r="H251" s="19"/>
      <c r="I251" s="20">
        <v>289</v>
      </c>
      <c r="J251" s="21">
        <v>283</v>
      </c>
      <c r="K251" s="18">
        <f t="shared" si="14"/>
        <v>-0.02</v>
      </c>
      <c r="L251" s="19"/>
      <c r="M251" s="17">
        <f t="shared" si="16"/>
        <v>469377</v>
      </c>
      <c r="N251" s="17">
        <f t="shared" si="16"/>
        <v>480978</v>
      </c>
      <c r="O251" s="18">
        <f t="shared" si="15"/>
        <v>0.02</v>
      </c>
    </row>
    <row r="252" spans="1:15" x14ac:dyDescent="0.25">
      <c r="A252" s="34">
        <v>1031</v>
      </c>
      <c r="B252" s="35">
        <v>903</v>
      </c>
      <c r="C252" s="35">
        <v>898</v>
      </c>
      <c r="D252" s="36" t="s">
        <v>262</v>
      </c>
      <c r="E252" s="37">
        <v>1686775000</v>
      </c>
      <c r="F252" s="37">
        <v>1705683333.3333335</v>
      </c>
      <c r="G252" s="38">
        <f t="shared" si="13"/>
        <v>0.01</v>
      </c>
      <c r="H252" s="39"/>
      <c r="I252" s="40">
        <v>438.5</v>
      </c>
      <c r="J252" s="41">
        <v>419</v>
      </c>
      <c r="K252" s="38">
        <f t="shared" si="14"/>
        <v>-0.04</v>
      </c>
      <c r="L252" s="39"/>
      <c r="M252" s="37">
        <f t="shared" si="16"/>
        <v>3846693</v>
      </c>
      <c r="N252" s="37">
        <f t="shared" si="16"/>
        <v>4070843</v>
      </c>
      <c r="O252" s="38">
        <f t="shared" si="15"/>
        <v>0.06</v>
      </c>
    </row>
    <row r="253" spans="1:15" x14ac:dyDescent="0.25">
      <c r="A253" s="22">
        <v>1036</v>
      </c>
      <c r="B253" s="15">
        <v>907</v>
      </c>
      <c r="C253" s="15">
        <v>891</v>
      </c>
      <c r="D253" s="23" t="s">
        <v>263</v>
      </c>
      <c r="E253" s="17">
        <v>1446162982.5</v>
      </c>
      <c r="F253" s="17">
        <v>1595156930</v>
      </c>
      <c r="G253" s="18">
        <f t="shared" si="13"/>
        <v>0.1</v>
      </c>
      <c r="H253" s="19"/>
      <c r="I253" s="20">
        <v>395.5</v>
      </c>
      <c r="J253" s="21">
        <v>393</v>
      </c>
      <c r="K253" s="18">
        <f t="shared" si="14"/>
        <v>-0.01</v>
      </c>
      <c r="L253" s="19"/>
      <c r="M253" s="17">
        <f t="shared" si="16"/>
        <v>3656544</v>
      </c>
      <c r="N253" s="17">
        <f t="shared" si="16"/>
        <v>4058923</v>
      </c>
      <c r="O253" s="18">
        <f t="shared" si="15"/>
        <v>0.11</v>
      </c>
    </row>
    <row r="254" spans="1:15" x14ac:dyDescent="0.25">
      <c r="A254" s="34">
        <v>1038</v>
      </c>
      <c r="B254" s="35">
        <v>908</v>
      </c>
      <c r="C254" s="35">
        <v>881</v>
      </c>
      <c r="D254" s="36" t="s">
        <v>264</v>
      </c>
      <c r="E254" s="37">
        <v>86200000</v>
      </c>
      <c r="F254" s="37">
        <v>85050000</v>
      </c>
      <c r="G254" s="38">
        <f t="shared" si="13"/>
        <v>-0.01</v>
      </c>
      <c r="H254" s="39"/>
      <c r="I254" s="40">
        <v>45.5</v>
      </c>
      <c r="J254" s="41">
        <v>51</v>
      </c>
      <c r="K254" s="38">
        <f t="shared" si="14"/>
        <v>0.12</v>
      </c>
      <c r="L254" s="39"/>
      <c r="M254" s="37">
        <f t="shared" si="16"/>
        <v>1894505</v>
      </c>
      <c r="N254" s="37">
        <f t="shared" si="16"/>
        <v>1667647</v>
      </c>
      <c r="O254" s="38">
        <f t="shared" si="15"/>
        <v>-0.12</v>
      </c>
    </row>
    <row r="255" spans="1:15" x14ac:dyDescent="0.25">
      <c r="A255" s="14">
        <v>1047</v>
      </c>
      <c r="B255" s="15">
        <v>912</v>
      </c>
      <c r="C255" s="15">
        <v>890</v>
      </c>
      <c r="D255" s="23" t="s">
        <v>265</v>
      </c>
      <c r="E255" s="17">
        <v>23650000</v>
      </c>
      <c r="F255" s="17">
        <v>24083333.333333336</v>
      </c>
      <c r="G255" s="18">
        <f t="shared" si="13"/>
        <v>0.02</v>
      </c>
      <c r="H255" s="19"/>
      <c r="I255" s="20">
        <v>15.5</v>
      </c>
      <c r="J255" s="21">
        <v>15.5</v>
      </c>
      <c r="K255" s="18">
        <f t="shared" si="14"/>
        <v>0</v>
      </c>
      <c r="L255" s="19"/>
      <c r="M255" s="17">
        <f t="shared" si="16"/>
        <v>1525806</v>
      </c>
      <c r="N255" s="17">
        <f t="shared" si="16"/>
        <v>1553763</v>
      </c>
      <c r="O255" s="18">
        <f t="shared" si="15"/>
        <v>0.02</v>
      </c>
    </row>
    <row r="256" spans="1:15" x14ac:dyDescent="0.25">
      <c r="A256" s="34">
        <v>1049</v>
      </c>
      <c r="B256" s="35">
        <v>913</v>
      </c>
      <c r="C256" s="35"/>
      <c r="D256" s="36" t="s">
        <v>266</v>
      </c>
      <c r="E256" s="37">
        <v>762350000</v>
      </c>
      <c r="F256" s="37">
        <v>768716666.66666675</v>
      </c>
      <c r="G256" s="38">
        <f t="shared" si="13"/>
        <v>0.01</v>
      </c>
      <c r="H256" s="39"/>
      <c r="I256" s="40">
        <v>290</v>
      </c>
      <c r="J256" s="41">
        <v>289</v>
      </c>
      <c r="K256" s="38">
        <f t="shared" si="14"/>
        <v>0</v>
      </c>
      <c r="L256" s="39"/>
      <c r="M256" s="37">
        <f t="shared" si="16"/>
        <v>2628793</v>
      </c>
      <c r="N256" s="37">
        <f t="shared" si="16"/>
        <v>2659919</v>
      </c>
      <c r="O256" s="38">
        <f t="shared" si="15"/>
        <v>0.01</v>
      </c>
    </row>
    <row r="257" spans="1:15" x14ac:dyDescent="0.25">
      <c r="A257" s="22">
        <v>1054</v>
      </c>
      <c r="B257" s="15">
        <v>914</v>
      </c>
      <c r="C257" s="15">
        <v>893</v>
      </c>
      <c r="D257" s="23" t="s">
        <v>267</v>
      </c>
      <c r="E257" s="17">
        <v>534778090</v>
      </c>
      <c r="F257" s="17">
        <v>509895793.33333337</v>
      </c>
      <c r="G257" s="18">
        <f t="shared" si="13"/>
        <v>-0.05</v>
      </c>
      <c r="H257" s="19"/>
      <c r="I257" s="20">
        <v>399.5</v>
      </c>
      <c r="J257" s="21">
        <v>401</v>
      </c>
      <c r="K257" s="18">
        <f t="shared" si="14"/>
        <v>0</v>
      </c>
      <c r="L257" s="19"/>
      <c r="M257" s="17">
        <f t="shared" si="16"/>
        <v>1338618</v>
      </c>
      <c r="N257" s="17">
        <f t="shared" si="16"/>
        <v>1271561</v>
      </c>
      <c r="O257" s="18">
        <f t="shared" si="15"/>
        <v>-0.05</v>
      </c>
    </row>
    <row r="258" spans="1:15" x14ac:dyDescent="0.25">
      <c r="A258" s="34">
        <v>1058</v>
      </c>
      <c r="B258" s="35">
        <v>917</v>
      </c>
      <c r="C258" s="35"/>
      <c r="D258" s="36" t="s">
        <v>268</v>
      </c>
      <c r="E258" s="37">
        <v>59568537.5</v>
      </c>
      <c r="F258" s="37">
        <v>63690158.333333336</v>
      </c>
      <c r="G258" s="38">
        <f t="shared" si="13"/>
        <v>7.0000000000000007E-2</v>
      </c>
      <c r="H258" s="39"/>
      <c r="I258" s="40">
        <v>69</v>
      </c>
      <c r="J258" s="41">
        <v>73.5</v>
      </c>
      <c r="K258" s="38">
        <f t="shared" si="14"/>
        <v>7.0000000000000007E-2</v>
      </c>
      <c r="L258" s="39"/>
      <c r="M258" s="37">
        <f t="shared" si="16"/>
        <v>863312</v>
      </c>
      <c r="N258" s="37">
        <f t="shared" si="16"/>
        <v>866533</v>
      </c>
      <c r="O258" s="38">
        <f t="shared" si="15"/>
        <v>0</v>
      </c>
    </row>
    <row r="259" spans="1:15" x14ac:dyDescent="0.25">
      <c r="A259" s="14">
        <v>1060</v>
      </c>
      <c r="B259" s="15">
        <v>918</v>
      </c>
      <c r="C259" s="15"/>
      <c r="D259" s="23" t="s">
        <v>269</v>
      </c>
      <c r="E259" s="17">
        <v>4385150000</v>
      </c>
      <c r="F259" s="17">
        <v>4426000000</v>
      </c>
      <c r="G259" s="18">
        <f t="shared" si="13"/>
        <v>0.01</v>
      </c>
      <c r="H259" s="19"/>
      <c r="I259" s="20">
        <v>1315</v>
      </c>
      <c r="J259" s="21">
        <v>1343</v>
      </c>
      <c r="K259" s="18">
        <f t="shared" si="14"/>
        <v>0.02</v>
      </c>
      <c r="L259" s="19"/>
      <c r="M259" s="17">
        <f t="shared" si="16"/>
        <v>3334715</v>
      </c>
      <c r="N259" s="17">
        <f t="shared" si="16"/>
        <v>3295607</v>
      </c>
      <c r="O259" s="18">
        <f t="shared" si="15"/>
        <v>-0.01</v>
      </c>
    </row>
    <row r="260" spans="1:15" x14ac:dyDescent="0.25">
      <c r="A260" s="34">
        <v>1065</v>
      </c>
      <c r="B260" s="35">
        <v>919</v>
      </c>
      <c r="C260" s="35"/>
      <c r="D260" s="36" t="s">
        <v>270</v>
      </c>
      <c r="E260" s="37">
        <v>1005607112.5</v>
      </c>
      <c r="F260" s="37">
        <v>1010203463.3333333</v>
      </c>
      <c r="G260" s="38">
        <f t="shared" si="13"/>
        <v>0</v>
      </c>
      <c r="H260" s="39"/>
      <c r="I260" s="40">
        <v>641.5</v>
      </c>
      <c r="J260" s="41">
        <v>632</v>
      </c>
      <c r="K260" s="38">
        <f t="shared" si="14"/>
        <v>-0.01</v>
      </c>
      <c r="L260" s="39"/>
      <c r="M260" s="37">
        <f t="shared" si="16"/>
        <v>1567587</v>
      </c>
      <c r="N260" s="37">
        <f t="shared" si="16"/>
        <v>1598423</v>
      </c>
      <c r="O260" s="38">
        <f t="shared" si="15"/>
        <v>0.02</v>
      </c>
    </row>
    <row r="261" spans="1:15" s="5" customFormat="1" x14ac:dyDescent="0.25">
      <c r="A261" s="24">
        <f>COUNT(A5:A260)</f>
        <v>256</v>
      </c>
      <c r="D261" s="25" t="s">
        <v>271</v>
      </c>
      <c r="E261" s="26">
        <v>159880675000</v>
      </c>
      <c r="F261" s="26">
        <v>161036883111.66675</v>
      </c>
      <c r="G261" s="27">
        <f t="shared" si="13"/>
        <v>0.01</v>
      </c>
      <c r="H261" s="4"/>
      <c r="I261" s="28">
        <v>174972.5</v>
      </c>
      <c r="J261" s="29">
        <v>174482.5</v>
      </c>
      <c r="K261" s="30">
        <f t="shared" si="14"/>
        <v>0</v>
      </c>
      <c r="L261" s="4"/>
      <c r="M261" s="31">
        <f t="shared" si="16"/>
        <v>913747</v>
      </c>
      <c r="N261" s="31">
        <f t="shared" si="16"/>
        <v>922940</v>
      </c>
      <c r="O261" s="27">
        <f t="shared" si="15"/>
        <v>0.01</v>
      </c>
    </row>
    <row r="262" spans="1:15" x14ac:dyDescent="0.25">
      <c r="H262" s="19"/>
      <c r="L262" s="19"/>
    </row>
    <row r="263" spans="1:15" ht="26.4" customHeight="1" x14ac:dyDescent="0.25">
      <c r="A263" s="33" t="s">
        <v>272</v>
      </c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</row>
    <row r="264" spans="1:15" x14ac:dyDescent="0.25">
      <c r="I264"/>
    </row>
  </sheetData>
  <mergeCells count="1">
    <mergeCell ref="A263:O263"/>
  </mergeCells>
  <printOptions horizontalCentered="1" gridLines="1"/>
  <pageMargins left="0.25" right="0.25" top="0.5" bottom="0.5" header="0.25" footer="0.25"/>
  <pageSetup scale="85" orientation="landscape" r:id="rId1"/>
  <headerFooter>
    <oddHeader>&amp;CMaine Department of Education&amp;R&amp;D &amp;T</oddHeader>
    <oddFooter>&amp;L&amp;A</oddFooter>
  </headerFooter>
  <ignoredErrors>
    <ignoredError sqref="M5:M260 N5:N260 M261:N26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Vals and Pupils Web</vt:lpstr>
      <vt:lpstr>'Vals and Pupils Web'!Print_Area</vt:lpstr>
      <vt:lpstr>'Vals and Pupils Web'!Print_Titles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cp:lastPrinted>2019-02-11T15:06:39Z</cp:lastPrinted>
  <dcterms:created xsi:type="dcterms:W3CDTF">2019-02-11T14:52:10Z</dcterms:created>
  <dcterms:modified xsi:type="dcterms:W3CDTF">2019-02-11T15:14:54Z</dcterms:modified>
</cp:coreProperties>
</file>