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1" activeTab="2"/>
  </bookViews>
  <sheets>
    <sheet name="List of District" sheetId="1" r:id="rId1"/>
    <sheet name="List by SERIES" sheetId="2" r:id="rId2"/>
    <sheet name="May2014" sheetId="3" r:id="rId3"/>
  </sheets>
  <definedNames/>
  <calcPr fullCalcOnLoad="1"/>
</workbook>
</file>

<file path=xl/sharedStrings.xml><?xml version="1.0" encoding="utf-8"?>
<sst xmlns="http://schemas.openxmlformats.org/spreadsheetml/2006/main" count="1065" uniqueCount="406">
  <si>
    <t>ED267</t>
  </si>
  <si>
    <t>Project No</t>
  </si>
  <si>
    <t>District Name</t>
  </si>
  <si>
    <t>Project Name</t>
  </si>
  <si>
    <t>Series No</t>
  </si>
  <si>
    <t>Principal</t>
  </si>
  <si>
    <t>Interest</t>
  </si>
  <si>
    <t>Total</t>
  </si>
  <si>
    <t>540-447-05-727</t>
  </si>
  <si>
    <t xml:space="preserve">SAD #40                  </t>
  </si>
  <si>
    <t xml:space="preserve">NEW MIDDLE SCH WALDOBORO                  </t>
  </si>
  <si>
    <t>S2007C</t>
  </si>
  <si>
    <t>540-451-03-496</t>
  </si>
  <si>
    <t xml:space="preserve">SAD 40                   </t>
  </si>
  <si>
    <t xml:space="preserve">NEW WARREN COMM SCH-ELEM                  </t>
  </si>
  <si>
    <t>S2000B</t>
  </si>
  <si>
    <t>517-196-03-408</t>
  </si>
  <si>
    <t xml:space="preserve">SAD 17                   </t>
  </si>
  <si>
    <t xml:space="preserve">NEW HEBRON ELEM SCH                       </t>
  </si>
  <si>
    <t>S2001D</t>
  </si>
  <si>
    <t>517-334-03-411</t>
  </si>
  <si>
    <t xml:space="preserve">HS ADDN                                   </t>
  </si>
  <si>
    <t>S1995E</t>
  </si>
  <si>
    <t>517-334-03-412</t>
  </si>
  <si>
    <t xml:space="preserve">SAD 17 NORWAY            </t>
  </si>
  <si>
    <t xml:space="preserve">HS ADDN 2ND ISSUE                         </t>
  </si>
  <si>
    <t>S1996B</t>
  </si>
  <si>
    <t>517-334-03-413</t>
  </si>
  <si>
    <t xml:space="preserve">SAD 17 PARIS             </t>
  </si>
  <si>
    <t xml:space="preserve">HIGH SCHOOL ADDITION                      </t>
  </si>
  <si>
    <t>S1997B</t>
  </si>
  <si>
    <t>517-334-03-414</t>
  </si>
  <si>
    <t xml:space="preserve">HS ADDITION LAST ISSUE                    </t>
  </si>
  <si>
    <t>S1998C</t>
  </si>
  <si>
    <t>517-334-04-716</t>
  </si>
  <si>
    <t xml:space="preserve">MSAD 17                  </t>
  </si>
  <si>
    <t xml:space="preserve">NEW PARIS ELEM SCHOOL                     </t>
  </si>
  <si>
    <t>S2005E</t>
  </si>
  <si>
    <t>557-454-06-717</t>
  </si>
  <si>
    <t xml:space="preserve">MSAD 57                  </t>
  </si>
  <si>
    <t xml:space="preserve">NEW MASSABESIC MIDDLE SCHOOL              </t>
  </si>
  <si>
    <t>834-321-09-751</t>
  </si>
  <si>
    <t xml:space="preserve">OLD TOWN                 </t>
  </si>
  <si>
    <t xml:space="preserve">NEW ELEM CONSOLIDATED SCH                 </t>
  </si>
  <si>
    <t>S2002C</t>
  </si>
  <si>
    <t>503-494-04-731</t>
  </si>
  <si>
    <t xml:space="preserve">SAD #3                   </t>
  </si>
  <si>
    <t xml:space="preserve">NEW PREK-12 SCHOOL                        </t>
  </si>
  <si>
    <t>S2007E</t>
  </si>
  <si>
    <t>546-124-08-735</t>
  </si>
  <si>
    <t xml:space="preserve">SAD #46                  </t>
  </si>
  <si>
    <t xml:space="preserve">NEW PREK8 DEXTER ELEM SCHOOL              </t>
  </si>
  <si>
    <t>S2008C</t>
  </si>
  <si>
    <t>809-153-07-809</t>
  </si>
  <si>
    <t xml:space="preserve">RSU 09/ MSAD 09          </t>
  </si>
  <si>
    <t xml:space="preserve">ADDN/RENV MT. BLUE HIGH SCHOOL            </t>
  </si>
  <si>
    <t>S2011C</t>
  </si>
  <si>
    <t>809-153-11-810</t>
  </si>
  <si>
    <t xml:space="preserve">RSU 09 / SAD 09          </t>
  </si>
  <si>
    <t xml:space="preserve">NEW PREK-3 ELEM SCHOOL (SERIES D)         </t>
  </si>
  <si>
    <t>S2010D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</si>
  <si>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</si>
  <si>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</si>
  <si>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</si>
  <si>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</si>
  <si>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</si>
  <si>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</si>
  <si>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</si>
  <si>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873-214-07-805</t>
  </si>
  <si>
    <t xml:space="preserve">JAY                      </t>
  </si>
  <si>
    <t xml:space="preserve">MIDDLE SCHOOL ADDN                        </t>
  </si>
  <si>
    <t>240-240-02-713</t>
  </si>
  <si>
    <t xml:space="preserve">LINCOLNVILLE             </t>
  </si>
  <si>
    <t xml:space="preserve">NEW ELEMENTARY SCHOOL                     </t>
  </si>
  <si>
    <t>S2005C</t>
  </si>
  <si>
    <t>805-130-03-791</t>
  </si>
  <si>
    <t xml:space="preserve">DURHAM                   </t>
  </si>
  <si>
    <t xml:space="preserve">DURHAM NEW PREK-8 SCHOOL                  </t>
  </si>
  <si>
    <t>S2009C</t>
  </si>
  <si>
    <t>256-256-05-174</t>
  </si>
  <si>
    <t xml:space="preserve">MADAWASKA                </t>
  </si>
  <si>
    <t xml:space="preserve">NEW ELEM SCHOOL                           </t>
  </si>
  <si>
    <t>S1994C</t>
  </si>
  <si>
    <t>520-155-06-420</t>
  </si>
  <si>
    <t xml:space="preserve">SAD 20 FT FAIRFIELD      </t>
  </si>
  <si>
    <t>S1997D</t>
  </si>
  <si>
    <t>560-038-03-595</t>
  </si>
  <si>
    <t xml:space="preserve">SAD 60                   </t>
  </si>
  <si>
    <t xml:space="preserve">NOBLE HIGH SCHOOL                         </t>
  </si>
  <si>
    <t>S1999C</t>
  </si>
  <si>
    <t>824-144-07-793</t>
  </si>
  <si>
    <t xml:space="preserve">ELLSWORTH                </t>
  </si>
  <si>
    <t xml:space="preserve">PREK5 ADDN AND 6-8 RENOV                  </t>
  </si>
  <si>
    <t>S2009H</t>
  </si>
  <si>
    <t>824-172-02-789</t>
  </si>
  <si>
    <t xml:space="preserve">PENINSULA CSD #20        </t>
  </si>
  <si>
    <t xml:space="preserve">NEW PREK8 ELEMENTARY SCHOOL               </t>
  </si>
  <si>
    <t>820-033-08-771</t>
  </si>
  <si>
    <t xml:space="preserve">MSAD 34                  </t>
  </si>
  <si>
    <t xml:space="preserve">NEW CONSOL ELEM - BELFAST                 </t>
  </si>
  <si>
    <t>S2004A</t>
  </si>
  <si>
    <t>820-385-04-783</t>
  </si>
  <si>
    <t xml:space="preserve">MSAD 56                  </t>
  </si>
  <si>
    <t xml:space="preserve">ADDN/RENV DIST MIDDLE/HIGH SCH            </t>
  </si>
  <si>
    <t>820-422-01-773</t>
  </si>
  <si>
    <t xml:space="preserve">NICKERSON SCHOOL                          </t>
  </si>
  <si>
    <t>506-068-07-736</t>
  </si>
  <si>
    <t xml:space="preserve">SAD #06                  </t>
  </si>
  <si>
    <t xml:space="preserve">NEW BUXTON ELEMENTARY SCHOOL              </t>
  </si>
  <si>
    <t>523-232-02-437</t>
  </si>
  <si>
    <t xml:space="preserve">SAD 23 LEVANT            </t>
  </si>
  <si>
    <t>242-242-05-708</t>
  </si>
  <si>
    <t xml:space="preserve">LISBON                   </t>
  </si>
  <si>
    <t>515-299-02-404</t>
  </si>
  <si>
    <t xml:space="preserve">SAD 15                   </t>
  </si>
  <si>
    <t xml:space="preserve">BURCHARD DUNN SCH, NEW GLOUCESTER         </t>
  </si>
  <si>
    <t>555-200-06-728</t>
  </si>
  <si>
    <t xml:space="preserve">SAD #55                  </t>
  </si>
  <si>
    <t xml:space="preserve">NEW MIDDLE SCHOOL HIRAM                   </t>
  </si>
  <si>
    <t>825-065-04-741</t>
  </si>
  <si>
    <t xml:space="preserve">BUCKSPORT                </t>
  </si>
  <si>
    <t xml:space="preserve">ADDN TO HIGH SCHOOL                       </t>
  </si>
  <si>
    <t>S1999E</t>
  </si>
  <si>
    <t>825-065-06-743</t>
  </si>
  <si>
    <t xml:space="preserve">NEW MIDDLE SCHOOL                         </t>
  </si>
  <si>
    <t>561-055-04-603</t>
  </si>
  <si>
    <t xml:space="preserve">SAD 61                   </t>
  </si>
  <si>
    <t xml:space="preserve">BRIDGTON ELEM SCH-ADDN/REV                </t>
  </si>
  <si>
    <t>552-433-04-553</t>
  </si>
  <si>
    <t xml:space="preserve">SAD 52                   </t>
  </si>
  <si>
    <t xml:space="preserve">LEAVITT HS ADDIN, IN TURNER               </t>
  </si>
  <si>
    <t>821-219-08-786</t>
  </si>
  <si>
    <t xml:space="preserve">SAD 71                   </t>
  </si>
  <si>
    <t xml:space="preserve">NEW MIDDLE SCH-KENNEBUNK                  </t>
  </si>
  <si>
    <t>S2001B</t>
  </si>
  <si>
    <t>821-219-09-787</t>
  </si>
  <si>
    <t xml:space="preserve">MSAD 71                  </t>
  </si>
  <si>
    <t xml:space="preserve">NEW ELEM SCHOOL - KENNEBUNK               </t>
  </si>
  <si>
    <t>913-119-03-689</t>
  </si>
  <si>
    <t xml:space="preserve">DEER ISLE-STON CSD       </t>
  </si>
  <si>
    <t xml:space="preserve">K-8 ELEM SCH-NEW                          </t>
  </si>
  <si>
    <t>S2000D</t>
  </si>
  <si>
    <t>813-368-03-764</t>
  </si>
  <si>
    <t xml:space="preserve">SAD 5                    </t>
  </si>
  <si>
    <t xml:space="preserve">ROCKLAND SOUTH SCH RENOVATIONS            </t>
  </si>
  <si>
    <t>813-378-01-782</t>
  </si>
  <si>
    <t xml:space="preserve">SAD 50 ST GEORGE         </t>
  </si>
  <si>
    <t xml:space="preserve">ST GEORGE ELEM ADDN                       </t>
  </si>
  <si>
    <t>063-063-12-801</t>
  </si>
  <si>
    <t xml:space="preserve">BRUNSWICK                </t>
  </si>
  <si>
    <t xml:space="preserve">NEW 3-5 ELEM SCHOOL (SERIES D)            </t>
  </si>
  <si>
    <t>063-063-12-802</t>
  </si>
  <si>
    <t xml:space="preserve">NEW 3-5 ELEM SCHOOL (SERIES E)            </t>
  </si>
  <si>
    <t>532-017-03-740</t>
  </si>
  <si>
    <t xml:space="preserve">SAD 32                   </t>
  </si>
  <si>
    <t>S2009B</t>
  </si>
  <si>
    <t>558-417-01-586</t>
  </si>
  <si>
    <t xml:space="preserve">SAD 58 STRONG            </t>
  </si>
  <si>
    <t xml:space="preserve">ELEM ADDN                                 </t>
  </si>
  <si>
    <t>838-363-03-788</t>
  </si>
  <si>
    <t xml:space="preserve">MARANACOOK CSD           </t>
  </si>
  <si>
    <t xml:space="preserve">NEW MIDDLE SCH-READFIELD                  </t>
  </si>
  <si>
    <t>575-047-02-644</t>
  </si>
  <si>
    <t xml:space="preserve">SAD 75                   </t>
  </si>
  <si>
    <t xml:space="preserve">NEW BOWDOIN ELEM SCH                      </t>
  </si>
  <si>
    <t>575-429-08-652</t>
  </si>
  <si>
    <t xml:space="preserve">NEW MT ARARAT MIDDLE SCH                  </t>
  </si>
  <si>
    <t>818-319-08-779</t>
  </si>
  <si>
    <t xml:space="preserve">MSAD 47                  </t>
  </si>
  <si>
    <t xml:space="preserve">MESSALONSKEE MIDDLE SCH                   </t>
  </si>
  <si>
    <t>S2002A</t>
  </si>
  <si>
    <t>535-142-06-475</t>
  </si>
  <si>
    <t xml:space="preserve">SAD 35                   </t>
  </si>
  <si>
    <t xml:space="preserve">MARSHWOOD HS                              </t>
  </si>
  <si>
    <t>810-125-03-768</t>
  </si>
  <si>
    <t xml:space="preserve">SAD 21 DIXFIELD          </t>
  </si>
  <si>
    <t xml:space="preserve">ADDN TO DIRIGO HS                         </t>
  </si>
  <si>
    <t>810-343-02-769</t>
  </si>
  <si>
    <t xml:space="preserve">SAD #21                  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</si>
  <si>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</si>
  <si>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</si>
  <si>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</si>
  <si>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</si>
  <si>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</si>
  <si>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</si>
  <si>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SAD #68                  </t>
  </si>
  <si>
    <t xml:space="preserve">ADDN RNV SEDOMOCHA MS                     </t>
  </si>
  <si>
    <t>559-257-09-591</t>
  </si>
  <si>
    <t xml:space="preserve">MSAD 59                  </t>
  </si>
  <si>
    <t xml:space="preserve">MADISON ELEM SCH-NEW                      </t>
  </si>
  <si>
    <t>819-548-00-781</t>
  </si>
  <si>
    <t xml:space="preserve">SAD 48                   </t>
  </si>
  <si>
    <t xml:space="preserve">TWO NEW MIDDLE SCHS                       </t>
  </si>
  <si>
    <t>325-325-03-218</t>
  </si>
  <si>
    <t xml:space="preserve">ORRINGTON                </t>
  </si>
  <si>
    <t xml:space="preserve">ADDN TO CENTER DRIVE SCHOOL               </t>
  </si>
  <si>
    <t>215-215-02-800</t>
  </si>
  <si>
    <t xml:space="preserve">JEFFERSON                </t>
  </si>
  <si>
    <t xml:space="preserve">NEW JEFFERSON ELEM SCHOOL                 </t>
  </si>
  <si>
    <t>S2011A</t>
  </si>
  <si>
    <t>802-183-02-767</t>
  </si>
  <si>
    <t xml:space="preserve">MSAD 16                  </t>
  </si>
  <si>
    <t xml:space="preserve">NEW HALL-DALE ELEM SCHOOL                 </t>
  </si>
  <si>
    <t>814-362-02-754</t>
  </si>
  <si>
    <t xml:space="preserve">RAYMOND                  </t>
  </si>
  <si>
    <t xml:space="preserve">NEW ELEMENTARY                            </t>
  </si>
  <si>
    <t>804-243-03-747</t>
  </si>
  <si>
    <t xml:space="preserve">LITCHFIELD               </t>
  </si>
  <si>
    <t xml:space="preserve">LITCHFIELD MIDDLE SCHOOL                  </t>
  </si>
  <si>
    <t>S1996E</t>
  </si>
  <si>
    <t>804-458-02-760</t>
  </si>
  <si>
    <t xml:space="preserve">SABATTUS                 </t>
  </si>
  <si>
    <t xml:space="preserve">NEW ELEM AND ADDN/RENV TO K-2             </t>
  </si>
  <si>
    <t>511-164-07-380</t>
  </si>
  <si>
    <t xml:space="preserve">SAD 11 GARDINER          </t>
  </si>
  <si>
    <t xml:space="preserve">HS ADDTN                                  </t>
  </si>
  <si>
    <t>511-468-02-383</t>
  </si>
  <si>
    <t xml:space="preserve">SAD 11                   </t>
  </si>
  <si>
    <t>554-308-02-732</t>
  </si>
  <si>
    <t xml:space="preserve">SAD #54                  </t>
  </si>
  <si>
    <t xml:space="preserve">MILL STREAM ELEM. SCH.                    </t>
  </si>
  <si>
    <t>S2008B</t>
  </si>
  <si>
    <t>554-394-14-560</t>
  </si>
  <si>
    <t xml:space="preserve">SAD 54                   </t>
  </si>
  <si>
    <t xml:space="preserve">NEW SKOWHEGAN MIDDLE SCH                  </t>
  </si>
  <si>
    <t>816-350-02-752</t>
  </si>
  <si>
    <t xml:space="preserve">POLAND                   </t>
  </si>
  <si>
    <t xml:space="preserve">NEW HIGH SCHOOL                           </t>
  </si>
  <si>
    <t>816-350-02-753</t>
  </si>
  <si>
    <t xml:space="preserve">POLAND HS 2ND ISSUE                       </t>
  </si>
  <si>
    <t>574-013-05-707</t>
  </si>
  <si>
    <t xml:space="preserve">MSAD 74                  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</si>
  <si>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</si>
  <si>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</si>
  <si>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</si>
  <si>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</si>
  <si>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</si>
  <si>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RSU 12                   </t>
  </si>
  <si>
    <t xml:space="preserve">NEW CHELSEA ELEM SCHOOL                   </t>
  </si>
  <si>
    <t>812-479-01-762</t>
  </si>
  <si>
    <t xml:space="preserve">WINDSOR                  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</si>
  <si>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</si>
  <si>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</si>
  <si>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</si>
  <si>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</si>
  <si>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</si>
  <si>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RSU 22 / MSAD 22         </t>
  </si>
  <si>
    <t xml:space="preserve">NEW HAMPDEN ACADEMY                       </t>
  </si>
  <si>
    <t>822-483-02-820</t>
  </si>
  <si>
    <t xml:space="preserve">SAD 22 WINTERPORT        </t>
  </si>
  <si>
    <t xml:space="preserve">LEROY SMITH SCHOOL ADDN                   </t>
  </si>
  <si>
    <t>508-443-04-365</t>
  </si>
  <si>
    <t xml:space="preserve">MSAD 8                   </t>
  </si>
  <si>
    <t xml:space="preserve">VINALHAVEN COMMUNITY SCH                  </t>
  </si>
  <si>
    <t>020-020-00-012</t>
  </si>
  <si>
    <t xml:space="preserve">AUBURN                   </t>
  </si>
  <si>
    <t xml:space="preserve">ADD TO SHERWOOD HGTS &amp; FAIRVIEW           </t>
  </si>
  <si>
    <t>*** STATE</t>
  </si>
  <si>
    <t>TOTALS</t>
  </si>
  <si>
    <t>TOTAL</t>
  </si>
  <si>
    <t xml:space="preserve">ATHENS                   </t>
  </si>
  <si>
    <t xml:space="preserve">SAD59 MADISON ELEM ATHENS SHARE           </t>
  </si>
  <si>
    <t xml:space="preserve">      </t>
  </si>
  <si>
    <t xml:space="preserve">BRIGHTON PLT             </t>
  </si>
  <si>
    <t xml:space="preserve">SAD59 MADISON ELEM BRIGHTON SHARE         </t>
  </si>
  <si>
    <t xml:space="preserve">EDGECOMB                 </t>
  </si>
  <si>
    <t xml:space="preserve">NEW EDGECOMB ELEM SCH                     </t>
  </si>
  <si>
    <t xml:space="preserve">EUSTIS                   </t>
  </si>
  <si>
    <t xml:space="preserve">SAD 58 STRONG ELEM EUSTIS SHARE           </t>
  </si>
  <si>
    <t xml:space="preserve">FIVE TOWN CSD            </t>
  </si>
  <si>
    <t xml:space="preserve">FRANKFORT                </t>
  </si>
  <si>
    <t xml:space="preserve">ADDN/REN MS HS FRANKFORT SHARE            </t>
  </si>
  <si>
    <t xml:space="preserve">GORHAM                   </t>
  </si>
  <si>
    <t xml:space="preserve">KITTERY                  </t>
  </si>
  <si>
    <t xml:space="preserve">SHAPLEIGH SCHOOL                          </t>
  </si>
  <si>
    <t>233-233-16-730</t>
  </si>
  <si>
    <t xml:space="preserve">LEWISTON                 </t>
  </si>
  <si>
    <t xml:space="preserve">NEW FARWELL SCHOOL                        </t>
  </si>
  <si>
    <t xml:space="preserve">PORTAGE LAKE             </t>
  </si>
  <si>
    <t xml:space="preserve">SHARE OF SAD32 NEW PREK-12 SCHOOL         </t>
  </si>
  <si>
    <t>353-353-41-718</t>
  </si>
  <si>
    <t xml:space="preserve">PORTLAND                 </t>
  </si>
  <si>
    <t xml:space="preserve">NEW EAST END COMMUNITY SCHOOL             </t>
  </si>
  <si>
    <t xml:space="preserve">REGION 11 FACILITY                        </t>
  </si>
  <si>
    <t xml:space="preserve">SAD 39                   </t>
  </si>
  <si>
    <t>383-383-14-269</t>
  </si>
  <si>
    <t xml:space="preserve">SCARBOROUGH              </t>
  </si>
  <si>
    <t xml:space="preserve">STARKS                   </t>
  </si>
  <si>
    <t xml:space="preserve">STARKS SHARE MADISON ELEM SCH             </t>
  </si>
  <si>
    <t xml:space="preserve">VEAZIE                   </t>
  </si>
  <si>
    <t xml:space="preserve">WINDHAM                  </t>
  </si>
  <si>
    <t xml:space="preserve">WINDHAM ADDN &amp; RENOV                      </t>
  </si>
  <si>
    <t>018-257-01-822</t>
  </si>
  <si>
    <t>056-257-01-823</t>
  </si>
  <si>
    <t>140-140-02-102</t>
  </si>
  <si>
    <t>148-417-01-821</t>
  </si>
  <si>
    <t>919-369-03-700</t>
  </si>
  <si>
    <t>171-171-08-125</t>
  </si>
  <si>
    <t>223-223-04-152</t>
  </si>
  <si>
    <t>351-351-01-813</t>
  </si>
  <si>
    <t>517-517-00-416</t>
  </si>
  <si>
    <t>810-539-00-776</t>
  </si>
  <si>
    <t>809-409-01-808</t>
  </si>
  <si>
    <t>440-440-02-815</t>
  </si>
  <si>
    <t>814-478-06-761</t>
  </si>
  <si>
    <t>499-109-06-724</t>
  </si>
  <si>
    <t xml:space="preserve">CHEBEAGUE I              </t>
  </si>
  <si>
    <t xml:space="preserve">SHARE OF SAD 51 WILSON SCH                </t>
  </si>
  <si>
    <t>822-385-04-817</t>
  </si>
  <si>
    <t>551-109-06-546</t>
  </si>
  <si>
    <t xml:space="preserve">SAD 51                   </t>
  </si>
  <si>
    <t xml:space="preserve">MABLE I WILSON SCHOOL                     </t>
  </si>
  <si>
    <t>1/12th unit</t>
  </si>
  <si>
    <t xml:space="preserve">RSU 73 - JAY                      </t>
  </si>
  <si>
    <t xml:space="preserve">RSU 38 - MARANACOOK CSD           </t>
  </si>
  <si>
    <t xml:space="preserve">RSU 34 - OLD TOWN                 </t>
  </si>
  <si>
    <t xml:space="preserve">RSU 25 - BUCKSPORT                </t>
  </si>
  <si>
    <t xml:space="preserve">RSU 24 - PENINSULA CSD #20        </t>
  </si>
  <si>
    <t xml:space="preserve">RSU 24 - ELLSWORTH                </t>
  </si>
  <si>
    <t xml:space="preserve">RSU 21 - MSAD 71                  </t>
  </si>
  <si>
    <t xml:space="preserve">RSU 21 - MSAD 71                   </t>
  </si>
  <si>
    <t xml:space="preserve">RSU 20 - MSAD 34                  </t>
  </si>
  <si>
    <t xml:space="preserve">RSU 20 - MSAD 56                  </t>
  </si>
  <si>
    <t xml:space="preserve">RSU 19 - MSAD 48                   </t>
  </si>
  <si>
    <t xml:space="preserve">RSU 18 - MSAD 47                  </t>
  </si>
  <si>
    <t xml:space="preserve">RSU 16 - POLAND                   </t>
  </si>
  <si>
    <t xml:space="preserve">RSU 14 - RAYMOND                  </t>
  </si>
  <si>
    <t>RSU 13 - MSAD 50</t>
  </si>
  <si>
    <t xml:space="preserve">RSU 13 - MSAD 5                    </t>
  </si>
  <si>
    <t xml:space="preserve">RSU 12 - WINDSOR                  </t>
  </si>
  <si>
    <t xml:space="preserve">RSU 12 - CHELSEA              </t>
  </si>
  <si>
    <t xml:space="preserve">RSU 10 - MSAD 21                  </t>
  </si>
  <si>
    <t xml:space="preserve">RSU 10 - MSAD 21         </t>
  </si>
  <si>
    <t xml:space="preserve">RSU 09 - MSAD 09          </t>
  </si>
  <si>
    <t xml:space="preserve">RSU 05 - DURHAM                   </t>
  </si>
  <si>
    <t xml:space="preserve">RSU 04 - SABATTUS                 </t>
  </si>
  <si>
    <t xml:space="preserve">RSU 04 - LITCHFIELD               </t>
  </si>
  <si>
    <t xml:space="preserve">RSU 02 - MSAD 16                  </t>
  </si>
  <si>
    <t xml:space="preserve">RSU 75/MSAD 75                   </t>
  </si>
  <si>
    <t xml:space="preserve">RSU 74/MSAD 74                  </t>
  </si>
  <si>
    <t xml:space="preserve">RSU 68/ MSAD 68                  </t>
  </si>
  <si>
    <t xml:space="preserve">RSU 61/MSAD 61                   </t>
  </si>
  <si>
    <t xml:space="preserve">RSU 60/MSAD 60                   </t>
  </si>
  <si>
    <t xml:space="preserve">RSU 59/MSAD 59                  </t>
  </si>
  <si>
    <t xml:space="preserve">RSU 58/MSAD 58            </t>
  </si>
  <si>
    <t xml:space="preserve">RSU 57/MSAD 57                  </t>
  </si>
  <si>
    <t xml:space="preserve">RSU 55/MSAD 55                  </t>
  </si>
  <si>
    <t xml:space="preserve">RSU 54/MSAD 54                   </t>
  </si>
  <si>
    <t xml:space="preserve">RSU 54/MSAD 54                  </t>
  </si>
  <si>
    <t xml:space="preserve">RSU 52/MSAD 52                   </t>
  </si>
  <si>
    <t xml:space="preserve">MSAD 46                  </t>
  </si>
  <si>
    <t xml:space="preserve">RSU 22 - MSAD 22        </t>
  </si>
  <si>
    <t xml:space="preserve">RSU 22 - MSAD 22         </t>
  </si>
  <si>
    <t xml:space="preserve">RSU 40/MSAD 40                   </t>
  </si>
  <si>
    <t xml:space="preserve">RSU 40/MSAD 40                  </t>
  </si>
  <si>
    <t xml:space="preserve">RSU 35/MSAD 35                   </t>
  </si>
  <si>
    <t xml:space="preserve">RSU 32/MSAD 32                   </t>
  </si>
  <si>
    <t xml:space="preserve">RSU 87/MSAD 23    </t>
  </si>
  <si>
    <t xml:space="preserve">RSU 86/MSAD 20  </t>
  </si>
  <si>
    <t xml:space="preserve">RSU 17/MSAD 17                  </t>
  </si>
  <si>
    <t xml:space="preserve">RSU 15/MSAD 15                   </t>
  </si>
  <si>
    <t xml:space="preserve">RSU 11/MSAD 11                   </t>
  </si>
  <si>
    <t xml:space="preserve">RSU 08/MSAD 08                   </t>
  </si>
  <si>
    <t xml:space="preserve">RSU 06/MSAD 06                  </t>
  </si>
  <si>
    <t xml:space="preserve">RSU 03/MSAD 03                   </t>
  </si>
  <si>
    <r>
      <t xml:space="preserve">   </t>
    </r>
    <r>
      <rPr>
        <b/>
        <sz val="11.95"/>
        <color indexed="8"/>
        <rFont val="Calibri"/>
        <family val="2"/>
      </rPr>
      <t xml:space="preserve">MAINE DEPARTMENT OF EDUCATION     </t>
    </r>
    <r>
      <rPr>
        <b/>
        <sz val="11"/>
        <color indexed="8"/>
        <rFont val="Calibri"/>
        <family val="2"/>
      </rPr>
      <t xml:space="preserve"> 
DEBT SERVICE SERIES PAYMENTS FOR   MAY 2014
                               LIST BY DISTRICT</t>
    </r>
  </si>
  <si>
    <t xml:space="preserve">*TOTAL </t>
  </si>
  <si>
    <t>For  SERIES # S1994C</t>
  </si>
  <si>
    <t>For  SERIES # S1995E</t>
  </si>
  <si>
    <t>For  SERIES # S1996B</t>
  </si>
  <si>
    <t>For  SERIES # S1996E</t>
  </si>
  <si>
    <t>For  SERIES # S1997B</t>
  </si>
  <si>
    <t>For  SERIES # S1997D</t>
  </si>
  <si>
    <t>For  SERIES # S1998C</t>
  </si>
  <si>
    <t>**STATE</t>
  </si>
  <si>
    <t>For  SERIES # S2011C</t>
  </si>
  <si>
    <t>For  SERIES # S2011A</t>
  </si>
  <si>
    <t>For  SERIES # S2010E</t>
  </si>
  <si>
    <t>For  SERIES # S2010D</t>
  </si>
  <si>
    <t>For  SERIES # S2009H</t>
  </si>
  <si>
    <t>For  SERIES # S2009D</t>
  </si>
  <si>
    <t>For  SERIES # S2009C</t>
  </si>
  <si>
    <t>For  SERIES # S2009B</t>
  </si>
  <si>
    <t>For  SERIES # S2008C</t>
  </si>
  <si>
    <t>For  SERIES # S2008B</t>
  </si>
  <si>
    <t>For  SERIES # S2007E</t>
  </si>
  <si>
    <t>For  SERIES # S2007C</t>
  </si>
  <si>
    <t>For  SERIES # S2005E</t>
  </si>
  <si>
    <t>For  SERIES # S2005C</t>
  </si>
  <si>
    <t>For  SERIES # S2004E</t>
  </si>
  <si>
    <t>For  SERIES # S2004B</t>
  </si>
  <si>
    <t>For  SERIES # S2004A</t>
  </si>
  <si>
    <t>For  SERIES # S2002C</t>
  </si>
  <si>
    <t>For  SERIES # S2002A</t>
  </si>
  <si>
    <t>For  SERIES # S2001D</t>
  </si>
  <si>
    <t>For  SERIES # S2001B</t>
  </si>
  <si>
    <t>For  SERIES # S2000D</t>
  </si>
  <si>
    <t>For  SERIES # S2000B</t>
  </si>
  <si>
    <t>For  SERIES # S1999E</t>
  </si>
  <si>
    <t>For  SERIES # S1999C</t>
  </si>
  <si>
    <r>
      <t xml:space="preserve">   </t>
    </r>
    <r>
      <rPr>
        <b/>
        <sz val="11.95"/>
        <color indexed="8"/>
        <rFont val="Calibri"/>
        <family val="2"/>
      </rPr>
      <t xml:space="preserve">MAINE DEPARTMENT OF EDUCATION     </t>
    </r>
    <r>
      <rPr>
        <b/>
        <sz val="11"/>
        <color indexed="8"/>
        <rFont val="Calibri"/>
        <family val="2"/>
      </rPr>
      <t xml:space="preserve"> 
DEBT SERVICE SERIES PAYMENTS FOR   MAY 2014
   LIST BY SERIES </t>
    </r>
  </si>
  <si>
    <t>151-151-10-109</t>
  </si>
  <si>
    <t>FALMOUTH</t>
  </si>
  <si>
    <t>NEW FALMOUTH HIGH SCHOOL</t>
  </si>
  <si>
    <t>151-151-10-806</t>
  </si>
  <si>
    <t>NEW FALMOUTH ELEMENTARY SCHOOL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</si>
</sst>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</numFmts>
  <fonts count="53">
    <font>
      <sz val="10"/>
      <name val="Arial"/>
      <family val="0"/>
    </font>
    <font>
      <b/>
      <sz val="11.95"/>
      <color indexed="8"/>
      <name val="Calibri"/>
      <family val="2"/>
    </font>
    <font>
      <b/>
      <sz val="11"/>
      <color indexed="8"/>
      <name val="Calibri"/>
      <family val="2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72" fontId="4" fillId="0" borderId="0" xfId="0" applyNumberFormat="1" applyFont="1" applyAlignment="1" applyProtection="1">
      <alignment vertical="top" wrapText="1" readingOrder="1"/>
      <protection locked="0"/>
    </xf>
    <xf numFmtId="172" fontId="5" fillId="0" borderId="0" xfId="0" applyNumberFormat="1" applyFont="1" applyAlignment="1" applyProtection="1">
      <alignment vertical="top" wrapText="1" readingOrder="1"/>
      <protection locked="0"/>
    </xf>
    <xf numFmtId="172" fontId="6" fillId="0" borderId="0" xfId="0" applyNumberFormat="1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 readingOrder="1"/>
    </xf>
    <xf numFmtId="0" fontId="5" fillId="33" borderId="11" xfId="0" applyFont="1" applyFill="1" applyBorder="1" applyAlignment="1">
      <alignment horizontal="left" readingOrder="1"/>
    </xf>
    <xf numFmtId="0" fontId="5" fillId="33" borderId="11" xfId="0" applyFont="1" applyFill="1" applyBorder="1" applyAlignment="1">
      <alignment horizontal="right" readingOrder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43" fontId="5" fillId="33" borderId="11" xfId="42" applyFont="1" applyFill="1" applyBorder="1" applyAlignment="1">
      <alignment horizontal="right" readingOrder="1"/>
    </xf>
    <xf numFmtId="43" fontId="5" fillId="33" borderId="12" xfId="42" applyFont="1" applyFill="1" applyBorder="1" applyAlignment="1">
      <alignment horizontal="right" readingOrder="1"/>
    </xf>
    <xf numFmtId="43" fontId="0" fillId="0" borderId="0" xfId="42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/>
      <protection locked="0"/>
    </xf>
    <xf numFmtId="172" fontId="4" fillId="0" borderId="0" xfId="0" applyNumberFormat="1" applyFont="1" applyAlignment="1" applyProtection="1">
      <alignment vertical="top" wrapText="1"/>
      <protection locked="0"/>
    </xf>
    <xf numFmtId="0" fontId="39" fillId="29" borderId="0" xfId="48" applyAlignment="1">
      <alignment/>
    </xf>
    <xf numFmtId="43" fontId="39" fillId="29" borderId="0" xfId="48" applyNumberFormat="1" applyAlignment="1">
      <alignment/>
    </xf>
    <xf numFmtId="0" fontId="46" fillId="31" borderId="0" xfId="56" applyAlignment="1">
      <alignment/>
    </xf>
    <xf numFmtId="43" fontId="46" fillId="31" borderId="0" xfId="56" applyNumberFormat="1" applyAlignment="1">
      <alignment/>
    </xf>
    <xf numFmtId="0" fontId="34" fillId="26" borderId="0" xfId="39" applyAlignment="1">
      <alignment/>
    </xf>
    <xf numFmtId="43" fontId="34" fillId="26" borderId="0" xfId="39" applyNumberForma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7" fillId="34" borderId="11" xfId="0" applyFont="1" applyFill="1" applyBorder="1" applyAlignment="1">
      <alignment horizontal="left" readingOrder="1"/>
    </xf>
    <xf numFmtId="0" fontId="51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 readingOrder="1"/>
    </xf>
    <xf numFmtId="0" fontId="5" fillId="34" borderId="11" xfId="0" applyFont="1" applyFill="1" applyBorder="1" applyAlignment="1">
      <alignment horizontal="right" readingOrder="1"/>
    </xf>
    <xf numFmtId="0" fontId="5" fillId="34" borderId="12" xfId="0" applyFont="1" applyFill="1" applyBorder="1" applyAlignment="1">
      <alignment horizontal="right" readingOrder="1"/>
    </xf>
    <xf numFmtId="0" fontId="4" fillId="35" borderId="11" xfId="0" applyFont="1" applyFill="1" applyBorder="1" applyAlignment="1">
      <alignment vertical="top" readingOrder="1"/>
    </xf>
    <xf numFmtId="0" fontId="52" fillId="35" borderId="11" xfId="0" applyFont="1" applyFill="1" applyBorder="1" applyAlignment="1">
      <alignment vertical="top"/>
    </xf>
    <xf numFmtId="7" fontId="4" fillId="35" borderId="11" xfId="0" applyNumberFormat="1" applyFont="1" applyFill="1" applyBorder="1" applyAlignment="1">
      <alignment vertical="top" readingOrder="1"/>
    </xf>
    <xf numFmtId="7" fontId="4" fillId="35" borderId="12" xfId="0" applyNumberFormat="1" applyFont="1" applyFill="1" applyBorder="1" applyAlignment="1">
      <alignment vertical="top" readingOrder="1"/>
    </xf>
    <xf numFmtId="0" fontId="4" fillId="36" borderId="11" xfId="0" applyFont="1" applyFill="1" applyBorder="1" applyAlignment="1">
      <alignment vertical="top" readingOrder="1"/>
    </xf>
    <xf numFmtId="0" fontId="52" fillId="36" borderId="11" xfId="0" applyFont="1" applyFill="1" applyBorder="1" applyAlignment="1">
      <alignment vertical="top"/>
    </xf>
    <xf numFmtId="7" fontId="4" fillId="36" borderId="11" xfId="0" applyNumberFormat="1" applyFont="1" applyFill="1" applyBorder="1" applyAlignment="1">
      <alignment vertical="top" readingOrder="1"/>
    </xf>
    <xf numFmtId="7" fontId="4" fillId="36" borderId="12" xfId="0" applyNumberFormat="1" applyFont="1" applyFill="1" applyBorder="1" applyAlignment="1">
      <alignment vertical="top" readingOrder="1"/>
    </xf>
    <xf numFmtId="0" fontId="4" fillId="35" borderId="13" xfId="0" applyFont="1" applyFill="1" applyBorder="1" applyAlignment="1">
      <alignment vertical="top" readingOrder="1"/>
    </xf>
    <xf numFmtId="0" fontId="52" fillId="35" borderId="13" xfId="0" applyFont="1" applyFill="1" applyBorder="1" applyAlignment="1">
      <alignment vertical="top"/>
    </xf>
    <xf numFmtId="7" fontId="4" fillId="35" borderId="13" xfId="0" applyNumberFormat="1" applyFont="1" applyFill="1" applyBorder="1" applyAlignment="1">
      <alignment vertical="top" readingOrder="1"/>
    </xf>
    <xf numFmtId="7" fontId="4" fillId="35" borderId="14" xfId="0" applyNumberFormat="1" applyFont="1" applyFill="1" applyBorder="1" applyAlignment="1">
      <alignment vertical="top" readingOrder="1"/>
    </xf>
    <xf numFmtId="0" fontId="11" fillId="0" borderId="15" xfId="0" applyFont="1" applyBorder="1" applyAlignment="1" applyProtection="1">
      <alignment vertical="top" wrapText="1" readingOrder="1"/>
      <protection locked="0"/>
    </xf>
    <xf numFmtId="7" fontId="9" fillId="0" borderId="15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171" fontId="2" fillId="0" borderId="0" xfId="0" applyNumberFormat="1" applyFont="1" applyAlignment="1" applyProtection="1">
      <alignment vertical="top" wrapText="1" readingOrder="1"/>
      <protection locked="0"/>
    </xf>
    <xf numFmtId="0" fontId="9" fillId="0" borderId="15" xfId="0" applyFont="1" applyBorder="1" applyAlignment="1" applyProtection="1">
      <alignment horizontal="right" vertical="top" wrapText="1" readingOrder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0" fontId="6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showGridLines="0" zoomScalePageLayoutView="0" workbookViewId="0" topLeftCell="A16">
      <selection activeCell="F16" sqref="F16"/>
    </sheetView>
  </sheetViews>
  <sheetFormatPr defaultColWidth="9.140625" defaultRowHeight="12.75"/>
  <cols>
    <col min="1" max="1" width="2.8515625" style="0" customWidth="1"/>
    <col min="2" max="2" width="14.421875" style="0" bestFit="1" customWidth="1"/>
    <col min="3" max="3" width="3.57421875" style="0" customWidth="1"/>
    <col min="4" max="4" width="25.7109375" style="0" bestFit="1" customWidth="1"/>
    <col min="5" max="5" width="3.57421875" style="0" customWidth="1"/>
    <col min="6" max="6" width="40.8515625" style="0" customWidth="1"/>
    <col min="7" max="7" width="12.140625" style="0" customWidth="1"/>
    <col min="8" max="8" width="14.57421875" style="0" bestFit="1" customWidth="1"/>
    <col min="9" max="10" width="18.00390625" style="0" bestFit="1" customWidth="1"/>
    <col min="11" max="11" width="13.7109375" style="0" customWidth="1"/>
  </cols>
  <sheetData>
    <row r="1" spans="4:6" ht="12.75">
      <c r="D1" s="54" t="s">
        <v>365</v>
      </c>
      <c r="E1" s="55"/>
      <c r="F1" s="55"/>
    </row>
    <row r="2" spans="2:6" ht="12.75">
      <c r="B2" s="54" t="s">
        <v>0</v>
      </c>
      <c r="D2" s="55"/>
      <c r="E2" s="55"/>
      <c r="F2" s="55"/>
    </row>
    <row r="3" spans="2:9" ht="12.75">
      <c r="B3" s="55"/>
      <c r="D3" s="55"/>
      <c r="E3" s="55"/>
      <c r="F3" s="55"/>
      <c r="H3" s="56">
        <v>41739</v>
      </c>
      <c r="I3" s="55"/>
    </row>
    <row r="4" spans="4:6" ht="12.75">
      <c r="D4" s="55"/>
      <c r="E4" s="55"/>
      <c r="F4" s="55"/>
    </row>
    <row r="5" spans="4:6" ht="12.75">
      <c r="D5" s="55"/>
      <c r="E5" s="55"/>
      <c r="F5" s="55"/>
    </row>
    <row r="6" ht="23.25" customHeight="1"/>
    <row r="7" spans="2:11" s="8" customFormat="1" ht="12.75">
      <c r="B7" s="28" t="s">
        <v>1</v>
      </c>
      <c r="C7" s="29"/>
      <c r="D7" s="30" t="s">
        <v>2</v>
      </c>
      <c r="E7" s="29"/>
      <c r="F7" s="30" t="s">
        <v>3</v>
      </c>
      <c r="G7" s="30" t="s">
        <v>4</v>
      </c>
      <c r="H7" s="31" t="s">
        <v>5</v>
      </c>
      <c r="I7" s="31" t="s">
        <v>6</v>
      </c>
      <c r="J7" s="32" t="s">
        <v>7</v>
      </c>
      <c r="K7" s="7"/>
    </row>
    <row r="8" spans="2:11" ht="12.75">
      <c r="B8" s="33" t="s">
        <v>254</v>
      </c>
      <c r="C8" s="34"/>
      <c r="D8" s="33" t="s">
        <v>255</v>
      </c>
      <c r="E8" s="34"/>
      <c r="F8" s="33" t="s">
        <v>256</v>
      </c>
      <c r="G8" s="33" t="s">
        <v>209</v>
      </c>
      <c r="H8" s="35">
        <v>0</v>
      </c>
      <c r="I8" s="35">
        <v>32334.98</v>
      </c>
      <c r="J8" s="36">
        <f>H8+I8</f>
        <v>32334.98</v>
      </c>
      <c r="K8" s="6"/>
    </row>
    <row r="9" spans="2:11" ht="12.75">
      <c r="B9" s="37" t="s">
        <v>242</v>
      </c>
      <c r="C9" s="38"/>
      <c r="D9" s="37" t="s">
        <v>243</v>
      </c>
      <c r="E9" s="38"/>
      <c r="F9" s="37" t="s">
        <v>124</v>
      </c>
      <c r="G9" s="37" t="s">
        <v>244</v>
      </c>
      <c r="H9" s="39">
        <v>0</v>
      </c>
      <c r="I9" s="39">
        <v>218811.18</v>
      </c>
      <c r="J9" s="40">
        <f aca="true" t="shared" si="0" ref="J9:J73">H9+I9</f>
        <v>218811.18</v>
      </c>
      <c r="K9" s="6"/>
    </row>
    <row r="10" spans="2:11" ht="12.75">
      <c r="B10" s="33" t="s">
        <v>180</v>
      </c>
      <c r="C10" s="34"/>
      <c r="D10" s="33" t="s">
        <v>181</v>
      </c>
      <c r="E10" s="34"/>
      <c r="F10" s="33" t="s">
        <v>182</v>
      </c>
      <c r="G10" s="33" t="s">
        <v>183</v>
      </c>
      <c r="H10" s="35">
        <v>0</v>
      </c>
      <c r="I10" s="35">
        <v>458041.17</v>
      </c>
      <c r="J10" s="36">
        <f t="shared" si="0"/>
        <v>458041.17</v>
      </c>
      <c r="K10" s="6"/>
    </row>
    <row r="11" spans="2:11" ht="12.75">
      <c r="B11" s="37" t="s">
        <v>148</v>
      </c>
      <c r="C11" s="38"/>
      <c r="D11" s="37" t="s">
        <v>149</v>
      </c>
      <c r="E11" s="38"/>
      <c r="F11" s="37" t="s">
        <v>150</v>
      </c>
      <c r="G11" s="37" t="s">
        <v>60</v>
      </c>
      <c r="H11" s="39">
        <v>0</v>
      </c>
      <c r="I11" s="39">
        <v>9340.05</v>
      </c>
      <c r="J11" s="40">
        <f t="shared" si="0"/>
        <v>9340.05</v>
      </c>
      <c r="K11" s="6"/>
    </row>
    <row r="12" spans="2:11" ht="12.75">
      <c r="B12" s="33" t="s">
        <v>151</v>
      </c>
      <c r="C12" s="34"/>
      <c r="D12" s="33" t="s">
        <v>149</v>
      </c>
      <c r="E12" s="34"/>
      <c r="F12" s="33" t="s">
        <v>152</v>
      </c>
      <c r="G12" s="33" t="s">
        <v>63</v>
      </c>
      <c r="H12" s="35">
        <v>0</v>
      </c>
      <c r="I12" s="35">
        <v>0</v>
      </c>
      <c r="J12" s="36">
        <f t="shared" si="0"/>
        <v>0</v>
      </c>
      <c r="K12" s="6"/>
    </row>
    <row r="13" spans="2:11" ht="12.75">
      <c r="B13" s="37" t="s">
        <v>64</v>
      </c>
      <c r="C13" s="38"/>
      <c r="D13" s="37" t="s">
        <v>65</v>
      </c>
      <c r="E13" s="38"/>
      <c r="F13" s="37" t="s">
        <v>66</v>
      </c>
      <c r="G13" s="37" t="s">
        <v>67</v>
      </c>
      <c r="H13" s="39">
        <v>0</v>
      </c>
      <c r="I13" s="39">
        <v>96135.47</v>
      </c>
      <c r="J13" s="40">
        <f t="shared" si="0"/>
        <v>96135.47</v>
      </c>
      <c r="K13" s="6"/>
    </row>
    <row r="14" spans="2:11" ht="12.75">
      <c r="B14" s="33" t="s">
        <v>196</v>
      </c>
      <c r="C14" s="34"/>
      <c r="D14" s="33" t="s">
        <v>197</v>
      </c>
      <c r="E14" s="34"/>
      <c r="F14" s="33" t="s">
        <v>198</v>
      </c>
      <c r="G14" s="33" t="s">
        <v>199</v>
      </c>
      <c r="H14" s="35">
        <v>0</v>
      </c>
      <c r="I14" s="35">
        <v>238411.21</v>
      </c>
      <c r="J14" s="36">
        <f t="shared" si="0"/>
        <v>238411.21</v>
      </c>
      <c r="K14" s="6"/>
    </row>
    <row r="15" spans="2:11" ht="12.75">
      <c r="B15" s="37" t="s">
        <v>71</v>
      </c>
      <c r="C15" s="38"/>
      <c r="D15" s="37" t="s">
        <v>72</v>
      </c>
      <c r="E15" s="38"/>
      <c r="F15" s="37" t="s">
        <v>73</v>
      </c>
      <c r="G15" s="37" t="s">
        <v>74</v>
      </c>
      <c r="H15" s="39">
        <v>0</v>
      </c>
      <c r="I15" s="39">
        <v>88464.99</v>
      </c>
      <c r="J15" s="40">
        <f t="shared" si="0"/>
        <v>88464.99</v>
      </c>
      <c r="K15" s="6"/>
    </row>
    <row r="16" spans="2:11" ht="12.75">
      <c r="B16" s="33" t="s">
        <v>111</v>
      </c>
      <c r="C16" s="34"/>
      <c r="D16" s="33" t="s">
        <v>112</v>
      </c>
      <c r="E16" s="34"/>
      <c r="F16" s="33" t="s">
        <v>81</v>
      </c>
      <c r="G16" s="33" t="s">
        <v>67</v>
      </c>
      <c r="H16" s="35">
        <v>0</v>
      </c>
      <c r="I16" s="35">
        <v>152254.19</v>
      </c>
      <c r="J16" s="36">
        <f t="shared" si="0"/>
        <v>152254.19</v>
      </c>
      <c r="K16" s="6"/>
    </row>
    <row r="17" spans="2:11" ht="12.75">
      <c r="B17" s="37" t="s">
        <v>79</v>
      </c>
      <c r="C17" s="38"/>
      <c r="D17" s="37" t="s">
        <v>80</v>
      </c>
      <c r="E17" s="38"/>
      <c r="F17" s="37" t="s">
        <v>81</v>
      </c>
      <c r="G17" s="37" t="s">
        <v>82</v>
      </c>
      <c r="H17" s="39">
        <v>0</v>
      </c>
      <c r="I17" s="39">
        <v>9316.73</v>
      </c>
      <c r="J17" s="40">
        <f t="shared" si="0"/>
        <v>9316.73</v>
      </c>
      <c r="K17" s="6"/>
    </row>
    <row r="18" spans="2:11" ht="12.75">
      <c r="B18" s="33" t="s">
        <v>193</v>
      </c>
      <c r="C18" s="34"/>
      <c r="D18" s="33" t="s">
        <v>194</v>
      </c>
      <c r="E18" s="34"/>
      <c r="F18" s="33" t="s">
        <v>195</v>
      </c>
      <c r="G18" s="33" t="s">
        <v>122</v>
      </c>
      <c r="H18" s="35">
        <v>0</v>
      </c>
      <c r="I18" s="35">
        <v>53297.26</v>
      </c>
      <c r="J18" s="36">
        <f t="shared" si="0"/>
        <v>53297.26</v>
      </c>
      <c r="K18" s="6"/>
    </row>
    <row r="19" spans="2:11" ht="12.75">
      <c r="B19" s="33" t="s">
        <v>303</v>
      </c>
      <c r="C19" s="34"/>
      <c r="D19" s="33" t="s">
        <v>289</v>
      </c>
      <c r="E19" s="34"/>
      <c r="F19" s="33" t="s">
        <v>81</v>
      </c>
      <c r="G19" s="33" t="s">
        <v>85</v>
      </c>
      <c r="H19" s="35">
        <v>0</v>
      </c>
      <c r="I19" s="35">
        <v>28866.91</v>
      </c>
      <c r="J19" s="36">
        <v>28866.91</v>
      </c>
      <c r="K19" s="6"/>
    </row>
    <row r="20" spans="2:11" ht="12.75">
      <c r="B20" s="37" t="s">
        <v>233</v>
      </c>
      <c r="C20" s="38"/>
      <c r="D20" s="37" t="s">
        <v>234</v>
      </c>
      <c r="E20" s="38"/>
      <c r="F20" s="37" t="s">
        <v>235</v>
      </c>
      <c r="G20" s="37" t="s">
        <v>44</v>
      </c>
      <c r="H20" s="39">
        <v>0</v>
      </c>
      <c r="I20" s="39">
        <v>125372.9</v>
      </c>
      <c r="J20" s="40">
        <f t="shared" si="0"/>
        <v>125372.9</v>
      </c>
      <c r="K20" s="6"/>
    </row>
    <row r="21" spans="2:11" ht="12.75">
      <c r="B21" s="33" t="s">
        <v>45</v>
      </c>
      <c r="C21" s="34"/>
      <c r="D21" s="33" t="s">
        <v>364</v>
      </c>
      <c r="E21" s="34"/>
      <c r="F21" s="33" t="s">
        <v>47</v>
      </c>
      <c r="G21" s="33" t="s">
        <v>48</v>
      </c>
      <c r="H21" s="35">
        <v>0</v>
      </c>
      <c r="I21" s="35">
        <v>632832.16</v>
      </c>
      <c r="J21" s="36">
        <f t="shared" si="0"/>
        <v>632832.16</v>
      </c>
      <c r="K21" s="6"/>
    </row>
    <row r="22" spans="2:11" ht="12.75">
      <c r="B22" s="37" t="s">
        <v>106</v>
      </c>
      <c r="C22" s="38"/>
      <c r="D22" s="37" t="s">
        <v>363</v>
      </c>
      <c r="E22" s="38"/>
      <c r="F22" s="37" t="s">
        <v>108</v>
      </c>
      <c r="G22" s="37" t="s">
        <v>52</v>
      </c>
      <c r="H22" s="39">
        <v>0</v>
      </c>
      <c r="I22" s="39">
        <v>493030.61</v>
      </c>
      <c r="J22" s="40">
        <f t="shared" si="0"/>
        <v>493030.61</v>
      </c>
      <c r="K22" s="6"/>
    </row>
    <row r="23" spans="2:11" ht="12.75">
      <c r="B23" s="33" t="s">
        <v>251</v>
      </c>
      <c r="C23" s="34"/>
      <c r="D23" s="33" t="s">
        <v>362</v>
      </c>
      <c r="E23" s="34"/>
      <c r="F23" s="33" t="s">
        <v>253</v>
      </c>
      <c r="G23" s="33" t="s">
        <v>170</v>
      </c>
      <c r="H23" s="35">
        <v>0</v>
      </c>
      <c r="I23" s="35">
        <v>117970.17</v>
      </c>
      <c r="J23" s="36">
        <f t="shared" si="0"/>
        <v>117970.17</v>
      </c>
      <c r="K23" s="6"/>
    </row>
    <row r="24" spans="2:11" ht="12.75">
      <c r="B24" s="37" t="s">
        <v>213</v>
      </c>
      <c r="C24" s="38"/>
      <c r="D24" s="37" t="s">
        <v>361</v>
      </c>
      <c r="E24" s="38"/>
      <c r="F24" s="37" t="s">
        <v>215</v>
      </c>
      <c r="G24" s="37" t="s">
        <v>209</v>
      </c>
      <c r="H24" s="39">
        <v>0</v>
      </c>
      <c r="I24" s="39">
        <v>16554.03</v>
      </c>
      <c r="J24" s="40">
        <f t="shared" si="0"/>
        <v>16554.03</v>
      </c>
      <c r="K24" s="6"/>
    </row>
    <row r="25" spans="2:11" ht="12.75">
      <c r="B25" s="33" t="s">
        <v>216</v>
      </c>
      <c r="C25" s="34"/>
      <c r="D25" s="33" t="s">
        <v>361</v>
      </c>
      <c r="E25" s="34"/>
      <c r="F25" s="33" t="s">
        <v>81</v>
      </c>
      <c r="G25" s="33" t="s">
        <v>22</v>
      </c>
      <c r="H25" s="35">
        <v>0</v>
      </c>
      <c r="I25" s="35">
        <v>11530.66</v>
      </c>
      <c r="J25" s="36">
        <f t="shared" si="0"/>
        <v>11530.66</v>
      </c>
      <c r="K25" s="6"/>
    </row>
    <row r="26" spans="2:11" ht="12.75">
      <c r="B26" s="37" t="s">
        <v>113</v>
      </c>
      <c r="C26" s="38"/>
      <c r="D26" s="37" t="s">
        <v>360</v>
      </c>
      <c r="E26" s="38"/>
      <c r="F26" s="37" t="s">
        <v>115</v>
      </c>
      <c r="G26" s="37" t="s">
        <v>33</v>
      </c>
      <c r="H26" s="39">
        <v>0</v>
      </c>
      <c r="I26" s="39">
        <v>20671.7</v>
      </c>
      <c r="J26" s="40">
        <f t="shared" si="0"/>
        <v>20671.7</v>
      </c>
      <c r="K26" s="6"/>
    </row>
    <row r="27" spans="2:11" ht="12.75">
      <c r="B27" s="33" t="s">
        <v>16</v>
      </c>
      <c r="C27" s="34"/>
      <c r="D27" s="33" t="s">
        <v>359</v>
      </c>
      <c r="E27" s="34"/>
      <c r="F27" s="33" t="s">
        <v>18</v>
      </c>
      <c r="G27" s="33" t="s">
        <v>19</v>
      </c>
      <c r="H27" s="35">
        <v>0</v>
      </c>
      <c r="I27" s="35">
        <v>46911.76</v>
      </c>
      <c r="J27" s="36">
        <f t="shared" si="0"/>
        <v>46911.76</v>
      </c>
      <c r="K27" s="6"/>
    </row>
    <row r="28" spans="2:11" ht="12.75">
      <c r="B28" s="37" t="s">
        <v>20</v>
      </c>
      <c r="C28" s="38"/>
      <c r="D28" s="37" t="s">
        <v>359</v>
      </c>
      <c r="E28" s="38"/>
      <c r="F28" s="37" t="s">
        <v>21</v>
      </c>
      <c r="G28" s="37" t="s">
        <v>22</v>
      </c>
      <c r="H28" s="39">
        <v>0</v>
      </c>
      <c r="I28" s="39">
        <v>14897.5</v>
      </c>
      <c r="J28" s="40">
        <f t="shared" si="0"/>
        <v>14897.5</v>
      </c>
      <c r="K28" s="6"/>
    </row>
    <row r="29" spans="2:11" ht="12.75">
      <c r="B29" s="33" t="s">
        <v>23</v>
      </c>
      <c r="C29" s="34"/>
      <c r="D29" s="33" t="s">
        <v>359</v>
      </c>
      <c r="E29" s="34"/>
      <c r="F29" s="33" t="s">
        <v>25</v>
      </c>
      <c r="G29" s="33" t="s">
        <v>26</v>
      </c>
      <c r="H29" s="35">
        <v>0</v>
      </c>
      <c r="I29" s="35">
        <v>26554.5</v>
      </c>
      <c r="J29" s="36">
        <f t="shared" si="0"/>
        <v>26554.5</v>
      </c>
      <c r="K29" s="6"/>
    </row>
    <row r="30" spans="2:11" ht="12.75">
      <c r="B30" s="37" t="s">
        <v>27</v>
      </c>
      <c r="C30" s="38"/>
      <c r="D30" s="37" t="s">
        <v>359</v>
      </c>
      <c r="E30" s="38"/>
      <c r="F30" s="37" t="s">
        <v>29</v>
      </c>
      <c r="G30" s="37" t="s">
        <v>30</v>
      </c>
      <c r="H30" s="39">
        <v>0</v>
      </c>
      <c r="I30" s="39">
        <v>19831.31</v>
      </c>
      <c r="J30" s="40">
        <f t="shared" si="0"/>
        <v>19831.31</v>
      </c>
      <c r="K30" s="6"/>
    </row>
    <row r="31" spans="2:11" ht="12.75">
      <c r="B31" s="33" t="s">
        <v>31</v>
      </c>
      <c r="C31" s="34"/>
      <c r="D31" s="33" t="s">
        <v>359</v>
      </c>
      <c r="E31" s="34"/>
      <c r="F31" s="33" t="s">
        <v>32</v>
      </c>
      <c r="G31" s="33" t="s">
        <v>33</v>
      </c>
      <c r="H31" s="35">
        <v>0</v>
      </c>
      <c r="I31" s="35">
        <v>10134.26</v>
      </c>
      <c r="J31" s="36">
        <f t="shared" si="0"/>
        <v>10134.26</v>
      </c>
      <c r="K31" s="6"/>
    </row>
    <row r="32" spans="2:11" ht="12.75">
      <c r="B32" s="37" t="s">
        <v>34</v>
      </c>
      <c r="C32" s="38"/>
      <c r="D32" s="37" t="s">
        <v>359</v>
      </c>
      <c r="E32" s="38"/>
      <c r="F32" s="37" t="s">
        <v>36</v>
      </c>
      <c r="G32" s="37" t="s">
        <v>37</v>
      </c>
      <c r="H32" s="39">
        <v>0</v>
      </c>
      <c r="I32" s="39">
        <v>143162.47</v>
      </c>
      <c r="J32" s="40">
        <f t="shared" si="0"/>
        <v>143162.47</v>
      </c>
      <c r="K32" s="6"/>
    </row>
    <row r="33" spans="2:11" ht="12.75">
      <c r="B33" s="33" t="s">
        <v>83</v>
      </c>
      <c r="C33" s="34"/>
      <c r="D33" s="33" t="s">
        <v>358</v>
      </c>
      <c r="E33" s="34"/>
      <c r="F33" s="33" t="s">
        <v>21</v>
      </c>
      <c r="G33" s="33" t="s">
        <v>85</v>
      </c>
      <c r="H33" s="35">
        <v>0</v>
      </c>
      <c r="I33" s="35">
        <v>17295.72</v>
      </c>
      <c r="J33" s="36">
        <f t="shared" si="0"/>
        <v>17295.72</v>
      </c>
      <c r="K33" s="6"/>
    </row>
    <row r="34" spans="2:11" ht="12.75">
      <c r="B34" s="37" t="s">
        <v>109</v>
      </c>
      <c r="C34" s="38"/>
      <c r="D34" s="37" t="s">
        <v>357</v>
      </c>
      <c r="E34" s="38"/>
      <c r="F34" s="37" t="s">
        <v>81</v>
      </c>
      <c r="G34" s="37" t="s">
        <v>26</v>
      </c>
      <c r="H34" s="39">
        <v>0</v>
      </c>
      <c r="I34" s="39">
        <v>21325.47</v>
      </c>
      <c r="J34" s="40">
        <f t="shared" si="0"/>
        <v>21325.47</v>
      </c>
      <c r="K34" s="6"/>
    </row>
    <row r="35" spans="2:11" ht="12.75">
      <c r="B35" s="33" t="s">
        <v>153</v>
      </c>
      <c r="C35" s="34"/>
      <c r="D35" s="33" t="s">
        <v>356</v>
      </c>
      <c r="E35" s="34"/>
      <c r="F35" s="33" t="s">
        <v>47</v>
      </c>
      <c r="G35" s="33" t="s">
        <v>155</v>
      </c>
      <c r="H35" s="35">
        <v>0</v>
      </c>
      <c r="I35" s="35">
        <v>276969.28</v>
      </c>
      <c r="J35" s="36">
        <f t="shared" si="0"/>
        <v>276969.28</v>
      </c>
      <c r="K35" s="6"/>
    </row>
    <row r="36" spans="2:11" ht="12.75">
      <c r="B36" s="37" t="s">
        <v>171</v>
      </c>
      <c r="C36" s="38"/>
      <c r="D36" s="37" t="s">
        <v>355</v>
      </c>
      <c r="E36" s="38"/>
      <c r="F36" s="37" t="s">
        <v>173</v>
      </c>
      <c r="G36" s="37" t="s">
        <v>85</v>
      </c>
      <c r="H36" s="39">
        <v>0</v>
      </c>
      <c r="I36" s="39">
        <v>122624.6</v>
      </c>
      <c r="J36" s="40">
        <f t="shared" si="0"/>
        <v>122624.6</v>
      </c>
      <c r="K36" s="6"/>
    </row>
    <row r="37" spans="2:11" ht="12.75">
      <c r="B37" s="33" t="s">
        <v>8</v>
      </c>
      <c r="C37" s="34"/>
      <c r="D37" s="33" t="s">
        <v>354</v>
      </c>
      <c r="E37" s="34"/>
      <c r="F37" s="33" t="s">
        <v>10</v>
      </c>
      <c r="G37" s="33" t="s">
        <v>11</v>
      </c>
      <c r="H37" s="35">
        <v>0</v>
      </c>
      <c r="I37" s="35">
        <v>177228.3</v>
      </c>
      <c r="J37" s="36">
        <f t="shared" si="0"/>
        <v>177228.3</v>
      </c>
      <c r="K37" s="6"/>
    </row>
    <row r="38" spans="2:11" ht="12.75">
      <c r="B38" s="37" t="s">
        <v>12</v>
      </c>
      <c r="C38" s="38"/>
      <c r="D38" s="37" t="s">
        <v>353</v>
      </c>
      <c r="E38" s="38"/>
      <c r="F38" s="37" t="s">
        <v>14</v>
      </c>
      <c r="G38" s="37" t="s">
        <v>15</v>
      </c>
      <c r="H38" s="39">
        <v>0</v>
      </c>
      <c r="I38" s="39">
        <v>57332.87</v>
      </c>
      <c r="J38" s="40">
        <f t="shared" si="0"/>
        <v>57332.87</v>
      </c>
      <c r="K38" s="6"/>
    </row>
    <row r="39" spans="2:11" ht="12.75">
      <c r="B39" s="33" t="s">
        <v>49</v>
      </c>
      <c r="C39" s="34"/>
      <c r="D39" s="33" t="s">
        <v>350</v>
      </c>
      <c r="E39" s="34"/>
      <c r="F39" s="33" t="s">
        <v>51</v>
      </c>
      <c r="G39" s="33" t="s">
        <v>52</v>
      </c>
      <c r="H39" s="35">
        <v>0</v>
      </c>
      <c r="I39" s="35">
        <v>527710.97</v>
      </c>
      <c r="J39" s="36">
        <f t="shared" si="0"/>
        <v>527710.97</v>
      </c>
      <c r="K39" s="6"/>
    </row>
    <row r="40" spans="2:11" ht="12.75">
      <c r="B40" s="37" t="s">
        <v>128</v>
      </c>
      <c r="C40" s="38"/>
      <c r="D40" s="37" t="s">
        <v>349</v>
      </c>
      <c r="E40" s="38"/>
      <c r="F40" s="37" t="s">
        <v>130</v>
      </c>
      <c r="G40" s="37" t="s">
        <v>33</v>
      </c>
      <c r="H40" s="39">
        <v>0</v>
      </c>
      <c r="I40" s="39">
        <v>118275.65</v>
      </c>
      <c r="J40" s="40">
        <f t="shared" si="0"/>
        <v>118275.65</v>
      </c>
      <c r="K40" s="6"/>
    </row>
    <row r="41" spans="2:11" ht="12.75">
      <c r="B41" s="33" t="s">
        <v>218</v>
      </c>
      <c r="C41" s="34"/>
      <c r="D41" s="33" t="s">
        <v>348</v>
      </c>
      <c r="E41" s="34"/>
      <c r="F41" s="33" t="s">
        <v>220</v>
      </c>
      <c r="G41" s="33" t="s">
        <v>221</v>
      </c>
      <c r="H41" s="35">
        <v>0</v>
      </c>
      <c r="I41" s="35">
        <v>231748.57</v>
      </c>
      <c r="J41" s="36">
        <f t="shared" si="0"/>
        <v>231748.57</v>
      </c>
      <c r="K41" s="6"/>
    </row>
    <row r="42" spans="2:11" ht="12.75">
      <c r="B42" s="37" t="s">
        <v>222</v>
      </c>
      <c r="C42" s="38"/>
      <c r="D42" s="37" t="s">
        <v>347</v>
      </c>
      <c r="E42" s="38"/>
      <c r="F42" s="37" t="s">
        <v>224</v>
      </c>
      <c r="G42" s="37" t="s">
        <v>19</v>
      </c>
      <c r="H42" s="39">
        <v>0</v>
      </c>
      <c r="I42" s="39">
        <v>93296.56</v>
      </c>
      <c r="J42" s="40">
        <f t="shared" si="0"/>
        <v>93296.56</v>
      </c>
      <c r="K42" s="6"/>
    </row>
    <row r="43" spans="2:11" ht="12.75">
      <c r="B43" s="33" t="s">
        <v>116</v>
      </c>
      <c r="C43" s="34"/>
      <c r="D43" s="33" t="s">
        <v>346</v>
      </c>
      <c r="E43" s="34"/>
      <c r="F43" s="33" t="s">
        <v>118</v>
      </c>
      <c r="G43" s="33" t="s">
        <v>11</v>
      </c>
      <c r="H43" s="35">
        <v>0</v>
      </c>
      <c r="I43" s="35">
        <v>241505.82</v>
      </c>
      <c r="J43" s="36">
        <f t="shared" si="0"/>
        <v>241505.82</v>
      </c>
      <c r="K43" s="6"/>
    </row>
    <row r="44" spans="2:11" ht="12.75">
      <c r="B44" s="37" t="s">
        <v>38</v>
      </c>
      <c r="C44" s="38"/>
      <c r="D44" s="37" t="s">
        <v>345</v>
      </c>
      <c r="E44" s="38"/>
      <c r="F44" s="37" t="s">
        <v>40</v>
      </c>
      <c r="G44" s="37" t="s">
        <v>37</v>
      </c>
      <c r="H44" s="39">
        <v>0</v>
      </c>
      <c r="I44" s="39">
        <v>264383.39</v>
      </c>
      <c r="J44" s="40">
        <f t="shared" si="0"/>
        <v>264383.39</v>
      </c>
      <c r="K44" s="6"/>
    </row>
    <row r="45" spans="2:11" ht="12.75">
      <c r="B45" s="33" t="s">
        <v>156</v>
      </c>
      <c r="C45" s="34"/>
      <c r="D45" s="33" t="s">
        <v>344</v>
      </c>
      <c r="E45" s="34"/>
      <c r="F45" s="33" t="s">
        <v>158</v>
      </c>
      <c r="G45" s="33" t="s">
        <v>26</v>
      </c>
      <c r="H45" s="35">
        <v>0</v>
      </c>
      <c r="I45" s="35">
        <v>11935.37</v>
      </c>
      <c r="J45" s="36">
        <f t="shared" si="0"/>
        <v>11935.37</v>
      </c>
      <c r="K45" s="6"/>
    </row>
    <row r="46" spans="2:11" ht="12.75">
      <c r="B46" s="37" t="s">
        <v>187</v>
      </c>
      <c r="C46" s="38"/>
      <c r="D46" s="37" t="s">
        <v>343</v>
      </c>
      <c r="E46" s="38"/>
      <c r="F46" s="37" t="s">
        <v>189</v>
      </c>
      <c r="G46" s="37" t="s">
        <v>141</v>
      </c>
      <c r="H46" s="39">
        <v>0</v>
      </c>
      <c r="I46" s="39">
        <v>39208.03</v>
      </c>
      <c r="J46" s="40">
        <f t="shared" si="0"/>
        <v>39208.03</v>
      </c>
      <c r="K46" s="6"/>
    </row>
    <row r="47" spans="2:11" ht="12.75">
      <c r="B47" s="33" t="s">
        <v>86</v>
      </c>
      <c r="C47" s="34"/>
      <c r="D47" s="33" t="s">
        <v>342</v>
      </c>
      <c r="E47" s="34"/>
      <c r="F47" s="33" t="s">
        <v>88</v>
      </c>
      <c r="G47" s="33" t="s">
        <v>89</v>
      </c>
      <c r="H47" s="35">
        <v>0</v>
      </c>
      <c r="I47" s="35">
        <v>262473.9</v>
      </c>
      <c r="J47" s="36">
        <f t="shared" si="0"/>
        <v>262473.9</v>
      </c>
      <c r="K47" s="6"/>
    </row>
    <row r="48" spans="2:11" ht="12.75">
      <c r="B48" s="37" t="s">
        <v>125</v>
      </c>
      <c r="C48" s="38"/>
      <c r="D48" s="37" t="s">
        <v>341</v>
      </c>
      <c r="E48" s="38"/>
      <c r="F48" s="37" t="s">
        <v>127</v>
      </c>
      <c r="G48" s="37" t="s">
        <v>15</v>
      </c>
      <c r="H48" s="39">
        <v>0</v>
      </c>
      <c r="I48" s="39">
        <v>59315.16</v>
      </c>
      <c r="J48" s="40">
        <f t="shared" si="0"/>
        <v>59315.16</v>
      </c>
      <c r="K48" s="6"/>
    </row>
    <row r="49" spans="2:11" ht="12.75">
      <c r="B49" s="33" t="s">
        <v>184</v>
      </c>
      <c r="C49" s="34"/>
      <c r="D49" s="33" t="s">
        <v>340</v>
      </c>
      <c r="E49" s="34"/>
      <c r="F49" s="33" t="s">
        <v>186</v>
      </c>
      <c r="G49" s="33" t="s">
        <v>11</v>
      </c>
      <c r="H49" s="35">
        <v>0</v>
      </c>
      <c r="I49" s="35">
        <v>167361.25</v>
      </c>
      <c r="J49" s="36">
        <f t="shared" si="0"/>
        <v>167361.25</v>
      </c>
      <c r="K49" s="6"/>
    </row>
    <row r="50" spans="2:11" ht="12.75">
      <c r="B50" s="37" t="s">
        <v>230</v>
      </c>
      <c r="C50" s="38"/>
      <c r="D50" s="37" t="s">
        <v>339</v>
      </c>
      <c r="E50" s="38"/>
      <c r="F50" s="37" t="s">
        <v>232</v>
      </c>
      <c r="G50" s="37" t="s">
        <v>67</v>
      </c>
      <c r="H50" s="39">
        <v>0</v>
      </c>
      <c r="I50" s="39">
        <v>92249.44</v>
      </c>
      <c r="J50" s="40">
        <f t="shared" si="0"/>
        <v>92249.44</v>
      </c>
      <c r="K50" s="6"/>
    </row>
    <row r="51" spans="2:11" ht="12.75">
      <c r="B51" s="33" t="s">
        <v>162</v>
      </c>
      <c r="C51" s="34"/>
      <c r="D51" s="33" t="s">
        <v>338</v>
      </c>
      <c r="E51" s="34"/>
      <c r="F51" s="33" t="s">
        <v>164</v>
      </c>
      <c r="G51" s="33" t="s">
        <v>19</v>
      </c>
      <c r="H51" s="35">
        <v>0</v>
      </c>
      <c r="I51" s="35">
        <v>53997.58</v>
      </c>
      <c r="J51" s="36">
        <f t="shared" si="0"/>
        <v>53997.58</v>
      </c>
      <c r="K51" s="6"/>
    </row>
    <row r="52" spans="2:11" ht="12.75">
      <c r="B52" s="37" t="s">
        <v>165</v>
      </c>
      <c r="C52" s="38"/>
      <c r="D52" s="37" t="s">
        <v>338</v>
      </c>
      <c r="E52" s="38"/>
      <c r="F52" s="37" t="s">
        <v>166</v>
      </c>
      <c r="G52" s="37" t="s">
        <v>15</v>
      </c>
      <c r="H52" s="39">
        <v>0</v>
      </c>
      <c r="I52" s="39">
        <v>163217.92</v>
      </c>
      <c r="J52" s="40">
        <f t="shared" si="0"/>
        <v>163217.92</v>
      </c>
      <c r="K52" s="6"/>
    </row>
    <row r="53" spans="2:11" ht="12.75">
      <c r="B53" s="33" t="s">
        <v>200</v>
      </c>
      <c r="C53" s="34"/>
      <c r="D53" s="33" t="s">
        <v>337</v>
      </c>
      <c r="E53" s="34"/>
      <c r="F53" s="33" t="s">
        <v>202</v>
      </c>
      <c r="G53" s="33" t="s">
        <v>37</v>
      </c>
      <c r="H53" s="35">
        <v>0</v>
      </c>
      <c r="I53" s="35">
        <v>129791.86</v>
      </c>
      <c r="J53" s="36">
        <f t="shared" si="0"/>
        <v>129791.86</v>
      </c>
      <c r="K53" s="6"/>
    </row>
    <row r="54" spans="2:11" ht="12.75">
      <c r="B54" s="37" t="s">
        <v>206</v>
      </c>
      <c r="C54" s="38"/>
      <c r="D54" s="37" t="s">
        <v>336</v>
      </c>
      <c r="E54" s="38"/>
      <c r="F54" s="37" t="s">
        <v>208</v>
      </c>
      <c r="G54" s="37" t="s">
        <v>209</v>
      </c>
      <c r="H54" s="39">
        <v>0</v>
      </c>
      <c r="I54" s="39">
        <v>25408.56</v>
      </c>
      <c r="J54" s="40">
        <f t="shared" si="0"/>
        <v>25408.56</v>
      </c>
      <c r="K54" s="6"/>
    </row>
    <row r="55" spans="2:11" ht="12.75">
      <c r="B55" s="33" t="s">
        <v>210</v>
      </c>
      <c r="C55" s="34"/>
      <c r="D55" s="33" t="s">
        <v>335</v>
      </c>
      <c r="E55" s="34"/>
      <c r="F55" s="33" t="s">
        <v>212</v>
      </c>
      <c r="G55" s="33" t="s">
        <v>67</v>
      </c>
      <c r="H55" s="35">
        <v>0</v>
      </c>
      <c r="I55" s="35">
        <v>106349.94</v>
      </c>
      <c r="J55" s="36">
        <f t="shared" si="0"/>
        <v>106349.94</v>
      </c>
      <c r="K55" s="6"/>
    </row>
    <row r="56" spans="2:11" ht="12.75">
      <c r="B56" s="37" t="s">
        <v>75</v>
      </c>
      <c r="C56" s="38"/>
      <c r="D56" s="37" t="s">
        <v>334</v>
      </c>
      <c r="E56" s="38"/>
      <c r="F56" s="37" t="s">
        <v>77</v>
      </c>
      <c r="G56" s="37" t="s">
        <v>78</v>
      </c>
      <c r="H56" s="39">
        <v>0</v>
      </c>
      <c r="I56" s="39">
        <v>245737.52</v>
      </c>
      <c r="J56" s="40">
        <f t="shared" si="0"/>
        <v>245737.52</v>
      </c>
      <c r="K56" s="6"/>
    </row>
    <row r="57" spans="2:11" ht="12.75">
      <c r="B57" s="33" t="s">
        <v>53</v>
      </c>
      <c r="C57" s="34"/>
      <c r="D57" s="33" t="s">
        <v>333</v>
      </c>
      <c r="E57" s="34"/>
      <c r="F57" s="33" t="s">
        <v>55</v>
      </c>
      <c r="G57" s="33" t="s">
        <v>56</v>
      </c>
      <c r="H57" s="35">
        <v>0</v>
      </c>
      <c r="I57" s="35">
        <v>892199.46</v>
      </c>
      <c r="J57" s="36">
        <f t="shared" si="0"/>
        <v>892199.46</v>
      </c>
      <c r="K57" s="6"/>
    </row>
    <row r="58" spans="2:11" ht="12.75">
      <c r="B58" s="37" t="s">
        <v>57</v>
      </c>
      <c r="C58" s="38"/>
      <c r="D58" s="37" t="s">
        <v>333</v>
      </c>
      <c r="E58" s="38"/>
      <c r="F58" s="37" t="s">
        <v>59</v>
      </c>
      <c r="G58" s="37" t="s">
        <v>60</v>
      </c>
      <c r="H58" s="39">
        <v>0</v>
      </c>
      <c r="I58" s="39">
        <v>7091.89</v>
      </c>
      <c r="J58" s="40">
        <f t="shared" si="0"/>
        <v>7091.89</v>
      </c>
      <c r="K58" s="6"/>
    </row>
    <row r="59" spans="2:11" ht="12.75">
      <c r="B59" s="33" t="s">
        <v>61</v>
      </c>
      <c r="C59" s="34"/>
      <c r="D59" s="33" t="s">
        <v>333</v>
      </c>
      <c r="E59" s="34"/>
      <c r="F59" s="33" t="s">
        <v>62</v>
      </c>
      <c r="G59" s="33" t="s">
        <v>63</v>
      </c>
      <c r="H59" s="35">
        <v>0</v>
      </c>
      <c r="I59" s="35">
        <v>155631.56</v>
      </c>
      <c r="J59" s="36">
        <f t="shared" si="0"/>
        <v>155631.56</v>
      </c>
      <c r="K59" s="6"/>
    </row>
    <row r="60" spans="2:11" ht="12.75">
      <c r="B60" s="37" t="s">
        <v>174</v>
      </c>
      <c r="C60" s="38"/>
      <c r="D60" s="37" t="s">
        <v>332</v>
      </c>
      <c r="E60" s="38"/>
      <c r="F60" s="37" t="s">
        <v>176</v>
      </c>
      <c r="G60" s="37" t="s">
        <v>85</v>
      </c>
      <c r="H60" s="39">
        <v>0</v>
      </c>
      <c r="I60" s="39">
        <v>23111.16</v>
      </c>
      <c r="J60" s="40">
        <f t="shared" si="0"/>
        <v>23111.16</v>
      </c>
      <c r="K60" s="6"/>
    </row>
    <row r="61" spans="2:11" ht="12.75">
      <c r="B61" s="33" t="s">
        <v>177</v>
      </c>
      <c r="C61" s="34"/>
      <c r="D61" s="33" t="s">
        <v>331</v>
      </c>
      <c r="E61" s="34"/>
      <c r="F61" s="33" t="s">
        <v>179</v>
      </c>
      <c r="G61" s="33" t="s">
        <v>11</v>
      </c>
      <c r="H61" s="35">
        <v>0</v>
      </c>
      <c r="I61" s="35">
        <v>208979.17</v>
      </c>
      <c r="J61" s="36">
        <f t="shared" si="0"/>
        <v>208979.17</v>
      </c>
      <c r="K61" s="6"/>
    </row>
    <row r="62" spans="2:11" ht="12.75">
      <c r="B62" s="37" t="s">
        <v>236</v>
      </c>
      <c r="C62" s="38"/>
      <c r="D62" s="37" t="s">
        <v>330</v>
      </c>
      <c r="E62" s="38"/>
      <c r="F62" s="37" t="s">
        <v>238</v>
      </c>
      <c r="G62" s="37" t="s">
        <v>199</v>
      </c>
      <c r="H62" s="39">
        <v>0</v>
      </c>
      <c r="I62" s="39">
        <v>242752.33</v>
      </c>
      <c r="J62" s="40">
        <f t="shared" si="0"/>
        <v>242752.33</v>
      </c>
      <c r="K62" s="6"/>
    </row>
    <row r="63" spans="2:11" ht="12.75">
      <c r="B63" s="33" t="s">
        <v>239</v>
      </c>
      <c r="C63" s="34"/>
      <c r="D63" s="33" t="s">
        <v>329</v>
      </c>
      <c r="E63" s="34"/>
      <c r="F63" s="33" t="s">
        <v>241</v>
      </c>
      <c r="G63" s="33" t="s">
        <v>67</v>
      </c>
      <c r="H63" s="35">
        <v>0</v>
      </c>
      <c r="I63" s="35">
        <v>94360.68</v>
      </c>
      <c r="J63" s="36">
        <f t="shared" si="0"/>
        <v>94360.68</v>
      </c>
      <c r="K63" s="6"/>
    </row>
    <row r="64" spans="2:11" ht="12.75">
      <c r="B64" s="37" t="s">
        <v>142</v>
      </c>
      <c r="C64" s="38"/>
      <c r="D64" s="37" t="s">
        <v>328</v>
      </c>
      <c r="E64" s="38"/>
      <c r="F64" s="37" t="s">
        <v>144</v>
      </c>
      <c r="G64" s="37" t="s">
        <v>89</v>
      </c>
      <c r="H64" s="39">
        <v>0</v>
      </c>
      <c r="I64" s="39">
        <v>2763.57</v>
      </c>
      <c r="J64" s="40">
        <f t="shared" si="0"/>
        <v>2763.57</v>
      </c>
      <c r="K64" s="6"/>
    </row>
    <row r="65" spans="2:11" ht="12.75">
      <c r="B65" s="33" t="s">
        <v>145</v>
      </c>
      <c r="C65" s="34"/>
      <c r="D65" s="33" t="s">
        <v>327</v>
      </c>
      <c r="E65" s="34"/>
      <c r="F65" s="33" t="s">
        <v>147</v>
      </c>
      <c r="G65" s="33" t="s">
        <v>30</v>
      </c>
      <c r="H65" s="35">
        <v>0</v>
      </c>
      <c r="I65" s="35">
        <v>15941.76</v>
      </c>
      <c r="J65" s="36">
        <f t="shared" si="0"/>
        <v>15941.76</v>
      </c>
      <c r="K65" s="6"/>
    </row>
    <row r="66" spans="2:11" ht="12.75">
      <c r="B66" s="37" t="s">
        <v>203</v>
      </c>
      <c r="C66" s="38"/>
      <c r="D66" s="37" t="s">
        <v>326</v>
      </c>
      <c r="E66" s="38"/>
      <c r="F66" s="37" t="s">
        <v>205</v>
      </c>
      <c r="G66" s="37" t="s">
        <v>89</v>
      </c>
      <c r="H66" s="39">
        <v>0</v>
      </c>
      <c r="I66" s="39">
        <v>61258.23</v>
      </c>
      <c r="J66" s="40">
        <f t="shared" si="0"/>
        <v>61258.23</v>
      </c>
      <c r="K66" s="6"/>
    </row>
    <row r="67" spans="2:11" ht="12.75">
      <c r="B67" s="33" t="s">
        <v>225</v>
      </c>
      <c r="C67" s="34"/>
      <c r="D67" s="33" t="s">
        <v>325</v>
      </c>
      <c r="E67" s="34"/>
      <c r="F67" s="33" t="s">
        <v>227</v>
      </c>
      <c r="G67" s="33" t="s">
        <v>33</v>
      </c>
      <c r="H67" s="35">
        <v>0</v>
      </c>
      <c r="I67" s="35">
        <v>116054.4</v>
      </c>
      <c r="J67" s="36">
        <f t="shared" si="0"/>
        <v>116054.4</v>
      </c>
      <c r="K67" s="6"/>
    </row>
    <row r="68" spans="2:11" ht="12.75">
      <c r="B68" s="37" t="s">
        <v>228</v>
      </c>
      <c r="C68" s="38"/>
      <c r="D68" s="37" t="s">
        <v>325</v>
      </c>
      <c r="E68" s="38"/>
      <c r="F68" s="37" t="s">
        <v>229</v>
      </c>
      <c r="G68" s="37" t="s">
        <v>15</v>
      </c>
      <c r="H68" s="39">
        <v>0</v>
      </c>
      <c r="I68" s="39">
        <v>7607.45</v>
      </c>
      <c r="J68" s="40">
        <f t="shared" si="0"/>
        <v>7607.45</v>
      </c>
      <c r="K68" s="6"/>
    </row>
    <row r="69" spans="2:11" ht="12.75">
      <c r="B69" s="33" t="s">
        <v>167</v>
      </c>
      <c r="C69" s="34"/>
      <c r="D69" s="33" t="s">
        <v>324</v>
      </c>
      <c r="E69" s="34"/>
      <c r="F69" s="33" t="s">
        <v>169</v>
      </c>
      <c r="G69" s="33" t="s">
        <v>170</v>
      </c>
      <c r="H69" s="35">
        <v>0</v>
      </c>
      <c r="I69" s="35">
        <v>125561.19</v>
      </c>
      <c r="J69" s="36">
        <f t="shared" si="0"/>
        <v>125561.19</v>
      </c>
      <c r="K69" s="6"/>
    </row>
    <row r="70" spans="2:11" ht="12.75">
      <c r="B70" s="37" t="s">
        <v>190</v>
      </c>
      <c r="C70" s="38"/>
      <c r="D70" s="37" t="s">
        <v>323</v>
      </c>
      <c r="E70" s="38"/>
      <c r="F70" s="37" t="s">
        <v>192</v>
      </c>
      <c r="G70" s="37" t="s">
        <v>19</v>
      </c>
      <c r="H70" s="39">
        <v>0</v>
      </c>
      <c r="I70" s="39">
        <v>112083.73</v>
      </c>
      <c r="J70" s="40">
        <f t="shared" si="0"/>
        <v>112083.73</v>
      </c>
      <c r="K70" s="6"/>
    </row>
    <row r="71" spans="2:11" ht="12.75">
      <c r="B71" s="33" t="s">
        <v>97</v>
      </c>
      <c r="C71" s="34"/>
      <c r="D71" s="33" t="s">
        <v>321</v>
      </c>
      <c r="E71" s="34"/>
      <c r="F71" s="33" t="s">
        <v>99</v>
      </c>
      <c r="G71" s="33" t="s">
        <v>100</v>
      </c>
      <c r="H71" s="35">
        <v>0</v>
      </c>
      <c r="I71" s="35">
        <v>109362.6</v>
      </c>
      <c r="J71" s="36">
        <f t="shared" si="0"/>
        <v>109362.6</v>
      </c>
      <c r="K71" s="6"/>
    </row>
    <row r="72" spans="2:11" ht="12.75">
      <c r="B72" s="37" t="s">
        <v>101</v>
      </c>
      <c r="C72" s="38"/>
      <c r="D72" s="37" t="s">
        <v>322</v>
      </c>
      <c r="E72" s="38"/>
      <c r="F72" s="37" t="s">
        <v>103</v>
      </c>
      <c r="G72" s="37" t="s">
        <v>44</v>
      </c>
      <c r="H72" s="39">
        <v>0</v>
      </c>
      <c r="I72" s="39">
        <v>48868.27</v>
      </c>
      <c r="J72" s="40">
        <f t="shared" si="0"/>
        <v>48868.27</v>
      </c>
      <c r="K72" s="6"/>
    </row>
    <row r="73" spans="2:11" ht="12.75">
      <c r="B73" s="33" t="s">
        <v>104</v>
      </c>
      <c r="C73" s="34"/>
      <c r="D73" s="33" t="s">
        <v>321</v>
      </c>
      <c r="E73" s="34"/>
      <c r="F73" s="33" t="s">
        <v>105</v>
      </c>
      <c r="G73" s="33" t="s">
        <v>89</v>
      </c>
      <c r="H73" s="35">
        <v>0</v>
      </c>
      <c r="I73" s="35">
        <v>2773.16</v>
      </c>
      <c r="J73" s="36">
        <f t="shared" si="0"/>
        <v>2773.16</v>
      </c>
      <c r="K73" s="6"/>
    </row>
    <row r="74" spans="2:11" ht="12.75">
      <c r="B74" s="37" t="s">
        <v>131</v>
      </c>
      <c r="C74" s="38"/>
      <c r="D74" s="37" t="s">
        <v>320</v>
      </c>
      <c r="E74" s="38"/>
      <c r="F74" s="37" t="s">
        <v>133</v>
      </c>
      <c r="G74" s="37" t="s">
        <v>134</v>
      </c>
      <c r="H74" s="39">
        <v>0</v>
      </c>
      <c r="I74" s="39">
        <v>136204.39</v>
      </c>
      <c r="J74" s="40">
        <f aca="true" t="shared" si="1" ref="J74:J85">H74+I74</f>
        <v>136204.39</v>
      </c>
      <c r="K74" s="6"/>
    </row>
    <row r="75" spans="2:11" ht="12.75">
      <c r="B75" s="33" t="s">
        <v>135</v>
      </c>
      <c r="C75" s="34"/>
      <c r="D75" s="33" t="s">
        <v>319</v>
      </c>
      <c r="E75" s="34"/>
      <c r="F75" s="33" t="s">
        <v>137</v>
      </c>
      <c r="G75" s="33" t="s">
        <v>67</v>
      </c>
      <c r="H75" s="35">
        <v>0</v>
      </c>
      <c r="I75" s="35">
        <v>160135.3</v>
      </c>
      <c r="J75" s="36">
        <f t="shared" si="1"/>
        <v>160135.3</v>
      </c>
      <c r="K75" s="6"/>
    </row>
    <row r="76" spans="2:11" ht="12.75">
      <c r="B76" s="37" t="s">
        <v>245</v>
      </c>
      <c r="C76" s="38"/>
      <c r="D76" s="37" t="s">
        <v>352</v>
      </c>
      <c r="E76" s="38"/>
      <c r="F76" s="37" t="s">
        <v>247</v>
      </c>
      <c r="G76" s="37" t="s">
        <v>199</v>
      </c>
      <c r="H76" s="39">
        <v>0</v>
      </c>
      <c r="I76" s="39">
        <v>698110.79</v>
      </c>
      <c r="J76" s="40">
        <f t="shared" si="1"/>
        <v>698110.79</v>
      </c>
      <c r="K76" s="6"/>
    </row>
    <row r="77" spans="2:11" ht="12.75">
      <c r="B77" s="33" t="s">
        <v>248</v>
      </c>
      <c r="C77" s="34"/>
      <c r="D77" s="33" t="s">
        <v>351</v>
      </c>
      <c r="E77" s="34"/>
      <c r="F77" s="33" t="s">
        <v>250</v>
      </c>
      <c r="G77" s="33" t="s">
        <v>30</v>
      </c>
      <c r="H77" s="35">
        <v>0</v>
      </c>
      <c r="I77" s="35">
        <v>16652.2</v>
      </c>
      <c r="J77" s="36">
        <f t="shared" si="1"/>
        <v>16652.2</v>
      </c>
      <c r="K77" s="6"/>
    </row>
    <row r="78" spans="2:11" ht="12.75">
      <c r="B78" s="37" t="s">
        <v>90</v>
      </c>
      <c r="C78" s="38"/>
      <c r="D78" s="37" t="s">
        <v>318</v>
      </c>
      <c r="E78" s="38"/>
      <c r="F78" s="37" t="s">
        <v>92</v>
      </c>
      <c r="G78" s="37" t="s">
        <v>93</v>
      </c>
      <c r="H78" s="39">
        <v>0</v>
      </c>
      <c r="I78" s="39">
        <v>549381.47</v>
      </c>
      <c r="J78" s="40">
        <f t="shared" si="1"/>
        <v>549381.47</v>
      </c>
      <c r="K78" s="6"/>
    </row>
    <row r="79" spans="2:11" ht="12.75">
      <c r="B79" s="33" t="s">
        <v>94</v>
      </c>
      <c r="C79" s="34"/>
      <c r="D79" s="33" t="s">
        <v>317</v>
      </c>
      <c r="E79" s="34"/>
      <c r="F79" s="33" t="s">
        <v>96</v>
      </c>
      <c r="G79" s="33" t="s">
        <v>52</v>
      </c>
      <c r="H79" s="35">
        <v>0</v>
      </c>
      <c r="I79" s="35">
        <v>226676.34</v>
      </c>
      <c r="J79" s="36">
        <f t="shared" si="1"/>
        <v>226676.34</v>
      </c>
      <c r="K79" s="6"/>
    </row>
    <row r="80" spans="2:11" ht="12.75">
      <c r="B80" s="37" t="s">
        <v>119</v>
      </c>
      <c r="C80" s="38"/>
      <c r="D80" s="37" t="s">
        <v>316</v>
      </c>
      <c r="E80" s="38"/>
      <c r="F80" s="37" t="s">
        <v>121</v>
      </c>
      <c r="G80" s="37" t="s">
        <v>122</v>
      </c>
      <c r="H80" s="39">
        <v>0</v>
      </c>
      <c r="I80" s="39">
        <v>2970.62</v>
      </c>
      <c r="J80" s="40">
        <f t="shared" si="1"/>
        <v>2970.62</v>
      </c>
      <c r="K80" s="6"/>
    </row>
    <row r="81" spans="2:11" ht="12.75">
      <c r="B81" s="33" t="s">
        <v>123</v>
      </c>
      <c r="C81" s="34"/>
      <c r="D81" s="33" t="s">
        <v>316</v>
      </c>
      <c r="E81" s="34"/>
      <c r="F81" s="33" t="s">
        <v>124</v>
      </c>
      <c r="G81" s="33" t="s">
        <v>44</v>
      </c>
      <c r="H81" s="35">
        <v>0</v>
      </c>
      <c r="I81" s="35">
        <v>93370.44</v>
      </c>
      <c r="J81" s="36">
        <f t="shared" si="1"/>
        <v>93370.44</v>
      </c>
      <c r="K81" s="6"/>
    </row>
    <row r="82" spans="2:11" ht="12.75">
      <c r="B82" s="37" t="s">
        <v>41</v>
      </c>
      <c r="C82" s="38"/>
      <c r="D82" s="37" t="s">
        <v>315</v>
      </c>
      <c r="E82" s="38"/>
      <c r="F82" s="37" t="s">
        <v>43</v>
      </c>
      <c r="G82" s="37" t="s">
        <v>44</v>
      </c>
      <c r="H82" s="39">
        <v>0</v>
      </c>
      <c r="I82" s="39">
        <v>98171.48</v>
      </c>
      <c r="J82" s="40">
        <f t="shared" si="1"/>
        <v>98171.48</v>
      </c>
      <c r="K82" s="6"/>
    </row>
    <row r="83" spans="2:11" ht="12.75">
      <c r="B83" s="33" t="s">
        <v>159</v>
      </c>
      <c r="C83" s="34"/>
      <c r="D83" s="33" t="s">
        <v>314</v>
      </c>
      <c r="E83" s="34"/>
      <c r="F83" s="33" t="s">
        <v>161</v>
      </c>
      <c r="G83" s="33" t="s">
        <v>141</v>
      </c>
      <c r="H83" s="35">
        <v>0</v>
      </c>
      <c r="I83" s="35">
        <v>72958.33</v>
      </c>
      <c r="J83" s="36">
        <f t="shared" si="1"/>
        <v>72958.33</v>
      </c>
      <c r="K83" s="6"/>
    </row>
    <row r="84" spans="2:11" ht="12.75">
      <c r="B84" s="37" t="s">
        <v>68</v>
      </c>
      <c r="C84" s="38"/>
      <c r="D84" s="37" t="s">
        <v>313</v>
      </c>
      <c r="E84" s="38"/>
      <c r="F84" s="37" t="s">
        <v>70</v>
      </c>
      <c r="G84" s="37" t="s">
        <v>30</v>
      </c>
      <c r="H84" s="39">
        <v>0</v>
      </c>
      <c r="I84" s="39">
        <v>48518.4</v>
      </c>
      <c r="J84" s="40">
        <f t="shared" si="1"/>
        <v>48518.4</v>
      </c>
      <c r="K84" s="6"/>
    </row>
    <row r="85" spans="2:11" ht="12.75">
      <c r="B85" s="41" t="s">
        <v>138</v>
      </c>
      <c r="C85" s="42"/>
      <c r="D85" s="41" t="s">
        <v>139</v>
      </c>
      <c r="E85" s="42"/>
      <c r="F85" s="41" t="s">
        <v>140</v>
      </c>
      <c r="G85" s="41" t="s">
        <v>141</v>
      </c>
      <c r="H85" s="43">
        <v>0</v>
      </c>
      <c r="I85" s="43">
        <v>76672.56</v>
      </c>
      <c r="J85" s="44">
        <f t="shared" si="1"/>
        <v>76672.56</v>
      </c>
      <c r="K85" s="6"/>
    </row>
    <row r="86" spans="2:11" s="48" customFormat="1" ht="15.75">
      <c r="B86" s="57" t="s">
        <v>257</v>
      </c>
      <c r="C86" s="58"/>
      <c r="D86" s="59" t="s">
        <v>258</v>
      </c>
      <c r="E86" s="58"/>
      <c r="F86" s="45"/>
      <c r="G86" s="45"/>
      <c r="H86" s="46">
        <f>SUM(H8:H85)</f>
        <v>0</v>
      </c>
      <c r="I86" s="46">
        <f>SUM(I8:I85)</f>
        <v>10977694.830000002</v>
      </c>
      <c r="J86" s="46">
        <f>SUM(J8:J85)</f>
        <v>10977694.830000002</v>
      </c>
      <c r="K86" s="47"/>
    </row>
    <row r="87" ht="12.75">
      <c r="K87" s="6"/>
    </row>
    <row r="88" ht="12.75" customHeight="1">
      <c r="K88" s="6"/>
    </row>
    <row r="89" ht="12.75" customHeight="1">
      <c r="K89" s="6"/>
    </row>
    <row r="90" ht="12.75" customHeight="1"/>
    <row r="91" ht="12.75" customHeight="1"/>
    <row r="92" ht="12.75" customHeight="1"/>
  </sheetData>
  <sheetProtection/>
  <mergeCells count="5">
    <mergeCell ref="D1:F5"/>
    <mergeCell ref="B2:B3"/>
    <mergeCell ref="H3:I3"/>
    <mergeCell ref="B86:C86"/>
    <mergeCell ref="D86:E86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H86:J8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151"/>
  <sheetViews>
    <sheetView showGridLines="0" zoomScalePageLayoutView="0" workbookViewId="0" topLeftCell="A19">
      <selection activeCell="L26" sqref="L26"/>
    </sheetView>
  </sheetViews>
  <sheetFormatPr defaultColWidth="9.140625" defaultRowHeight="12.75"/>
  <cols>
    <col min="1" max="1" width="6.8515625" style="26" customWidth="1"/>
    <col min="2" max="2" width="6.28125" style="26" customWidth="1"/>
    <col min="3" max="3" width="1.1484375" style="0" customWidth="1"/>
    <col min="4" max="4" width="0.9921875" style="0" customWidth="1"/>
    <col min="5" max="5" width="10.421875" style="0" customWidth="1"/>
    <col min="6" max="6" width="2.140625" style="0" customWidth="1"/>
    <col min="7" max="7" width="16.28125" style="0" customWidth="1"/>
    <col min="8" max="8" width="6.57421875" style="0" customWidth="1"/>
    <col min="9" max="9" width="42.7109375" style="0" customWidth="1"/>
    <col min="10" max="10" width="14.28125" style="0" bestFit="1" customWidth="1"/>
    <col min="11" max="11" width="14.28125" style="17" bestFit="1" customWidth="1"/>
    <col min="12" max="12" width="14.140625" style="0" customWidth="1"/>
  </cols>
  <sheetData>
    <row r="1" ht="25.5" customHeight="1"/>
    <row r="2" spans="8:10" ht="12.75">
      <c r="H2" s="54" t="s">
        <v>400</v>
      </c>
      <c r="I2" s="55"/>
      <c r="J2" s="55"/>
    </row>
    <row r="3" spans="2:12" ht="12.75">
      <c r="B3" s="54" t="s">
        <v>0</v>
      </c>
      <c r="C3" s="55"/>
      <c r="H3" s="55"/>
      <c r="I3" s="55"/>
      <c r="J3" s="55"/>
      <c r="L3" s="52">
        <v>41739</v>
      </c>
    </row>
    <row r="4" spans="2:10" ht="12.75">
      <c r="B4" s="55"/>
      <c r="C4" s="55"/>
      <c r="H4" s="55"/>
      <c r="I4" s="55"/>
      <c r="J4" s="55"/>
    </row>
    <row r="5" spans="8:10" ht="12.75">
      <c r="H5" s="55"/>
      <c r="I5" s="55"/>
      <c r="J5" s="55"/>
    </row>
    <row r="6" spans="8:10" ht="12.75">
      <c r="H6" s="55"/>
      <c r="I6" s="55"/>
      <c r="J6" s="55"/>
    </row>
    <row r="7" ht="21" customHeight="1"/>
    <row r="8" spans="1:12" ht="15.75" customHeight="1">
      <c r="A8" s="60" t="s">
        <v>4</v>
      </c>
      <c r="B8" s="61"/>
      <c r="C8" s="60" t="s">
        <v>1</v>
      </c>
      <c r="D8" s="55"/>
      <c r="E8" s="55"/>
      <c r="F8" s="55"/>
      <c r="G8" s="60" t="s">
        <v>2</v>
      </c>
      <c r="H8" s="55"/>
      <c r="I8" s="1" t="s">
        <v>3</v>
      </c>
      <c r="J8" s="1" t="s">
        <v>5</v>
      </c>
      <c r="K8" s="18" t="s">
        <v>6</v>
      </c>
      <c r="L8" s="1" t="s">
        <v>7</v>
      </c>
    </row>
    <row r="9" spans="1:12" ht="12.75">
      <c r="A9" s="64" t="s">
        <v>82</v>
      </c>
      <c r="B9" s="61"/>
      <c r="C9" s="62" t="s">
        <v>79</v>
      </c>
      <c r="D9" s="55"/>
      <c r="E9" s="55"/>
      <c r="F9" s="55"/>
      <c r="G9" s="62" t="s">
        <v>80</v>
      </c>
      <c r="H9" s="55"/>
      <c r="I9" s="2" t="s">
        <v>81</v>
      </c>
      <c r="J9" s="3">
        <v>0</v>
      </c>
      <c r="K9" s="19">
        <v>9316.73</v>
      </c>
      <c r="L9" s="3">
        <f>J9+K9</f>
        <v>9316.73</v>
      </c>
    </row>
    <row r="10" spans="1:12" s="26" customFormat="1" ht="12.75">
      <c r="A10" s="61"/>
      <c r="B10" s="61"/>
      <c r="C10" s="63" t="s">
        <v>366</v>
      </c>
      <c r="D10" s="61"/>
      <c r="E10" s="61"/>
      <c r="F10" s="61"/>
      <c r="G10" s="65" t="s">
        <v>367</v>
      </c>
      <c r="H10" s="61"/>
      <c r="I10" s="49"/>
      <c r="J10" s="4">
        <f>SUM(J9)</f>
        <v>0</v>
      </c>
      <c r="K10" s="4">
        <f>SUM(K9)</f>
        <v>9316.73</v>
      </c>
      <c r="L10" s="4">
        <f aca="true" t="shared" si="0" ref="L10:L90">J10+K10</f>
        <v>9316.73</v>
      </c>
    </row>
    <row r="11" spans="3:12" s="26" customFormat="1" ht="12.75">
      <c r="C11" s="12"/>
      <c r="G11" s="13"/>
      <c r="I11" s="49"/>
      <c r="J11" s="4"/>
      <c r="K11" s="4"/>
      <c r="L11" s="4"/>
    </row>
    <row r="12" spans="1:12" ht="12.75">
      <c r="A12" s="64" t="s">
        <v>22</v>
      </c>
      <c r="B12" s="61"/>
      <c r="C12" s="62" t="s">
        <v>20</v>
      </c>
      <c r="D12" s="55"/>
      <c r="E12" s="55"/>
      <c r="F12" s="55"/>
      <c r="G12" s="62" t="s">
        <v>17</v>
      </c>
      <c r="H12" s="55"/>
      <c r="I12" s="2" t="s">
        <v>21</v>
      </c>
      <c r="J12" s="3">
        <v>0</v>
      </c>
      <c r="K12" s="19">
        <v>14897.5</v>
      </c>
      <c r="L12" s="3">
        <f t="shared" si="0"/>
        <v>14897.5</v>
      </c>
    </row>
    <row r="13" spans="1:12" ht="12.75">
      <c r="A13" s="61"/>
      <c r="B13" s="61"/>
      <c r="C13" s="62" t="s">
        <v>216</v>
      </c>
      <c r="D13" s="55"/>
      <c r="E13" s="55"/>
      <c r="F13" s="55"/>
      <c r="G13" s="62" t="s">
        <v>217</v>
      </c>
      <c r="H13" s="55"/>
      <c r="I13" s="2" t="s">
        <v>81</v>
      </c>
      <c r="J13" s="3">
        <v>0</v>
      </c>
      <c r="K13" s="19">
        <v>11530.66</v>
      </c>
      <c r="L13" s="3">
        <f t="shared" si="0"/>
        <v>11530.66</v>
      </c>
    </row>
    <row r="14" spans="1:12" s="26" customFormat="1" ht="12.75">
      <c r="A14" s="61"/>
      <c r="B14" s="61"/>
      <c r="C14" s="63" t="s">
        <v>366</v>
      </c>
      <c r="D14" s="61"/>
      <c r="E14" s="61"/>
      <c r="F14" s="61"/>
      <c r="G14" s="65" t="s">
        <v>368</v>
      </c>
      <c r="H14" s="61"/>
      <c r="I14" s="49"/>
      <c r="J14" s="4">
        <f>SUM(J12:J13)</f>
        <v>0</v>
      </c>
      <c r="K14" s="4">
        <f>SUM(K12:K13)</f>
        <v>26428.16</v>
      </c>
      <c r="L14" s="4">
        <f t="shared" si="0"/>
        <v>26428.16</v>
      </c>
    </row>
    <row r="15" spans="3:12" s="26" customFormat="1" ht="12.75">
      <c r="C15" s="12"/>
      <c r="G15" s="13"/>
      <c r="I15" s="49"/>
      <c r="J15" s="4"/>
      <c r="K15" s="4"/>
      <c r="L15" s="4"/>
    </row>
    <row r="16" spans="1:12" ht="12.75">
      <c r="A16" s="64" t="s">
        <v>26</v>
      </c>
      <c r="B16" s="61"/>
      <c r="C16" s="62" t="s">
        <v>23</v>
      </c>
      <c r="D16" s="55"/>
      <c r="E16" s="55"/>
      <c r="F16" s="55"/>
      <c r="G16" s="62" t="s">
        <v>24</v>
      </c>
      <c r="H16" s="55"/>
      <c r="I16" s="2" t="s">
        <v>25</v>
      </c>
      <c r="J16" s="3">
        <v>0</v>
      </c>
      <c r="K16" s="19">
        <v>26554.5</v>
      </c>
      <c r="L16" s="3">
        <f t="shared" si="0"/>
        <v>26554.5</v>
      </c>
    </row>
    <row r="17" spans="1:12" ht="12.75">
      <c r="A17" s="61"/>
      <c r="B17" s="61"/>
      <c r="C17" s="62" t="s">
        <v>109</v>
      </c>
      <c r="D17" s="55"/>
      <c r="E17" s="55"/>
      <c r="F17" s="55"/>
      <c r="G17" s="62" t="s">
        <v>110</v>
      </c>
      <c r="H17" s="55"/>
      <c r="I17" s="2" t="s">
        <v>81</v>
      </c>
      <c r="J17" s="3">
        <v>0</v>
      </c>
      <c r="K17" s="19">
        <v>21325.47</v>
      </c>
      <c r="L17" s="3">
        <f t="shared" si="0"/>
        <v>21325.47</v>
      </c>
    </row>
    <row r="18" spans="1:12" ht="12.75">
      <c r="A18" s="61"/>
      <c r="B18" s="61"/>
      <c r="C18" s="62" t="s">
        <v>156</v>
      </c>
      <c r="D18" s="55"/>
      <c r="E18" s="55"/>
      <c r="F18" s="55"/>
      <c r="G18" s="62" t="s">
        <v>157</v>
      </c>
      <c r="H18" s="55"/>
      <c r="I18" s="2" t="s">
        <v>158</v>
      </c>
      <c r="J18" s="3">
        <v>0</v>
      </c>
      <c r="K18" s="19">
        <v>11935.37</v>
      </c>
      <c r="L18" s="3">
        <f t="shared" si="0"/>
        <v>11935.37</v>
      </c>
    </row>
    <row r="19" spans="1:12" s="26" customFormat="1" ht="12.75">
      <c r="A19" s="61"/>
      <c r="B19" s="61"/>
      <c r="C19" s="63" t="s">
        <v>366</v>
      </c>
      <c r="D19" s="61"/>
      <c r="E19" s="61"/>
      <c r="F19" s="61"/>
      <c r="G19" s="65" t="s">
        <v>369</v>
      </c>
      <c r="H19" s="61"/>
      <c r="I19" s="49"/>
      <c r="J19" s="4">
        <f>SUM(J16:J18)</f>
        <v>0</v>
      </c>
      <c r="K19" s="4">
        <f>SUM(K16:K18)</f>
        <v>59815.340000000004</v>
      </c>
      <c r="L19" s="4">
        <f t="shared" si="0"/>
        <v>59815.340000000004</v>
      </c>
    </row>
    <row r="20" spans="3:12" s="26" customFormat="1" ht="12.75">
      <c r="C20" s="12"/>
      <c r="G20" s="13"/>
      <c r="I20" s="49"/>
      <c r="J20" s="4"/>
      <c r="K20" s="4"/>
      <c r="L20" s="4"/>
    </row>
    <row r="21" spans="1:12" ht="12.75">
      <c r="A21" s="64" t="s">
        <v>209</v>
      </c>
      <c r="B21" s="61"/>
      <c r="C21" s="62" t="s">
        <v>206</v>
      </c>
      <c r="D21" s="55"/>
      <c r="E21" s="55"/>
      <c r="F21" s="55"/>
      <c r="G21" s="62" t="s">
        <v>207</v>
      </c>
      <c r="H21" s="55"/>
      <c r="I21" s="2" t="s">
        <v>208</v>
      </c>
      <c r="J21" s="3">
        <v>0</v>
      </c>
      <c r="K21" s="19">
        <v>25408.56</v>
      </c>
      <c r="L21" s="3">
        <f t="shared" si="0"/>
        <v>25408.56</v>
      </c>
    </row>
    <row r="22" spans="1:12" ht="12.75">
      <c r="A22" s="61"/>
      <c r="B22" s="61"/>
      <c r="C22" s="62" t="s">
        <v>213</v>
      </c>
      <c r="D22" s="55"/>
      <c r="E22" s="55"/>
      <c r="F22" s="55"/>
      <c r="G22" s="62" t="s">
        <v>214</v>
      </c>
      <c r="H22" s="55"/>
      <c r="I22" s="2" t="s">
        <v>215</v>
      </c>
      <c r="J22" s="3">
        <v>0</v>
      </c>
      <c r="K22" s="19">
        <v>16554.03</v>
      </c>
      <c r="L22" s="3">
        <f t="shared" si="0"/>
        <v>16554.03</v>
      </c>
    </row>
    <row r="23" spans="1:12" ht="12.75">
      <c r="A23" s="61"/>
      <c r="B23" s="61"/>
      <c r="C23" s="62" t="s">
        <v>254</v>
      </c>
      <c r="D23" s="55"/>
      <c r="E23" s="55"/>
      <c r="F23" s="55"/>
      <c r="G23" s="62" t="s">
        <v>255</v>
      </c>
      <c r="H23" s="55"/>
      <c r="I23" s="2" t="s">
        <v>256</v>
      </c>
      <c r="J23" s="3">
        <v>0</v>
      </c>
      <c r="K23" s="19">
        <v>32334.98</v>
      </c>
      <c r="L23" s="3">
        <f t="shared" si="0"/>
        <v>32334.98</v>
      </c>
    </row>
    <row r="24" spans="1:12" s="26" customFormat="1" ht="12.75">
      <c r="A24" s="61"/>
      <c r="B24" s="61"/>
      <c r="C24" s="63" t="s">
        <v>366</v>
      </c>
      <c r="D24" s="61"/>
      <c r="E24" s="61"/>
      <c r="F24" s="61"/>
      <c r="G24" s="65" t="s">
        <v>370</v>
      </c>
      <c r="H24" s="61"/>
      <c r="I24" s="49"/>
      <c r="J24" s="4">
        <f>SUM(J21:J23)</f>
        <v>0</v>
      </c>
      <c r="K24" s="4">
        <f>SUM(K21:K23)</f>
        <v>74297.56999999999</v>
      </c>
      <c r="L24" s="4">
        <f t="shared" si="0"/>
        <v>74297.56999999999</v>
      </c>
    </row>
    <row r="25" spans="3:12" s="26" customFormat="1" ht="12.75">
      <c r="C25" s="12"/>
      <c r="G25" s="13"/>
      <c r="I25" s="49"/>
      <c r="J25" s="4"/>
      <c r="K25" s="4"/>
      <c r="L25" s="4"/>
    </row>
    <row r="26" spans="1:12" ht="12.75">
      <c r="A26" s="64" t="s">
        <v>30</v>
      </c>
      <c r="B26" s="61"/>
      <c r="C26" s="62" t="s">
        <v>27</v>
      </c>
      <c r="D26" s="55"/>
      <c r="E26" s="55"/>
      <c r="F26" s="55"/>
      <c r="G26" s="62" t="s">
        <v>28</v>
      </c>
      <c r="H26" s="55"/>
      <c r="I26" s="2" t="s">
        <v>29</v>
      </c>
      <c r="J26" s="3">
        <v>0</v>
      </c>
      <c r="K26" s="19">
        <v>19831.31</v>
      </c>
      <c r="L26" s="3">
        <f t="shared" si="0"/>
        <v>19831.31</v>
      </c>
    </row>
    <row r="27" spans="1:12" ht="12.75">
      <c r="A27" s="61"/>
      <c r="B27" s="61"/>
      <c r="C27" s="62" t="s">
        <v>68</v>
      </c>
      <c r="D27" s="55"/>
      <c r="E27" s="55"/>
      <c r="F27" s="55"/>
      <c r="G27" s="62" t="s">
        <v>69</v>
      </c>
      <c r="H27" s="55"/>
      <c r="I27" s="2" t="s">
        <v>70</v>
      </c>
      <c r="J27" s="3">
        <v>0</v>
      </c>
      <c r="K27" s="19">
        <v>48518.4</v>
      </c>
      <c r="L27" s="3">
        <f t="shared" si="0"/>
        <v>48518.4</v>
      </c>
    </row>
    <row r="28" spans="1:12" ht="12.75">
      <c r="A28" s="61"/>
      <c r="B28" s="61"/>
      <c r="C28" s="62" t="s">
        <v>145</v>
      </c>
      <c r="D28" s="55"/>
      <c r="E28" s="55"/>
      <c r="F28" s="55"/>
      <c r="G28" s="62" t="s">
        <v>146</v>
      </c>
      <c r="H28" s="55"/>
      <c r="I28" s="2" t="s">
        <v>147</v>
      </c>
      <c r="J28" s="3">
        <v>0</v>
      </c>
      <c r="K28" s="19">
        <v>15941.76</v>
      </c>
      <c r="L28" s="3">
        <f t="shared" si="0"/>
        <v>15941.76</v>
      </c>
    </row>
    <row r="29" spans="1:12" ht="12.75">
      <c r="A29" s="61"/>
      <c r="B29" s="61"/>
      <c r="C29" s="62" t="s">
        <v>248</v>
      </c>
      <c r="D29" s="55"/>
      <c r="E29" s="55"/>
      <c r="F29" s="55"/>
      <c r="G29" s="62" t="s">
        <v>249</v>
      </c>
      <c r="H29" s="55"/>
      <c r="I29" s="2" t="s">
        <v>250</v>
      </c>
      <c r="J29" s="3">
        <v>0</v>
      </c>
      <c r="K29" s="19">
        <v>16652.2</v>
      </c>
      <c r="L29" s="3">
        <f t="shared" si="0"/>
        <v>16652.2</v>
      </c>
    </row>
    <row r="30" spans="1:12" s="26" customFormat="1" ht="12.75">
      <c r="A30" s="61"/>
      <c r="B30" s="61"/>
      <c r="C30" s="63" t="s">
        <v>366</v>
      </c>
      <c r="D30" s="61"/>
      <c r="E30" s="61"/>
      <c r="F30" s="61"/>
      <c r="G30" s="65" t="s">
        <v>371</v>
      </c>
      <c r="H30" s="61"/>
      <c r="I30" s="49"/>
      <c r="J30" s="4">
        <f>SUM(J26:J29)</f>
        <v>0</v>
      </c>
      <c r="K30" s="4">
        <f>SUM(K26:K29)</f>
        <v>100943.67</v>
      </c>
      <c r="L30" s="4">
        <f t="shared" si="0"/>
        <v>100943.67</v>
      </c>
    </row>
    <row r="31" spans="3:12" s="26" customFormat="1" ht="12.75">
      <c r="C31" s="12"/>
      <c r="G31" s="13"/>
      <c r="I31" s="49"/>
      <c r="J31" s="4"/>
      <c r="K31" s="4"/>
      <c r="L31" s="4"/>
    </row>
    <row r="32" spans="1:12" ht="12.75">
      <c r="A32" s="64" t="s">
        <v>85</v>
      </c>
      <c r="B32" s="61"/>
      <c r="C32" s="62" t="s">
        <v>83</v>
      </c>
      <c r="D32" s="55"/>
      <c r="E32" s="55"/>
      <c r="F32" s="55"/>
      <c r="G32" s="62" t="s">
        <v>84</v>
      </c>
      <c r="H32" s="55"/>
      <c r="I32" s="2" t="s">
        <v>21</v>
      </c>
      <c r="J32" s="3">
        <v>0</v>
      </c>
      <c r="K32" s="19">
        <v>17295.72</v>
      </c>
      <c r="L32" s="3">
        <f t="shared" si="0"/>
        <v>17295.72</v>
      </c>
    </row>
    <row r="33" spans="1:12" ht="12.75">
      <c r="A33" s="61"/>
      <c r="B33" s="61"/>
      <c r="C33" s="62" t="s">
        <v>171</v>
      </c>
      <c r="D33" s="55"/>
      <c r="E33" s="55"/>
      <c r="F33" s="55"/>
      <c r="G33" s="62" t="s">
        <v>172</v>
      </c>
      <c r="H33" s="55"/>
      <c r="I33" s="2" t="s">
        <v>173</v>
      </c>
      <c r="J33" s="3">
        <v>0</v>
      </c>
      <c r="K33" s="19">
        <v>122624.6</v>
      </c>
      <c r="L33" s="3">
        <f t="shared" si="0"/>
        <v>122624.6</v>
      </c>
    </row>
    <row r="34" spans="1:12" ht="12.75" customHeight="1">
      <c r="A34" s="61"/>
      <c r="B34" s="61"/>
      <c r="C34" s="66" t="s">
        <v>303</v>
      </c>
      <c r="D34" s="67"/>
      <c r="E34" s="67"/>
      <c r="F34" s="67"/>
      <c r="G34" s="2" t="s">
        <v>289</v>
      </c>
      <c r="I34" s="2" t="s">
        <v>81</v>
      </c>
      <c r="J34" s="3">
        <v>0</v>
      </c>
      <c r="K34" s="19">
        <v>28866.91</v>
      </c>
      <c r="L34" s="3">
        <v>28866.91</v>
      </c>
    </row>
    <row r="35" spans="1:12" ht="12.75">
      <c r="A35" s="61"/>
      <c r="B35" s="61"/>
      <c r="C35" s="62" t="s">
        <v>174</v>
      </c>
      <c r="D35" s="55"/>
      <c r="E35" s="55"/>
      <c r="F35" s="55"/>
      <c r="G35" s="62" t="s">
        <v>175</v>
      </c>
      <c r="H35" s="55"/>
      <c r="I35" s="2" t="s">
        <v>176</v>
      </c>
      <c r="J35" s="3">
        <v>0</v>
      </c>
      <c r="K35" s="19">
        <v>23111.16</v>
      </c>
      <c r="L35" s="3">
        <f t="shared" si="0"/>
        <v>23111.16</v>
      </c>
    </row>
    <row r="36" spans="1:12" s="26" customFormat="1" ht="12.75">
      <c r="A36" s="61"/>
      <c r="B36" s="61"/>
      <c r="C36" s="63" t="s">
        <v>366</v>
      </c>
      <c r="D36" s="61"/>
      <c r="E36" s="61"/>
      <c r="F36" s="61"/>
      <c r="G36" s="65" t="s">
        <v>372</v>
      </c>
      <c r="H36" s="61"/>
      <c r="I36" s="49"/>
      <c r="J36" s="4">
        <f>SUM(J32:J35)</f>
        <v>0</v>
      </c>
      <c r="K36" s="4">
        <f>SUM(K32:K35)</f>
        <v>191898.39</v>
      </c>
      <c r="L36" s="4">
        <f t="shared" si="0"/>
        <v>191898.39</v>
      </c>
    </row>
    <row r="37" spans="3:12" s="26" customFormat="1" ht="12.75">
      <c r="C37" s="12"/>
      <c r="G37" s="13"/>
      <c r="I37" s="49"/>
      <c r="J37" s="4"/>
      <c r="K37" s="4"/>
      <c r="L37" s="4"/>
    </row>
    <row r="38" spans="1:12" ht="12.75">
      <c r="A38" s="64" t="s">
        <v>33</v>
      </c>
      <c r="B38" s="61"/>
      <c r="C38" s="62" t="s">
        <v>31</v>
      </c>
      <c r="D38" s="55"/>
      <c r="E38" s="55"/>
      <c r="F38" s="55"/>
      <c r="G38" s="62" t="s">
        <v>17</v>
      </c>
      <c r="H38" s="55"/>
      <c r="I38" s="2" t="s">
        <v>32</v>
      </c>
      <c r="J38" s="3">
        <v>0</v>
      </c>
      <c r="K38" s="19">
        <v>10134.26</v>
      </c>
      <c r="L38" s="3">
        <f t="shared" si="0"/>
        <v>10134.26</v>
      </c>
    </row>
    <row r="39" spans="1:12" ht="12.75">
      <c r="A39" s="61"/>
      <c r="B39" s="61"/>
      <c r="C39" s="62" t="s">
        <v>113</v>
      </c>
      <c r="D39" s="55"/>
      <c r="E39" s="55"/>
      <c r="F39" s="55"/>
      <c r="G39" s="62" t="s">
        <v>114</v>
      </c>
      <c r="H39" s="55"/>
      <c r="I39" s="2" t="s">
        <v>115</v>
      </c>
      <c r="J39" s="3">
        <v>0</v>
      </c>
      <c r="K39" s="19">
        <v>20671.7</v>
      </c>
      <c r="L39" s="3">
        <f t="shared" si="0"/>
        <v>20671.7</v>
      </c>
    </row>
    <row r="40" spans="1:12" ht="12.75">
      <c r="A40" s="61"/>
      <c r="B40" s="61"/>
      <c r="C40" s="62" t="s">
        <v>128</v>
      </c>
      <c r="D40" s="55"/>
      <c r="E40" s="55"/>
      <c r="F40" s="55"/>
      <c r="G40" s="62" t="s">
        <v>129</v>
      </c>
      <c r="H40" s="55"/>
      <c r="I40" s="2" t="s">
        <v>130</v>
      </c>
      <c r="J40" s="3">
        <v>0</v>
      </c>
      <c r="K40" s="19">
        <v>118275.65</v>
      </c>
      <c r="L40" s="3">
        <f t="shared" si="0"/>
        <v>118275.65</v>
      </c>
    </row>
    <row r="41" spans="1:12" ht="12.75">
      <c r="A41" s="61"/>
      <c r="B41" s="61"/>
      <c r="C41" s="62" t="s">
        <v>225</v>
      </c>
      <c r="D41" s="55"/>
      <c r="E41" s="55"/>
      <c r="F41" s="55"/>
      <c r="G41" s="62" t="s">
        <v>226</v>
      </c>
      <c r="H41" s="55"/>
      <c r="I41" s="2" t="s">
        <v>227</v>
      </c>
      <c r="J41" s="3">
        <v>0</v>
      </c>
      <c r="K41" s="19">
        <v>116054.4</v>
      </c>
      <c r="L41" s="3">
        <f t="shared" si="0"/>
        <v>116054.4</v>
      </c>
    </row>
    <row r="42" spans="1:12" s="26" customFormat="1" ht="12.75">
      <c r="A42" s="61"/>
      <c r="B42" s="61"/>
      <c r="C42" s="63" t="s">
        <v>366</v>
      </c>
      <c r="D42" s="61"/>
      <c r="E42" s="61"/>
      <c r="F42" s="61"/>
      <c r="G42" s="65" t="s">
        <v>373</v>
      </c>
      <c r="H42" s="61"/>
      <c r="I42" s="49"/>
      <c r="J42" s="4">
        <f>SUM(J38:J41)</f>
        <v>0</v>
      </c>
      <c r="K42" s="4">
        <f>SUM(K38:K41)</f>
        <v>265136.01</v>
      </c>
      <c r="L42" s="4">
        <f t="shared" si="0"/>
        <v>265136.01</v>
      </c>
    </row>
    <row r="43" spans="3:12" s="26" customFormat="1" ht="12.75">
      <c r="C43" s="12"/>
      <c r="G43" s="13"/>
      <c r="I43" s="49"/>
      <c r="J43" s="4"/>
      <c r="K43" s="4"/>
      <c r="L43" s="4"/>
    </row>
    <row r="44" spans="1:12" ht="12.75">
      <c r="A44" s="64" t="s">
        <v>89</v>
      </c>
      <c r="B44" s="61"/>
      <c r="C44" s="62" t="s">
        <v>86</v>
      </c>
      <c r="D44" s="55"/>
      <c r="E44" s="55"/>
      <c r="F44" s="55"/>
      <c r="G44" s="62" t="s">
        <v>87</v>
      </c>
      <c r="H44" s="55"/>
      <c r="I44" s="2" t="s">
        <v>88</v>
      </c>
      <c r="J44" s="3">
        <v>0</v>
      </c>
      <c r="K44" s="19">
        <v>262473.9</v>
      </c>
      <c r="L44" s="3">
        <f t="shared" si="0"/>
        <v>262473.9</v>
      </c>
    </row>
    <row r="45" spans="1:12" ht="12.75">
      <c r="A45" s="61"/>
      <c r="B45" s="61"/>
      <c r="C45" s="62" t="s">
        <v>104</v>
      </c>
      <c r="D45" s="55"/>
      <c r="E45" s="55"/>
      <c r="F45" s="55"/>
      <c r="G45" s="62" t="s">
        <v>98</v>
      </c>
      <c r="H45" s="55"/>
      <c r="I45" s="2" t="s">
        <v>105</v>
      </c>
      <c r="J45" s="3">
        <v>0</v>
      </c>
      <c r="K45" s="19">
        <v>2773.16</v>
      </c>
      <c r="L45" s="3">
        <f t="shared" si="0"/>
        <v>2773.16</v>
      </c>
    </row>
    <row r="46" spans="1:12" ht="12.75">
      <c r="A46" s="61"/>
      <c r="B46" s="61"/>
      <c r="C46" s="62" t="s">
        <v>142</v>
      </c>
      <c r="D46" s="55"/>
      <c r="E46" s="55"/>
      <c r="F46" s="55"/>
      <c r="G46" s="62" t="s">
        <v>143</v>
      </c>
      <c r="H46" s="55"/>
      <c r="I46" s="2" t="s">
        <v>144</v>
      </c>
      <c r="J46" s="3">
        <v>0</v>
      </c>
      <c r="K46" s="19">
        <v>2763.57</v>
      </c>
      <c r="L46" s="3">
        <f t="shared" si="0"/>
        <v>2763.57</v>
      </c>
    </row>
    <row r="47" spans="1:12" ht="12.75">
      <c r="A47" s="61"/>
      <c r="B47" s="61"/>
      <c r="C47" s="62" t="s">
        <v>203</v>
      </c>
      <c r="D47" s="55"/>
      <c r="E47" s="55"/>
      <c r="F47" s="55"/>
      <c r="G47" s="62" t="s">
        <v>204</v>
      </c>
      <c r="H47" s="55"/>
      <c r="I47" s="2" t="s">
        <v>205</v>
      </c>
      <c r="J47" s="3">
        <v>0</v>
      </c>
      <c r="K47" s="19">
        <v>61258.23</v>
      </c>
      <c r="L47" s="3">
        <f t="shared" si="0"/>
        <v>61258.23</v>
      </c>
    </row>
    <row r="48" spans="1:12" s="26" customFormat="1" ht="12.75">
      <c r="A48" s="61"/>
      <c r="B48" s="61"/>
      <c r="C48" s="63" t="s">
        <v>366</v>
      </c>
      <c r="D48" s="61"/>
      <c r="E48" s="61"/>
      <c r="F48" s="61"/>
      <c r="G48" s="65" t="s">
        <v>399</v>
      </c>
      <c r="H48" s="61"/>
      <c r="I48" s="49"/>
      <c r="J48" s="4">
        <f>SUM(J44:J47)</f>
        <v>0</v>
      </c>
      <c r="K48" s="4">
        <f>SUM(K44:K47)</f>
        <v>329268.86</v>
      </c>
      <c r="L48" s="4">
        <f t="shared" si="0"/>
        <v>329268.86</v>
      </c>
    </row>
    <row r="49" spans="3:12" ht="12.75">
      <c r="C49" s="12"/>
      <c r="G49" s="13"/>
      <c r="I49" s="2"/>
      <c r="J49" s="4"/>
      <c r="K49" s="4"/>
      <c r="L49" s="3"/>
    </row>
    <row r="50" spans="1:12" ht="12.75">
      <c r="A50" s="64" t="s">
        <v>122</v>
      </c>
      <c r="B50" s="61"/>
      <c r="C50" s="62" t="s">
        <v>119</v>
      </c>
      <c r="D50" s="55"/>
      <c r="E50" s="55"/>
      <c r="F50" s="55"/>
      <c r="G50" s="62" t="s">
        <v>120</v>
      </c>
      <c r="H50" s="55"/>
      <c r="I50" s="2" t="s">
        <v>121</v>
      </c>
      <c r="J50" s="3">
        <v>0</v>
      </c>
      <c r="K50" s="19">
        <v>2970.62</v>
      </c>
      <c r="L50" s="3">
        <f t="shared" si="0"/>
        <v>2970.62</v>
      </c>
    </row>
    <row r="51" spans="1:12" ht="12.75">
      <c r="A51" s="61"/>
      <c r="B51" s="61"/>
      <c r="C51" s="62" t="s">
        <v>193</v>
      </c>
      <c r="D51" s="55"/>
      <c r="E51" s="55"/>
      <c r="F51" s="55"/>
      <c r="G51" s="62" t="s">
        <v>194</v>
      </c>
      <c r="H51" s="55"/>
      <c r="I51" s="2" t="s">
        <v>195</v>
      </c>
      <c r="J51" s="3">
        <v>0</v>
      </c>
      <c r="K51" s="19">
        <v>53297.26</v>
      </c>
      <c r="L51" s="3">
        <f t="shared" si="0"/>
        <v>53297.26</v>
      </c>
    </row>
    <row r="52" spans="1:12" s="26" customFormat="1" ht="12.75">
      <c r="A52" s="61"/>
      <c r="B52" s="61"/>
      <c r="C52" s="63" t="s">
        <v>366</v>
      </c>
      <c r="D52" s="61"/>
      <c r="E52" s="61"/>
      <c r="F52" s="61"/>
      <c r="G52" s="65" t="s">
        <v>398</v>
      </c>
      <c r="H52" s="61"/>
      <c r="I52" s="49"/>
      <c r="J52" s="4">
        <f>SUM(J50:J51)</f>
        <v>0</v>
      </c>
      <c r="K52" s="4">
        <f>SUM(K50:K51)</f>
        <v>56267.880000000005</v>
      </c>
      <c r="L52" s="4">
        <f t="shared" si="0"/>
        <v>56267.880000000005</v>
      </c>
    </row>
    <row r="53" spans="3:12" ht="12.75">
      <c r="C53" s="12"/>
      <c r="G53" s="13"/>
      <c r="I53" s="2"/>
      <c r="J53" s="4"/>
      <c r="K53" s="4"/>
      <c r="L53" s="3"/>
    </row>
    <row r="54" spans="1:12" ht="12.75">
      <c r="A54" s="64" t="s">
        <v>15</v>
      </c>
      <c r="B54" s="61"/>
      <c r="C54" s="62" t="s">
        <v>12</v>
      </c>
      <c r="D54" s="55"/>
      <c r="E54" s="55"/>
      <c r="F54" s="55"/>
      <c r="G54" s="62" t="s">
        <v>13</v>
      </c>
      <c r="H54" s="55"/>
      <c r="I54" s="2" t="s">
        <v>14</v>
      </c>
      <c r="J54" s="3">
        <v>0</v>
      </c>
      <c r="K54" s="19">
        <v>57332.87</v>
      </c>
      <c r="L54" s="3">
        <f t="shared" si="0"/>
        <v>57332.87</v>
      </c>
    </row>
    <row r="55" spans="1:12" ht="12.75">
      <c r="A55" s="61"/>
      <c r="B55" s="61"/>
      <c r="C55" s="62" t="s">
        <v>125</v>
      </c>
      <c r="D55" s="55"/>
      <c r="E55" s="55"/>
      <c r="F55" s="55"/>
      <c r="G55" s="62" t="s">
        <v>126</v>
      </c>
      <c r="H55" s="55"/>
      <c r="I55" s="2" t="s">
        <v>127</v>
      </c>
      <c r="J55" s="3">
        <v>0</v>
      </c>
      <c r="K55" s="19">
        <v>59315.16</v>
      </c>
      <c r="L55" s="3">
        <f t="shared" si="0"/>
        <v>59315.16</v>
      </c>
    </row>
    <row r="56" spans="1:12" ht="12.75">
      <c r="A56" s="61"/>
      <c r="B56" s="61"/>
      <c r="C56" s="62" t="s">
        <v>165</v>
      </c>
      <c r="D56" s="55"/>
      <c r="E56" s="55"/>
      <c r="F56" s="55"/>
      <c r="G56" s="62" t="s">
        <v>163</v>
      </c>
      <c r="H56" s="55"/>
      <c r="I56" s="2" t="s">
        <v>166</v>
      </c>
      <c r="J56" s="3">
        <v>0</v>
      </c>
      <c r="K56" s="19">
        <v>163217.92</v>
      </c>
      <c r="L56" s="3">
        <f t="shared" si="0"/>
        <v>163217.92</v>
      </c>
    </row>
    <row r="57" spans="1:12" ht="12.75">
      <c r="A57" s="61"/>
      <c r="B57" s="61"/>
      <c r="C57" s="62" t="s">
        <v>228</v>
      </c>
      <c r="D57" s="55"/>
      <c r="E57" s="55"/>
      <c r="F57" s="55"/>
      <c r="G57" s="62" t="s">
        <v>226</v>
      </c>
      <c r="H57" s="55"/>
      <c r="I57" s="2" t="s">
        <v>229</v>
      </c>
      <c r="J57" s="3">
        <v>0</v>
      </c>
      <c r="K57" s="19">
        <v>7607.45</v>
      </c>
      <c r="L57" s="3">
        <f t="shared" si="0"/>
        <v>7607.45</v>
      </c>
    </row>
    <row r="58" spans="1:12" s="26" customFormat="1" ht="12.75">
      <c r="A58" s="61"/>
      <c r="B58" s="61"/>
      <c r="C58" s="63" t="s">
        <v>366</v>
      </c>
      <c r="D58" s="61"/>
      <c r="E58" s="61"/>
      <c r="F58" s="61"/>
      <c r="G58" s="65" t="s">
        <v>397</v>
      </c>
      <c r="H58" s="61"/>
      <c r="I58" s="49"/>
      <c r="J58" s="4">
        <f>SUM(J54:J57)</f>
        <v>0</v>
      </c>
      <c r="K58" s="4">
        <f>SUM(K54:K57)</f>
        <v>287473.4</v>
      </c>
      <c r="L58" s="4">
        <f t="shared" si="0"/>
        <v>287473.4</v>
      </c>
    </row>
    <row r="59" spans="3:12" ht="12.75">
      <c r="C59" s="12"/>
      <c r="G59" s="13"/>
      <c r="I59" s="2"/>
      <c r="J59" s="4"/>
      <c r="K59" s="4"/>
      <c r="L59" s="3"/>
    </row>
    <row r="60" spans="1:12" ht="12.75">
      <c r="A60" s="64" t="s">
        <v>141</v>
      </c>
      <c r="B60" s="61"/>
      <c r="C60" s="62" t="s">
        <v>138</v>
      </c>
      <c r="D60" s="55"/>
      <c r="E60" s="55"/>
      <c r="F60" s="55"/>
      <c r="G60" s="62" t="s">
        <v>139</v>
      </c>
      <c r="H60" s="55"/>
      <c r="I60" s="2" t="s">
        <v>140</v>
      </c>
      <c r="J60" s="3">
        <v>0</v>
      </c>
      <c r="K60" s="19">
        <v>76672.56</v>
      </c>
      <c r="L60" s="3">
        <f t="shared" si="0"/>
        <v>76672.56</v>
      </c>
    </row>
    <row r="61" spans="1:12" ht="12.75">
      <c r="A61" s="61"/>
      <c r="B61" s="61"/>
      <c r="C61" s="62" t="s">
        <v>159</v>
      </c>
      <c r="D61" s="55"/>
      <c r="E61" s="55"/>
      <c r="F61" s="55"/>
      <c r="G61" s="62" t="s">
        <v>160</v>
      </c>
      <c r="H61" s="55"/>
      <c r="I61" s="2" t="s">
        <v>161</v>
      </c>
      <c r="J61" s="3">
        <v>0</v>
      </c>
      <c r="K61" s="19">
        <v>72958.33</v>
      </c>
      <c r="L61" s="3">
        <f t="shared" si="0"/>
        <v>72958.33</v>
      </c>
    </row>
    <row r="62" spans="1:12" ht="12.75">
      <c r="A62" s="61"/>
      <c r="B62" s="61"/>
      <c r="C62" s="62" t="s">
        <v>187</v>
      </c>
      <c r="D62" s="55"/>
      <c r="E62" s="55"/>
      <c r="F62" s="55"/>
      <c r="G62" s="62" t="s">
        <v>188</v>
      </c>
      <c r="H62" s="55"/>
      <c r="I62" s="2" t="s">
        <v>189</v>
      </c>
      <c r="J62" s="3">
        <v>0</v>
      </c>
      <c r="K62" s="19">
        <v>39208.03</v>
      </c>
      <c r="L62" s="3">
        <f t="shared" si="0"/>
        <v>39208.03</v>
      </c>
    </row>
    <row r="63" spans="1:12" s="26" customFormat="1" ht="12.75">
      <c r="A63" s="61"/>
      <c r="B63" s="61"/>
      <c r="C63" s="63" t="s">
        <v>366</v>
      </c>
      <c r="D63" s="61"/>
      <c r="E63" s="61"/>
      <c r="F63" s="61"/>
      <c r="G63" s="65" t="s">
        <v>396</v>
      </c>
      <c r="H63" s="61"/>
      <c r="I63" s="49"/>
      <c r="J63" s="4">
        <f>SUM(J60:J62)</f>
        <v>0</v>
      </c>
      <c r="K63" s="4">
        <f>SUM(K60:K62)</f>
        <v>188838.92</v>
      </c>
      <c r="L63" s="4">
        <f t="shared" si="0"/>
        <v>188838.92</v>
      </c>
    </row>
    <row r="64" spans="3:12" ht="12.75">
      <c r="C64" s="12"/>
      <c r="G64" s="13"/>
      <c r="I64" s="2"/>
      <c r="J64" s="4"/>
      <c r="K64" s="4"/>
      <c r="L64" s="3"/>
    </row>
    <row r="65" spans="1:12" ht="12.75">
      <c r="A65" s="64" t="s">
        <v>134</v>
      </c>
      <c r="B65" s="61"/>
      <c r="C65" s="62" t="s">
        <v>131</v>
      </c>
      <c r="D65" s="55"/>
      <c r="E65" s="55"/>
      <c r="F65" s="55"/>
      <c r="G65" s="62" t="s">
        <v>132</v>
      </c>
      <c r="H65" s="55"/>
      <c r="I65" s="2" t="s">
        <v>133</v>
      </c>
      <c r="J65" s="3">
        <v>0</v>
      </c>
      <c r="K65" s="19">
        <v>136204.39</v>
      </c>
      <c r="L65" s="3">
        <f t="shared" si="0"/>
        <v>136204.39</v>
      </c>
    </row>
    <row r="66" spans="1:12" s="26" customFormat="1" ht="12.75">
      <c r="A66" s="61"/>
      <c r="B66" s="61"/>
      <c r="C66" s="63" t="s">
        <v>366</v>
      </c>
      <c r="D66" s="61"/>
      <c r="E66" s="61"/>
      <c r="F66" s="61"/>
      <c r="G66" s="65" t="s">
        <v>395</v>
      </c>
      <c r="H66" s="61"/>
      <c r="I66" s="49"/>
      <c r="J66" s="4">
        <f>SUM(J65)</f>
        <v>0</v>
      </c>
      <c r="K66" s="4">
        <f>SUM(K65)</f>
        <v>136204.39</v>
      </c>
      <c r="L66" s="4">
        <f t="shared" si="0"/>
        <v>136204.39</v>
      </c>
    </row>
    <row r="67" spans="3:12" ht="12.75">
      <c r="C67" s="12"/>
      <c r="G67" s="13"/>
      <c r="I67" s="2"/>
      <c r="J67" s="4"/>
      <c r="K67" s="4"/>
      <c r="L67" s="3"/>
    </row>
    <row r="68" spans="1:12" ht="12.75">
      <c r="A68" s="64" t="s">
        <v>19</v>
      </c>
      <c r="B68" s="61"/>
      <c r="C68" s="62" t="s">
        <v>16</v>
      </c>
      <c r="D68" s="55"/>
      <c r="E68" s="55"/>
      <c r="F68" s="55"/>
      <c r="G68" s="62" t="s">
        <v>17</v>
      </c>
      <c r="H68" s="55"/>
      <c r="I68" s="2" t="s">
        <v>18</v>
      </c>
      <c r="J68" s="3">
        <v>0</v>
      </c>
      <c r="K68" s="19">
        <v>46911.76</v>
      </c>
      <c r="L68" s="3">
        <f t="shared" si="0"/>
        <v>46911.76</v>
      </c>
    </row>
    <row r="69" spans="1:12" ht="12.75">
      <c r="A69" s="61"/>
      <c r="B69" s="61"/>
      <c r="C69" s="62" t="s">
        <v>162</v>
      </c>
      <c r="D69" s="55"/>
      <c r="E69" s="55"/>
      <c r="F69" s="55"/>
      <c r="G69" s="62" t="s">
        <v>163</v>
      </c>
      <c r="H69" s="55"/>
      <c r="I69" s="2" t="s">
        <v>164</v>
      </c>
      <c r="J69" s="3">
        <v>0</v>
      </c>
      <c r="K69" s="19">
        <v>53997.58</v>
      </c>
      <c r="L69" s="3">
        <f t="shared" si="0"/>
        <v>53997.58</v>
      </c>
    </row>
    <row r="70" spans="1:12" ht="12.75">
      <c r="A70" s="61"/>
      <c r="B70" s="61"/>
      <c r="C70" s="62" t="s">
        <v>190</v>
      </c>
      <c r="D70" s="55"/>
      <c r="E70" s="55"/>
      <c r="F70" s="55"/>
      <c r="G70" s="62" t="s">
        <v>191</v>
      </c>
      <c r="H70" s="55"/>
      <c r="I70" s="2" t="s">
        <v>192</v>
      </c>
      <c r="J70" s="3">
        <v>0</v>
      </c>
      <c r="K70" s="19">
        <v>112083.73</v>
      </c>
      <c r="L70" s="3">
        <f t="shared" si="0"/>
        <v>112083.73</v>
      </c>
    </row>
    <row r="71" spans="1:12" ht="12.75">
      <c r="A71" s="61"/>
      <c r="B71" s="61"/>
      <c r="C71" s="62" t="s">
        <v>222</v>
      </c>
      <c r="D71" s="55"/>
      <c r="E71" s="55"/>
      <c r="F71" s="55"/>
      <c r="G71" s="62" t="s">
        <v>223</v>
      </c>
      <c r="H71" s="55"/>
      <c r="I71" s="2" t="s">
        <v>224</v>
      </c>
      <c r="J71" s="3">
        <v>0</v>
      </c>
      <c r="K71" s="19">
        <v>93296.56</v>
      </c>
      <c r="L71" s="3">
        <f t="shared" si="0"/>
        <v>93296.56</v>
      </c>
    </row>
    <row r="72" spans="1:12" s="26" customFormat="1" ht="12.75">
      <c r="A72" s="61"/>
      <c r="B72" s="61"/>
      <c r="C72" s="63" t="s">
        <v>366</v>
      </c>
      <c r="D72" s="61"/>
      <c r="E72" s="61"/>
      <c r="F72" s="61"/>
      <c r="G72" s="65" t="s">
        <v>394</v>
      </c>
      <c r="H72" s="61"/>
      <c r="I72" s="49"/>
      <c r="J72" s="4">
        <f>SUM(J68:J71)</f>
        <v>0</v>
      </c>
      <c r="K72" s="4">
        <f>SUM(K68:K71)</f>
        <v>306289.63</v>
      </c>
      <c r="L72" s="4">
        <f t="shared" si="0"/>
        <v>306289.63</v>
      </c>
    </row>
    <row r="73" spans="3:12" ht="12.75">
      <c r="C73" s="12"/>
      <c r="G73" s="13"/>
      <c r="I73" s="2"/>
      <c r="J73" s="4"/>
      <c r="K73" s="4"/>
      <c r="L73" s="3"/>
    </row>
    <row r="74" spans="1:12" ht="12.75">
      <c r="A74" s="64" t="s">
        <v>170</v>
      </c>
      <c r="B74" s="61"/>
      <c r="C74" s="62" t="s">
        <v>167</v>
      </c>
      <c r="D74" s="55"/>
      <c r="E74" s="55"/>
      <c r="F74" s="55"/>
      <c r="G74" s="62" t="s">
        <v>168</v>
      </c>
      <c r="H74" s="55"/>
      <c r="I74" s="2" t="s">
        <v>169</v>
      </c>
      <c r="J74" s="3">
        <v>0</v>
      </c>
      <c r="K74" s="19">
        <v>125561.19</v>
      </c>
      <c r="L74" s="3">
        <f t="shared" si="0"/>
        <v>125561.19</v>
      </c>
    </row>
    <row r="75" spans="1:12" ht="12.75">
      <c r="A75" s="61"/>
      <c r="B75" s="61"/>
      <c r="C75" s="62" t="s">
        <v>251</v>
      </c>
      <c r="D75" s="55"/>
      <c r="E75" s="55"/>
      <c r="F75" s="55"/>
      <c r="G75" s="62" t="s">
        <v>252</v>
      </c>
      <c r="H75" s="55"/>
      <c r="I75" s="2" t="s">
        <v>253</v>
      </c>
      <c r="J75" s="3">
        <v>0</v>
      </c>
      <c r="K75" s="19">
        <v>117970.17</v>
      </c>
      <c r="L75" s="3">
        <f t="shared" si="0"/>
        <v>117970.17</v>
      </c>
    </row>
    <row r="76" spans="1:12" s="26" customFormat="1" ht="12.75">
      <c r="A76" s="61"/>
      <c r="B76" s="61"/>
      <c r="C76" s="63" t="s">
        <v>366</v>
      </c>
      <c r="D76" s="61"/>
      <c r="E76" s="61"/>
      <c r="F76" s="61"/>
      <c r="G76" s="65" t="s">
        <v>393</v>
      </c>
      <c r="H76" s="61"/>
      <c r="I76" s="49"/>
      <c r="J76" s="4">
        <f>SUM(J74:J75)</f>
        <v>0</v>
      </c>
      <c r="K76" s="4">
        <f>SUM(K74:K75)</f>
        <v>243531.36</v>
      </c>
      <c r="L76" s="4">
        <f t="shared" si="0"/>
        <v>243531.36</v>
      </c>
    </row>
    <row r="77" spans="3:12" ht="12.75">
      <c r="C77" s="12"/>
      <c r="G77" s="13"/>
      <c r="I77" s="2"/>
      <c r="J77" s="4"/>
      <c r="K77" s="4"/>
      <c r="L77" s="3"/>
    </row>
    <row r="78" spans="1:12" ht="12.75">
      <c r="A78" s="64" t="s">
        <v>44</v>
      </c>
      <c r="B78" s="61"/>
      <c r="C78" s="62" t="s">
        <v>41</v>
      </c>
      <c r="D78" s="55"/>
      <c r="E78" s="55"/>
      <c r="F78" s="55"/>
      <c r="G78" s="62" t="s">
        <v>42</v>
      </c>
      <c r="H78" s="55"/>
      <c r="I78" s="2" t="s">
        <v>43</v>
      </c>
      <c r="J78" s="3">
        <v>0</v>
      </c>
      <c r="K78" s="19">
        <v>98171.48</v>
      </c>
      <c r="L78" s="3">
        <f t="shared" si="0"/>
        <v>98171.48</v>
      </c>
    </row>
    <row r="79" spans="1:12" ht="12.75">
      <c r="A79" s="61"/>
      <c r="B79" s="61"/>
      <c r="C79" s="62" t="s">
        <v>101</v>
      </c>
      <c r="D79" s="55"/>
      <c r="E79" s="55"/>
      <c r="F79" s="55"/>
      <c r="G79" s="62" t="s">
        <v>102</v>
      </c>
      <c r="H79" s="55"/>
      <c r="I79" s="2" t="s">
        <v>103</v>
      </c>
      <c r="J79" s="3">
        <v>0</v>
      </c>
      <c r="K79" s="19">
        <v>48868.27</v>
      </c>
      <c r="L79" s="3">
        <f t="shared" si="0"/>
        <v>48868.27</v>
      </c>
    </row>
    <row r="80" spans="1:12" ht="12.75">
      <c r="A80" s="61"/>
      <c r="B80" s="61"/>
      <c r="C80" s="62" t="s">
        <v>123</v>
      </c>
      <c r="D80" s="55"/>
      <c r="E80" s="55"/>
      <c r="F80" s="55"/>
      <c r="G80" s="62" t="s">
        <v>120</v>
      </c>
      <c r="H80" s="55"/>
      <c r="I80" s="2" t="s">
        <v>124</v>
      </c>
      <c r="J80" s="3">
        <v>0</v>
      </c>
      <c r="K80" s="19">
        <v>93370.44</v>
      </c>
      <c r="L80" s="3">
        <f t="shared" si="0"/>
        <v>93370.44</v>
      </c>
    </row>
    <row r="81" spans="1:12" ht="12.75">
      <c r="A81" s="61"/>
      <c r="B81" s="61"/>
      <c r="C81" s="62" t="s">
        <v>233</v>
      </c>
      <c r="D81" s="55"/>
      <c r="E81" s="55"/>
      <c r="F81" s="55"/>
      <c r="G81" s="62" t="s">
        <v>234</v>
      </c>
      <c r="H81" s="55"/>
      <c r="I81" s="2" t="s">
        <v>235</v>
      </c>
      <c r="J81" s="3">
        <v>0</v>
      </c>
      <c r="K81" s="19">
        <v>125372.9</v>
      </c>
      <c r="L81" s="3">
        <f t="shared" si="0"/>
        <v>125372.9</v>
      </c>
    </row>
    <row r="82" spans="1:12" s="26" customFormat="1" ht="12.75">
      <c r="A82" s="61"/>
      <c r="B82" s="61"/>
      <c r="C82" s="63" t="s">
        <v>366</v>
      </c>
      <c r="D82" s="61"/>
      <c r="E82" s="61"/>
      <c r="F82" s="61"/>
      <c r="G82" s="65" t="s">
        <v>392</v>
      </c>
      <c r="H82" s="61"/>
      <c r="I82" s="49"/>
      <c r="J82" s="4">
        <f>SUM(J78:J81)</f>
        <v>0</v>
      </c>
      <c r="K82" s="4">
        <f>SUM(K78:K81)</f>
        <v>365783.08999999997</v>
      </c>
      <c r="L82" s="4">
        <f t="shared" si="0"/>
        <v>365783.08999999997</v>
      </c>
    </row>
    <row r="83" spans="3:12" ht="12.75">
      <c r="C83" s="12"/>
      <c r="G83" s="13"/>
      <c r="I83" s="2"/>
      <c r="J83" s="4"/>
      <c r="K83" s="4"/>
      <c r="L83" s="3"/>
    </row>
    <row r="84" spans="1:12" ht="12.75">
      <c r="A84" s="64" t="s">
        <v>100</v>
      </c>
      <c r="B84" s="61"/>
      <c r="C84" s="62" t="s">
        <v>97</v>
      </c>
      <c r="D84" s="55"/>
      <c r="E84" s="55"/>
      <c r="F84" s="55"/>
      <c r="G84" s="62" t="s">
        <v>98</v>
      </c>
      <c r="H84" s="55"/>
      <c r="I84" s="2" t="s">
        <v>99</v>
      </c>
      <c r="J84" s="3">
        <v>0</v>
      </c>
      <c r="K84" s="19">
        <v>109362.6</v>
      </c>
      <c r="L84" s="3">
        <f t="shared" si="0"/>
        <v>109362.6</v>
      </c>
    </row>
    <row r="85" spans="1:12" s="26" customFormat="1" ht="12.75">
      <c r="A85" s="61"/>
      <c r="B85" s="61"/>
      <c r="C85" s="63" t="s">
        <v>366</v>
      </c>
      <c r="D85" s="61"/>
      <c r="E85" s="61"/>
      <c r="F85" s="61"/>
      <c r="G85" s="65" t="s">
        <v>391</v>
      </c>
      <c r="H85" s="61"/>
      <c r="I85" s="49"/>
      <c r="J85" s="4">
        <f>SUM(J84)</f>
        <v>0</v>
      </c>
      <c r="K85" s="4">
        <f>SUM(K84)</f>
        <v>109362.6</v>
      </c>
      <c r="L85" s="4">
        <f t="shared" si="0"/>
        <v>109362.6</v>
      </c>
    </row>
    <row r="86" spans="3:12" ht="12.75">
      <c r="C86" s="12"/>
      <c r="G86" s="13"/>
      <c r="I86" s="2"/>
      <c r="J86" s="4"/>
      <c r="K86" s="4"/>
      <c r="L86" s="3"/>
    </row>
    <row r="87" spans="1:12" ht="12.75">
      <c r="A87" s="64" t="s">
        <v>67</v>
      </c>
      <c r="B87" s="61"/>
      <c r="C87" s="62" t="s">
        <v>64</v>
      </c>
      <c r="D87" s="55"/>
      <c r="E87" s="55"/>
      <c r="F87" s="55"/>
      <c r="G87" s="62" t="s">
        <v>65</v>
      </c>
      <c r="H87" s="55"/>
      <c r="I87" s="2" t="s">
        <v>66</v>
      </c>
      <c r="J87" s="3">
        <v>0</v>
      </c>
      <c r="K87" s="19">
        <v>96135.47</v>
      </c>
      <c r="L87" s="3">
        <f t="shared" si="0"/>
        <v>96135.47</v>
      </c>
    </row>
    <row r="88" spans="1:12" ht="12.75">
      <c r="A88" s="61"/>
      <c r="B88" s="61"/>
      <c r="C88" s="62" t="s">
        <v>111</v>
      </c>
      <c r="D88" s="55"/>
      <c r="E88" s="55"/>
      <c r="F88" s="55"/>
      <c r="G88" s="62" t="s">
        <v>112</v>
      </c>
      <c r="H88" s="55"/>
      <c r="I88" s="2" t="s">
        <v>81</v>
      </c>
      <c r="J88" s="3">
        <v>0</v>
      </c>
      <c r="K88" s="19">
        <v>152254.19</v>
      </c>
      <c r="L88" s="3">
        <f t="shared" si="0"/>
        <v>152254.19</v>
      </c>
    </row>
    <row r="89" spans="1:12" ht="12.75">
      <c r="A89" s="61"/>
      <c r="B89" s="61"/>
      <c r="C89" s="62" t="s">
        <v>135</v>
      </c>
      <c r="D89" s="55"/>
      <c r="E89" s="55"/>
      <c r="F89" s="55"/>
      <c r="G89" s="62" t="s">
        <v>136</v>
      </c>
      <c r="H89" s="55"/>
      <c r="I89" s="2" t="s">
        <v>137</v>
      </c>
      <c r="J89" s="3">
        <v>0</v>
      </c>
      <c r="K89" s="19">
        <v>160135.3</v>
      </c>
      <c r="L89" s="3">
        <f t="shared" si="0"/>
        <v>160135.3</v>
      </c>
    </row>
    <row r="90" spans="1:12" ht="12.75">
      <c r="A90" s="61"/>
      <c r="B90" s="61"/>
      <c r="C90" s="62" t="s">
        <v>210</v>
      </c>
      <c r="D90" s="55"/>
      <c r="E90" s="55"/>
      <c r="F90" s="55"/>
      <c r="G90" s="62" t="s">
        <v>211</v>
      </c>
      <c r="H90" s="55"/>
      <c r="I90" s="2" t="s">
        <v>212</v>
      </c>
      <c r="J90" s="3">
        <v>0</v>
      </c>
      <c r="K90" s="19">
        <v>106349.94</v>
      </c>
      <c r="L90" s="3">
        <f t="shared" si="0"/>
        <v>106349.94</v>
      </c>
    </row>
    <row r="91" spans="1:12" ht="12.75">
      <c r="A91" s="61"/>
      <c r="B91" s="61"/>
      <c r="C91" s="62" t="s">
        <v>230</v>
      </c>
      <c r="D91" s="55"/>
      <c r="E91" s="55"/>
      <c r="F91" s="55"/>
      <c r="G91" s="62" t="s">
        <v>231</v>
      </c>
      <c r="H91" s="55"/>
      <c r="I91" s="2" t="s">
        <v>232</v>
      </c>
      <c r="J91" s="3">
        <v>0</v>
      </c>
      <c r="K91" s="19">
        <v>92249.44</v>
      </c>
      <c r="L91" s="3">
        <f aca="true" t="shared" si="1" ref="L91:L151">J91+K91</f>
        <v>92249.44</v>
      </c>
    </row>
    <row r="92" spans="1:12" ht="12.75">
      <c r="A92" s="61"/>
      <c r="B92" s="61"/>
      <c r="C92" s="62" t="s">
        <v>239</v>
      </c>
      <c r="D92" s="55"/>
      <c r="E92" s="55"/>
      <c r="F92" s="55"/>
      <c r="G92" s="62" t="s">
        <v>240</v>
      </c>
      <c r="H92" s="55"/>
      <c r="I92" s="2" t="s">
        <v>241</v>
      </c>
      <c r="J92" s="3">
        <v>0</v>
      </c>
      <c r="K92" s="19">
        <v>94360.68</v>
      </c>
      <c r="L92" s="3">
        <f t="shared" si="1"/>
        <v>94360.68</v>
      </c>
    </row>
    <row r="93" spans="1:12" s="26" customFormat="1" ht="12.75">
      <c r="A93" s="61"/>
      <c r="B93" s="61"/>
      <c r="C93" s="63" t="s">
        <v>366</v>
      </c>
      <c r="D93" s="61"/>
      <c r="E93" s="61"/>
      <c r="F93" s="61"/>
      <c r="G93" s="65" t="s">
        <v>390</v>
      </c>
      <c r="H93" s="61"/>
      <c r="I93" s="49"/>
      <c r="J93" s="4">
        <f>SUM(J87:J92)</f>
        <v>0</v>
      </c>
      <c r="K93" s="4">
        <f>SUM(K87:K92)</f>
        <v>701485.02</v>
      </c>
      <c r="L93" s="4">
        <f t="shared" si="1"/>
        <v>701485.02</v>
      </c>
    </row>
    <row r="94" spans="3:12" ht="12.75">
      <c r="C94" s="12"/>
      <c r="G94" s="13"/>
      <c r="I94" s="2"/>
      <c r="J94" s="4"/>
      <c r="K94" s="4"/>
      <c r="L94" s="3"/>
    </row>
    <row r="95" spans="1:12" ht="12.75">
      <c r="A95" s="64" t="s">
        <v>244</v>
      </c>
      <c r="B95" s="61"/>
      <c r="C95" s="62" t="s">
        <v>242</v>
      </c>
      <c r="D95" s="55"/>
      <c r="E95" s="55"/>
      <c r="F95" s="55"/>
      <c r="G95" s="62" t="s">
        <v>243</v>
      </c>
      <c r="H95" s="55"/>
      <c r="I95" s="2" t="s">
        <v>124</v>
      </c>
      <c r="J95" s="3">
        <v>0</v>
      </c>
      <c r="K95" s="19">
        <v>218811.18</v>
      </c>
      <c r="L95" s="3">
        <f t="shared" si="1"/>
        <v>218811.18</v>
      </c>
    </row>
    <row r="96" spans="1:12" s="26" customFormat="1" ht="12.75">
      <c r="A96" s="61"/>
      <c r="B96" s="61"/>
      <c r="C96" s="63" t="s">
        <v>366</v>
      </c>
      <c r="D96" s="61"/>
      <c r="E96" s="61"/>
      <c r="F96" s="61"/>
      <c r="G96" s="65" t="s">
        <v>389</v>
      </c>
      <c r="H96" s="61"/>
      <c r="I96" s="49"/>
      <c r="J96" s="4">
        <f>SUM(J95)</f>
        <v>0</v>
      </c>
      <c r="K96" s="4">
        <f>SUM(K95)</f>
        <v>218811.18</v>
      </c>
      <c r="L96" s="4">
        <f t="shared" si="1"/>
        <v>218811.18</v>
      </c>
    </row>
    <row r="97" spans="3:12" ht="12.75">
      <c r="C97" s="12"/>
      <c r="G97" s="13"/>
      <c r="I97" s="2"/>
      <c r="J97" s="4"/>
      <c r="K97" s="4"/>
      <c r="L97" s="3"/>
    </row>
    <row r="98" spans="1:12" ht="12.75">
      <c r="A98" s="64" t="s">
        <v>74</v>
      </c>
      <c r="B98" s="61"/>
      <c r="C98" s="62" t="s">
        <v>71</v>
      </c>
      <c r="D98" s="55"/>
      <c r="E98" s="55"/>
      <c r="F98" s="55"/>
      <c r="G98" s="62" t="s">
        <v>72</v>
      </c>
      <c r="H98" s="55"/>
      <c r="I98" s="2" t="s">
        <v>73</v>
      </c>
      <c r="J98" s="3">
        <v>0</v>
      </c>
      <c r="K98" s="19">
        <v>88464.99</v>
      </c>
      <c r="L98" s="3">
        <f t="shared" si="1"/>
        <v>88464.99</v>
      </c>
    </row>
    <row r="99" spans="1:12" s="26" customFormat="1" ht="12.75">
      <c r="A99" s="61"/>
      <c r="B99" s="61"/>
      <c r="C99" s="63" t="s">
        <v>366</v>
      </c>
      <c r="D99" s="61"/>
      <c r="E99" s="61"/>
      <c r="F99" s="61"/>
      <c r="G99" s="65" t="s">
        <v>388</v>
      </c>
      <c r="H99" s="61"/>
      <c r="I99" s="49"/>
      <c r="J99" s="4">
        <f>SUM(J98)</f>
        <v>0</v>
      </c>
      <c r="K99" s="4">
        <f>SUM(K98)</f>
        <v>88464.99</v>
      </c>
      <c r="L99" s="4">
        <f t="shared" si="1"/>
        <v>88464.99</v>
      </c>
    </row>
    <row r="100" spans="3:12" ht="12.75">
      <c r="C100" s="12"/>
      <c r="G100" s="13"/>
      <c r="I100" s="2"/>
      <c r="J100" s="4"/>
      <c r="K100" s="4"/>
      <c r="L100" s="3"/>
    </row>
    <row r="101" spans="1:12" ht="12.75">
      <c r="A101" s="64" t="s">
        <v>37</v>
      </c>
      <c r="B101" s="61"/>
      <c r="C101" s="62" t="s">
        <v>34</v>
      </c>
      <c r="D101" s="55"/>
      <c r="E101" s="55"/>
      <c r="F101" s="55"/>
      <c r="G101" s="62" t="s">
        <v>35</v>
      </c>
      <c r="H101" s="55"/>
      <c r="I101" s="2" t="s">
        <v>36</v>
      </c>
      <c r="J101" s="3">
        <v>0</v>
      </c>
      <c r="K101" s="19">
        <v>143162.47</v>
      </c>
      <c r="L101" s="3">
        <f t="shared" si="1"/>
        <v>143162.47</v>
      </c>
    </row>
    <row r="102" spans="1:12" ht="12.75">
      <c r="A102" s="61"/>
      <c r="B102" s="61"/>
      <c r="C102" s="62" t="s">
        <v>38</v>
      </c>
      <c r="D102" s="55"/>
      <c r="E102" s="55"/>
      <c r="F102" s="55"/>
      <c r="G102" s="62" t="s">
        <v>39</v>
      </c>
      <c r="H102" s="55"/>
      <c r="I102" s="2" t="s">
        <v>40</v>
      </c>
      <c r="J102" s="3">
        <v>0</v>
      </c>
      <c r="K102" s="19">
        <v>264383.39</v>
      </c>
      <c r="L102" s="3">
        <f t="shared" si="1"/>
        <v>264383.39</v>
      </c>
    </row>
    <row r="103" spans="1:12" ht="12.75">
      <c r="A103" s="61"/>
      <c r="B103" s="61"/>
      <c r="C103" s="62" t="s">
        <v>200</v>
      </c>
      <c r="D103" s="55"/>
      <c r="E103" s="55"/>
      <c r="F103" s="55"/>
      <c r="G103" s="62" t="s">
        <v>201</v>
      </c>
      <c r="H103" s="55"/>
      <c r="I103" s="2" t="s">
        <v>202</v>
      </c>
      <c r="J103" s="3">
        <v>0</v>
      </c>
      <c r="K103" s="19">
        <v>129791.86</v>
      </c>
      <c r="L103" s="3">
        <f t="shared" si="1"/>
        <v>129791.86</v>
      </c>
    </row>
    <row r="104" spans="1:12" s="26" customFormat="1" ht="12.75">
      <c r="A104" s="61"/>
      <c r="B104" s="61"/>
      <c r="C104" s="63" t="s">
        <v>366</v>
      </c>
      <c r="D104" s="61"/>
      <c r="E104" s="61"/>
      <c r="F104" s="61"/>
      <c r="G104" s="65" t="s">
        <v>387</v>
      </c>
      <c r="H104" s="61"/>
      <c r="I104" s="49"/>
      <c r="J104" s="4">
        <f>SUM(J101:J103)</f>
        <v>0</v>
      </c>
      <c r="K104" s="4">
        <f>SUM(K101:K103)</f>
        <v>537337.72</v>
      </c>
      <c r="L104" s="4">
        <f t="shared" si="1"/>
        <v>537337.72</v>
      </c>
    </row>
    <row r="105" spans="3:12" ht="12.75">
      <c r="C105" s="12"/>
      <c r="G105" s="13"/>
      <c r="I105" s="2"/>
      <c r="J105" s="4"/>
      <c r="K105" s="4"/>
      <c r="L105" s="3"/>
    </row>
    <row r="106" spans="1:12" ht="12.75">
      <c r="A106" s="64" t="s">
        <v>11</v>
      </c>
      <c r="B106" s="61"/>
      <c r="C106" s="62" t="s">
        <v>8</v>
      </c>
      <c r="D106" s="55"/>
      <c r="E106" s="55"/>
      <c r="F106" s="55"/>
      <c r="G106" s="62" t="s">
        <v>9</v>
      </c>
      <c r="H106" s="55"/>
      <c r="I106" s="2" t="s">
        <v>10</v>
      </c>
      <c r="J106" s="3">
        <v>0</v>
      </c>
      <c r="K106" s="19">
        <v>177228.3</v>
      </c>
      <c r="L106" s="3">
        <f t="shared" si="1"/>
        <v>177228.3</v>
      </c>
    </row>
    <row r="107" spans="1:12" ht="12.75">
      <c r="A107" s="61"/>
      <c r="B107" s="61"/>
      <c r="C107" s="62" t="s">
        <v>116</v>
      </c>
      <c r="D107" s="55"/>
      <c r="E107" s="55"/>
      <c r="F107" s="55"/>
      <c r="G107" s="62" t="s">
        <v>117</v>
      </c>
      <c r="H107" s="55"/>
      <c r="I107" s="2" t="s">
        <v>118</v>
      </c>
      <c r="J107" s="3">
        <v>0</v>
      </c>
      <c r="K107" s="19">
        <v>241505.82</v>
      </c>
      <c r="L107" s="3">
        <f t="shared" si="1"/>
        <v>241505.82</v>
      </c>
    </row>
    <row r="108" spans="1:12" ht="12.75">
      <c r="A108" s="61"/>
      <c r="B108" s="61"/>
      <c r="C108" s="62" t="s">
        <v>177</v>
      </c>
      <c r="D108" s="55"/>
      <c r="E108" s="55"/>
      <c r="F108" s="55"/>
      <c r="G108" s="62" t="s">
        <v>178</v>
      </c>
      <c r="H108" s="55"/>
      <c r="I108" s="2" t="s">
        <v>179</v>
      </c>
      <c r="J108" s="3">
        <v>0</v>
      </c>
      <c r="K108" s="19">
        <v>208979.17</v>
      </c>
      <c r="L108" s="3">
        <f t="shared" si="1"/>
        <v>208979.17</v>
      </c>
    </row>
    <row r="109" spans="1:12" ht="12.75">
      <c r="A109" s="61"/>
      <c r="B109" s="61"/>
      <c r="C109" s="62" t="s">
        <v>184</v>
      </c>
      <c r="D109" s="55"/>
      <c r="E109" s="55"/>
      <c r="F109" s="55"/>
      <c r="G109" s="62" t="s">
        <v>185</v>
      </c>
      <c r="H109" s="55"/>
      <c r="I109" s="2" t="s">
        <v>186</v>
      </c>
      <c r="J109" s="3">
        <v>0</v>
      </c>
      <c r="K109" s="19">
        <v>167361.25</v>
      </c>
      <c r="L109" s="3">
        <f t="shared" si="1"/>
        <v>167361.25</v>
      </c>
    </row>
    <row r="110" spans="1:12" s="26" customFormat="1" ht="12.75">
      <c r="A110" s="61"/>
      <c r="B110" s="61"/>
      <c r="C110" s="63" t="s">
        <v>366</v>
      </c>
      <c r="D110" s="61"/>
      <c r="E110" s="61"/>
      <c r="F110" s="61"/>
      <c r="G110" s="65" t="s">
        <v>386</v>
      </c>
      <c r="H110" s="61"/>
      <c r="I110" s="49"/>
      <c r="J110" s="4">
        <f>SUM(J106:J109)</f>
        <v>0</v>
      </c>
      <c r="K110" s="4">
        <f>SUM(K106:K109)</f>
        <v>795074.54</v>
      </c>
      <c r="L110" s="4">
        <f t="shared" si="1"/>
        <v>795074.54</v>
      </c>
    </row>
    <row r="111" spans="3:12" ht="12.75">
      <c r="C111" s="12"/>
      <c r="G111" s="13"/>
      <c r="I111" s="2"/>
      <c r="J111" s="4"/>
      <c r="K111" s="4"/>
      <c r="L111" s="3"/>
    </row>
    <row r="112" spans="1:12" ht="12.75">
      <c r="A112" s="64" t="s">
        <v>48</v>
      </c>
      <c r="B112" s="61"/>
      <c r="C112" s="62" t="s">
        <v>45</v>
      </c>
      <c r="D112" s="55"/>
      <c r="E112" s="55"/>
      <c r="F112" s="55"/>
      <c r="G112" s="62" t="s">
        <v>46</v>
      </c>
      <c r="H112" s="55"/>
      <c r="I112" s="2" t="s">
        <v>47</v>
      </c>
      <c r="J112" s="3">
        <v>0</v>
      </c>
      <c r="K112" s="19">
        <v>632832.16</v>
      </c>
      <c r="L112" s="3">
        <f t="shared" si="1"/>
        <v>632832.16</v>
      </c>
    </row>
    <row r="113" spans="1:12" s="26" customFormat="1" ht="12.75">
      <c r="A113" s="61"/>
      <c r="B113" s="61"/>
      <c r="C113" s="63" t="s">
        <v>366</v>
      </c>
      <c r="D113" s="61"/>
      <c r="E113" s="61"/>
      <c r="F113" s="61"/>
      <c r="G113" s="65" t="s">
        <v>385</v>
      </c>
      <c r="H113" s="61"/>
      <c r="I113" s="49"/>
      <c r="J113" s="4">
        <f>SUM(J112)</f>
        <v>0</v>
      </c>
      <c r="K113" s="4">
        <f>SUM(K112)</f>
        <v>632832.16</v>
      </c>
      <c r="L113" s="4">
        <f t="shared" si="1"/>
        <v>632832.16</v>
      </c>
    </row>
    <row r="114" spans="3:12" ht="12.75">
      <c r="C114" s="12"/>
      <c r="G114" s="13"/>
      <c r="I114" s="2"/>
      <c r="J114" s="4"/>
      <c r="K114" s="4"/>
      <c r="L114" s="3"/>
    </row>
    <row r="115" spans="1:12" ht="12.75">
      <c r="A115" s="64" t="s">
        <v>221</v>
      </c>
      <c r="B115" s="61"/>
      <c r="C115" s="62" t="s">
        <v>218</v>
      </c>
      <c r="D115" s="55"/>
      <c r="E115" s="55"/>
      <c r="F115" s="55"/>
      <c r="G115" s="62" t="s">
        <v>219</v>
      </c>
      <c r="H115" s="55"/>
      <c r="I115" s="2" t="s">
        <v>220</v>
      </c>
      <c r="J115" s="3">
        <v>0</v>
      </c>
      <c r="K115" s="19">
        <v>231748.57</v>
      </c>
      <c r="L115" s="3">
        <f t="shared" si="1"/>
        <v>231748.57</v>
      </c>
    </row>
    <row r="116" spans="1:12" s="26" customFormat="1" ht="12.75">
      <c r="A116" s="61"/>
      <c r="B116" s="61"/>
      <c r="C116" s="63" t="s">
        <v>366</v>
      </c>
      <c r="D116" s="61"/>
      <c r="E116" s="61"/>
      <c r="F116" s="61"/>
      <c r="G116" s="65" t="s">
        <v>384</v>
      </c>
      <c r="H116" s="61"/>
      <c r="I116" s="49"/>
      <c r="J116" s="4">
        <f>SUM(J115)</f>
        <v>0</v>
      </c>
      <c r="K116" s="4">
        <f>SUM(K115)</f>
        <v>231748.57</v>
      </c>
      <c r="L116" s="4">
        <f t="shared" si="1"/>
        <v>231748.57</v>
      </c>
    </row>
    <row r="117" spans="3:12" ht="12.75">
      <c r="C117" s="12"/>
      <c r="G117" s="13"/>
      <c r="I117" s="2"/>
      <c r="J117" s="4"/>
      <c r="K117" s="4"/>
      <c r="L117" s="3"/>
    </row>
    <row r="118" spans="1:12" ht="12.75">
      <c r="A118" s="64" t="s">
        <v>52</v>
      </c>
      <c r="B118" s="61"/>
      <c r="C118" s="62" t="s">
        <v>49</v>
      </c>
      <c r="D118" s="55"/>
      <c r="E118" s="55"/>
      <c r="F118" s="55"/>
      <c r="G118" s="62" t="s">
        <v>50</v>
      </c>
      <c r="H118" s="55"/>
      <c r="I118" s="2" t="s">
        <v>51</v>
      </c>
      <c r="J118" s="3">
        <v>0</v>
      </c>
      <c r="K118" s="19">
        <v>527710.97</v>
      </c>
      <c r="L118" s="3">
        <f t="shared" si="1"/>
        <v>527710.97</v>
      </c>
    </row>
    <row r="119" spans="1:12" ht="12.75">
      <c r="A119" s="61"/>
      <c r="B119" s="61"/>
      <c r="C119" s="62" t="s">
        <v>94</v>
      </c>
      <c r="D119" s="55"/>
      <c r="E119" s="55"/>
      <c r="F119" s="55"/>
      <c r="G119" s="62" t="s">
        <v>95</v>
      </c>
      <c r="H119" s="55"/>
      <c r="I119" s="2" t="s">
        <v>96</v>
      </c>
      <c r="J119" s="3">
        <v>0</v>
      </c>
      <c r="K119" s="19">
        <v>226676.34</v>
      </c>
      <c r="L119" s="3">
        <f t="shared" si="1"/>
        <v>226676.34</v>
      </c>
    </row>
    <row r="120" spans="1:12" ht="12.75">
      <c r="A120" s="61"/>
      <c r="B120" s="61"/>
      <c r="C120" s="62" t="s">
        <v>106</v>
      </c>
      <c r="D120" s="55"/>
      <c r="E120" s="55"/>
      <c r="F120" s="55"/>
      <c r="G120" s="62" t="s">
        <v>107</v>
      </c>
      <c r="H120" s="55"/>
      <c r="I120" s="2" t="s">
        <v>108</v>
      </c>
      <c r="J120" s="3">
        <v>0</v>
      </c>
      <c r="K120" s="19">
        <v>493030.61</v>
      </c>
      <c r="L120" s="3">
        <f t="shared" si="1"/>
        <v>493030.61</v>
      </c>
    </row>
    <row r="121" spans="1:12" s="26" customFormat="1" ht="12.75">
      <c r="A121" s="61"/>
      <c r="B121" s="61"/>
      <c r="C121" s="63" t="s">
        <v>366</v>
      </c>
      <c r="D121" s="61"/>
      <c r="E121" s="61"/>
      <c r="F121" s="61"/>
      <c r="G121" s="65" t="s">
        <v>383</v>
      </c>
      <c r="H121" s="61"/>
      <c r="I121" s="49"/>
      <c r="J121" s="4">
        <f>SUM(J118:J120)</f>
        <v>0</v>
      </c>
      <c r="K121" s="4">
        <f>SUM(K118:K120)</f>
        <v>1247417.92</v>
      </c>
      <c r="L121" s="4">
        <f t="shared" si="1"/>
        <v>1247417.92</v>
      </c>
    </row>
    <row r="122" spans="3:12" ht="12.75">
      <c r="C122" s="12"/>
      <c r="G122" s="13"/>
      <c r="I122" s="2"/>
      <c r="J122" s="4"/>
      <c r="K122" s="4"/>
      <c r="L122" s="3"/>
    </row>
    <row r="123" spans="1:12" ht="12.75">
      <c r="A123" s="64" t="s">
        <v>155</v>
      </c>
      <c r="B123" s="61"/>
      <c r="C123" s="62" t="s">
        <v>153</v>
      </c>
      <c r="D123" s="55"/>
      <c r="E123" s="55"/>
      <c r="F123" s="55"/>
      <c r="G123" s="62" t="s">
        <v>154</v>
      </c>
      <c r="H123" s="55"/>
      <c r="I123" s="2" t="s">
        <v>47</v>
      </c>
      <c r="J123" s="3">
        <v>0</v>
      </c>
      <c r="K123" s="19">
        <v>276969.28</v>
      </c>
      <c r="L123" s="3">
        <f t="shared" si="1"/>
        <v>276969.28</v>
      </c>
    </row>
    <row r="124" spans="1:12" s="26" customFormat="1" ht="12.75">
      <c r="A124" s="61"/>
      <c r="B124" s="61"/>
      <c r="C124" s="63" t="s">
        <v>366</v>
      </c>
      <c r="D124" s="61"/>
      <c r="E124" s="61"/>
      <c r="F124" s="61"/>
      <c r="G124" s="65" t="s">
        <v>382</v>
      </c>
      <c r="H124" s="61"/>
      <c r="I124" s="49"/>
      <c r="J124" s="4">
        <f>SUM(J123)</f>
        <v>0</v>
      </c>
      <c r="K124" s="4">
        <f>SUM(K123)</f>
        <v>276969.28</v>
      </c>
      <c r="L124" s="4">
        <f t="shared" si="1"/>
        <v>276969.28</v>
      </c>
    </row>
    <row r="125" spans="3:12" ht="12.75">
      <c r="C125" s="12"/>
      <c r="G125" s="13"/>
      <c r="I125" s="2"/>
      <c r="J125" s="4"/>
      <c r="K125" s="4"/>
      <c r="L125" s="3"/>
    </row>
    <row r="126" spans="1:12" ht="12.75">
      <c r="A126" s="64" t="s">
        <v>78</v>
      </c>
      <c r="B126" s="61"/>
      <c r="C126" s="62" t="s">
        <v>75</v>
      </c>
      <c r="D126" s="55"/>
      <c r="E126" s="55"/>
      <c r="F126" s="55"/>
      <c r="G126" s="62" t="s">
        <v>76</v>
      </c>
      <c r="H126" s="55"/>
      <c r="I126" s="2" t="s">
        <v>77</v>
      </c>
      <c r="J126" s="3">
        <v>0</v>
      </c>
      <c r="K126" s="19">
        <v>245737.52</v>
      </c>
      <c r="L126" s="3">
        <f t="shared" si="1"/>
        <v>245737.52</v>
      </c>
    </row>
    <row r="127" spans="1:12" s="26" customFormat="1" ht="12.75">
      <c r="A127" s="61"/>
      <c r="B127" s="61"/>
      <c r="C127" s="63" t="s">
        <v>366</v>
      </c>
      <c r="D127" s="61"/>
      <c r="E127" s="61"/>
      <c r="F127" s="61"/>
      <c r="G127" s="65" t="s">
        <v>381</v>
      </c>
      <c r="H127" s="61"/>
      <c r="I127" s="49"/>
      <c r="J127" s="4">
        <f>SUM(J126)</f>
        <v>0</v>
      </c>
      <c r="K127" s="4">
        <f>SUM(K126)</f>
        <v>245737.52</v>
      </c>
      <c r="L127" s="4">
        <f t="shared" si="1"/>
        <v>245737.52</v>
      </c>
    </row>
    <row r="128" spans="3:12" ht="12.75">
      <c r="C128" s="12"/>
      <c r="G128" s="13"/>
      <c r="I128" s="2"/>
      <c r="J128" s="4"/>
      <c r="K128" s="4"/>
      <c r="L128" s="3"/>
    </row>
    <row r="129" spans="1:12" ht="12.75">
      <c r="A129" s="64" t="s">
        <v>183</v>
      </c>
      <c r="B129" s="61"/>
      <c r="C129" s="62" t="s">
        <v>180</v>
      </c>
      <c r="D129" s="55"/>
      <c r="E129" s="55"/>
      <c r="F129" s="55"/>
      <c r="G129" s="62" t="s">
        <v>181</v>
      </c>
      <c r="H129" s="55"/>
      <c r="I129" s="2" t="s">
        <v>182</v>
      </c>
      <c r="J129" s="3">
        <v>0</v>
      </c>
      <c r="K129" s="19">
        <v>458041.17</v>
      </c>
      <c r="L129" s="3">
        <f t="shared" si="1"/>
        <v>458041.17</v>
      </c>
    </row>
    <row r="130" spans="1:12" s="26" customFormat="1" ht="12.75">
      <c r="A130" s="61"/>
      <c r="B130" s="61"/>
      <c r="C130" s="63" t="s">
        <v>366</v>
      </c>
      <c r="D130" s="61"/>
      <c r="E130" s="61"/>
      <c r="F130" s="61"/>
      <c r="G130" s="65" t="s">
        <v>380</v>
      </c>
      <c r="H130" s="61"/>
      <c r="I130" s="49"/>
      <c r="J130" s="4">
        <f>SUM(J129)</f>
        <v>0</v>
      </c>
      <c r="K130" s="4">
        <f>SUM(K129)</f>
        <v>458041.17</v>
      </c>
      <c r="L130" s="4">
        <f t="shared" si="1"/>
        <v>458041.17</v>
      </c>
    </row>
    <row r="131" spans="3:12" ht="12.75">
      <c r="C131" s="12"/>
      <c r="G131" s="13"/>
      <c r="I131" s="2"/>
      <c r="J131" s="4"/>
      <c r="K131" s="4"/>
      <c r="L131" s="3"/>
    </row>
    <row r="132" spans="1:12" ht="12.75">
      <c r="A132" s="64" t="s">
        <v>93</v>
      </c>
      <c r="B132" s="61"/>
      <c r="C132" s="62" t="s">
        <v>90</v>
      </c>
      <c r="D132" s="55"/>
      <c r="E132" s="55"/>
      <c r="F132" s="55"/>
      <c r="G132" s="62" t="s">
        <v>91</v>
      </c>
      <c r="H132" s="55"/>
      <c r="I132" s="2" t="s">
        <v>92</v>
      </c>
      <c r="J132" s="3">
        <v>0</v>
      </c>
      <c r="K132" s="19">
        <v>549381.47</v>
      </c>
      <c r="L132" s="3">
        <f t="shared" si="1"/>
        <v>549381.47</v>
      </c>
    </row>
    <row r="133" spans="1:12" s="26" customFormat="1" ht="12.75">
      <c r="A133" s="61"/>
      <c r="B133" s="61"/>
      <c r="C133" s="63" t="s">
        <v>366</v>
      </c>
      <c r="D133" s="61"/>
      <c r="E133" s="61"/>
      <c r="F133" s="61"/>
      <c r="G133" s="65" t="s">
        <v>379</v>
      </c>
      <c r="H133" s="61"/>
      <c r="I133" s="49"/>
      <c r="J133" s="4">
        <f>SUM(J132)</f>
        <v>0</v>
      </c>
      <c r="K133" s="4">
        <f>SUM(K132)</f>
        <v>549381.47</v>
      </c>
      <c r="L133" s="4">
        <f t="shared" si="1"/>
        <v>549381.47</v>
      </c>
    </row>
    <row r="134" spans="3:12" ht="12.75">
      <c r="C134" s="12"/>
      <c r="G134" s="13"/>
      <c r="I134" s="2"/>
      <c r="J134" s="4"/>
      <c r="K134" s="4"/>
      <c r="L134" s="3"/>
    </row>
    <row r="135" spans="1:12" ht="12.75" customHeight="1">
      <c r="A135" s="64" t="s">
        <v>60</v>
      </c>
      <c r="B135" s="61"/>
      <c r="C135" s="62" t="s">
        <v>57</v>
      </c>
      <c r="D135" s="55"/>
      <c r="E135" s="55"/>
      <c r="F135" s="55"/>
      <c r="G135" s="62" t="s">
        <v>58</v>
      </c>
      <c r="H135" s="55"/>
      <c r="I135" s="2" t="s">
        <v>59</v>
      </c>
      <c r="J135" s="3">
        <v>0</v>
      </c>
      <c r="K135" s="19">
        <v>7091.89</v>
      </c>
      <c r="L135" s="3">
        <f t="shared" si="1"/>
        <v>7091.89</v>
      </c>
    </row>
    <row r="136" spans="1:12" ht="12.75">
      <c r="A136" s="61"/>
      <c r="B136" s="61"/>
      <c r="C136" s="62" t="s">
        <v>148</v>
      </c>
      <c r="D136" s="55"/>
      <c r="E136" s="55"/>
      <c r="F136" s="55"/>
      <c r="G136" s="62" t="s">
        <v>149</v>
      </c>
      <c r="H136" s="55"/>
      <c r="I136" s="2" t="s">
        <v>150</v>
      </c>
      <c r="J136" s="3">
        <v>0</v>
      </c>
      <c r="K136" s="19">
        <v>9340.05</v>
      </c>
      <c r="L136" s="3">
        <f t="shared" si="1"/>
        <v>9340.05</v>
      </c>
    </row>
    <row r="137" spans="1:12" s="26" customFormat="1" ht="12.75">
      <c r="A137" s="61"/>
      <c r="B137" s="61"/>
      <c r="C137" s="63" t="s">
        <v>366</v>
      </c>
      <c r="D137" s="61"/>
      <c r="E137" s="61"/>
      <c r="F137" s="61"/>
      <c r="G137" s="65" t="s">
        <v>378</v>
      </c>
      <c r="H137" s="61"/>
      <c r="I137" s="49"/>
      <c r="J137" s="4">
        <f>SUM(J135:J136)</f>
        <v>0</v>
      </c>
      <c r="K137" s="4">
        <f>SUM(K135:K136)</f>
        <v>16431.94</v>
      </c>
      <c r="L137" s="4">
        <f t="shared" si="1"/>
        <v>16431.94</v>
      </c>
    </row>
    <row r="138" spans="3:12" ht="12.75">
      <c r="C138" s="12"/>
      <c r="G138" s="13"/>
      <c r="I138" s="2"/>
      <c r="J138" s="4"/>
      <c r="K138" s="4"/>
      <c r="L138" s="3"/>
    </row>
    <row r="139" spans="1:12" ht="12.75" customHeight="1">
      <c r="A139" s="64" t="s">
        <v>63</v>
      </c>
      <c r="B139" s="61"/>
      <c r="C139" s="62" t="s">
        <v>61</v>
      </c>
      <c r="D139" s="55"/>
      <c r="E139" s="55"/>
      <c r="F139" s="55"/>
      <c r="G139" s="62" t="s">
        <v>58</v>
      </c>
      <c r="H139" s="55"/>
      <c r="I139" s="2" t="s">
        <v>62</v>
      </c>
      <c r="J139" s="3">
        <v>0</v>
      </c>
      <c r="K139" s="19">
        <v>155631.56</v>
      </c>
      <c r="L139" s="3">
        <f t="shared" si="1"/>
        <v>155631.56</v>
      </c>
    </row>
    <row r="140" spans="1:12" ht="12.75">
      <c r="A140" s="61"/>
      <c r="B140" s="61"/>
      <c r="C140" s="62" t="s">
        <v>151</v>
      </c>
      <c r="D140" s="55"/>
      <c r="E140" s="55"/>
      <c r="F140" s="55"/>
      <c r="G140" s="62" t="s">
        <v>149</v>
      </c>
      <c r="H140" s="55"/>
      <c r="I140" s="2" t="s">
        <v>152</v>
      </c>
      <c r="J140" s="3">
        <v>0</v>
      </c>
      <c r="K140" s="19">
        <v>0</v>
      </c>
      <c r="L140" s="3">
        <f t="shared" si="1"/>
        <v>0</v>
      </c>
    </row>
    <row r="141" spans="1:12" s="26" customFormat="1" ht="12.75">
      <c r="A141" s="61"/>
      <c r="B141" s="61"/>
      <c r="C141" s="63" t="s">
        <v>366</v>
      </c>
      <c r="D141" s="61"/>
      <c r="E141" s="61"/>
      <c r="F141" s="61"/>
      <c r="G141" s="65" t="s">
        <v>377</v>
      </c>
      <c r="H141" s="61"/>
      <c r="I141" s="49"/>
      <c r="J141" s="4">
        <f>SUM(J139:J140)</f>
        <v>0</v>
      </c>
      <c r="K141" s="4">
        <f>SUM(K139:K140)</f>
        <v>155631.56</v>
      </c>
      <c r="L141" s="4">
        <f t="shared" si="1"/>
        <v>155631.56</v>
      </c>
    </row>
    <row r="142" spans="3:12" ht="12.75">
      <c r="C142" s="12"/>
      <c r="G142" s="13"/>
      <c r="I142" s="2"/>
      <c r="J142" s="4"/>
      <c r="K142" s="4"/>
      <c r="L142" s="3"/>
    </row>
    <row r="143" spans="1:12" ht="12.75">
      <c r="A143" s="64" t="s">
        <v>199</v>
      </c>
      <c r="B143" s="61"/>
      <c r="C143" s="62" t="s">
        <v>196</v>
      </c>
      <c r="D143" s="55"/>
      <c r="E143" s="55"/>
      <c r="F143" s="55"/>
      <c r="G143" s="62" t="s">
        <v>197</v>
      </c>
      <c r="H143" s="55"/>
      <c r="I143" s="2" t="s">
        <v>198</v>
      </c>
      <c r="J143" s="3">
        <v>0</v>
      </c>
      <c r="K143" s="19">
        <v>238411.21</v>
      </c>
      <c r="L143" s="3">
        <f t="shared" si="1"/>
        <v>238411.21</v>
      </c>
    </row>
    <row r="144" spans="1:12" ht="12.75">
      <c r="A144" s="61"/>
      <c r="B144" s="61"/>
      <c r="C144" s="62" t="s">
        <v>236</v>
      </c>
      <c r="D144" s="55"/>
      <c r="E144" s="55"/>
      <c r="F144" s="55"/>
      <c r="G144" s="62" t="s">
        <v>237</v>
      </c>
      <c r="H144" s="55"/>
      <c r="I144" s="2" t="s">
        <v>238</v>
      </c>
      <c r="J144" s="3">
        <v>0</v>
      </c>
      <c r="K144" s="19">
        <v>242752.33</v>
      </c>
      <c r="L144" s="3">
        <f t="shared" si="1"/>
        <v>242752.33</v>
      </c>
    </row>
    <row r="145" spans="1:12" ht="12.75">
      <c r="A145" s="61"/>
      <c r="B145" s="61"/>
      <c r="C145" s="62" t="s">
        <v>245</v>
      </c>
      <c r="D145" s="55"/>
      <c r="E145" s="55"/>
      <c r="F145" s="55"/>
      <c r="G145" s="62" t="s">
        <v>246</v>
      </c>
      <c r="H145" s="55"/>
      <c r="I145" s="2" t="s">
        <v>247</v>
      </c>
      <c r="J145" s="3">
        <v>0</v>
      </c>
      <c r="K145" s="19">
        <v>698110.79</v>
      </c>
      <c r="L145" s="3">
        <f t="shared" si="1"/>
        <v>698110.79</v>
      </c>
    </row>
    <row r="146" spans="1:12" s="26" customFormat="1" ht="12.75">
      <c r="A146" s="61"/>
      <c r="B146" s="61"/>
      <c r="C146" s="63" t="s">
        <v>366</v>
      </c>
      <c r="D146" s="61"/>
      <c r="E146" s="61"/>
      <c r="F146" s="61"/>
      <c r="G146" s="65" t="s">
        <v>376</v>
      </c>
      <c r="H146" s="61"/>
      <c r="I146" s="49"/>
      <c r="J146" s="4">
        <f>SUM(J143:J145)</f>
        <v>0</v>
      </c>
      <c r="K146" s="4">
        <f>SUM(K143:K145)</f>
        <v>1179274.33</v>
      </c>
      <c r="L146" s="4">
        <f t="shared" si="1"/>
        <v>1179274.33</v>
      </c>
    </row>
    <row r="147" spans="3:12" ht="12.75">
      <c r="C147" s="12"/>
      <c r="G147" s="13"/>
      <c r="I147" s="2"/>
      <c r="J147" s="4"/>
      <c r="K147" s="4"/>
      <c r="L147" s="3"/>
    </row>
    <row r="148" spans="1:12" ht="12.75">
      <c r="A148" s="64" t="s">
        <v>56</v>
      </c>
      <c r="B148" s="61"/>
      <c r="C148" s="62" t="s">
        <v>53</v>
      </c>
      <c r="D148" s="55"/>
      <c r="E148" s="55"/>
      <c r="F148" s="55"/>
      <c r="G148" s="62" t="s">
        <v>54</v>
      </c>
      <c r="H148" s="55"/>
      <c r="I148" s="2" t="s">
        <v>55</v>
      </c>
      <c r="J148" s="3">
        <v>0</v>
      </c>
      <c r="K148" s="19">
        <v>892199.46</v>
      </c>
      <c r="L148" s="3">
        <f t="shared" si="1"/>
        <v>892199.46</v>
      </c>
    </row>
    <row r="149" spans="1:12" s="26" customFormat="1" ht="12.75">
      <c r="A149" s="61"/>
      <c r="B149" s="61"/>
      <c r="C149" s="63" t="s">
        <v>366</v>
      </c>
      <c r="D149" s="61"/>
      <c r="E149" s="61"/>
      <c r="F149" s="61"/>
      <c r="G149" s="65" t="s">
        <v>375</v>
      </c>
      <c r="H149" s="61"/>
      <c r="I149" s="49"/>
      <c r="J149" s="4">
        <f>SUM(J148)</f>
        <v>0</v>
      </c>
      <c r="K149" s="4">
        <f>SUM(K148)</f>
        <v>892199.46</v>
      </c>
      <c r="L149" s="4">
        <f t="shared" si="1"/>
        <v>892199.46</v>
      </c>
    </row>
    <row r="150" spans="3:12" ht="12.75">
      <c r="C150" s="12"/>
      <c r="G150" s="13"/>
      <c r="I150" s="2"/>
      <c r="J150" s="4"/>
      <c r="K150" s="4"/>
      <c r="L150" s="3"/>
    </row>
    <row r="151" spans="1:12" s="51" customFormat="1" ht="15">
      <c r="A151" s="68" t="s">
        <v>374</v>
      </c>
      <c r="B151" s="69"/>
      <c r="C151" s="70" t="s">
        <v>259</v>
      </c>
      <c r="D151" s="69"/>
      <c r="E151" s="69"/>
      <c r="F151" s="69"/>
      <c r="G151" s="71"/>
      <c r="H151" s="69"/>
      <c r="I151" s="50"/>
      <c r="J151" s="5">
        <f>J149+J146+J141+J137+J133+J130+J127+J124+J121+J116+J113+J110+J104+J99+J96+J93+J85+J82+J76+J72+J66+J63+J58+J52+J48+J42+J36+J30+J24+J19+J14+J10</f>
        <v>0</v>
      </c>
      <c r="K151" s="5">
        <f>K149+K146+K141+K137+K133+K130+K127+K124+K121+K116+K113+K110+K104+K99+K96+K93+K85+K82+K76+K72+K66+K63+K58+K52+K48+K42+K36+K30+K24+K19+K14+K10</f>
        <v>10977694.830000002</v>
      </c>
      <c r="L151" s="5">
        <f t="shared" si="1"/>
        <v>10977694.830000002</v>
      </c>
    </row>
    <row r="152" ht="409.5" customHeight="1" hidden="1"/>
    <row r="153" ht="12.75" customHeight="1"/>
    <row r="154" ht="15.75" customHeight="1"/>
  </sheetData>
  <sheetProtection/>
  <mergeCells count="259">
    <mergeCell ref="A151:B151"/>
    <mergeCell ref="C151:F151"/>
    <mergeCell ref="G151:H151"/>
    <mergeCell ref="A148:B149"/>
    <mergeCell ref="C148:F148"/>
    <mergeCell ref="G148:H148"/>
    <mergeCell ref="C149:F149"/>
    <mergeCell ref="G149:H149"/>
    <mergeCell ref="G145:H145"/>
    <mergeCell ref="C146:F146"/>
    <mergeCell ref="G146:H146"/>
    <mergeCell ref="A143:B146"/>
    <mergeCell ref="C143:F143"/>
    <mergeCell ref="G143:H143"/>
    <mergeCell ref="C144:F144"/>
    <mergeCell ref="G144:H144"/>
    <mergeCell ref="C145:F145"/>
    <mergeCell ref="C141:F141"/>
    <mergeCell ref="G141:H141"/>
    <mergeCell ref="G137:H137"/>
    <mergeCell ref="A139:B141"/>
    <mergeCell ref="C139:F139"/>
    <mergeCell ref="G139:H139"/>
    <mergeCell ref="C140:F140"/>
    <mergeCell ref="G140:H140"/>
    <mergeCell ref="A135:B137"/>
    <mergeCell ref="C135:F135"/>
    <mergeCell ref="G135:H135"/>
    <mergeCell ref="C136:F136"/>
    <mergeCell ref="G136:H136"/>
    <mergeCell ref="C137:F137"/>
    <mergeCell ref="A132:B133"/>
    <mergeCell ref="C132:F132"/>
    <mergeCell ref="G132:H132"/>
    <mergeCell ref="C133:F133"/>
    <mergeCell ref="G133:H133"/>
    <mergeCell ref="A129:B130"/>
    <mergeCell ref="C129:F129"/>
    <mergeCell ref="G129:H129"/>
    <mergeCell ref="C130:F130"/>
    <mergeCell ref="G130:H130"/>
    <mergeCell ref="A126:B127"/>
    <mergeCell ref="C126:F126"/>
    <mergeCell ref="G126:H126"/>
    <mergeCell ref="C127:F127"/>
    <mergeCell ref="G127:H127"/>
    <mergeCell ref="A123:B124"/>
    <mergeCell ref="C123:F123"/>
    <mergeCell ref="G123:H123"/>
    <mergeCell ref="C124:F124"/>
    <mergeCell ref="G124:H124"/>
    <mergeCell ref="C120:F120"/>
    <mergeCell ref="G120:H120"/>
    <mergeCell ref="C121:F121"/>
    <mergeCell ref="G121:H121"/>
    <mergeCell ref="A118:B121"/>
    <mergeCell ref="C119:F119"/>
    <mergeCell ref="G119:H119"/>
    <mergeCell ref="G113:H113"/>
    <mergeCell ref="A115:B116"/>
    <mergeCell ref="C115:F115"/>
    <mergeCell ref="G115:H115"/>
    <mergeCell ref="C116:F116"/>
    <mergeCell ref="G116:H116"/>
    <mergeCell ref="G110:H110"/>
    <mergeCell ref="A112:B113"/>
    <mergeCell ref="C112:F112"/>
    <mergeCell ref="G112:H112"/>
    <mergeCell ref="C113:F113"/>
    <mergeCell ref="C118:F118"/>
    <mergeCell ref="G118:H118"/>
    <mergeCell ref="G108:H108"/>
    <mergeCell ref="C109:F109"/>
    <mergeCell ref="G109:H109"/>
    <mergeCell ref="A106:B110"/>
    <mergeCell ref="C106:F106"/>
    <mergeCell ref="G106:H106"/>
    <mergeCell ref="C107:F107"/>
    <mergeCell ref="G107:H107"/>
    <mergeCell ref="C108:F108"/>
    <mergeCell ref="C110:F110"/>
    <mergeCell ref="G96:H96"/>
    <mergeCell ref="G103:H103"/>
    <mergeCell ref="C104:F104"/>
    <mergeCell ref="G104:H104"/>
    <mergeCell ref="A101:B104"/>
    <mergeCell ref="C101:F101"/>
    <mergeCell ref="G101:H101"/>
    <mergeCell ref="C102:F102"/>
    <mergeCell ref="G102:H102"/>
    <mergeCell ref="C103:F103"/>
    <mergeCell ref="G91:H91"/>
    <mergeCell ref="A98:B99"/>
    <mergeCell ref="C98:F98"/>
    <mergeCell ref="G98:H98"/>
    <mergeCell ref="C99:F99"/>
    <mergeCell ref="G99:H99"/>
    <mergeCell ref="A95:B96"/>
    <mergeCell ref="C95:F95"/>
    <mergeCell ref="G95:H95"/>
    <mergeCell ref="C96:F96"/>
    <mergeCell ref="G87:H87"/>
    <mergeCell ref="C88:F88"/>
    <mergeCell ref="G88:H88"/>
    <mergeCell ref="C92:F92"/>
    <mergeCell ref="G92:H92"/>
    <mergeCell ref="C93:F93"/>
    <mergeCell ref="G93:H93"/>
    <mergeCell ref="C90:F90"/>
    <mergeCell ref="G90:H90"/>
    <mergeCell ref="C91:F91"/>
    <mergeCell ref="G82:H82"/>
    <mergeCell ref="A84:B85"/>
    <mergeCell ref="C84:F84"/>
    <mergeCell ref="G84:H84"/>
    <mergeCell ref="C85:F85"/>
    <mergeCell ref="C89:F89"/>
    <mergeCell ref="G89:H89"/>
    <mergeCell ref="G85:H85"/>
    <mergeCell ref="A87:B93"/>
    <mergeCell ref="C87:F87"/>
    <mergeCell ref="G80:H80"/>
    <mergeCell ref="C81:F81"/>
    <mergeCell ref="G81:H81"/>
    <mergeCell ref="A78:B82"/>
    <mergeCell ref="C78:F78"/>
    <mergeCell ref="G78:H78"/>
    <mergeCell ref="C79:F79"/>
    <mergeCell ref="G79:H79"/>
    <mergeCell ref="C80:F80"/>
    <mergeCell ref="C82:F82"/>
    <mergeCell ref="G75:H75"/>
    <mergeCell ref="C76:F76"/>
    <mergeCell ref="G76:H76"/>
    <mergeCell ref="C72:F72"/>
    <mergeCell ref="G72:H72"/>
    <mergeCell ref="A74:B76"/>
    <mergeCell ref="C74:F74"/>
    <mergeCell ref="G74:H74"/>
    <mergeCell ref="C75:F75"/>
    <mergeCell ref="G70:H70"/>
    <mergeCell ref="C71:F71"/>
    <mergeCell ref="G71:H71"/>
    <mergeCell ref="A68:B72"/>
    <mergeCell ref="C68:F68"/>
    <mergeCell ref="G68:H68"/>
    <mergeCell ref="C69:F69"/>
    <mergeCell ref="G69:H69"/>
    <mergeCell ref="C70:F70"/>
    <mergeCell ref="A65:B66"/>
    <mergeCell ref="C65:F65"/>
    <mergeCell ref="G65:H65"/>
    <mergeCell ref="C66:F66"/>
    <mergeCell ref="G66:H66"/>
    <mergeCell ref="G62:H62"/>
    <mergeCell ref="C63:F63"/>
    <mergeCell ref="G63:H63"/>
    <mergeCell ref="A60:B63"/>
    <mergeCell ref="C60:F60"/>
    <mergeCell ref="G60:H60"/>
    <mergeCell ref="C61:F61"/>
    <mergeCell ref="G61:H61"/>
    <mergeCell ref="C62:F62"/>
    <mergeCell ref="C57:F57"/>
    <mergeCell ref="G57:H57"/>
    <mergeCell ref="C58:F58"/>
    <mergeCell ref="G58:H58"/>
    <mergeCell ref="A54:B58"/>
    <mergeCell ref="C54:F54"/>
    <mergeCell ref="G54:H54"/>
    <mergeCell ref="C55:F55"/>
    <mergeCell ref="G55:H55"/>
    <mergeCell ref="A50:B52"/>
    <mergeCell ref="C50:F50"/>
    <mergeCell ref="C52:F52"/>
    <mergeCell ref="C47:F47"/>
    <mergeCell ref="G47:H47"/>
    <mergeCell ref="C48:F48"/>
    <mergeCell ref="G48:H48"/>
    <mergeCell ref="C56:F56"/>
    <mergeCell ref="G56:H56"/>
    <mergeCell ref="G52:H52"/>
    <mergeCell ref="A44:B48"/>
    <mergeCell ref="C44:F44"/>
    <mergeCell ref="G44:H44"/>
    <mergeCell ref="C45:F45"/>
    <mergeCell ref="G50:H50"/>
    <mergeCell ref="C51:F51"/>
    <mergeCell ref="G51:H51"/>
    <mergeCell ref="C40:F40"/>
    <mergeCell ref="G45:H45"/>
    <mergeCell ref="C46:F46"/>
    <mergeCell ref="G46:H46"/>
    <mergeCell ref="C42:F42"/>
    <mergeCell ref="G42:H42"/>
    <mergeCell ref="C35:F35"/>
    <mergeCell ref="C34:F34"/>
    <mergeCell ref="G40:H40"/>
    <mergeCell ref="C41:F41"/>
    <mergeCell ref="G41:H41"/>
    <mergeCell ref="A38:B42"/>
    <mergeCell ref="C38:F38"/>
    <mergeCell ref="G38:H38"/>
    <mergeCell ref="C39:F39"/>
    <mergeCell ref="G39:H39"/>
    <mergeCell ref="C28:F28"/>
    <mergeCell ref="G28:H28"/>
    <mergeCell ref="G35:H35"/>
    <mergeCell ref="C36:F36"/>
    <mergeCell ref="G36:H36"/>
    <mergeCell ref="A32:B36"/>
    <mergeCell ref="C32:F32"/>
    <mergeCell ref="G32:H32"/>
    <mergeCell ref="C33:F33"/>
    <mergeCell ref="G33:H33"/>
    <mergeCell ref="G24:H24"/>
    <mergeCell ref="A26:B30"/>
    <mergeCell ref="C26:F26"/>
    <mergeCell ref="G26:H26"/>
    <mergeCell ref="C27:F27"/>
    <mergeCell ref="C29:F29"/>
    <mergeCell ref="G29:H29"/>
    <mergeCell ref="C30:F30"/>
    <mergeCell ref="G30:H30"/>
    <mergeCell ref="G27:H27"/>
    <mergeCell ref="G22:H22"/>
    <mergeCell ref="C23:F23"/>
    <mergeCell ref="G23:H23"/>
    <mergeCell ref="C19:F19"/>
    <mergeCell ref="G19:H19"/>
    <mergeCell ref="A21:B24"/>
    <mergeCell ref="C21:F21"/>
    <mergeCell ref="G21:H21"/>
    <mergeCell ref="C22:F22"/>
    <mergeCell ref="C24:F24"/>
    <mergeCell ref="C18:F18"/>
    <mergeCell ref="G18:H18"/>
    <mergeCell ref="G14:H14"/>
    <mergeCell ref="A16:B19"/>
    <mergeCell ref="C16:F16"/>
    <mergeCell ref="G16:H16"/>
    <mergeCell ref="C17:F17"/>
    <mergeCell ref="G17:H17"/>
    <mergeCell ref="A12:B14"/>
    <mergeCell ref="C12:F12"/>
    <mergeCell ref="C13:F13"/>
    <mergeCell ref="G13:H13"/>
    <mergeCell ref="C14:F14"/>
    <mergeCell ref="A9:B10"/>
    <mergeCell ref="C9:F9"/>
    <mergeCell ref="G9:H9"/>
    <mergeCell ref="C10:F10"/>
    <mergeCell ref="G10:H10"/>
    <mergeCell ref="H2:J6"/>
    <mergeCell ref="B3:C4"/>
    <mergeCell ref="A8:B8"/>
    <mergeCell ref="C8:F8"/>
    <mergeCell ref="G8:H8"/>
    <mergeCell ref="G12:H12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J16:K16 J151:L151 J50:K50 J10:K10 L9:L10 J12:L14 J19:K19 L16:L19 J21:L24 J26:L30 J36:K36 L35:L36 J38:L42 J44:L48 J52:K52 L50:L52 J54:L58 J60:L63 J65:L66 J68:L72 J74:L76 J78:L82 J84:L85 J87:L93 J95:L96 J98:L99 J104:K104 L101:L104 J106:L110 J112:L113 J115:L116 J118:L121 J123:L124 J126:L127 J129:L130 J132:L133 J137:K137 L135:L137 J139:L141 J143:L146 J148:L149 J32:L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94">
      <selection activeCell="C113" sqref="C113"/>
    </sheetView>
  </sheetViews>
  <sheetFormatPr defaultColWidth="9.140625" defaultRowHeight="12.75"/>
  <cols>
    <col min="1" max="1" width="13.8515625" style="0" bestFit="1" customWidth="1"/>
    <col min="2" max="2" width="25.7109375" style="0" bestFit="1" customWidth="1"/>
    <col min="3" max="3" width="46.57421875" style="0" bestFit="1" customWidth="1"/>
    <col min="4" max="4" width="13.140625" style="0" bestFit="1" customWidth="1"/>
    <col min="5" max="5" width="10.7109375" style="0" bestFit="1" customWidth="1"/>
    <col min="6" max="6" width="14.140625" style="16" bestFit="1" customWidth="1"/>
    <col min="7" max="7" width="14.00390625" style="16" bestFit="1" customWidth="1"/>
    <col min="8" max="8" width="9.7109375" style="0" bestFit="1" customWidth="1"/>
  </cols>
  <sheetData>
    <row r="1" spans="1:7" ht="12.75">
      <c r="A1" s="9" t="s">
        <v>1</v>
      </c>
      <c r="B1" s="10" t="s">
        <v>2</v>
      </c>
      <c r="C1" s="10" t="s">
        <v>3</v>
      </c>
      <c r="D1" s="10" t="s">
        <v>4</v>
      </c>
      <c r="E1" s="11" t="s">
        <v>5</v>
      </c>
      <c r="F1" s="14" t="s">
        <v>6</v>
      </c>
      <c r="G1" s="15" t="s">
        <v>7</v>
      </c>
    </row>
    <row r="2" spans="1:8" ht="15">
      <c r="A2" s="22" t="s">
        <v>293</v>
      </c>
      <c r="B2" s="22" t="s">
        <v>263</v>
      </c>
      <c r="C2" s="22" t="s">
        <v>264</v>
      </c>
      <c r="D2" s="22" t="s">
        <v>262</v>
      </c>
      <c r="E2" s="22">
        <v>0</v>
      </c>
      <c r="F2" s="23">
        <v>471.85</v>
      </c>
      <c r="G2" s="23">
        <v>471.85</v>
      </c>
      <c r="H2" s="22" t="s">
        <v>312</v>
      </c>
    </row>
    <row r="3" spans="1:8" ht="15">
      <c r="A3" s="22" t="s">
        <v>305</v>
      </c>
      <c r="B3" s="22" t="s">
        <v>306</v>
      </c>
      <c r="C3" s="22" t="s">
        <v>307</v>
      </c>
      <c r="D3" s="22" t="s">
        <v>262</v>
      </c>
      <c r="E3" s="22">
        <v>0</v>
      </c>
      <c r="F3" s="23">
        <v>604.03</v>
      </c>
      <c r="G3" s="23">
        <v>604.03</v>
      </c>
      <c r="H3" s="22" t="s">
        <v>312</v>
      </c>
    </row>
    <row r="4" spans="1:8" ht="15">
      <c r="A4" s="22" t="s">
        <v>299</v>
      </c>
      <c r="B4" s="22" t="s">
        <v>278</v>
      </c>
      <c r="C4" s="22" t="s">
        <v>279</v>
      </c>
      <c r="D4" s="22" t="s">
        <v>262</v>
      </c>
      <c r="E4" s="22">
        <v>0</v>
      </c>
      <c r="F4" s="23">
        <v>33290.92</v>
      </c>
      <c r="G4" s="23">
        <v>33290.92</v>
      </c>
      <c r="H4" s="22" t="s">
        <v>312</v>
      </c>
    </row>
    <row r="5" spans="1:8" ht="15">
      <c r="A5" s="22" t="s">
        <v>296</v>
      </c>
      <c r="B5" s="22" t="s">
        <v>269</v>
      </c>
      <c r="C5" s="22" t="s">
        <v>227</v>
      </c>
      <c r="D5" s="22" t="s">
        <v>122</v>
      </c>
      <c r="E5" s="22">
        <v>0</v>
      </c>
      <c r="F5" s="23">
        <v>222481.36</v>
      </c>
      <c r="G5" s="23">
        <v>222481.36</v>
      </c>
      <c r="H5" s="22" t="s">
        <v>312</v>
      </c>
    </row>
    <row r="6" spans="1:8" ht="15">
      <c r="A6" s="22" t="s">
        <v>294</v>
      </c>
      <c r="B6" s="22" t="s">
        <v>265</v>
      </c>
      <c r="C6" s="22" t="s">
        <v>266</v>
      </c>
      <c r="D6" s="22" t="s">
        <v>19</v>
      </c>
      <c r="E6" s="22">
        <v>0</v>
      </c>
      <c r="F6" s="23">
        <v>47765.85</v>
      </c>
      <c r="G6" s="23">
        <v>47765.85</v>
      </c>
      <c r="H6" s="22" t="s">
        <v>312</v>
      </c>
    </row>
    <row r="7" spans="1:8" ht="15">
      <c r="A7" s="22"/>
      <c r="B7" s="22"/>
      <c r="C7" s="22"/>
      <c r="D7" s="22"/>
      <c r="E7" s="22"/>
      <c r="F7" s="23"/>
      <c r="G7" s="23"/>
      <c r="H7" s="22"/>
    </row>
    <row r="8" spans="1:7" ht="12.75">
      <c r="A8" t="s">
        <v>292</v>
      </c>
      <c r="B8" t="s">
        <v>260</v>
      </c>
      <c r="C8" t="s">
        <v>261</v>
      </c>
      <c r="D8" t="s">
        <v>262</v>
      </c>
      <c r="E8">
        <v>0</v>
      </c>
      <c r="F8" s="16">
        <v>13750.29</v>
      </c>
      <c r="G8" s="16">
        <v>13750.29</v>
      </c>
    </row>
    <row r="9" spans="1:7" ht="12.75">
      <c r="A9" t="s">
        <v>295</v>
      </c>
      <c r="B9" t="s">
        <v>267</v>
      </c>
      <c r="C9" t="s">
        <v>268</v>
      </c>
      <c r="D9" t="s">
        <v>262</v>
      </c>
      <c r="E9">
        <v>0</v>
      </c>
      <c r="F9" s="16">
        <v>1311.43</v>
      </c>
      <c r="G9" s="16">
        <v>1311.43</v>
      </c>
    </row>
    <row r="10" spans="1:7" ht="12.75">
      <c r="A10" t="s">
        <v>401</v>
      </c>
      <c r="B10" t="s">
        <v>402</v>
      </c>
      <c r="C10" t="s">
        <v>403</v>
      </c>
      <c r="E10">
        <v>0</v>
      </c>
      <c r="F10" s="16">
        <v>93000</v>
      </c>
      <c r="G10" s="16">
        <v>93000</v>
      </c>
    </row>
    <row r="11" spans="1:7" ht="12.75">
      <c r="A11" t="s">
        <v>404</v>
      </c>
      <c r="B11" t="s">
        <v>402</v>
      </c>
      <c r="C11" t="s">
        <v>405</v>
      </c>
      <c r="E11">
        <v>0</v>
      </c>
      <c r="F11" s="16">
        <v>478645.23</v>
      </c>
      <c r="G11" s="16">
        <v>478645.23</v>
      </c>
    </row>
    <row r="12" spans="1:7" ht="12.75">
      <c r="A12" t="s">
        <v>308</v>
      </c>
      <c r="B12" t="s">
        <v>270</v>
      </c>
      <c r="C12" t="s">
        <v>271</v>
      </c>
      <c r="D12" t="s">
        <v>262</v>
      </c>
      <c r="E12">
        <v>0</v>
      </c>
      <c r="F12" s="16">
        <v>16019.43</v>
      </c>
      <c r="G12" s="16">
        <v>16019.43</v>
      </c>
    </row>
    <row r="13" spans="1:7" ht="12.75">
      <c r="A13" t="s">
        <v>297</v>
      </c>
      <c r="B13" t="s">
        <v>272</v>
      </c>
      <c r="C13" t="s">
        <v>124</v>
      </c>
      <c r="D13" t="s">
        <v>262</v>
      </c>
      <c r="E13">
        <v>0</v>
      </c>
      <c r="F13" s="16">
        <v>92950</v>
      </c>
      <c r="G13" s="16">
        <v>92950</v>
      </c>
    </row>
    <row r="14" spans="1:7" ht="12.75">
      <c r="A14" t="s">
        <v>298</v>
      </c>
      <c r="B14" t="s">
        <v>273</v>
      </c>
      <c r="C14" t="s">
        <v>274</v>
      </c>
      <c r="D14" t="s">
        <v>262</v>
      </c>
      <c r="E14">
        <v>0</v>
      </c>
      <c r="F14" s="16">
        <v>15063.93</v>
      </c>
      <c r="G14" s="16">
        <v>15063.93</v>
      </c>
    </row>
    <row r="15" spans="1:7" ht="12.75">
      <c r="A15" t="s">
        <v>275</v>
      </c>
      <c r="B15" t="s">
        <v>276</v>
      </c>
      <c r="C15" t="s">
        <v>277</v>
      </c>
      <c r="D15" t="s">
        <v>262</v>
      </c>
      <c r="E15">
        <v>0</v>
      </c>
      <c r="F15" s="16">
        <v>153036.83</v>
      </c>
      <c r="G15" s="16">
        <v>153036.83</v>
      </c>
    </row>
    <row r="16" spans="1:7" ht="12.75">
      <c r="A16" t="s">
        <v>280</v>
      </c>
      <c r="B16" t="s">
        <v>281</v>
      </c>
      <c r="C16" t="s">
        <v>282</v>
      </c>
      <c r="D16" t="s">
        <v>262</v>
      </c>
      <c r="E16">
        <v>0</v>
      </c>
      <c r="F16" s="16">
        <v>95868.75</v>
      </c>
      <c r="G16" s="16">
        <v>95868.75</v>
      </c>
    </row>
    <row r="17" spans="1:7" ht="12.75">
      <c r="A17" t="s">
        <v>300</v>
      </c>
      <c r="B17" t="s">
        <v>17</v>
      </c>
      <c r="C17" t="s">
        <v>283</v>
      </c>
      <c r="D17" t="s">
        <v>262</v>
      </c>
      <c r="E17">
        <v>0</v>
      </c>
      <c r="F17" s="16">
        <v>43179.66</v>
      </c>
      <c r="G17" s="16">
        <v>43179.66</v>
      </c>
    </row>
    <row r="18" spans="1:7" ht="12.75">
      <c r="A18" t="s">
        <v>301</v>
      </c>
      <c r="B18" t="s">
        <v>284</v>
      </c>
      <c r="C18" t="s">
        <v>283</v>
      </c>
      <c r="D18" t="s">
        <v>262</v>
      </c>
      <c r="E18">
        <v>0</v>
      </c>
      <c r="F18" s="16">
        <v>5605.4</v>
      </c>
      <c r="G18" s="16">
        <v>5605.4</v>
      </c>
    </row>
    <row r="19" spans="1:7" ht="12.75">
      <c r="A19" t="s">
        <v>309</v>
      </c>
      <c r="B19" t="s">
        <v>310</v>
      </c>
      <c r="C19" t="s">
        <v>311</v>
      </c>
      <c r="D19" t="s">
        <v>262</v>
      </c>
      <c r="E19">
        <v>0</v>
      </c>
      <c r="F19" s="16">
        <v>4359.24</v>
      </c>
      <c r="G19" s="16">
        <v>4359.24</v>
      </c>
    </row>
    <row r="20" spans="1:7" ht="12.75">
      <c r="A20" t="s">
        <v>285</v>
      </c>
      <c r="B20" t="s">
        <v>286</v>
      </c>
      <c r="C20" t="s">
        <v>124</v>
      </c>
      <c r="D20" t="s">
        <v>262</v>
      </c>
      <c r="E20">
        <v>0</v>
      </c>
      <c r="F20" s="16">
        <v>12562.5</v>
      </c>
      <c r="G20" s="16">
        <v>12562.5</v>
      </c>
    </row>
    <row r="21" spans="1:7" ht="12.75">
      <c r="A21" t="s">
        <v>302</v>
      </c>
      <c r="B21" t="s">
        <v>287</v>
      </c>
      <c r="C21" t="s">
        <v>288</v>
      </c>
      <c r="D21" s="53"/>
      <c r="E21">
        <v>0</v>
      </c>
      <c r="F21" s="16">
        <v>2081.7</v>
      </c>
      <c r="G21" s="16">
        <v>2081.7</v>
      </c>
    </row>
    <row r="22" spans="1:7" ht="12.75">
      <c r="A22" t="s">
        <v>304</v>
      </c>
      <c r="B22" t="s">
        <v>290</v>
      </c>
      <c r="C22" t="s">
        <v>291</v>
      </c>
      <c r="D22" t="s">
        <v>262</v>
      </c>
      <c r="E22">
        <v>0</v>
      </c>
      <c r="F22" s="16">
        <v>276512.5</v>
      </c>
      <c r="G22" s="16">
        <v>276512.5</v>
      </c>
    </row>
    <row r="23" spans="5:7" s="26" customFormat="1" ht="12.75">
      <c r="E23" s="26">
        <f>SUM(E2:E22)</f>
        <v>0</v>
      </c>
      <c r="F23" s="27">
        <f>SUM(F8:F22)</f>
        <v>1303946.8900000001</v>
      </c>
      <c r="G23" s="27">
        <f>SUM(G2:G22)</f>
        <v>1608560.9</v>
      </c>
    </row>
    <row r="25" spans="1:7" ht="15">
      <c r="A25" s="20" t="s">
        <v>254</v>
      </c>
      <c r="B25" s="20" t="s">
        <v>255</v>
      </c>
      <c r="C25" s="20" t="s">
        <v>256</v>
      </c>
      <c r="D25" s="20" t="s">
        <v>209</v>
      </c>
      <c r="E25" s="20">
        <v>0</v>
      </c>
      <c r="F25" s="21">
        <v>32334.98</v>
      </c>
      <c r="G25" s="21">
        <v>32334.98</v>
      </c>
    </row>
    <row r="26" spans="1:7" ht="15">
      <c r="A26" s="20" t="s">
        <v>242</v>
      </c>
      <c r="B26" s="20" t="s">
        <v>243</v>
      </c>
      <c r="C26" s="20" t="s">
        <v>124</v>
      </c>
      <c r="D26" s="20" t="s">
        <v>244</v>
      </c>
      <c r="E26" s="20">
        <v>0</v>
      </c>
      <c r="F26" s="21">
        <v>218811.18</v>
      </c>
      <c r="G26" s="21">
        <v>218811.18</v>
      </c>
    </row>
    <row r="27" spans="1:7" ht="15">
      <c r="A27" s="20" t="s">
        <v>180</v>
      </c>
      <c r="B27" s="20" t="s">
        <v>181</v>
      </c>
      <c r="C27" s="20" t="s">
        <v>182</v>
      </c>
      <c r="D27" s="20" t="s">
        <v>183</v>
      </c>
      <c r="E27" s="20">
        <v>0</v>
      </c>
      <c r="F27" s="21">
        <v>458041.17</v>
      </c>
      <c r="G27" s="21">
        <v>458041.17</v>
      </c>
    </row>
    <row r="28" spans="1:7" ht="15">
      <c r="A28" s="20" t="s">
        <v>148</v>
      </c>
      <c r="B28" s="20" t="s">
        <v>149</v>
      </c>
      <c r="C28" s="20" t="s">
        <v>150</v>
      </c>
      <c r="D28" s="20" t="s">
        <v>60</v>
      </c>
      <c r="E28" s="20">
        <v>0</v>
      </c>
      <c r="F28" s="21">
        <v>9340.05</v>
      </c>
      <c r="G28" s="21">
        <v>9340.05</v>
      </c>
    </row>
    <row r="29" spans="1:7" ht="15">
      <c r="A29" s="24" t="s">
        <v>151</v>
      </c>
      <c r="B29" s="24" t="s">
        <v>149</v>
      </c>
      <c r="C29" s="24" t="s">
        <v>152</v>
      </c>
      <c r="D29" s="24" t="s">
        <v>63</v>
      </c>
      <c r="E29" s="24">
        <v>0</v>
      </c>
      <c r="F29" s="25">
        <v>0</v>
      </c>
      <c r="G29" s="25">
        <v>199197.45</v>
      </c>
    </row>
    <row r="30" spans="1:7" ht="15">
      <c r="A30" s="20" t="s">
        <v>64</v>
      </c>
      <c r="B30" s="20" t="s">
        <v>65</v>
      </c>
      <c r="C30" s="20" t="s">
        <v>66</v>
      </c>
      <c r="D30" s="20" t="s">
        <v>67</v>
      </c>
      <c r="E30" s="20">
        <v>0</v>
      </c>
      <c r="F30" s="21">
        <v>96135.47</v>
      </c>
      <c r="G30" s="21">
        <v>96135.47</v>
      </c>
    </row>
    <row r="31" spans="1:7" ht="15">
      <c r="A31" s="20" t="s">
        <v>196</v>
      </c>
      <c r="B31" s="20" t="s">
        <v>197</v>
      </c>
      <c r="C31" s="20" t="s">
        <v>198</v>
      </c>
      <c r="D31" s="20" t="s">
        <v>199</v>
      </c>
      <c r="E31" s="20">
        <v>0</v>
      </c>
      <c r="F31" s="21">
        <v>238411.21</v>
      </c>
      <c r="G31" s="21">
        <v>238411.21</v>
      </c>
    </row>
    <row r="32" spans="1:7" ht="15">
      <c r="A32" s="20" t="s">
        <v>71</v>
      </c>
      <c r="B32" s="20" t="s">
        <v>72</v>
      </c>
      <c r="C32" s="20" t="s">
        <v>73</v>
      </c>
      <c r="D32" s="20" t="s">
        <v>74</v>
      </c>
      <c r="E32" s="20">
        <v>0</v>
      </c>
      <c r="F32" s="21">
        <v>88464.99</v>
      </c>
      <c r="G32" s="21">
        <v>88464.99</v>
      </c>
    </row>
    <row r="33" spans="1:7" ht="15">
      <c r="A33" s="20" t="s">
        <v>111</v>
      </c>
      <c r="B33" s="20" t="s">
        <v>112</v>
      </c>
      <c r="C33" s="20" t="s">
        <v>81</v>
      </c>
      <c r="D33" s="20" t="s">
        <v>67</v>
      </c>
      <c r="E33" s="20">
        <v>0</v>
      </c>
      <c r="F33" s="21">
        <v>152254.19</v>
      </c>
      <c r="G33" s="21">
        <v>152254.19</v>
      </c>
    </row>
    <row r="34" spans="1:7" ht="15">
      <c r="A34" s="20" t="s">
        <v>79</v>
      </c>
      <c r="B34" s="20" t="s">
        <v>80</v>
      </c>
      <c r="C34" s="20" t="s">
        <v>81</v>
      </c>
      <c r="D34" s="20" t="s">
        <v>82</v>
      </c>
      <c r="E34" s="20">
        <v>0</v>
      </c>
      <c r="F34" s="21">
        <v>9316.73</v>
      </c>
      <c r="G34" s="21">
        <v>9316.73</v>
      </c>
    </row>
    <row r="35" spans="1:7" ht="15">
      <c r="A35" s="20" t="s">
        <v>193</v>
      </c>
      <c r="B35" s="20" t="s">
        <v>194</v>
      </c>
      <c r="C35" s="20" t="s">
        <v>195</v>
      </c>
      <c r="D35" s="20" t="s">
        <v>122</v>
      </c>
      <c r="E35" s="20">
        <v>0</v>
      </c>
      <c r="F35" s="21">
        <v>53297.26</v>
      </c>
      <c r="G35" s="21">
        <v>53297.26</v>
      </c>
    </row>
    <row r="36" spans="1:7" ht="15">
      <c r="A36" s="20" t="s">
        <v>303</v>
      </c>
      <c r="B36" s="20" t="s">
        <v>289</v>
      </c>
      <c r="C36" s="20" t="s">
        <v>81</v>
      </c>
      <c r="D36" s="20" t="s">
        <v>85</v>
      </c>
      <c r="E36" s="20">
        <v>0</v>
      </c>
      <c r="F36" s="21">
        <v>28866.91</v>
      </c>
      <c r="G36" s="21">
        <v>28866.91</v>
      </c>
    </row>
    <row r="37" spans="1:7" ht="15">
      <c r="A37" s="20" t="s">
        <v>233</v>
      </c>
      <c r="B37" s="20" t="s">
        <v>234</v>
      </c>
      <c r="C37" s="20" t="s">
        <v>235</v>
      </c>
      <c r="D37" s="20" t="s">
        <v>44</v>
      </c>
      <c r="E37" s="20">
        <v>0</v>
      </c>
      <c r="F37" s="21">
        <v>125372.9</v>
      </c>
      <c r="G37" s="21">
        <v>125372.9</v>
      </c>
    </row>
    <row r="38" spans="1:7" ht="15">
      <c r="A38" s="20" t="s">
        <v>45</v>
      </c>
      <c r="B38" s="20" t="s">
        <v>46</v>
      </c>
      <c r="C38" s="20" t="s">
        <v>47</v>
      </c>
      <c r="D38" s="20" t="s">
        <v>48</v>
      </c>
      <c r="E38" s="20">
        <v>0</v>
      </c>
      <c r="F38" s="21">
        <v>632832.16</v>
      </c>
      <c r="G38" s="21">
        <v>632832.16</v>
      </c>
    </row>
    <row r="39" spans="1:7" ht="15">
      <c r="A39" s="20" t="s">
        <v>106</v>
      </c>
      <c r="B39" s="20" t="s">
        <v>107</v>
      </c>
      <c r="C39" s="20" t="s">
        <v>108</v>
      </c>
      <c r="D39" s="20" t="s">
        <v>52</v>
      </c>
      <c r="E39" s="20">
        <v>0</v>
      </c>
      <c r="F39" s="21">
        <v>493030.61</v>
      </c>
      <c r="G39" s="21">
        <v>493030.61</v>
      </c>
    </row>
    <row r="40" spans="1:7" ht="15">
      <c r="A40" s="20" t="s">
        <v>251</v>
      </c>
      <c r="B40" s="20" t="s">
        <v>252</v>
      </c>
      <c r="C40" s="20" t="s">
        <v>253</v>
      </c>
      <c r="D40" s="20" t="s">
        <v>170</v>
      </c>
      <c r="E40" s="20">
        <v>0</v>
      </c>
      <c r="F40" s="21">
        <v>117970.17</v>
      </c>
      <c r="G40" s="21">
        <v>117970.17</v>
      </c>
    </row>
    <row r="41" spans="1:7" ht="15">
      <c r="A41" s="20" t="s">
        <v>213</v>
      </c>
      <c r="B41" s="20" t="s">
        <v>214</v>
      </c>
      <c r="C41" s="20" t="s">
        <v>215</v>
      </c>
      <c r="D41" s="20" t="s">
        <v>209</v>
      </c>
      <c r="E41" s="20">
        <v>0</v>
      </c>
      <c r="F41" s="21">
        <v>16554.03</v>
      </c>
      <c r="G41" s="21">
        <v>16554.03</v>
      </c>
    </row>
    <row r="42" spans="1:7" ht="15">
      <c r="A42" s="20" t="s">
        <v>216</v>
      </c>
      <c r="B42" s="20" t="s">
        <v>217</v>
      </c>
      <c r="C42" s="20" t="s">
        <v>81</v>
      </c>
      <c r="D42" s="20" t="s">
        <v>22</v>
      </c>
      <c r="E42" s="20">
        <v>0</v>
      </c>
      <c r="F42" s="21">
        <v>11530.66</v>
      </c>
      <c r="G42" s="21">
        <v>11530.66</v>
      </c>
    </row>
    <row r="43" spans="1:7" ht="15">
      <c r="A43" s="20" t="s">
        <v>113</v>
      </c>
      <c r="B43" s="20" t="s">
        <v>114</v>
      </c>
      <c r="C43" s="20" t="s">
        <v>115</v>
      </c>
      <c r="D43" s="20" t="s">
        <v>33</v>
      </c>
      <c r="E43" s="20">
        <v>0</v>
      </c>
      <c r="F43" s="21">
        <v>20671.7</v>
      </c>
      <c r="G43" s="21">
        <v>20671.7</v>
      </c>
    </row>
    <row r="44" spans="1:7" ht="15">
      <c r="A44" s="20" t="s">
        <v>16</v>
      </c>
      <c r="B44" s="20" t="s">
        <v>17</v>
      </c>
      <c r="C44" s="20" t="s">
        <v>18</v>
      </c>
      <c r="D44" s="20" t="s">
        <v>19</v>
      </c>
      <c r="E44" s="20">
        <v>0</v>
      </c>
      <c r="F44" s="21">
        <v>46911.76</v>
      </c>
      <c r="G44" s="21">
        <v>46911.76</v>
      </c>
    </row>
    <row r="45" spans="1:7" ht="15">
      <c r="A45" s="20" t="s">
        <v>20</v>
      </c>
      <c r="B45" s="20" t="s">
        <v>17</v>
      </c>
      <c r="C45" s="20" t="s">
        <v>21</v>
      </c>
      <c r="D45" s="20" t="s">
        <v>22</v>
      </c>
      <c r="E45" s="20">
        <v>0</v>
      </c>
      <c r="F45" s="21">
        <v>14897.5</v>
      </c>
      <c r="G45" s="21">
        <v>14897.5</v>
      </c>
    </row>
    <row r="46" spans="1:7" ht="15">
      <c r="A46" s="20" t="s">
        <v>23</v>
      </c>
      <c r="B46" s="20" t="s">
        <v>24</v>
      </c>
      <c r="C46" s="20" t="s">
        <v>25</v>
      </c>
      <c r="D46" s="20" t="s">
        <v>26</v>
      </c>
      <c r="E46" s="20">
        <v>0</v>
      </c>
      <c r="F46" s="21">
        <v>26554.5</v>
      </c>
      <c r="G46" s="21">
        <v>26554.5</v>
      </c>
    </row>
    <row r="47" spans="1:7" ht="15">
      <c r="A47" s="20" t="s">
        <v>27</v>
      </c>
      <c r="B47" s="20" t="s">
        <v>28</v>
      </c>
      <c r="C47" s="20" t="s">
        <v>29</v>
      </c>
      <c r="D47" s="20" t="s">
        <v>30</v>
      </c>
      <c r="E47" s="20">
        <v>0</v>
      </c>
      <c r="F47" s="21">
        <v>19831.31</v>
      </c>
      <c r="G47" s="21">
        <v>19831.31</v>
      </c>
    </row>
    <row r="48" spans="1:7" ht="15">
      <c r="A48" s="20" t="s">
        <v>31</v>
      </c>
      <c r="B48" s="20" t="s">
        <v>17</v>
      </c>
      <c r="C48" s="20" t="s">
        <v>32</v>
      </c>
      <c r="D48" s="20" t="s">
        <v>33</v>
      </c>
      <c r="E48" s="20">
        <v>0</v>
      </c>
      <c r="F48" s="21">
        <v>10134.26</v>
      </c>
      <c r="G48" s="21">
        <v>10134.26</v>
      </c>
    </row>
    <row r="49" spans="1:7" ht="15">
      <c r="A49" s="20" t="s">
        <v>34</v>
      </c>
      <c r="B49" s="20" t="s">
        <v>35</v>
      </c>
      <c r="C49" s="20" t="s">
        <v>36</v>
      </c>
      <c r="D49" s="20" t="s">
        <v>37</v>
      </c>
      <c r="E49" s="20">
        <v>0</v>
      </c>
      <c r="F49" s="21">
        <v>143162.47</v>
      </c>
      <c r="G49" s="21">
        <v>143162.47</v>
      </c>
    </row>
    <row r="50" spans="1:7" ht="15">
      <c r="A50" s="20" t="s">
        <v>83</v>
      </c>
      <c r="B50" s="20" t="s">
        <v>84</v>
      </c>
      <c r="C50" s="20" t="s">
        <v>21</v>
      </c>
      <c r="D50" s="20" t="s">
        <v>85</v>
      </c>
      <c r="E50" s="20">
        <v>0</v>
      </c>
      <c r="F50" s="21">
        <v>17295.72</v>
      </c>
      <c r="G50" s="21">
        <v>17295.72</v>
      </c>
    </row>
    <row r="51" spans="1:7" ht="15">
      <c r="A51" s="20" t="s">
        <v>109</v>
      </c>
      <c r="B51" s="20" t="s">
        <v>110</v>
      </c>
      <c r="C51" s="20" t="s">
        <v>81</v>
      </c>
      <c r="D51" s="20" t="s">
        <v>26</v>
      </c>
      <c r="E51" s="20">
        <v>0</v>
      </c>
      <c r="F51" s="21">
        <v>21325.47</v>
      </c>
      <c r="G51" s="21">
        <v>21325.47</v>
      </c>
    </row>
    <row r="52" spans="1:7" ht="15">
      <c r="A52" s="20" t="s">
        <v>153</v>
      </c>
      <c r="B52" s="20" t="s">
        <v>154</v>
      </c>
      <c r="C52" s="20" t="s">
        <v>47</v>
      </c>
      <c r="D52" s="20" t="s">
        <v>155</v>
      </c>
      <c r="E52" s="20">
        <v>0</v>
      </c>
      <c r="F52" s="21">
        <v>276969.28</v>
      </c>
      <c r="G52" s="21">
        <v>276969.28</v>
      </c>
    </row>
    <row r="53" spans="1:7" ht="15">
      <c r="A53" s="20" t="s">
        <v>171</v>
      </c>
      <c r="B53" s="20" t="s">
        <v>172</v>
      </c>
      <c r="C53" s="20" t="s">
        <v>173</v>
      </c>
      <c r="D53" s="20" t="s">
        <v>85</v>
      </c>
      <c r="E53" s="20">
        <v>0</v>
      </c>
      <c r="F53" s="21">
        <v>122624.6</v>
      </c>
      <c r="G53" s="21">
        <v>122624.6</v>
      </c>
    </row>
    <row r="54" spans="1:7" ht="15">
      <c r="A54" s="20" t="s">
        <v>8</v>
      </c>
      <c r="B54" s="20" t="s">
        <v>9</v>
      </c>
      <c r="C54" s="20" t="s">
        <v>10</v>
      </c>
      <c r="D54" s="20" t="s">
        <v>11</v>
      </c>
      <c r="E54" s="20">
        <v>0</v>
      </c>
      <c r="F54" s="21">
        <v>177228.3</v>
      </c>
      <c r="G54" s="21">
        <v>177228.3</v>
      </c>
    </row>
    <row r="55" spans="1:7" ht="15">
      <c r="A55" s="20" t="s">
        <v>12</v>
      </c>
      <c r="B55" s="20" t="s">
        <v>13</v>
      </c>
      <c r="C55" s="20" t="s">
        <v>14</v>
      </c>
      <c r="D55" s="20" t="s">
        <v>15</v>
      </c>
      <c r="E55" s="20">
        <v>0</v>
      </c>
      <c r="F55" s="21">
        <v>57332.87</v>
      </c>
      <c r="G55" s="21">
        <v>57332.87</v>
      </c>
    </row>
    <row r="56" spans="1:7" ht="15">
      <c r="A56" s="20" t="s">
        <v>49</v>
      </c>
      <c r="B56" s="20" t="s">
        <v>50</v>
      </c>
      <c r="C56" s="20" t="s">
        <v>51</v>
      </c>
      <c r="D56" s="20" t="s">
        <v>52</v>
      </c>
      <c r="E56" s="20">
        <v>0</v>
      </c>
      <c r="F56" s="21">
        <v>527710.97</v>
      </c>
      <c r="G56" s="21">
        <v>527710.97</v>
      </c>
    </row>
    <row r="57" spans="1:7" ht="15">
      <c r="A57" s="20" t="s">
        <v>128</v>
      </c>
      <c r="B57" s="20" t="s">
        <v>129</v>
      </c>
      <c r="C57" s="20" t="s">
        <v>130</v>
      </c>
      <c r="D57" s="20" t="s">
        <v>33</v>
      </c>
      <c r="E57" s="20">
        <v>0</v>
      </c>
      <c r="F57" s="21">
        <v>118275.65</v>
      </c>
      <c r="G57" s="21">
        <v>118275.65</v>
      </c>
    </row>
    <row r="58" spans="1:7" ht="15">
      <c r="A58" s="20" t="s">
        <v>218</v>
      </c>
      <c r="B58" s="20" t="s">
        <v>219</v>
      </c>
      <c r="C58" s="20" t="s">
        <v>220</v>
      </c>
      <c r="D58" s="20" t="s">
        <v>221</v>
      </c>
      <c r="E58" s="20">
        <v>0</v>
      </c>
      <c r="F58" s="21">
        <v>231748.57</v>
      </c>
      <c r="G58" s="21">
        <v>231748.57</v>
      </c>
    </row>
    <row r="59" spans="1:7" ht="15">
      <c r="A59" s="20" t="s">
        <v>222</v>
      </c>
      <c r="B59" s="20" t="s">
        <v>223</v>
      </c>
      <c r="C59" s="20" t="s">
        <v>224</v>
      </c>
      <c r="D59" s="20" t="s">
        <v>19</v>
      </c>
      <c r="E59" s="20">
        <v>0</v>
      </c>
      <c r="F59" s="21">
        <v>93296.56</v>
      </c>
      <c r="G59" s="21">
        <v>93296.56</v>
      </c>
    </row>
    <row r="60" spans="1:7" ht="15">
      <c r="A60" s="20" t="s">
        <v>116</v>
      </c>
      <c r="B60" s="20" t="s">
        <v>117</v>
      </c>
      <c r="C60" s="20" t="s">
        <v>118</v>
      </c>
      <c r="D60" s="20" t="s">
        <v>11</v>
      </c>
      <c r="E60" s="20">
        <v>0</v>
      </c>
      <c r="F60" s="21">
        <v>241505.82</v>
      </c>
      <c r="G60" s="21">
        <v>241505.82</v>
      </c>
    </row>
    <row r="61" spans="1:7" ht="15">
      <c r="A61" s="20" t="s">
        <v>38</v>
      </c>
      <c r="B61" s="20" t="s">
        <v>39</v>
      </c>
      <c r="C61" s="20" t="s">
        <v>40</v>
      </c>
      <c r="D61" s="20" t="s">
        <v>37</v>
      </c>
      <c r="E61" s="20">
        <v>0</v>
      </c>
      <c r="F61" s="21">
        <v>264383.39</v>
      </c>
      <c r="G61" s="21">
        <v>264383.39</v>
      </c>
    </row>
    <row r="62" spans="1:7" ht="15">
      <c r="A62" s="20" t="s">
        <v>156</v>
      </c>
      <c r="B62" s="20" t="s">
        <v>157</v>
      </c>
      <c r="C62" s="20" t="s">
        <v>158</v>
      </c>
      <c r="D62" s="20" t="s">
        <v>26</v>
      </c>
      <c r="E62" s="20">
        <v>0</v>
      </c>
      <c r="F62" s="21">
        <v>11935.37</v>
      </c>
      <c r="G62" s="21">
        <v>11935.37</v>
      </c>
    </row>
    <row r="63" spans="1:7" ht="15">
      <c r="A63" s="20" t="s">
        <v>187</v>
      </c>
      <c r="B63" s="20" t="s">
        <v>188</v>
      </c>
      <c r="C63" s="20" t="s">
        <v>189</v>
      </c>
      <c r="D63" s="20" t="s">
        <v>141</v>
      </c>
      <c r="E63" s="20">
        <v>0</v>
      </c>
      <c r="F63" s="21">
        <v>39208.03</v>
      </c>
      <c r="G63" s="21">
        <v>39208.03</v>
      </c>
    </row>
    <row r="64" spans="1:7" ht="15">
      <c r="A64" s="20" t="s">
        <v>86</v>
      </c>
      <c r="B64" s="20" t="s">
        <v>87</v>
      </c>
      <c r="C64" s="20" t="s">
        <v>88</v>
      </c>
      <c r="D64" s="20" t="s">
        <v>89</v>
      </c>
      <c r="E64" s="20">
        <v>0</v>
      </c>
      <c r="F64" s="21">
        <v>262473.9</v>
      </c>
      <c r="G64" s="21">
        <v>262473.9</v>
      </c>
    </row>
    <row r="65" spans="1:7" ht="15">
      <c r="A65" s="20" t="s">
        <v>125</v>
      </c>
      <c r="B65" s="20" t="s">
        <v>126</v>
      </c>
      <c r="C65" s="20" t="s">
        <v>127</v>
      </c>
      <c r="D65" s="20" t="s">
        <v>15</v>
      </c>
      <c r="E65" s="20">
        <v>0</v>
      </c>
      <c r="F65" s="21">
        <v>59315.16</v>
      </c>
      <c r="G65" s="21">
        <v>59315.16</v>
      </c>
    </row>
    <row r="66" spans="1:7" ht="15">
      <c r="A66" s="20" t="s">
        <v>184</v>
      </c>
      <c r="B66" s="20" t="s">
        <v>185</v>
      </c>
      <c r="C66" s="20" t="s">
        <v>186</v>
      </c>
      <c r="D66" s="20" t="s">
        <v>11</v>
      </c>
      <c r="E66" s="20">
        <v>0</v>
      </c>
      <c r="F66" s="21">
        <v>167361.25</v>
      </c>
      <c r="G66" s="21">
        <v>167361.25</v>
      </c>
    </row>
    <row r="67" spans="1:7" ht="15">
      <c r="A67" s="20" t="s">
        <v>230</v>
      </c>
      <c r="B67" s="20" t="s">
        <v>231</v>
      </c>
      <c r="C67" s="20" t="s">
        <v>232</v>
      </c>
      <c r="D67" s="20" t="s">
        <v>67</v>
      </c>
      <c r="E67" s="20">
        <v>0</v>
      </c>
      <c r="F67" s="21">
        <v>92249.44</v>
      </c>
      <c r="G67" s="21">
        <v>92249.44</v>
      </c>
    </row>
    <row r="68" spans="1:7" ht="15">
      <c r="A68" s="20" t="s">
        <v>162</v>
      </c>
      <c r="B68" s="20" t="s">
        <v>163</v>
      </c>
      <c r="C68" s="20" t="s">
        <v>164</v>
      </c>
      <c r="D68" s="20" t="s">
        <v>19</v>
      </c>
      <c r="E68" s="20">
        <v>0</v>
      </c>
      <c r="F68" s="21">
        <v>53997.58</v>
      </c>
      <c r="G68" s="21">
        <v>53997.58</v>
      </c>
    </row>
    <row r="69" spans="1:7" ht="15">
      <c r="A69" s="20" t="s">
        <v>165</v>
      </c>
      <c r="B69" s="20" t="s">
        <v>163</v>
      </c>
      <c r="C69" s="20" t="s">
        <v>166</v>
      </c>
      <c r="D69" s="20" t="s">
        <v>15</v>
      </c>
      <c r="E69" s="20">
        <v>0</v>
      </c>
      <c r="F69" s="21">
        <v>163217.92</v>
      </c>
      <c r="G69" s="21">
        <v>163217.92</v>
      </c>
    </row>
    <row r="70" spans="1:7" ht="15">
      <c r="A70" s="20" t="s">
        <v>200</v>
      </c>
      <c r="B70" s="20" t="s">
        <v>201</v>
      </c>
      <c r="C70" s="20" t="s">
        <v>202</v>
      </c>
      <c r="D70" s="20" t="s">
        <v>37</v>
      </c>
      <c r="E70" s="20">
        <v>0</v>
      </c>
      <c r="F70" s="21">
        <v>129791.86</v>
      </c>
      <c r="G70" s="21">
        <v>129791.86</v>
      </c>
    </row>
    <row r="71" spans="1:7" ht="15">
      <c r="A71" s="20" t="s">
        <v>206</v>
      </c>
      <c r="B71" s="20" t="s">
        <v>207</v>
      </c>
      <c r="C71" s="20" t="s">
        <v>208</v>
      </c>
      <c r="D71" s="20" t="s">
        <v>209</v>
      </c>
      <c r="E71" s="20">
        <v>0</v>
      </c>
      <c r="F71" s="21">
        <v>25408.56</v>
      </c>
      <c r="G71" s="21">
        <v>25408.56</v>
      </c>
    </row>
    <row r="72" spans="1:7" ht="15">
      <c r="A72" s="20" t="s">
        <v>210</v>
      </c>
      <c r="B72" s="20" t="s">
        <v>211</v>
      </c>
      <c r="C72" s="20" t="s">
        <v>212</v>
      </c>
      <c r="D72" s="20" t="s">
        <v>67</v>
      </c>
      <c r="E72" s="20">
        <v>0</v>
      </c>
      <c r="F72" s="21">
        <v>106349.94</v>
      </c>
      <c r="G72" s="21">
        <v>106349.94</v>
      </c>
    </row>
    <row r="73" spans="1:7" ht="15">
      <c r="A73" s="20" t="s">
        <v>75</v>
      </c>
      <c r="B73" s="20" t="s">
        <v>76</v>
      </c>
      <c r="C73" s="20" t="s">
        <v>77</v>
      </c>
      <c r="D73" s="20" t="s">
        <v>78</v>
      </c>
      <c r="E73" s="20">
        <v>0</v>
      </c>
      <c r="F73" s="21">
        <v>245737.52</v>
      </c>
      <c r="G73" s="21">
        <v>245737.52</v>
      </c>
    </row>
    <row r="74" spans="1:7" ht="15">
      <c r="A74" s="20" t="s">
        <v>53</v>
      </c>
      <c r="B74" s="20" t="s">
        <v>54</v>
      </c>
      <c r="C74" s="20" t="s">
        <v>55</v>
      </c>
      <c r="D74" s="20" t="s">
        <v>56</v>
      </c>
      <c r="E74" s="20">
        <v>0</v>
      </c>
      <c r="F74" s="21">
        <v>892199.46</v>
      </c>
      <c r="G74" s="21">
        <v>892199.46</v>
      </c>
    </row>
    <row r="75" spans="1:7" ht="15">
      <c r="A75" s="20" t="s">
        <v>57</v>
      </c>
      <c r="B75" s="20" t="s">
        <v>58</v>
      </c>
      <c r="C75" s="20" t="s">
        <v>59</v>
      </c>
      <c r="D75" s="20" t="s">
        <v>60</v>
      </c>
      <c r="E75" s="20">
        <v>0</v>
      </c>
      <c r="F75" s="21">
        <v>7091.89</v>
      </c>
      <c r="G75" s="21">
        <v>7091.89</v>
      </c>
    </row>
    <row r="76" spans="1:7" ht="15">
      <c r="A76" s="24" t="s">
        <v>61</v>
      </c>
      <c r="B76" s="24" t="s">
        <v>58</v>
      </c>
      <c r="C76" s="24" t="s">
        <v>62</v>
      </c>
      <c r="D76" s="24" t="s">
        <v>63</v>
      </c>
      <c r="E76" s="24">
        <v>0</v>
      </c>
      <c r="F76" s="25">
        <v>155631.56</v>
      </c>
      <c r="G76" s="25">
        <v>151250.53</v>
      </c>
    </row>
    <row r="77" spans="1:7" ht="15">
      <c r="A77" s="20" t="s">
        <v>174</v>
      </c>
      <c r="B77" s="20" t="s">
        <v>175</v>
      </c>
      <c r="C77" s="20" t="s">
        <v>176</v>
      </c>
      <c r="D77" s="20" t="s">
        <v>85</v>
      </c>
      <c r="E77" s="20">
        <v>0</v>
      </c>
      <c r="F77" s="21">
        <v>23111.16</v>
      </c>
      <c r="G77" s="21">
        <v>23111.16</v>
      </c>
    </row>
    <row r="78" spans="1:7" ht="15">
      <c r="A78" s="20" t="s">
        <v>177</v>
      </c>
      <c r="B78" s="20" t="s">
        <v>178</v>
      </c>
      <c r="C78" s="20" t="s">
        <v>179</v>
      </c>
      <c r="D78" s="20" t="s">
        <v>11</v>
      </c>
      <c r="E78" s="20">
        <v>0</v>
      </c>
      <c r="F78" s="21">
        <v>208979.17</v>
      </c>
      <c r="G78" s="21">
        <v>208979.17</v>
      </c>
    </row>
    <row r="79" spans="1:7" ht="15">
      <c r="A79" s="20" t="s">
        <v>236</v>
      </c>
      <c r="B79" s="20" t="s">
        <v>237</v>
      </c>
      <c r="C79" s="20" t="s">
        <v>238</v>
      </c>
      <c r="D79" s="20" t="s">
        <v>199</v>
      </c>
      <c r="E79" s="20">
        <v>0</v>
      </c>
      <c r="F79" s="21">
        <v>242752.33</v>
      </c>
      <c r="G79" s="21">
        <v>242752.33</v>
      </c>
    </row>
    <row r="80" spans="1:7" ht="15">
      <c r="A80" s="20" t="s">
        <v>239</v>
      </c>
      <c r="B80" s="20" t="s">
        <v>240</v>
      </c>
      <c r="C80" s="20" t="s">
        <v>241</v>
      </c>
      <c r="D80" s="20" t="s">
        <v>67</v>
      </c>
      <c r="E80" s="20">
        <v>0</v>
      </c>
      <c r="F80" s="21">
        <v>94360.68</v>
      </c>
      <c r="G80" s="21">
        <v>94360.68</v>
      </c>
    </row>
    <row r="81" spans="1:7" ht="15">
      <c r="A81" s="20" t="s">
        <v>142</v>
      </c>
      <c r="B81" s="20" t="s">
        <v>143</v>
      </c>
      <c r="C81" s="20" t="s">
        <v>144</v>
      </c>
      <c r="D81" s="20" t="s">
        <v>89</v>
      </c>
      <c r="E81" s="20">
        <v>0</v>
      </c>
      <c r="F81" s="21">
        <v>2763.57</v>
      </c>
      <c r="G81" s="21">
        <v>2763.57</v>
      </c>
    </row>
    <row r="82" spans="1:7" ht="15">
      <c r="A82" s="20" t="s">
        <v>145</v>
      </c>
      <c r="B82" s="20" t="s">
        <v>146</v>
      </c>
      <c r="C82" s="20" t="s">
        <v>147</v>
      </c>
      <c r="D82" s="20" t="s">
        <v>30</v>
      </c>
      <c r="E82" s="20">
        <v>0</v>
      </c>
      <c r="F82" s="21">
        <v>15941.76</v>
      </c>
      <c r="G82" s="21">
        <v>15941.76</v>
      </c>
    </row>
    <row r="83" spans="1:7" ht="15">
      <c r="A83" s="20" t="s">
        <v>203</v>
      </c>
      <c r="B83" s="20" t="s">
        <v>204</v>
      </c>
      <c r="C83" s="20" t="s">
        <v>205</v>
      </c>
      <c r="D83" s="20" t="s">
        <v>89</v>
      </c>
      <c r="E83" s="20">
        <v>0</v>
      </c>
      <c r="F83" s="21">
        <v>61258.23</v>
      </c>
      <c r="G83" s="21">
        <v>61258.23</v>
      </c>
    </row>
    <row r="84" spans="1:7" ht="15">
      <c r="A84" s="20" t="s">
        <v>225</v>
      </c>
      <c r="B84" s="20" t="s">
        <v>226</v>
      </c>
      <c r="C84" s="20" t="s">
        <v>227</v>
      </c>
      <c r="D84" s="20" t="s">
        <v>33</v>
      </c>
      <c r="E84" s="20">
        <v>0</v>
      </c>
      <c r="F84" s="21">
        <v>116054.4</v>
      </c>
      <c r="G84" s="21">
        <v>116054.4</v>
      </c>
    </row>
    <row r="85" spans="1:7" ht="15">
      <c r="A85" s="20" t="s">
        <v>228</v>
      </c>
      <c r="B85" s="20" t="s">
        <v>226</v>
      </c>
      <c r="C85" s="20" t="s">
        <v>229</v>
      </c>
      <c r="D85" s="20" t="s">
        <v>15</v>
      </c>
      <c r="E85" s="20">
        <v>0</v>
      </c>
      <c r="F85" s="21">
        <v>7607.45</v>
      </c>
      <c r="G85" s="21">
        <v>7607.45</v>
      </c>
    </row>
    <row r="86" spans="1:7" ht="15">
      <c r="A86" s="20" t="s">
        <v>167</v>
      </c>
      <c r="B86" s="20" t="s">
        <v>168</v>
      </c>
      <c r="C86" s="20" t="s">
        <v>169</v>
      </c>
      <c r="D86" s="20" t="s">
        <v>170</v>
      </c>
      <c r="E86" s="20">
        <v>0</v>
      </c>
      <c r="F86" s="21">
        <v>125561.19</v>
      </c>
      <c r="G86" s="21">
        <v>125561.19</v>
      </c>
    </row>
    <row r="87" spans="1:7" ht="15">
      <c r="A87" s="20" t="s">
        <v>190</v>
      </c>
      <c r="B87" s="20" t="s">
        <v>191</v>
      </c>
      <c r="C87" s="20" t="s">
        <v>192</v>
      </c>
      <c r="D87" s="20" t="s">
        <v>19</v>
      </c>
      <c r="E87" s="20">
        <v>0</v>
      </c>
      <c r="F87" s="21">
        <v>112083.73</v>
      </c>
      <c r="G87" s="21">
        <v>112083.73</v>
      </c>
    </row>
    <row r="88" spans="1:7" ht="15">
      <c r="A88" s="20" t="s">
        <v>97</v>
      </c>
      <c r="B88" s="20" t="s">
        <v>98</v>
      </c>
      <c r="C88" s="20" t="s">
        <v>99</v>
      </c>
      <c r="D88" s="20" t="s">
        <v>100</v>
      </c>
      <c r="E88" s="20">
        <v>0</v>
      </c>
      <c r="F88" s="21">
        <v>109362.6</v>
      </c>
      <c r="G88" s="21">
        <v>109362.6</v>
      </c>
    </row>
    <row r="89" spans="1:7" ht="15">
      <c r="A89" s="20" t="s">
        <v>101</v>
      </c>
      <c r="B89" s="20" t="s">
        <v>102</v>
      </c>
      <c r="C89" s="20" t="s">
        <v>103</v>
      </c>
      <c r="D89" s="20" t="s">
        <v>44</v>
      </c>
      <c r="E89" s="20">
        <v>0</v>
      </c>
      <c r="F89" s="21">
        <v>48868.27</v>
      </c>
      <c r="G89" s="21">
        <v>48868.27</v>
      </c>
    </row>
    <row r="90" spans="1:7" ht="15">
      <c r="A90" s="20" t="s">
        <v>104</v>
      </c>
      <c r="B90" s="20" t="s">
        <v>98</v>
      </c>
      <c r="C90" s="20" t="s">
        <v>105</v>
      </c>
      <c r="D90" s="20" t="s">
        <v>89</v>
      </c>
      <c r="E90" s="20">
        <v>0</v>
      </c>
      <c r="F90" s="21">
        <v>2773.16</v>
      </c>
      <c r="G90" s="21">
        <v>2773.16</v>
      </c>
    </row>
    <row r="91" spans="1:7" ht="15">
      <c r="A91" s="20" t="s">
        <v>131</v>
      </c>
      <c r="B91" s="20" t="s">
        <v>132</v>
      </c>
      <c r="C91" s="20" t="s">
        <v>133</v>
      </c>
      <c r="D91" s="20" t="s">
        <v>134</v>
      </c>
      <c r="E91" s="20">
        <v>0</v>
      </c>
      <c r="F91" s="21">
        <v>136204.39</v>
      </c>
      <c r="G91" s="21">
        <v>136204.39</v>
      </c>
    </row>
    <row r="92" spans="1:7" ht="15">
      <c r="A92" s="20" t="s">
        <v>135</v>
      </c>
      <c r="B92" s="20" t="s">
        <v>136</v>
      </c>
      <c r="C92" s="20" t="s">
        <v>137</v>
      </c>
      <c r="D92" s="20" t="s">
        <v>67</v>
      </c>
      <c r="E92" s="20">
        <v>0</v>
      </c>
      <c r="F92" s="21">
        <v>160135.3</v>
      </c>
      <c r="G92" s="21">
        <v>160135.3</v>
      </c>
    </row>
    <row r="93" spans="1:7" ht="15">
      <c r="A93" s="20" t="s">
        <v>245</v>
      </c>
      <c r="B93" s="20" t="s">
        <v>246</v>
      </c>
      <c r="C93" s="20" t="s">
        <v>247</v>
      </c>
      <c r="D93" s="20" t="s">
        <v>199</v>
      </c>
      <c r="E93" s="20">
        <v>0</v>
      </c>
      <c r="F93" s="21">
        <v>698110.79</v>
      </c>
      <c r="G93" s="21">
        <v>698110.79</v>
      </c>
    </row>
    <row r="94" spans="1:7" ht="15">
      <c r="A94" s="20" t="s">
        <v>248</v>
      </c>
      <c r="B94" s="20" t="s">
        <v>249</v>
      </c>
      <c r="C94" s="20" t="s">
        <v>250</v>
      </c>
      <c r="D94" s="20" t="s">
        <v>30</v>
      </c>
      <c r="E94" s="20">
        <v>0</v>
      </c>
      <c r="F94" s="21">
        <v>16652.2</v>
      </c>
      <c r="G94" s="21">
        <v>16652.2</v>
      </c>
    </row>
    <row r="95" spans="1:7" ht="15">
      <c r="A95" s="20" t="s">
        <v>90</v>
      </c>
      <c r="B95" s="20" t="s">
        <v>91</v>
      </c>
      <c r="C95" s="20" t="s">
        <v>92</v>
      </c>
      <c r="D95" s="20" t="s">
        <v>93</v>
      </c>
      <c r="E95" s="20">
        <v>0</v>
      </c>
      <c r="F95" s="21">
        <v>549381.47</v>
      </c>
      <c r="G95" s="21">
        <v>549381.47</v>
      </c>
    </row>
    <row r="96" spans="1:7" ht="15">
      <c r="A96" s="20" t="s">
        <v>94</v>
      </c>
      <c r="B96" s="20" t="s">
        <v>95</v>
      </c>
      <c r="C96" s="20" t="s">
        <v>96</v>
      </c>
      <c r="D96" s="20" t="s">
        <v>52</v>
      </c>
      <c r="E96" s="20">
        <v>0</v>
      </c>
      <c r="F96" s="21">
        <v>226676.34</v>
      </c>
      <c r="G96" s="21">
        <v>226676.34</v>
      </c>
    </row>
    <row r="97" spans="1:7" ht="15">
      <c r="A97" s="20" t="s">
        <v>119</v>
      </c>
      <c r="B97" s="20" t="s">
        <v>120</v>
      </c>
      <c r="C97" s="20" t="s">
        <v>121</v>
      </c>
      <c r="D97" s="20" t="s">
        <v>122</v>
      </c>
      <c r="E97" s="20">
        <v>0</v>
      </c>
      <c r="F97" s="21">
        <v>2970.62</v>
      </c>
      <c r="G97" s="21">
        <v>2970.62</v>
      </c>
    </row>
    <row r="98" spans="1:7" ht="15">
      <c r="A98" s="20" t="s">
        <v>123</v>
      </c>
      <c r="B98" s="20" t="s">
        <v>120</v>
      </c>
      <c r="C98" s="20" t="s">
        <v>124</v>
      </c>
      <c r="D98" s="20" t="s">
        <v>44</v>
      </c>
      <c r="E98" s="20">
        <v>0</v>
      </c>
      <c r="F98" s="21">
        <v>93370.44</v>
      </c>
      <c r="G98" s="21">
        <v>93370.44</v>
      </c>
    </row>
    <row r="99" spans="1:7" ht="15">
      <c r="A99" s="20" t="s">
        <v>41</v>
      </c>
      <c r="B99" s="20" t="s">
        <v>42</v>
      </c>
      <c r="C99" s="20" t="s">
        <v>43</v>
      </c>
      <c r="D99" s="20" t="s">
        <v>44</v>
      </c>
      <c r="E99" s="20">
        <v>0</v>
      </c>
      <c r="F99" s="21">
        <v>98171.48</v>
      </c>
      <c r="G99" s="21">
        <v>98171.48</v>
      </c>
    </row>
    <row r="100" spans="1:7" ht="15">
      <c r="A100" s="20" t="s">
        <v>159</v>
      </c>
      <c r="B100" s="20" t="s">
        <v>160</v>
      </c>
      <c r="C100" s="20" t="s">
        <v>161</v>
      </c>
      <c r="D100" s="20" t="s">
        <v>141</v>
      </c>
      <c r="E100" s="20">
        <v>0</v>
      </c>
      <c r="F100" s="21">
        <v>72958.33</v>
      </c>
      <c r="G100" s="21">
        <v>72958.33</v>
      </c>
    </row>
    <row r="101" spans="1:7" ht="15">
      <c r="A101" s="20" t="s">
        <v>68</v>
      </c>
      <c r="B101" s="20" t="s">
        <v>69</v>
      </c>
      <c r="C101" s="20" t="s">
        <v>70</v>
      </c>
      <c r="D101" s="20" t="s">
        <v>30</v>
      </c>
      <c r="E101" s="20">
        <v>0</v>
      </c>
      <c r="F101" s="21">
        <v>48518.4</v>
      </c>
      <c r="G101" s="21">
        <v>48518.4</v>
      </c>
    </row>
    <row r="102" spans="1:7" ht="15">
      <c r="A102" s="20" t="s">
        <v>138</v>
      </c>
      <c r="B102" s="20" t="s">
        <v>139</v>
      </c>
      <c r="C102" s="20" t="s">
        <v>140</v>
      </c>
      <c r="D102" s="20" t="s">
        <v>141</v>
      </c>
      <c r="E102" s="20">
        <v>0</v>
      </c>
      <c r="F102" s="21">
        <v>76672.56</v>
      </c>
      <c r="G102" s="21">
        <v>76672.56</v>
      </c>
    </row>
    <row r="103" spans="6:7" ht="12.75">
      <c r="F103" s="16">
        <f>SUM(F25:F102)</f>
        <v>10977694.830000002</v>
      </c>
      <c r="G103" s="16">
        <f>SUM(G25:G102)</f>
        <v>11172511.250000004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2013-10-09T13:11:17Z</dcterms:created>
  <dcterms:modified xsi:type="dcterms:W3CDTF">2014-04-11T15:16:42Z</dcterms:modified>
  <cp:category/>
  <cp:version/>
  <cp:contentType/>
  <cp:contentStatus/>
</cp:coreProperties>
</file>